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boag\Desktop\Excel Modeling Folder\"/>
    </mc:Choice>
  </mc:AlternateContent>
  <xr:revisionPtr revIDLastSave="0" documentId="13_ncr:1_{C8546BDE-7CAE-4223-9F9E-83036C9E64EF}" xr6:coauthVersionLast="47" xr6:coauthVersionMax="47" xr10:uidLastSave="{00000000-0000-0000-0000-000000000000}"/>
  <bookViews>
    <workbookView xWindow="3465" yWindow="1665" windowWidth="23280" windowHeight="13155" activeTab="1" xr2:uid="{36E1A505-AA81-44B5-8ED9-03863A8D0753}"/>
  </bookViews>
  <sheets>
    <sheet name="Introduction" sheetId="1" r:id="rId1"/>
    <sheet name="brain" sheetId="2" r:id="rId2"/>
    <sheet name="simulation" sheetId="3" r:id="rId3"/>
    <sheet name="dataCollection" sheetId="4" r:id="rId4"/>
    <sheet name="report" sheetId="5" r:id="rId5"/>
  </sheets>
  <calcPr calcId="191029"/>
  <pivotCaches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6" i="2" l="1"/>
  <c r="C160" i="4"/>
  <c r="C254" i="4"/>
  <c r="C161" i="4"/>
  <c r="C192" i="4"/>
  <c r="C47" i="4"/>
  <c r="C162" i="4"/>
  <c r="C255" i="4"/>
  <c r="C193" i="4"/>
  <c r="C163" i="4"/>
  <c r="C164" i="4"/>
  <c r="C195" i="4"/>
  <c r="C81" i="4"/>
  <c r="C17" i="4"/>
  <c r="C167" i="4"/>
  <c r="C18" i="4"/>
  <c r="C19" i="4"/>
  <c r="C82" i="4"/>
  <c r="C54" i="4"/>
  <c r="C83" i="4"/>
  <c r="C48" i="4"/>
  <c r="C213" i="4"/>
  <c r="C84" i="4"/>
  <c r="C168" i="4"/>
  <c r="C214" i="4"/>
  <c r="C85" i="4"/>
  <c r="C20" i="4"/>
  <c r="C21" i="4"/>
  <c r="C86" i="4"/>
  <c r="C87" i="4"/>
  <c r="C88" i="4"/>
  <c r="C22" i="4"/>
  <c r="C23" i="4"/>
  <c r="C24" i="4"/>
  <c r="C89" i="4"/>
  <c r="C90" i="4"/>
  <c r="C91" i="4"/>
  <c r="C25" i="4"/>
  <c r="C92" i="4"/>
  <c r="C169" i="4"/>
  <c r="C215" i="4"/>
  <c r="C93" i="4"/>
  <c r="C170" i="4"/>
  <c r="C216" i="4"/>
  <c r="C217" i="4"/>
  <c r="C218" i="4"/>
  <c r="C171" i="4"/>
  <c r="C55" i="4"/>
  <c r="C94" i="4"/>
  <c r="C196" i="4"/>
  <c r="C197" i="4"/>
  <c r="C95" i="4"/>
  <c r="C246" i="4"/>
  <c r="C96" i="4"/>
  <c r="C198" i="4"/>
  <c r="C56" i="4"/>
  <c r="C219" i="4"/>
  <c r="C97" i="4"/>
  <c r="C172" i="4"/>
  <c r="C199" i="4"/>
  <c r="C98" i="4"/>
  <c r="C200" i="4"/>
  <c r="C220" i="4"/>
  <c r="C26" i="4"/>
  <c r="C49" i="4"/>
  <c r="C27" i="4"/>
  <c r="C99" i="4"/>
  <c r="C100" i="4"/>
  <c r="C57" i="4"/>
  <c r="C28" i="4"/>
  <c r="C101" i="4"/>
  <c r="C58" i="4"/>
  <c r="C29" i="4"/>
  <c r="C30" i="4"/>
  <c r="C102" i="4"/>
  <c r="C31" i="4"/>
  <c r="C173" i="4"/>
  <c r="C201" i="4"/>
  <c r="C103" i="4"/>
  <c r="C104" i="4"/>
  <c r="C221" i="4"/>
  <c r="C105" i="4"/>
  <c r="C8" i="4"/>
  <c r="C174" i="4"/>
  <c r="C59" i="4"/>
  <c r="C106" i="4"/>
  <c r="C107" i="4"/>
  <c r="C60" i="4"/>
  <c r="C32" i="4"/>
  <c r="C108" i="4"/>
  <c r="C9" i="4"/>
  <c r="C109" i="4"/>
  <c r="C110" i="4"/>
  <c r="C111" i="4"/>
  <c r="C222" i="4"/>
  <c r="C112" i="4"/>
  <c r="C223" i="4"/>
  <c r="C202" i="4"/>
  <c r="C10" i="4"/>
  <c r="C113" i="4"/>
  <c r="C224" i="4"/>
  <c r="C225" i="4"/>
  <c r="C175" i="4"/>
  <c r="C114" i="4"/>
  <c r="C194" i="4"/>
  <c r="C33" i="4"/>
  <c r="C61" i="4"/>
  <c r="C34" i="4"/>
  <c r="C115" i="4"/>
  <c r="C247" i="4"/>
  <c r="C35" i="4"/>
  <c r="C62" i="4"/>
  <c r="C116" i="4"/>
  <c r="C117" i="4"/>
  <c r="C248" i="4"/>
  <c r="C226" i="4"/>
  <c r="C118" i="4"/>
  <c r="C50" i="4"/>
  <c r="C11" i="4"/>
  <c r="C119" i="4"/>
  <c r="C203" i="4"/>
  <c r="C176" i="4"/>
  <c r="C36" i="4"/>
  <c r="C120" i="4"/>
  <c r="C227" i="4"/>
  <c r="C121" i="4"/>
  <c r="C37" i="4"/>
  <c r="C177" i="4"/>
  <c r="C122" i="4"/>
  <c r="C249" i="4"/>
  <c r="C63" i="4"/>
  <c r="C64" i="4"/>
  <c r="C123" i="4"/>
  <c r="C65" i="4"/>
  <c r="C124" i="4"/>
  <c r="C228" i="4"/>
  <c r="C38" i="4"/>
  <c r="C66" i="4"/>
  <c r="C229" i="4"/>
  <c r="C250" i="4"/>
  <c r="C125" i="4"/>
  <c r="C230" i="4"/>
  <c r="C204" i="4"/>
  <c r="C67" i="4"/>
  <c r="C126" i="4"/>
  <c r="C256" i="4"/>
  <c r="C178" i="4"/>
  <c r="C127" i="4"/>
  <c r="C179" i="4"/>
  <c r="C68" i="4"/>
  <c r="C128" i="4"/>
  <c r="C12" i="4"/>
  <c r="C129" i="4"/>
  <c r="C180" i="4"/>
  <c r="C130" i="4"/>
  <c r="C131" i="4"/>
  <c r="C132" i="4"/>
  <c r="C231" i="4"/>
  <c r="C69" i="4"/>
  <c r="C133" i="4"/>
  <c r="C134" i="4"/>
  <c r="C135" i="4"/>
  <c r="C232" i="4"/>
  <c r="C136" i="4"/>
  <c r="C205" i="4"/>
  <c r="C233" i="4"/>
  <c r="C39" i="4"/>
  <c r="C13" i="4"/>
  <c r="C40" i="4"/>
  <c r="C137" i="4"/>
  <c r="C138" i="4"/>
  <c r="C234" i="4"/>
  <c r="C235" i="4"/>
  <c r="C41" i="4"/>
  <c r="C139" i="4"/>
  <c r="C42" i="4"/>
  <c r="C70" i="4"/>
  <c r="C43" i="4"/>
  <c r="C236" i="4"/>
  <c r="C181" i="4"/>
  <c r="C182" i="4"/>
  <c r="C140" i="4"/>
  <c r="C141" i="4"/>
  <c r="C237" i="4"/>
  <c r="C183" i="4"/>
  <c r="C142" i="4"/>
  <c r="C44" i="4"/>
  <c r="C238" i="4"/>
  <c r="C143" i="4"/>
  <c r="C71" i="4"/>
  <c r="C144" i="4"/>
  <c r="C145" i="4"/>
  <c r="C239" i="4"/>
  <c r="C146" i="4"/>
  <c r="C14" i="4"/>
  <c r="C240" i="4"/>
  <c r="C251" i="4"/>
  <c r="C15" i="4"/>
  <c r="C72" i="4"/>
  <c r="C184" i="4"/>
  <c r="C241" i="4"/>
  <c r="C45" i="4"/>
  <c r="C147" i="4"/>
  <c r="C185" i="4"/>
  <c r="C206" i="4"/>
  <c r="C242" i="4"/>
  <c r="C186" i="4"/>
  <c r="C148" i="4"/>
  <c r="C149" i="4"/>
  <c r="C187" i="4"/>
  <c r="C51" i="4"/>
  <c r="C252" i="4"/>
  <c r="C52" i="4"/>
  <c r="C73" i="4"/>
  <c r="C150" i="4"/>
  <c r="C188" i="4"/>
  <c r="C151" i="4"/>
  <c r="C74" i="4"/>
  <c r="C152" i="4"/>
  <c r="C153" i="4"/>
  <c r="C207" i="4"/>
  <c r="C154" i="4"/>
  <c r="C243" i="4"/>
  <c r="C155" i="4"/>
  <c r="C46" i="4"/>
  <c r="C208" i="4"/>
  <c r="C75" i="4"/>
  <c r="C189" i="4"/>
  <c r="C156" i="4"/>
  <c r="C190" i="4"/>
  <c r="C244" i="4"/>
  <c r="C157" i="4"/>
  <c r="C253" i="4"/>
  <c r="C158" i="4"/>
  <c r="C191" i="4"/>
  <c r="C159" i="4"/>
  <c r="C245" i="4"/>
  <c r="C209" i="4"/>
  <c r="C165" i="4"/>
  <c r="C53" i="4"/>
  <c r="C77" i="4"/>
  <c r="C166" i="4"/>
  <c r="C7" i="4"/>
  <c r="C78" i="4"/>
  <c r="C210" i="4"/>
  <c r="C211" i="4"/>
  <c r="C212" i="4"/>
  <c r="C79" i="4"/>
  <c r="C16" i="4"/>
  <c r="C80" i="4"/>
  <c r="C76" i="4"/>
  <c r="C8" i="2"/>
  <c r="D8" i="2"/>
  <c r="E8" i="2"/>
  <c r="F8" i="2"/>
  <c r="G8" i="2"/>
  <c r="C9" i="2"/>
  <c r="D9" i="2"/>
  <c r="E9" i="2"/>
  <c r="F9" i="2"/>
  <c r="G9" i="2"/>
  <c r="C10" i="2"/>
  <c r="D10" i="2"/>
  <c r="E10" i="2"/>
  <c r="F10" i="2"/>
  <c r="G10" i="2"/>
  <c r="C11" i="2"/>
  <c r="D11" i="2"/>
  <c r="E11" i="2"/>
  <c r="F11" i="2"/>
  <c r="G11" i="2"/>
  <c r="C12" i="2"/>
  <c r="D12" i="2"/>
  <c r="E12" i="2"/>
  <c r="F12" i="2"/>
  <c r="G12" i="2"/>
  <c r="C13" i="2"/>
  <c r="D13" i="2"/>
  <c r="E13" i="2"/>
  <c r="F13" i="2"/>
  <c r="G13" i="2"/>
  <c r="C14" i="2"/>
  <c r="D14" i="2"/>
  <c r="E14" i="2"/>
  <c r="F14" i="2"/>
  <c r="G14" i="2"/>
  <c r="C15" i="2"/>
  <c r="D15" i="2"/>
  <c r="E15" i="2"/>
  <c r="F15" i="2"/>
  <c r="G15" i="2"/>
  <c r="C16" i="2"/>
  <c r="D16" i="2"/>
  <c r="E16" i="2"/>
  <c r="F16" i="2"/>
  <c r="G16" i="2"/>
  <c r="C17" i="2"/>
  <c r="D17" i="2"/>
  <c r="E17" i="2"/>
  <c r="F17" i="2"/>
  <c r="G17" i="2"/>
  <c r="C18" i="2"/>
  <c r="D18" i="2"/>
  <c r="E18" i="2"/>
  <c r="F18" i="2"/>
  <c r="G18" i="2"/>
  <c r="C19" i="2"/>
  <c r="D19" i="2"/>
  <c r="E19" i="2"/>
  <c r="F19" i="2"/>
  <c r="G19" i="2"/>
  <c r="B9" i="2"/>
  <c r="B10" i="2"/>
  <c r="B11" i="2"/>
  <c r="B12" i="2"/>
  <c r="B13" i="2"/>
  <c r="B14" i="2"/>
  <c r="B15" i="2"/>
  <c r="B16" i="2"/>
  <c r="B17" i="2"/>
  <c r="B18" i="2"/>
  <c r="B19" i="2"/>
  <c r="B8" i="2"/>
  <c r="L16" i="2"/>
  <c r="L17" i="2" s="1"/>
  <c r="L15" i="2"/>
  <c r="K17" i="2"/>
  <c r="M13" i="2" a="1"/>
  <c r="M13" i="2" s="1"/>
  <c r="L10" i="2"/>
  <c r="C31" i="2"/>
  <c r="D25" i="2"/>
  <c r="D26" i="2" s="1"/>
  <c r="D27" i="2" s="1"/>
  <c r="O100" i="3" s="1" a="1"/>
  <c r="O100" i="3" s="1"/>
  <c r="G255" i="3" l="1" a="1"/>
  <c r="G255" i="3" s="1"/>
  <c r="G247" i="3" a="1"/>
  <c r="G247" i="3" s="1"/>
  <c r="G239" i="3" a="1"/>
  <c r="G239" i="3" s="1"/>
  <c r="G231" i="3" a="1"/>
  <c r="G231" i="3" s="1"/>
  <c r="G223" i="3" a="1"/>
  <c r="G223" i="3" s="1"/>
  <c r="G215" i="3" a="1"/>
  <c r="G215" i="3" s="1"/>
  <c r="G207" i="3" a="1"/>
  <c r="G207" i="3" s="1"/>
  <c r="G199" i="3" a="1"/>
  <c r="G199" i="3" s="1"/>
  <c r="G191" i="3" a="1"/>
  <c r="G191" i="3" s="1"/>
  <c r="G183" i="3" a="1"/>
  <c r="G183" i="3" s="1"/>
  <c r="G175" i="3" a="1"/>
  <c r="G175" i="3" s="1"/>
  <c r="G167" i="3" a="1"/>
  <c r="G167" i="3" s="1"/>
  <c r="G159" i="3" a="1"/>
  <c r="G159" i="3" s="1"/>
  <c r="G143" i="3" a="1"/>
  <c r="G143" i="3" s="1"/>
  <c r="G135" i="3" a="1"/>
  <c r="G135" i="3" s="1"/>
  <c r="G127" i="3" a="1"/>
  <c r="G127" i="3" s="1"/>
  <c r="G119" i="3" a="1"/>
  <c r="G119" i="3" s="1"/>
  <c r="G111" i="3" a="1"/>
  <c r="G111" i="3" s="1"/>
  <c r="G103" i="3" a="1"/>
  <c r="G103" i="3" s="1"/>
  <c r="G95" i="3" a="1"/>
  <c r="G95" i="3" s="1"/>
  <c r="G87" i="3" a="1"/>
  <c r="G87" i="3" s="1"/>
  <c r="G79" i="3" a="1"/>
  <c r="G79" i="3" s="1"/>
  <c r="G71" i="3" a="1"/>
  <c r="G71" i="3" s="1"/>
  <c r="G55" i="3" a="1"/>
  <c r="G55" i="3" s="1"/>
  <c r="G47" i="3" a="1"/>
  <c r="G47" i="3" s="1"/>
  <c r="G39" i="3" a="1"/>
  <c r="G39" i="3" s="1"/>
  <c r="G31" i="3" a="1"/>
  <c r="G31" i="3" s="1"/>
  <c r="G15" i="3" a="1"/>
  <c r="G15" i="3" s="1"/>
  <c r="G7" i="3" a="1"/>
  <c r="G7" i="3" s="1"/>
  <c r="E249" i="3" a="1"/>
  <c r="E249" i="3" s="1"/>
  <c r="E241" i="3" a="1"/>
  <c r="E241" i="3" s="1"/>
  <c r="E233" i="3" a="1"/>
  <c r="E233" i="3" s="1"/>
  <c r="E225" i="3" a="1"/>
  <c r="E225" i="3" s="1"/>
  <c r="E209" i="3" a="1"/>
  <c r="E209" i="3" s="1"/>
  <c r="E201" i="3" a="1"/>
  <c r="E201" i="3" s="1"/>
  <c r="E193" i="3" a="1"/>
  <c r="E193" i="3" s="1"/>
  <c r="E169" i="3" a="1"/>
  <c r="E169" i="3" s="1"/>
  <c r="E161" i="3" a="1"/>
  <c r="E161" i="3" s="1"/>
  <c r="E145" i="3" a="1"/>
  <c r="E145" i="3" s="1"/>
  <c r="E137" i="3" a="1"/>
  <c r="E137" i="3" s="1"/>
  <c r="E129" i="3" a="1"/>
  <c r="E129" i="3" s="1"/>
  <c r="E121" i="3" a="1"/>
  <c r="E121" i="3" s="1"/>
  <c r="E113" i="3" a="1"/>
  <c r="E113" i="3" s="1"/>
  <c r="E105" i="3" a="1"/>
  <c r="E105" i="3" s="1"/>
  <c r="E97" i="3" a="1"/>
  <c r="E97" i="3" s="1"/>
  <c r="E89" i="3" a="1"/>
  <c r="E89" i="3" s="1"/>
  <c r="E73" i="3" a="1"/>
  <c r="E73" i="3" s="1"/>
  <c r="E65" i="3" a="1"/>
  <c r="E65" i="3" s="1"/>
  <c r="E41" i="3" a="1"/>
  <c r="E41" i="3" s="1"/>
  <c r="E33" i="3" a="1"/>
  <c r="E33" i="3" s="1"/>
  <c r="I240" i="3" a="1"/>
  <c r="I240" i="3" s="1"/>
  <c r="I219" i="3" a="1"/>
  <c r="I219" i="3" s="1"/>
  <c r="I198" i="3" a="1"/>
  <c r="I198" i="3" s="1"/>
  <c r="I176" i="3" a="1"/>
  <c r="I176" i="3" s="1"/>
  <c r="I155" i="3" a="1"/>
  <c r="I155" i="3" s="1"/>
  <c r="I134" i="3" a="1"/>
  <c r="I134" i="3" s="1"/>
  <c r="I112" i="3" a="1"/>
  <c r="I112" i="3" s="1"/>
  <c r="I91" i="3" a="1"/>
  <c r="I91" i="3" s="1"/>
  <c r="I70" i="3" a="1"/>
  <c r="I70" i="3" s="1"/>
  <c r="I48" i="3" a="1"/>
  <c r="I48" i="3" s="1"/>
  <c r="I27" i="3" a="1"/>
  <c r="I27" i="3" s="1"/>
  <c r="K256" i="3" a="1"/>
  <c r="K256" i="3" s="1"/>
  <c r="K234" i="3" a="1"/>
  <c r="K234" i="3" s="1"/>
  <c r="K213" i="3" a="1"/>
  <c r="K213" i="3" s="1"/>
  <c r="K192" i="3" a="1"/>
  <c r="K192" i="3" s="1"/>
  <c r="K149" i="3" a="1"/>
  <c r="K149" i="3" s="1"/>
  <c r="K121" i="3" a="1"/>
  <c r="K121" i="3" s="1"/>
  <c r="K89" i="3" a="1"/>
  <c r="K89" i="3" s="1"/>
  <c r="K57" i="3" a="1"/>
  <c r="K57" i="3" s="1"/>
  <c r="K25" i="3" a="1"/>
  <c r="K25" i="3" s="1"/>
  <c r="O244" i="3" a="1"/>
  <c r="O244" i="3" s="1"/>
  <c r="O212" i="3" a="1"/>
  <c r="O212" i="3" s="1"/>
  <c r="O180" i="3" a="1"/>
  <c r="O180" i="3" s="1"/>
  <c r="O148" i="3" a="1"/>
  <c r="O148" i="3" s="1"/>
  <c r="O116" i="3" a="1"/>
  <c r="O116" i="3" s="1"/>
  <c r="O84" i="3" a="1"/>
  <c r="O84" i="3" s="1"/>
  <c r="G254" i="3" a="1"/>
  <c r="G254" i="3" s="1"/>
  <c r="G246" i="3" a="1"/>
  <c r="G246" i="3" s="1"/>
  <c r="G238" i="3" a="1"/>
  <c r="G238" i="3" s="1"/>
  <c r="G230" i="3" a="1"/>
  <c r="G230" i="3" s="1"/>
  <c r="G222" i="3" a="1"/>
  <c r="G222" i="3" s="1"/>
  <c r="G214" i="3" a="1"/>
  <c r="G214" i="3" s="1"/>
  <c r="G206" i="3" a="1"/>
  <c r="G206" i="3" s="1"/>
  <c r="G198" i="3" a="1"/>
  <c r="G198" i="3" s="1"/>
  <c r="G190" i="3" a="1"/>
  <c r="G190" i="3" s="1"/>
  <c r="G182" i="3" a="1"/>
  <c r="G182" i="3" s="1"/>
  <c r="G174" i="3" a="1"/>
  <c r="G174" i="3" s="1"/>
  <c r="G166" i="3" a="1"/>
  <c r="G166" i="3" s="1"/>
  <c r="G158" i="3" a="1"/>
  <c r="G158" i="3" s="1"/>
  <c r="G150" i="3" a="1"/>
  <c r="G150" i="3" s="1"/>
  <c r="G142" i="3" a="1"/>
  <c r="G142" i="3" s="1"/>
  <c r="G134" i="3" a="1"/>
  <c r="G134" i="3" s="1"/>
  <c r="G118" i="3" a="1"/>
  <c r="G118" i="3" s="1"/>
  <c r="G110" i="3" a="1"/>
  <c r="G110" i="3" s="1"/>
  <c r="G102" i="3" a="1"/>
  <c r="G102" i="3" s="1"/>
  <c r="G86" i="3" a="1"/>
  <c r="G86" i="3" s="1"/>
  <c r="G78" i="3" a="1"/>
  <c r="G78" i="3" s="1"/>
  <c r="G70" i="3" a="1"/>
  <c r="G70" i="3" s="1"/>
  <c r="G62" i="3" a="1"/>
  <c r="G62" i="3" s="1"/>
  <c r="G54" i="3" a="1"/>
  <c r="G54" i="3" s="1"/>
  <c r="G46" i="3" a="1"/>
  <c r="G46" i="3" s="1"/>
  <c r="G38" i="3" a="1"/>
  <c r="G38" i="3" s="1"/>
  <c r="G30" i="3" a="1"/>
  <c r="G30" i="3" s="1"/>
  <c r="G22" i="3" a="1"/>
  <c r="G22" i="3" s="1"/>
  <c r="G14" i="3" a="1"/>
  <c r="G14" i="3" s="1"/>
  <c r="E256" i="3" a="1"/>
  <c r="E256" i="3" s="1"/>
  <c r="E240" i="3" a="1"/>
  <c r="E240" i="3" s="1"/>
  <c r="E232" i="3" a="1"/>
  <c r="E232" i="3" s="1"/>
  <c r="E224" i="3" a="1"/>
  <c r="E224" i="3" s="1"/>
  <c r="E216" i="3" a="1"/>
  <c r="E216" i="3" s="1"/>
  <c r="E208" i="3" a="1"/>
  <c r="E208" i="3" s="1"/>
  <c r="E200" i="3" a="1"/>
  <c r="E200" i="3" s="1"/>
  <c r="E192" i="3" a="1"/>
  <c r="E192" i="3" s="1"/>
  <c r="E184" i="3" a="1"/>
  <c r="E184" i="3" s="1"/>
  <c r="E176" i="3" a="1"/>
  <c r="E176" i="3" s="1"/>
  <c r="E168" i="3" a="1"/>
  <c r="E168" i="3" s="1"/>
  <c r="E160" i="3" a="1"/>
  <c r="E160" i="3" s="1"/>
  <c r="E152" i="3" a="1"/>
  <c r="E152" i="3" s="1"/>
  <c r="E144" i="3" a="1"/>
  <c r="E144" i="3" s="1"/>
  <c r="E136" i="3" a="1"/>
  <c r="E136" i="3" s="1"/>
  <c r="E128" i="3" a="1"/>
  <c r="E128" i="3" s="1"/>
  <c r="E120" i="3" a="1"/>
  <c r="E120" i="3" s="1"/>
  <c r="E112" i="3" a="1"/>
  <c r="E112" i="3" s="1"/>
  <c r="E104" i="3" a="1"/>
  <c r="E104" i="3" s="1"/>
  <c r="E96" i="3" a="1"/>
  <c r="E96" i="3" s="1"/>
  <c r="E80" i="3" a="1"/>
  <c r="E80" i="3" s="1"/>
  <c r="E72" i="3" a="1"/>
  <c r="E72" i="3" s="1"/>
  <c r="E56" i="3" a="1"/>
  <c r="E56" i="3" s="1"/>
  <c r="E48" i="3" a="1"/>
  <c r="E48" i="3" s="1"/>
  <c r="E40" i="3" a="1"/>
  <c r="E40" i="3" s="1"/>
  <c r="E32" i="3" a="1"/>
  <c r="E32" i="3" s="1"/>
  <c r="E24" i="3" a="1"/>
  <c r="E24" i="3" s="1"/>
  <c r="I256" i="3" a="1"/>
  <c r="I256" i="3" s="1"/>
  <c r="I235" i="3" a="1"/>
  <c r="I235" i="3" s="1"/>
  <c r="I214" i="3" a="1"/>
  <c r="I214" i="3" s="1"/>
  <c r="I192" i="3" a="1"/>
  <c r="I192" i="3" s="1"/>
  <c r="I171" i="3" a="1"/>
  <c r="I171" i="3" s="1"/>
  <c r="I150" i="3" a="1"/>
  <c r="I150" i="3" s="1"/>
  <c r="I128" i="3" a="1"/>
  <c r="I128" i="3" s="1"/>
  <c r="I86" i="3" a="1"/>
  <c r="I86" i="3" s="1"/>
  <c r="I64" i="3" a="1"/>
  <c r="I64" i="3" s="1"/>
  <c r="I43" i="3" a="1"/>
  <c r="I43" i="3" s="1"/>
  <c r="I22" i="3" a="1"/>
  <c r="I22" i="3" s="1"/>
  <c r="K250" i="3" a="1"/>
  <c r="K250" i="3" s="1"/>
  <c r="K229" i="3" a="1"/>
  <c r="K229" i="3" s="1"/>
  <c r="K208" i="3" a="1"/>
  <c r="K208" i="3" s="1"/>
  <c r="K186" i="3" a="1"/>
  <c r="K186" i="3" s="1"/>
  <c r="K165" i="3" a="1"/>
  <c r="K165" i="3" s="1"/>
  <c r="K144" i="3" a="1"/>
  <c r="K144" i="3" s="1"/>
  <c r="K113" i="3" a="1"/>
  <c r="K113" i="3" s="1"/>
  <c r="K49" i="3" a="1"/>
  <c r="K49" i="3" s="1"/>
  <c r="K17" i="3" a="1"/>
  <c r="K17" i="3" s="1"/>
  <c r="O236" i="3" a="1"/>
  <c r="O236" i="3" s="1"/>
  <c r="O204" i="3" a="1"/>
  <c r="O204" i="3" s="1"/>
  <c r="O172" i="3" a="1"/>
  <c r="O172" i="3" s="1"/>
  <c r="O140" i="3" a="1"/>
  <c r="O140" i="3" s="1"/>
  <c r="G251" i="3" a="1"/>
  <c r="G251" i="3" s="1"/>
  <c r="G243" i="3" a="1"/>
  <c r="G243" i="3" s="1"/>
  <c r="G235" i="3" a="1"/>
  <c r="G235" i="3" s="1"/>
  <c r="G227" i="3" a="1"/>
  <c r="G227" i="3" s="1"/>
  <c r="G219" i="3" a="1"/>
  <c r="G219" i="3" s="1"/>
  <c r="G211" i="3" a="1"/>
  <c r="G211" i="3" s="1"/>
  <c r="G203" i="3" a="1"/>
  <c r="G203" i="3" s="1"/>
  <c r="G195" i="3" a="1"/>
  <c r="G195" i="3" s="1"/>
  <c r="G187" i="3" a="1"/>
  <c r="G187" i="3" s="1"/>
  <c r="G179" i="3" a="1"/>
  <c r="G179" i="3" s="1"/>
  <c r="G171" i="3" a="1"/>
  <c r="G171" i="3" s="1"/>
  <c r="G163" i="3" a="1"/>
  <c r="G163" i="3" s="1"/>
  <c r="G155" i="3" a="1"/>
  <c r="G155" i="3" s="1"/>
  <c r="G147" i="3" a="1"/>
  <c r="G147" i="3" s="1"/>
  <c r="G139" i="3" a="1"/>
  <c r="G139" i="3" s="1"/>
  <c r="G131" i="3" a="1"/>
  <c r="G131" i="3" s="1"/>
  <c r="G123" i="3" a="1"/>
  <c r="G123" i="3" s="1"/>
  <c r="G115" i="3" a="1"/>
  <c r="G115" i="3" s="1"/>
  <c r="G107" i="3" a="1"/>
  <c r="G107" i="3" s="1"/>
  <c r="G99" i="3" a="1"/>
  <c r="G99" i="3" s="1"/>
  <c r="G83" i="3" a="1"/>
  <c r="G83" i="3" s="1"/>
  <c r="G75" i="3" a="1"/>
  <c r="G75" i="3" s="1"/>
  <c r="G59" i="3" a="1"/>
  <c r="G59" i="3" s="1"/>
  <c r="G51" i="3" a="1"/>
  <c r="G51" i="3" s="1"/>
  <c r="G43" i="3" a="1"/>
  <c r="G43" i="3" s="1"/>
  <c r="G27" i="3" a="1"/>
  <c r="G27" i="3" s="1"/>
  <c r="G19" i="3" a="1"/>
  <c r="G19" i="3" s="1"/>
  <c r="G11" i="3" a="1"/>
  <c r="G11" i="3" s="1"/>
  <c r="E253" i="3" a="1"/>
  <c r="E253" i="3" s="1"/>
  <c r="E245" i="3" a="1"/>
  <c r="E245" i="3" s="1"/>
  <c r="E237" i="3" a="1"/>
  <c r="E237" i="3" s="1"/>
  <c r="E229" i="3" a="1"/>
  <c r="E229" i="3" s="1"/>
  <c r="E221" i="3" a="1"/>
  <c r="E221" i="3" s="1"/>
  <c r="E213" i="3" a="1"/>
  <c r="E213" i="3" s="1"/>
  <c r="E205" i="3" a="1"/>
  <c r="E205" i="3" s="1"/>
  <c r="E197" i="3" a="1"/>
  <c r="E197" i="3" s="1"/>
  <c r="E189" i="3" a="1"/>
  <c r="E189" i="3" s="1"/>
  <c r="E181" i="3" a="1"/>
  <c r="E181" i="3" s="1"/>
  <c r="E173" i="3" a="1"/>
  <c r="E173" i="3" s="1"/>
  <c r="E165" i="3" a="1"/>
  <c r="E165" i="3" s="1"/>
  <c r="E149" i="3" a="1"/>
  <c r="E149" i="3" s="1"/>
  <c r="E141" i="3" a="1"/>
  <c r="E141" i="3" s="1"/>
  <c r="E133" i="3" a="1"/>
  <c r="E133" i="3" s="1"/>
  <c r="E125" i="3" a="1"/>
  <c r="E125" i="3" s="1"/>
  <c r="E117" i="3" a="1"/>
  <c r="E117" i="3" s="1"/>
  <c r="E109" i="3" a="1"/>
  <c r="E109" i="3" s="1"/>
  <c r="E101" i="3" a="1"/>
  <c r="E101" i="3" s="1"/>
  <c r="E93" i="3" a="1"/>
  <c r="E93" i="3" s="1"/>
  <c r="E85" i="3" a="1"/>
  <c r="E85" i="3" s="1"/>
  <c r="E77" i="3" a="1"/>
  <c r="E77" i="3" s="1"/>
  <c r="E69" i="3" a="1"/>
  <c r="E69" i="3" s="1"/>
  <c r="E61" i="3" a="1"/>
  <c r="E61" i="3" s="1"/>
  <c r="E53" i="3" a="1"/>
  <c r="E53" i="3" s="1"/>
  <c r="E45" i="3" a="1"/>
  <c r="E45" i="3" s="1"/>
  <c r="E37" i="3" a="1"/>
  <c r="E37" i="3" s="1"/>
  <c r="E29" i="3" a="1"/>
  <c r="E29" i="3" s="1"/>
  <c r="E21" i="3" a="1"/>
  <c r="E21" i="3" s="1"/>
  <c r="I251" i="3" a="1"/>
  <c r="I251" i="3" s="1"/>
  <c r="I230" i="3" a="1"/>
  <c r="I230" i="3" s="1"/>
  <c r="I208" i="3" a="1"/>
  <c r="I208" i="3" s="1"/>
  <c r="I187" i="3" a="1"/>
  <c r="I187" i="3" s="1"/>
  <c r="I166" i="3" a="1"/>
  <c r="I166" i="3" s="1"/>
  <c r="I144" i="3" a="1"/>
  <c r="I144" i="3" s="1"/>
  <c r="I123" i="3" a="1"/>
  <c r="I123" i="3" s="1"/>
  <c r="I102" i="3" a="1"/>
  <c r="I102" i="3" s="1"/>
  <c r="I80" i="3" a="1"/>
  <c r="I80" i="3" s="1"/>
  <c r="I59" i="3" a="1"/>
  <c r="I59" i="3" s="1"/>
  <c r="I38" i="3" a="1"/>
  <c r="I38" i="3" s="1"/>
  <c r="I16" i="3" a="1"/>
  <c r="I16" i="3" s="1"/>
  <c r="K245" i="3" a="1"/>
  <c r="K245" i="3" s="1"/>
  <c r="K224" i="3" a="1"/>
  <c r="K224" i="3" s="1"/>
  <c r="K202" i="3" a="1"/>
  <c r="K202" i="3" s="1"/>
  <c r="K181" i="3" a="1"/>
  <c r="K181" i="3" s="1"/>
  <c r="K160" i="3" a="1"/>
  <c r="K160" i="3" s="1"/>
  <c r="K137" i="3" a="1"/>
  <c r="K137" i="3" s="1"/>
  <c r="K105" i="3" a="1"/>
  <c r="K105" i="3" s="1"/>
  <c r="K73" i="3" a="1"/>
  <c r="K73" i="3" s="1"/>
  <c r="K41" i="3" a="1"/>
  <c r="K41" i="3" s="1"/>
  <c r="K9" i="3" a="1"/>
  <c r="K9" i="3" s="1"/>
  <c r="O228" i="3" a="1"/>
  <c r="O228" i="3" s="1"/>
  <c r="O196" i="3" a="1"/>
  <c r="O196" i="3" s="1"/>
  <c r="O164" i="3" a="1"/>
  <c r="O164" i="3" s="1"/>
  <c r="O132" i="3" a="1"/>
  <c r="O132" i="3" s="1"/>
  <c r="D28" i="2"/>
  <c r="D29" i="2" s="1"/>
  <c r="D30" i="2" s="1"/>
  <c r="M8" i="3" a="1"/>
  <c r="M8" i="3" s="1"/>
  <c r="M12" i="3" a="1"/>
  <c r="M12" i="3" s="1"/>
  <c r="M16" i="3" a="1"/>
  <c r="M16" i="3" s="1"/>
  <c r="M20" i="3" a="1"/>
  <c r="M20" i="3" s="1"/>
  <c r="M24" i="3" a="1"/>
  <c r="M24" i="3" s="1"/>
  <c r="M10" i="3" a="1"/>
  <c r="M10" i="3" s="1"/>
  <c r="M14" i="3" a="1"/>
  <c r="M14" i="3" s="1"/>
  <c r="M18" i="3" a="1"/>
  <c r="M18" i="3" s="1"/>
  <c r="M26" i="3" a="1"/>
  <c r="M26" i="3" s="1"/>
  <c r="M29" i="3" a="1"/>
  <c r="M29" i="3" s="1"/>
  <c r="M33" i="3" a="1"/>
  <c r="M33" i="3" s="1"/>
  <c r="M37" i="3" a="1"/>
  <c r="M37" i="3" s="1"/>
  <c r="M41" i="3" a="1"/>
  <c r="M41" i="3" s="1"/>
  <c r="M45" i="3" a="1"/>
  <c r="M45" i="3" s="1"/>
  <c r="M49" i="3" a="1"/>
  <c r="M49" i="3" s="1"/>
  <c r="M57" i="3" a="1"/>
  <c r="M57" i="3" s="1"/>
  <c r="M61" i="3" a="1"/>
  <c r="M61" i="3" s="1"/>
  <c r="M65" i="3" a="1"/>
  <c r="M65" i="3" s="1"/>
  <c r="M73" i="3" a="1"/>
  <c r="M73" i="3" s="1"/>
  <c r="M77" i="3" a="1"/>
  <c r="M77" i="3" s="1"/>
  <c r="M81" i="3" a="1"/>
  <c r="M81" i="3" s="1"/>
  <c r="M85" i="3" a="1"/>
  <c r="M85" i="3" s="1"/>
  <c r="M89" i="3" a="1"/>
  <c r="M89" i="3" s="1"/>
  <c r="M92" i="3" a="1"/>
  <c r="M92" i="3" s="1"/>
  <c r="M96" i="3" a="1"/>
  <c r="M96" i="3" s="1"/>
  <c r="M11" i="3" a="1"/>
  <c r="M11" i="3" s="1"/>
  <c r="M19" i="3" a="1"/>
  <c r="M19" i="3" s="1"/>
  <c r="M27" i="3" a="1"/>
  <c r="M27" i="3" s="1"/>
  <c r="M32" i="3" a="1"/>
  <c r="M32" i="3" s="1"/>
  <c r="M38" i="3" a="1"/>
  <c r="M38" i="3" s="1"/>
  <c r="M43" i="3" a="1"/>
  <c r="M43" i="3" s="1"/>
  <c r="M48" i="3" a="1"/>
  <c r="M48" i="3" s="1"/>
  <c r="M54" i="3" a="1"/>
  <c r="M54" i="3" s="1"/>
  <c r="M59" i="3" a="1"/>
  <c r="M59" i="3" s="1"/>
  <c r="M64" i="3" a="1"/>
  <c r="M64" i="3" s="1"/>
  <c r="M70" i="3" a="1"/>
  <c r="M70" i="3" s="1"/>
  <c r="M75" i="3" a="1"/>
  <c r="M75" i="3" s="1"/>
  <c r="M80" i="3" a="1"/>
  <c r="M80" i="3" s="1"/>
  <c r="M86" i="3" a="1"/>
  <c r="M86" i="3" s="1"/>
  <c r="M91" i="3" a="1"/>
  <c r="M91" i="3" s="1"/>
  <c r="M95" i="3" a="1"/>
  <c r="M95" i="3" s="1"/>
  <c r="M100" i="3" a="1"/>
  <c r="M100" i="3" s="1"/>
  <c r="M104" i="3" a="1"/>
  <c r="M104" i="3" s="1"/>
  <c r="M108" i="3" a="1"/>
  <c r="M108" i="3" s="1"/>
  <c r="M112" i="3" a="1"/>
  <c r="M112" i="3" s="1"/>
  <c r="M116" i="3" a="1"/>
  <c r="M116" i="3" s="1"/>
  <c r="M120" i="3" a="1"/>
  <c r="M120" i="3" s="1"/>
  <c r="M124" i="3" a="1"/>
  <c r="M124" i="3" s="1"/>
  <c r="M128" i="3" a="1"/>
  <c r="M128" i="3" s="1"/>
  <c r="M132" i="3" a="1"/>
  <c r="M132" i="3" s="1"/>
  <c r="M136" i="3" a="1"/>
  <c r="M136" i="3" s="1"/>
  <c r="M140" i="3" a="1"/>
  <c r="M140" i="3" s="1"/>
  <c r="M144" i="3" a="1"/>
  <c r="M144" i="3" s="1"/>
  <c r="M152" i="3" a="1"/>
  <c r="M152" i="3" s="1"/>
  <c r="M159" i="3" a="1"/>
  <c r="M159" i="3" s="1"/>
  <c r="M163" i="3" a="1"/>
  <c r="M163" i="3" s="1"/>
  <c r="M171" i="3" a="1"/>
  <c r="M171" i="3" s="1"/>
  <c r="M175" i="3" a="1"/>
  <c r="M175" i="3" s="1"/>
  <c r="M179" i="3" a="1"/>
  <c r="M179" i="3" s="1"/>
  <c r="M183" i="3" a="1"/>
  <c r="M183" i="3" s="1"/>
  <c r="M187" i="3" a="1"/>
  <c r="M187" i="3" s="1"/>
  <c r="M191" i="3" a="1"/>
  <c r="M191" i="3" s="1"/>
  <c r="M195" i="3" a="1"/>
  <c r="M195" i="3" s="1"/>
  <c r="M199" i="3" a="1"/>
  <c r="M199" i="3" s="1"/>
  <c r="M203" i="3" a="1"/>
  <c r="M203" i="3" s="1"/>
  <c r="M207" i="3" a="1"/>
  <c r="M207" i="3" s="1"/>
  <c r="M211" i="3" a="1"/>
  <c r="M211" i="3" s="1"/>
  <c r="M215" i="3" a="1"/>
  <c r="M215" i="3" s="1"/>
  <c r="M219" i="3" a="1"/>
  <c r="M219" i="3" s="1"/>
  <c r="M223" i="3" a="1"/>
  <c r="M223" i="3" s="1"/>
  <c r="M227" i="3" a="1"/>
  <c r="M227" i="3" s="1"/>
  <c r="M231" i="3" a="1"/>
  <c r="M231" i="3" s="1"/>
  <c r="M235" i="3" a="1"/>
  <c r="M235" i="3" s="1"/>
  <c r="M239" i="3" a="1"/>
  <c r="M239" i="3" s="1"/>
  <c r="M243" i="3" a="1"/>
  <c r="M243" i="3" s="1"/>
  <c r="M247" i="3" a="1"/>
  <c r="M247" i="3" s="1"/>
  <c r="M13" i="3" a="1"/>
  <c r="M13" i="3" s="1"/>
  <c r="M21" i="3" a="1"/>
  <c r="M21" i="3" s="1"/>
  <c r="M28" i="3" a="1"/>
  <c r="M28" i="3" s="1"/>
  <c r="M34" i="3" a="1"/>
  <c r="M34" i="3" s="1"/>
  <c r="M39" i="3" a="1"/>
  <c r="M39" i="3" s="1"/>
  <c r="M44" i="3" a="1"/>
  <c r="M44" i="3" s="1"/>
  <c r="M50" i="3" a="1"/>
  <c r="M50" i="3" s="1"/>
  <c r="M55" i="3" a="1"/>
  <c r="M55" i="3" s="1"/>
  <c r="M60" i="3" a="1"/>
  <c r="M60" i="3" s="1"/>
  <c r="M66" i="3" a="1"/>
  <c r="M66" i="3" s="1"/>
  <c r="M71" i="3" a="1"/>
  <c r="M71" i="3" s="1"/>
  <c r="M76" i="3" a="1"/>
  <c r="M76" i="3" s="1"/>
  <c r="M82" i="3" a="1"/>
  <c r="M82" i="3" s="1"/>
  <c r="M87" i="3" a="1"/>
  <c r="M87" i="3" s="1"/>
  <c r="M97" i="3" a="1"/>
  <c r="M97" i="3" s="1"/>
  <c r="M101" i="3" a="1"/>
  <c r="M101" i="3" s="1"/>
  <c r="M105" i="3" a="1"/>
  <c r="M105" i="3" s="1"/>
  <c r="M109" i="3" a="1"/>
  <c r="M109" i="3" s="1"/>
  <c r="M113" i="3" a="1"/>
  <c r="M113" i="3" s="1"/>
  <c r="M117" i="3" a="1"/>
  <c r="M117" i="3" s="1"/>
  <c r="M121" i="3" a="1"/>
  <c r="M121" i="3" s="1"/>
  <c r="M125" i="3" a="1"/>
  <c r="M125" i="3" s="1"/>
  <c r="M129" i="3" a="1"/>
  <c r="M129" i="3" s="1"/>
  <c r="M133" i="3" a="1"/>
  <c r="M133" i="3" s="1"/>
  <c r="M137" i="3" a="1"/>
  <c r="M137" i="3" s="1"/>
  <c r="M141" i="3" a="1"/>
  <c r="M141" i="3" s="1"/>
  <c r="M145" i="3" a="1"/>
  <c r="M145" i="3" s="1"/>
  <c r="M149" i="3" a="1"/>
  <c r="M149" i="3" s="1"/>
  <c r="M153" i="3" a="1"/>
  <c r="M153" i="3" s="1"/>
  <c r="M156" i="3" a="1"/>
  <c r="M156" i="3" s="1"/>
  <c r="M160" i="3" a="1"/>
  <c r="M160" i="3" s="1"/>
  <c r="M164" i="3" a="1"/>
  <c r="M164" i="3" s="1"/>
  <c r="M168" i="3" a="1"/>
  <c r="M168" i="3" s="1"/>
  <c r="M172" i="3" a="1"/>
  <c r="M172" i="3" s="1"/>
  <c r="M176" i="3" a="1"/>
  <c r="M176" i="3" s="1"/>
  <c r="M180" i="3" a="1"/>
  <c r="M180" i="3" s="1"/>
  <c r="M184" i="3" a="1"/>
  <c r="M184" i="3" s="1"/>
  <c r="M188" i="3" a="1"/>
  <c r="M188" i="3" s="1"/>
  <c r="M192" i="3" a="1"/>
  <c r="M192" i="3" s="1"/>
  <c r="M196" i="3" a="1"/>
  <c r="M196" i="3" s="1"/>
  <c r="M200" i="3" a="1"/>
  <c r="M200" i="3" s="1"/>
  <c r="M204" i="3" a="1"/>
  <c r="M204" i="3" s="1"/>
  <c r="M208" i="3" a="1"/>
  <c r="M208" i="3" s="1"/>
  <c r="M23" i="3" a="1"/>
  <c r="M23" i="3" s="1"/>
  <c r="M35" i="3" a="1"/>
  <c r="M35" i="3" s="1"/>
  <c r="M46" i="3" a="1"/>
  <c r="M46" i="3" s="1"/>
  <c r="M56" i="3" a="1"/>
  <c r="M56" i="3" s="1"/>
  <c r="M67" i="3" a="1"/>
  <c r="M67" i="3" s="1"/>
  <c r="M78" i="3" a="1"/>
  <c r="M78" i="3" s="1"/>
  <c r="M88" i="3" a="1"/>
  <c r="M88" i="3" s="1"/>
  <c r="M98" i="3" a="1"/>
  <c r="M98" i="3" s="1"/>
  <c r="M106" i="3" a="1"/>
  <c r="M106" i="3" s="1"/>
  <c r="M114" i="3" a="1"/>
  <c r="M114" i="3" s="1"/>
  <c r="M122" i="3" a="1"/>
  <c r="M122" i="3" s="1"/>
  <c r="M130" i="3" a="1"/>
  <c r="M130" i="3" s="1"/>
  <c r="M138" i="3" a="1"/>
  <c r="M138" i="3" s="1"/>
  <c r="M146" i="3" a="1"/>
  <c r="M146" i="3" s="1"/>
  <c r="M154" i="3" a="1"/>
  <c r="M154" i="3" s="1"/>
  <c r="M161" i="3" a="1"/>
  <c r="M161" i="3" s="1"/>
  <c r="M169" i="3" a="1"/>
  <c r="M169" i="3" s="1"/>
  <c r="M177" i="3" a="1"/>
  <c r="M177" i="3" s="1"/>
  <c r="M185" i="3" a="1"/>
  <c r="M185" i="3" s="1"/>
  <c r="M193" i="3" a="1"/>
  <c r="M193" i="3" s="1"/>
  <c r="M201" i="3" a="1"/>
  <c r="M201" i="3" s="1"/>
  <c r="M209" i="3" a="1"/>
  <c r="M209" i="3" s="1"/>
  <c r="M214" i="3" a="1"/>
  <c r="M214" i="3" s="1"/>
  <c r="M220" i="3" a="1"/>
  <c r="M220" i="3" s="1"/>
  <c r="M225" i="3" a="1"/>
  <c r="M225" i="3" s="1"/>
  <c r="M230" i="3" a="1"/>
  <c r="M230" i="3" s="1"/>
  <c r="M236" i="3" a="1"/>
  <c r="M236" i="3" s="1"/>
  <c r="M241" i="3" a="1"/>
  <c r="M241" i="3" s="1"/>
  <c r="M246" i="3" a="1"/>
  <c r="M246" i="3" s="1"/>
  <c r="M251" i="3" a="1"/>
  <c r="M251" i="3" s="1"/>
  <c r="M255" i="3" a="1"/>
  <c r="M255" i="3" s="1"/>
  <c r="M15" i="3" a="1"/>
  <c r="M15" i="3" s="1"/>
  <c r="M30" i="3" a="1"/>
  <c r="M30" i="3" s="1"/>
  <c r="M40" i="3" a="1"/>
  <c r="M40" i="3" s="1"/>
  <c r="M51" i="3" a="1"/>
  <c r="M51" i="3" s="1"/>
  <c r="M62" i="3" a="1"/>
  <c r="M62" i="3" s="1"/>
  <c r="M72" i="3" a="1"/>
  <c r="M72" i="3" s="1"/>
  <c r="M83" i="3" a="1"/>
  <c r="M83" i="3" s="1"/>
  <c r="M93" i="3" a="1"/>
  <c r="M93" i="3" s="1"/>
  <c r="M102" i="3" a="1"/>
  <c r="M102" i="3" s="1"/>
  <c r="M110" i="3" a="1"/>
  <c r="M110" i="3" s="1"/>
  <c r="M118" i="3" a="1"/>
  <c r="M118" i="3" s="1"/>
  <c r="M126" i="3" a="1"/>
  <c r="M126" i="3" s="1"/>
  <c r="M134" i="3" a="1"/>
  <c r="M134" i="3" s="1"/>
  <c r="M142" i="3" a="1"/>
  <c r="M142" i="3" s="1"/>
  <c r="M150" i="3" a="1"/>
  <c r="M150" i="3" s="1"/>
  <c r="M157" i="3" a="1"/>
  <c r="M157" i="3" s="1"/>
  <c r="M165" i="3" a="1"/>
  <c r="M165" i="3" s="1"/>
  <c r="M173" i="3" a="1"/>
  <c r="M173" i="3" s="1"/>
  <c r="M181" i="3" a="1"/>
  <c r="M181" i="3" s="1"/>
  <c r="M189" i="3" a="1"/>
  <c r="M189" i="3" s="1"/>
  <c r="M197" i="3" a="1"/>
  <c r="M197" i="3" s="1"/>
  <c r="M205" i="3" a="1"/>
  <c r="M205" i="3" s="1"/>
  <c r="M212" i="3" a="1"/>
  <c r="M212" i="3" s="1"/>
  <c r="M217" i="3" a="1"/>
  <c r="M217" i="3" s="1"/>
  <c r="M222" i="3" a="1"/>
  <c r="M222" i="3" s="1"/>
  <c r="M228" i="3" a="1"/>
  <c r="M228" i="3" s="1"/>
  <c r="M233" i="3" a="1"/>
  <c r="M233" i="3" s="1"/>
  <c r="M238" i="3" a="1"/>
  <c r="M238" i="3" s="1"/>
  <c r="M244" i="3" a="1"/>
  <c r="M244" i="3" s="1"/>
  <c r="M249" i="3" a="1"/>
  <c r="M249" i="3" s="1"/>
  <c r="M253" i="3" a="1"/>
  <c r="M253" i="3" s="1"/>
  <c r="M25" i="3" a="1"/>
  <c r="M25" i="3" s="1"/>
  <c r="M47" i="3" a="1"/>
  <c r="M47" i="3" s="1"/>
  <c r="M68" i="3" a="1"/>
  <c r="M68" i="3" s="1"/>
  <c r="M90" i="3" a="1"/>
  <c r="M90" i="3" s="1"/>
  <c r="M107" i="3" a="1"/>
  <c r="M107" i="3" s="1"/>
  <c r="M123" i="3" a="1"/>
  <c r="M123" i="3" s="1"/>
  <c r="M139" i="3" a="1"/>
  <c r="M139" i="3" s="1"/>
  <c r="M155" i="3" a="1"/>
  <c r="M155" i="3" s="1"/>
  <c r="M170" i="3" a="1"/>
  <c r="M170" i="3" s="1"/>
  <c r="M186" i="3" a="1"/>
  <c r="M186" i="3" s="1"/>
  <c r="M202" i="3" a="1"/>
  <c r="M202" i="3" s="1"/>
  <c r="M216" i="3" a="1"/>
  <c r="M216" i="3" s="1"/>
  <c r="M226" i="3" a="1"/>
  <c r="M226" i="3" s="1"/>
  <c r="M237" i="3" a="1"/>
  <c r="M237" i="3" s="1"/>
  <c r="M248" i="3" a="1"/>
  <c r="M248" i="3" s="1"/>
  <c r="M256" i="3" a="1"/>
  <c r="M256" i="3" s="1"/>
  <c r="M31" i="3" a="1"/>
  <c r="M31" i="3" s="1"/>
  <c r="M52" i="3" a="1"/>
  <c r="M52" i="3" s="1"/>
  <c r="M74" i="3" a="1"/>
  <c r="M74" i="3" s="1"/>
  <c r="M94" i="3" a="1"/>
  <c r="M94" i="3" s="1"/>
  <c r="M111" i="3" a="1"/>
  <c r="M111" i="3" s="1"/>
  <c r="M127" i="3" a="1"/>
  <c r="M127" i="3" s="1"/>
  <c r="M143" i="3" a="1"/>
  <c r="M143" i="3" s="1"/>
  <c r="M158" i="3" a="1"/>
  <c r="M158" i="3" s="1"/>
  <c r="M174" i="3" a="1"/>
  <c r="M174" i="3" s="1"/>
  <c r="M190" i="3" a="1"/>
  <c r="M190" i="3" s="1"/>
  <c r="M206" i="3" a="1"/>
  <c r="M206" i="3" s="1"/>
  <c r="M218" i="3" a="1"/>
  <c r="M218" i="3" s="1"/>
  <c r="M229" i="3" a="1"/>
  <c r="M229" i="3" s="1"/>
  <c r="M240" i="3" a="1"/>
  <c r="M240" i="3" s="1"/>
  <c r="M250" i="3" a="1"/>
  <c r="M250" i="3" s="1"/>
  <c r="M36" i="3" a="1"/>
  <c r="M36" i="3" s="1"/>
  <c r="M79" i="3" a="1"/>
  <c r="M79" i="3" s="1"/>
  <c r="M115" i="3" a="1"/>
  <c r="M115" i="3" s="1"/>
  <c r="M147" i="3" a="1"/>
  <c r="M147" i="3" s="1"/>
  <c r="M178" i="3" a="1"/>
  <c r="M178" i="3" s="1"/>
  <c r="M210" i="3" a="1"/>
  <c r="M210" i="3" s="1"/>
  <c r="M232" i="3" a="1"/>
  <c r="M232" i="3" s="1"/>
  <c r="M252" i="3" a="1"/>
  <c r="M252" i="3" s="1"/>
  <c r="M42" i="3" a="1"/>
  <c r="M42" i="3" s="1"/>
  <c r="M84" i="3" a="1"/>
  <c r="M84" i="3" s="1"/>
  <c r="M119" i="3" a="1"/>
  <c r="M119" i="3" s="1"/>
  <c r="M151" i="3" a="1"/>
  <c r="M151" i="3" s="1"/>
  <c r="M182" i="3" a="1"/>
  <c r="M182" i="3" s="1"/>
  <c r="M213" i="3" a="1"/>
  <c r="M213" i="3" s="1"/>
  <c r="M234" i="3" a="1"/>
  <c r="M234" i="3" s="1"/>
  <c r="M254" i="3" a="1"/>
  <c r="M254" i="3" s="1"/>
  <c r="M58" i="3" a="1"/>
  <c r="M58" i="3" s="1"/>
  <c r="M131" i="3" a="1"/>
  <c r="M131" i="3" s="1"/>
  <c r="M194" i="3" a="1"/>
  <c r="M194" i="3" s="1"/>
  <c r="M242" i="3" a="1"/>
  <c r="M242" i="3" s="1"/>
  <c r="O9" i="3" a="1"/>
  <c r="O9" i="3" s="1"/>
  <c r="O13" i="3" a="1"/>
  <c r="O13" i="3" s="1"/>
  <c r="O17" i="3" a="1"/>
  <c r="O17" i="3" s="1"/>
  <c r="O21" i="3" a="1"/>
  <c r="O21" i="3" s="1"/>
  <c r="O25" i="3" a="1"/>
  <c r="O25" i="3" s="1"/>
  <c r="O29" i="3" a="1"/>
  <c r="O29" i="3" s="1"/>
  <c r="O33" i="3" a="1"/>
  <c r="O33" i="3" s="1"/>
  <c r="O37" i="3" a="1"/>
  <c r="O37" i="3" s="1"/>
  <c r="O41" i="3" a="1"/>
  <c r="O41" i="3" s="1"/>
  <c r="O45" i="3" a="1"/>
  <c r="O45" i="3" s="1"/>
  <c r="O49" i="3" a="1"/>
  <c r="O49" i="3" s="1"/>
  <c r="O53" i="3" a="1"/>
  <c r="O53" i="3" s="1"/>
  <c r="O57" i="3" a="1"/>
  <c r="O57" i="3" s="1"/>
  <c r="O61" i="3" a="1"/>
  <c r="O61" i="3" s="1"/>
  <c r="O65" i="3" a="1"/>
  <c r="O65" i="3" s="1"/>
  <c r="O69" i="3" a="1"/>
  <c r="O69" i="3" s="1"/>
  <c r="O73" i="3" a="1"/>
  <c r="O73" i="3" s="1"/>
  <c r="O77" i="3" a="1"/>
  <c r="O77" i="3" s="1"/>
  <c r="O81" i="3" a="1"/>
  <c r="O81" i="3" s="1"/>
  <c r="O85" i="3" a="1"/>
  <c r="O85" i="3" s="1"/>
  <c r="O89" i="3" a="1"/>
  <c r="O89" i="3" s="1"/>
  <c r="O93" i="3" a="1"/>
  <c r="O93" i="3" s="1"/>
  <c r="O97" i="3" a="1"/>
  <c r="O97" i="3" s="1"/>
  <c r="O101" i="3" a="1"/>
  <c r="O101" i="3" s="1"/>
  <c r="O105" i="3" a="1"/>
  <c r="O105" i="3" s="1"/>
  <c r="O109" i="3" a="1"/>
  <c r="O109" i="3" s="1"/>
  <c r="O113" i="3" a="1"/>
  <c r="O113" i="3" s="1"/>
  <c r="O117" i="3" a="1"/>
  <c r="O117" i="3" s="1"/>
  <c r="O121" i="3" a="1"/>
  <c r="O121" i="3" s="1"/>
  <c r="O125" i="3" a="1"/>
  <c r="O125" i="3" s="1"/>
  <c r="O129" i="3" a="1"/>
  <c r="O129" i="3" s="1"/>
  <c r="O133" i="3" a="1"/>
  <c r="O133" i="3" s="1"/>
  <c r="O137" i="3" a="1"/>
  <c r="O137" i="3" s="1"/>
  <c r="O141" i="3" a="1"/>
  <c r="O141" i="3" s="1"/>
  <c r="O145" i="3" a="1"/>
  <c r="O145" i="3" s="1"/>
  <c r="O149" i="3" a="1"/>
  <c r="O149" i="3" s="1"/>
  <c r="O153" i="3" a="1"/>
  <c r="O153" i="3" s="1"/>
  <c r="O157" i="3" a="1"/>
  <c r="O157" i="3" s="1"/>
  <c r="O161" i="3" a="1"/>
  <c r="O161" i="3" s="1"/>
  <c r="O165" i="3" a="1"/>
  <c r="O165" i="3" s="1"/>
  <c r="O169" i="3" a="1"/>
  <c r="O169" i="3" s="1"/>
  <c r="O173" i="3" a="1"/>
  <c r="O173" i="3" s="1"/>
  <c r="O177" i="3" a="1"/>
  <c r="O177" i="3" s="1"/>
  <c r="O181" i="3" a="1"/>
  <c r="O181" i="3" s="1"/>
  <c r="O185" i="3" a="1"/>
  <c r="O185" i="3" s="1"/>
  <c r="O189" i="3" a="1"/>
  <c r="O189" i="3" s="1"/>
  <c r="O193" i="3" a="1"/>
  <c r="O193" i="3" s="1"/>
  <c r="O197" i="3" a="1"/>
  <c r="O197" i="3" s="1"/>
  <c r="O201" i="3" a="1"/>
  <c r="O201" i="3" s="1"/>
  <c r="O205" i="3" a="1"/>
  <c r="O205" i="3" s="1"/>
  <c r="O209" i="3" a="1"/>
  <c r="O209" i="3" s="1"/>
  <c r="O213" i="3" a="1"/>
  <c r="O213" i="3" s="1"/>
  <c r="O217" i="3" a="1"/>
  <c r="O217" i="3" s="1"/>
  <c r="O221" i="3" a="1"/>
  <c r="O221" i="3" s="1"/>
  <c r="O225" i="3" a="1"/>
  <c r="O225" i="3" s="1"/>
  <c r="O229" i="3" a="1"/>
  <c r="O229" i="3" s="1"/>
  <c r="O233" i="3" a="1"/>
  <c r="O233" i="3" s="1"/>
  <c r="O237" i="3" a="1"/>
  <c r="O237" i="3" s="1"/>
  <c r="O241" i="3" a="1"/>
  <c r="O241" i="3" s="1"/>
  <c r="O245" i="3" a="1"/>
  <c r="O245" i="3" s="1"/>
  <c r="O249" i="3" a="1"/>
  <c r="O249" i="3" s="1"/>
  <c r="O253" i="3" a="1"/>
  <c r="O253" i="3" s="1"/>
  <c r="M7" i="3" a="1"/>
  <c r="M7" i="3" s="1"/>
  <c r="K10" i="3" a="1"/>
  <c r="K10" i="3" s="1"/>
  <c r="K14" i="3" a="1"/>
  <c r="K14" i="3" s="1"/>
  <c r="K18" i="3" a="1"/>
  <c r="K18" i="3" s="1"/>
  <c r="K22" i="3" a="1"/>
  <c r="K22" i="3" s="1"/>
  <c r="K26" i="3" a="1"/>
  <c r="K26" i="3" s="1"/>
  <c r="K30" i="3" a="1"/>
  <c r="K30" i="3" s="1"/>
  <c r="K34" i="3" a="1"/>
  <c r="K34" i="3" s="1"/>
  <c r="K38" i="3" a="1"/>
  <c r="K38" i="3" s="1"/>
  <c r="K42" i="3" a="1"/>
  <c r="K42" i="3" s="1"/>
  <c r="K46" i="3" a="1"/>
  <c r="K46" i="3" s="1"/>
  <c r="K50" i="3" a="1"/>
  <c r="K50" i="3" s="1"/>
  <c r="K54" i="3" a="1"/>
  <c r="K54" i="3" s="1"/>
  <c r="K58" i="3" a="1"/>
  <c r="K58" i="3" s="1"/>
  <c r="K62" i="3" a="1"/>
  <c r="K62" i="3" s="1"/>
  <c r="K66" i="3" a="1"/>
  <c r="K66" i="3" s="1"/>
  <c r="K70" i="3" a="1"/>
  <c r="K70" i="3" s="1"/>
  <c r="K74" i="3" a="1"/>
  <c r="K74" i="3" s="1"/>
  <c r="K78" i="3" a="1"/>
  <c r="K78" i="3" s="1"/>
  <c r="K82" i="3" a="1"/>
  <c r="K82" i="3" s="1"/>
  <c r="K86" i="3" a="1"/>
  <c r="K86" i="3" s="1"/>
  <c r="K90" i="3" a="1"/>
  <c r="K90" i="3" s="1"/>
  <c r="K94" i="3" a="1"/>
  <c r="K94" i="3" s="1"/>
  <c r="K98" i="3" a="1"/>
  <c r="K98" i="3" s="1"/>
  <c r="K102" i="3" a="1"/>
  <c r="K102" i="3" s="1"/>
  <c r="K106" i="3" a="1"/>
  <c r="K106" i="3" s="1"/>
  <c r="K110" i="3" a="1"/>
  <c r="K110" i="3" s="1"/>
  <c r="K114" i="3" a="1"/>
  <c r="K114" i="3" s="1"/>
  <c r="K118" i="3" a="1"/>
  <c r="K118" i="3" s="1"/>
  <c r="K122" i="3" a="1"/>
  <c r="K122" i="3" s="1"/>
  <c r="K126" i="3" a="1"/>
  <c r="K126" i="3" s="1"/>
  <c r="K130" i="3" a="1"/>
  <c r="K130" i="3" s="1"/>
  <c r="K134" i="3" a="1"/>
  <c r="K134" i="3" s="1"/>
  <c r="K138" i="3" a="1"/>
  <c r="K138" i="3" s="1"/>
  <c r="M63" i="3" a="1"/>
  <c r="M63" i="3" s="1"/>
  <c r="M135" i="3" a="1"/>
  <c r="M135" i="3" s="1"/>
  <c r="M198" i="3" a="1"/>
  <c r="M198" i="3" s="1"/>
  <c r="M245" i="3" a="1"/>
  <c r="M245" i="3" s="1"/>
  <c r="O10" i="3" a="1"/>
  <c r="O10" i="3" s="1"/>
  <c r="O14" i="3" a="1"/>
  <c r="O14" i="3" s="1"/>
  <c r="O18" i="3" a="1"/>
  <c r="O18" i="3" s="1"/>
  <c r="O22" i="3" a="1"/>
  <c r="O22" i="3" s="1"/>
  <c r="O26" i="3" a="1"/>
  <c r="O26" i="3" s="1"/>
  <c r="O30" i="3" a="1"/>
  <c r="O30" i="3" s="1"/>
  <c r="O34" i="3" a="1"/>
  <c r="O34" i="3" s="1"/>
  <c r="O38" i="3" a="1"/>
  <c r="O38" i="3" s="1"/>
  <c r="O42" i="3" a="1"/>
  <c r="O42" i="3" s="1"/>
  <c r="O46" i="3" a="1"/>
  <c r="O46" i="3" s="1"/>
  <c r="O50" i="3" a="1"/>
  <c r="O50" i="3" s="1"/>
  <c r="O54" i="3" a="1"/>
  <c r="O54" i="3" s="1"/>
  <c r="O58" i="3" a="1"/>
  <c r="O58" i="3" s="1"/>
  <c r="O62" i="3" a="1"/>
  <c r="O62" i="3" s="1"/>
  <c r="O66" i="3" a="1"/>
  <c r="O66" i="3" s="1"/>
  <c r="O70" i="3" a="1"/>
  <c r="O70" i="3" s="1"/>
  <c r="O74" i="3" a="1"/>
  <c r="O74" i="3" s="1"/>
  <c r="O78" i="3" a="1"/>
  <c r="O78" i="3" s="1"/>
  <c r="O82" i="3" a="1"/>
  <c r="O82" i="3" s="1"/>
  <c r="O86" i="3" a="1"/>
  <c r="O86" i="3" s="1"/>
  <c r="O90" i="3" a="1"/>
  <c r="O90" i="3" s="1"/>
  <c r="O94" i="3" a="1"/>
  <c r="O94" i="3" s="1"/>
  <c r="O98" i="3" a="1"/>
  <c r="O98" i="3" s="1"/>
  <c r="O102" i="3" a="1"/>
  <c r="O102" i="3" s="1"/>
  <c r="O106" i="3" a="1"/>
  <c r="O106" i="3" s="1"/>
  <c r="O110" i="3" a="1"/>
  <c r="O110" i="3" s="1"/>
  <c r="O114" i="3" a="1"/>
  <c r="O114" i="3" s="1"/>
  <c r="O118" i="3" a="1"/>
  <c r="O118" i="3" s="1"/>
  <c r="O122" i="3" a="1"/>
  <c r="O122" i="3" s="1"/>
  <c r="O126" i="3" a="1"/>
  <c r="O126" i="3" s="1"/>
  <c r="O130" i="3" a="1"/>
  <c r="O130" i="3" s="1"/>
  <c r="O134" i="3" a="1"/>
  <c r="O134" i="3" s="1"/>
  <c r="O138" i="3" a="1"/>
  <c r="O138" i="3" s="1"/>
  <c r="O142" i="3" a="1"/>
  <c r="O142" i="3" s="1"/>
  <c r="O146" i="3" a="1"/>
  <c r="O146" i="3" s="1"/>
  <c r="O150" i="3" a="1"/>
  <c r="O150" i="3" s="1"/>
  <c r="O154" i="3" a="1"/>
  <c r="O154" i="3" s="1"/>
  <c r="O158" i="3" a="1"/>
  <c r="O158" i="3" s="1"/>
  <c r="O162" i="3" a="1"/>
  <c r="O162" i="3" s="1"/>
  <c r="O166" i="3" a="1"/>
  <c r="O166" i="3" s="1"/>
  <c r="O170" i="3" a="1"/>
  <c r="O170" i="3" s="1"/>
  <c r="O174" i="3" a="1"/>
  <c r="O174" i="3" s="1"/>
  <c r="O178" i="3" a="1"/>
  <c r="O178" i="3" s="1"/>
  <c r="O182" i="3" a="1"/>
  <c r="O182" i="3" s="1"/>
  <c r="O186" i="3" a="1"/>
  <c r="O186" i="3" s="1"/>
  <c r="O190" i="3" a="1"/>
  <c r="O190" i="3" s="1"/>
  <c r="O194" i="3" a="1"/>
  <c r="O194" i="3" s="1"/>
  <c r="O198" i="3" a="1"/>
  <c r="O198" i="3" s="1"/>
  <c r="O202" i="3" a="1"/>
  <c r="O202" i="3" s="1"/>
  <c r="O206" i="3" a="1"/>
  <c r="O206" i="3" s="1"/>
  <c r="O210" i="3" a="1"/>
  <c r="O210" i="3" s="1"/>
  <c r="O214" i="3" a="1"/>
  <c r="O214" i="3" s="1"/>
  <c r="O218" i="3" a="1"/>
  <c r="O218" i="3" s="1"/>
  <c r="O222" i="3" a="1"/>
  <c r="O222" i="3" s="1"/>
  <c r="O226" i="3" a="1"/>
  <c r="O226" i="3" s="1"/>
  <c r="O230" i="3" a="1"/>
  <c r="O230" i="3" s="1"/>
  <c r="O234" i="3" a="1"/>
  <c r="O234" i="3" s="1"/>
  <c r="O238" i="3" a="1"/>
  <c r="O238" i="3" s="1"/>
  <c r="O242" i="3" a="1"/>
  <c r="O242" i="3" s="1"/>
  <c r="O246" i="3" a="1"/>
  <c r="O246" i="3" s="1"/>
  <c r="O250" i="3" a="1"/>
  <c r="O250" i="3" s="1"/>
  <c r="O254" i="3" a="1"/>
  <c r="O254" i="3" s="1"/>
  <c r="K7" i="3" a="1"/>
  <c r="K7" i="3" s="1"/>
  <c r="K11" i="3" a="1"/>
  <c r="K11" i="3" s="1"/>
  <c r="K15" i="3" a="1"/>
  <c r="K15" i="3" s="1"/>
  <c r="K19" i="3" a="1"/>
  <c r="K19" i="3" s="1"/>
  <c r="K23" i="3" a="1"/>
  <c r="K23" i="3" s="1"/>
  <c r="K27" i="3" a="1"/>
  <c r="K27" i="3" s="1"/>
  <c r="K31" i="3" a="1"/>
  <c r="K31" i="3" s="1"/>
  <c r="K35" i="3" a="1"/>
  <c r="K35" i="3" s="1"/>
  <c r="K39" i="3" a="1"/>
  <c r="K39" i="3" s="1"/>
  <c r="K43" i="3" a="1"/>
  <c r="K43" i="3" s="1"/>
  <c r="K47" i="3" a="1"/>
  <c r="K47" i="3" s="1"/>
  <c r="K51" i="3" a="1"/>
  <c r="K51" i="3" s="1"/>
  <c r="K55" i="3" a="1"/>
  <c r="K55" i="3" s="1"/>
  <c r="K59" i="3" a="1"/>
  <c r="K59" i="3" s="1"/>
  <c r="K63" i="3" a="1"/>
  <c r="K63" i="3" s="1"/>
  <c r="K67" i="3" a="1"/>
  <c r="K67" i="3" s="1"/>
  <c r="K71" i="3" a="1"/>
  <c r="K71" i="3" s="1"/>
  <c r="K75" i="3" a="1"/>
  <c r="K75" i="3" s="1"/>
  <c r="K79" i="3" a="1"/>
  <c r="K79" i="3" s="1"/>
  <c r="K83" i="3" a="1"/>
  <c r="K83" i="3" s="1"/>
  <c r="K87" i="3" a="1"/>
  <c r="K87" i="3" s="1"/>
  <c r="K91" i="3" a="1"/>
  <c r="K91" i="3" s="1"/>
  <c r="K95" i="3" a="1"/>
  <c r="K95" i="3" s="1"/>
  <c r="K99" i="3" a="1"/>
  <c r="K99" i="3" s="1"/>
  <c r="K103" i="3" a="1"/>
  <c r="K103" i="3" s="1"/>
  <c r="K107" i="3" a="1"/>
  <c r="K107" i="3" s="1"/>
  <c r="K111" i="3" a="1"/>
  <c r="K111" i="3" s="1"/>
  <c r="K115" i="3" a="1"/>
  <c r="K115" i="3" s="1"/>
  <c r="K119" i="3" a="1"/>
  <c r="K119" i="3" s="1"/>
  <c r="K123" i="3" a="1"/>
  <c r="K123" i="3" s="1"/>
  <c r="K127" i="3" a="1"/>
  <c r="K127" i="3" s="1"/>
  <c r="K131" i="3" a="1"/>
  <c r="K131" i="3" s="1"/>
  <c r="K135" i="3" a="1"/>
  <c r="K135" i="3" s="1"/>
  <c r="K139" i="3" a="1"/>
  <c r="K139" i="3" s="1"/>
  <c r="K143" i="3" a="1"/>
  <c r="K143" i="3" s="1"/>
  <c r="K147" i="3" a="1"/>
  <c r="K147" i="3" s="1"/>
  <c r="K151" i="3" a="1"/>
  <c r="K151" i="3" s="1"/>
  <c r="K155" i="3" a="1"/>
  <c r="K155" i="3" s="1"/>
  <c r="K159" i="3" a="1"/>
  <c r="K159" i="3" s="1"/>
  <c r="K163" i="3" a="1"/>
  <c r="K163" i="3" s="1"/>
  <c r="K167" i="3" a="1"/>
  <c r="K167" i="3" s="1"/>
  <c r="K171" i="3" a="1"/>
  <c r="K171" i="3" s="1"/>
  <c r="K175" i="3" a="1"/>
  <c r="K175" i="3" s="1"/>
  <c r="K179" i="3" a="1"/>
  <c r="K179" i="3" s="1"/>
  <c r="K183" i="3" a="1"/>
  <c r="K183" i="3" s="1"/>
  <c r="K187" i="3" a="1"/>
  <c r="K187" i="3" s="1"/>
  <c r="K191" i="3" a="1"/>
  <c r="K191" i="3" s="1"/>
  <c r="K195" i="3" a="1"/>
  <c r="K195" i="3" s="1"/>
  <c r="K199" i="3" a="1"/>
  <c r="K199" i="3" s="1"/>
  <c r="K203" i="3" a="1"/>
  <c r="K203" i="3" s="1"/>
  <c r="K207" i="3" a="1"/>
  <c r="K207" i="3" s="1"/>
  <c r="K211" i="3" a="1"/>
  <c r="K211" i="3" s="1"/>
  <c r="K215" i="3" a="1"/>
  <c r="K215" i="3" s="1"/>
  <c r="K219" i="3" a="1"/>
  <c r="K219" i="3" s="1"/>
  <c r="K223" i="3" a="1"/>
  <c r="K223" i="3" s="1"/>
  <c r="K227" i="3" a="1"/>
  <c r="K227" i="3" s="1"/>
  <c r="K231" i="3" a="1"/>
  <c r="K231" i="3" s="1"/>
  <c r="K235" i="3" a="1"/>
  <c r="K235" i="3" s="1"/>
  <c r="K239" i="3" a="1"/>
  <c r="K239" i="3" s="1"/>
  <c r="K243" i="3" a="1"/>
  <c r="K243" i="3" s="1"/>
  <c r="K247" i="3" a="1"/>
  <c r="K247" i="3" s="1"/>
  <c r="K251" i="3" a="1"/>
  <c r="K251" i="3" s="1"/>
  <c r="K255" i="3" a="1"/>
  <c r="K255" i="3" s="1"/>
  <c r="I9" i="3" a="1"/>
  <c r="I9" i="3" s="1"/>
  <c r="I13" i="3" a="1"/>
  <c r="I13" i="3" s="1"/>
  <c r="I17" i="3" a="1"/>
  <c r="I17" i="3" s="1"/>
  <c r="I21" i="3" a="1"/>
  <c r="I21" i="3" s="1"/>
  <c r="I25" i="3" a="1"/>
  <c r="I25" i="3" s="1"/>
  <c r="I29" i="3" a="1"/>
  <c r="I29" i="3" s="1"/>
  <c r="I33" i="3" a="1"/>
  <c r="I33" i="3" s="1"/>
  <c r="I37" i="3" a="1"/>
  <c r="I37" i="3" s="1"/>
  <c r="I41" i="3" a="1"/>
  <c r="I41" i="3" s="1"/>
  <c r="I45" i="3" a="1"/>
  <c r="I45" i="3" s="1"/>
  <c r="I49" i="3" a="1"/>
  <c r="I49" i="3" s="1"/>
  <c r="I53" i="3" a="1"/>
  <c r="I53" i="3" s="1"/>
  <c r="I57" i="3" a="1"/>
  <c r="I57" i="3" s="1"/>
  <c r="I61" i="3" a="1"/>
  <c r="I61" i="3" s="1"/>
  <c r="I65" i="3" a="1"/>
  <c r="I65" i="3" s="1"/>
  <c r="I69" i="3" a="1"/>
  <c r="I69" i="3" s="1"/>
  <c r="I73" i="3" a="1"/>
  <c r="I73" i="3" s="1"/>
  <c r="I77" i="3" a="1"/>
  <c r="I77" i="3" s="1"/>
  <c r="I81" i="3" a="1"/>
  <c r="I81" i="3" s="1"/>
  <c r="I85" i="3" a="1"/>
  <c r="I85" i="3" s="1"/>
  <c r="I89" i="3" a="1"/>
  <c r="I89" i="3" s="1"/>
  <c r="I93" i="3" a="1"/>
  <c r="I93" i="3" s="1"/>
  <c r="I97" i="3" a="1"/>
  <c r="I97" i="3" s="1"/>
  <c r="I101" i="3" a="1"/>
  <c r="I101" i="3" s="1"/>
  <c r="I105" i="3" a="1"/>
  <c r="I105" i="3" s="1"/>
  <c r="I109" i="3" a="1"/>
  <c r="I109" i="3" s="1"/>
  <c r="I113" i="3" a="1"/>
  <c r="I113" i="3" s="1"/>
  <c r="I117" i="3" a="1"/>
  <c r="I117" i="3" s="1"/>
  <c r="I121" i="3" a="1"/>
  <c r="I121" i="3" s="1"/>
  <c r="I125" i="3" a="1"/>
  <c r="I125" i="3" s="1"/>
  <c r="I129" i="3" a="1"/>
  <c r="I129" i="3" s="1"/>
  <c r="I133" i="3" a="1"/>
  <c r="I133" i="3" s="1"/>
  <c r="I137" i="3" a="1"/>
  <c r="I137" i="3" s="1"/>
  <c r="I141" i="3" a="1"/>
  <c r="I141" i="3" s="1"/>
  <c r="I145" i="3" a="1"/>
  <c r="I145" i="3" s="1"/>
  <c r="I149" i="3" a="1"/>
  <c r="I149" i="3" s="1"/>
  <c r="I153" i="3" a="1"/>
  <c r="I153" i="3" s="1"/>
  <c r="I157" i="3" a="1"/>
  <c r="I157" i="3" s="1"/>
  <c r="I161" i="3" a="1"/>
  <c r="I161" i="3" s="1"/>
  <c r="I165" i="3" a="1"/>
  <c r="I165" i="3" s="1"/>
  <c r="I169" i="3" a="1"/>
  <c r="I169" i="3" s="1"/>
  <c r="I173" i="3" a="1"/>
  <c r="I173" i="3" s="1"/>
  <c r="I177" i="3" a="1"/>
  <c r="I177" i="3" s="1"/>
  <c r="I181" i="3" a="1"/>
  <c r="I181" i="3" s="1"/>
  <c r="I185" i="3" a="1"/>
  <c r="I185" i="3" s="1"/>
  <c r="I189" i="3" a="1"/>
  <c r="I189" i="3" s="1"/>
  <c r="I193" i="3" a="1"/>
  <c r="I193" i="3" s="1"/>
  <c r="I197" i="3" a="1"/>
  <c r="I197" i="3" s="1"/>
  <c r="I201" i="3" a="1"/>
  <c r="I201" i="3" s="1"/>
  <c r="I205" i="3" a="1"/>
  <c r="I205" i="3" s="1"/>
  <c r="I209" i="3" a="1"/>
  <c r="I209" i="3" s="1"/>
  <c r="I213" i="3" a="1"/>
  <c r="I213" i="3" s="1"/>
  <c r="I217" i="3" a="1"/>
  <c r="I217" i="3" s="1"/>
  <c r="I221" i="3" a="1"/>
  <c r="I221" i="3" s="1"/>
  <c r="I225" i="3" a="1"/>
  <c r="I225" i="3" s="1"/>
  <c r="I229" i="3" a="1"/>
  <c r="I229" i="3" s="1"/>
  <c r="I233" i="3" a="1"/>
  <c r="I233" i="3" s="1"/>
  <c r="I237" i="3" a="1"/>
  <c r="I237" i="3" s="1"/>
  <c r="I241" i="3" a="1"/>
  <c r="I241" i="3" s="1"/>
  <c r="I245" i="3" a="1"/>
  <c r="I245" i="3" s="1"/>
  <c r="I249" i="3" a="1"/>
  <c r="I249" i="3" s="1"/>
  <c r="I253" i="3" a="1"/>
  <c r="I253" i="3" s="1"/>
  <c r="E7" i="3" a="1"/>
  <c r="E7" i="3" s="1"/>
  <c r="E11" i="3" a="1"/>
  <c r="E11" i="3" s="1"/>
  <c r="E15" i="3" a="1"/>
  <c r="E15" i="3" s="1"/>
  <c r="M99" i="3" a="1"/>
  <c r="M99" i="3" s="1"/>
  <c r="M221" i="3" a="1"/>
  <c r="M221" i="3" s="1"/>
  <c r="O7" i="3" a="1"/>
  <c r="O7" i="3" s="1"/>
  <c r="O15" i="3" a="1"/>
  <c r="O15" i="3" s="1"/>
  <c r="O23" i="3" a="1"/>
  <c r="O23" i="3" s="1"/>
  <c r="O31" i="3" a="1"/>
  <c r="O31" i="3" s="1"/>
  <c r="O39" i="3" a="1"/>
  <c r="O39" i="3" s="1"/>
  <c r="O47" i="3" a="1"/>
  <c r="O47" i="3" s="1"/>
  <c r="O55" i="3" a="1"/>
  <c r="O55" i="3" s="1"/>
  <c r="O63" i="3" a="1"/>
  <c r="O63" i="3" s="1"/>
  <c r="O71" i="3" a="1"/>
  <c r="O71" i="3" s="1"/>
  <c r="O79" i="3" a="1"/>
  <c r="O79" i="3" s="1"/>
  <c r="O87" i="3" a="1"/>
  <c r="O87" i="3" s="1"/>
  <c r="O95" i="3" a="1"/>
  <c r="O95" i="3" s="1"/>
  <c r="O103" i="3" a="1"/>
  <c r="O103" i="3" s="1"/>
  <c r="O111" i="3" a="1"/>
  <c r="O111" i="3" s="1"/>
  <c r="O119" i="3" a="1"/>
  <c r="O119" i="3" s="1"/>
  <c r="O127" i="3" a="1"/>
  <c r="O127" i="3" s="1"/>
  <c r="O135" i="3" a="1"/>
  <c r="O135" i="3" s="1"/>
  <c r="O143" i="3" a="1"/>
  <c r="O143" i="3" s="1"/>
  <c r="O151" i="3" a="1"/>
  <c r="O151" i="3" s="1"/>
  <c r="O159" i="3" a="1"/>
  <c r="O159" i="3" s="1"/>
  <c r="O167" i="3" a="1"/>
  <c r="O167" i="3" s="1"/>
  <c r="O175" i="3" a="1"/>
  <c r="O175" i="3" s="1"/>
  <c r="O183" i="3" a="1"/>
  <c r="O183" i="3" s="1"/>
  <c r="O191" i="3" a="1"/>
  <c r="O191" i="3" s="1"/>
  <c r="O199" i="3" a="1"/>
  <c r="O199" i="3" s="1"/>
  <c r="O207" i="3" a="1"/>
  <c r="O207" i="3" s="1"/>
  <c r="O215" i="3" a="1"/>
  <c r="O215" i="3" s="1"/>
  <c r="O223" i="3" a="1"/>
  <c r="O223" i="3" s="1"/>
  <c r="O231" i="3" a="1"/>
  <c r="O231" i="3" s="1"/>
  <c r="O239" i="3" a="1"/>
  <c r="O239" i="3" s="1"/>
  <c r="O247" i="3" a="1"/>
  <c r="O247" i="3" s="1"/>
  <c r="O255" i="3" a="1"/>
  <c r="O255" i="3" s="1"/>
  <c r="K12" i="3" a="1"/>
  <c r="K12" i="3" s="1"/>
  <c r="K20" i="3" a="1"/>
  <c r="K20" i="3" s="1"/>
  <c r="K28" i="3" a="1"/>
  <c r="K28" i="3" s="1"/>
  <c r="K36" i="3" a="1"/>
  <c r="K36" i="3" s="1"/>
  <c r="K44" i="3" a="1"/>
  <c r="K44" i="3" s="1"/>
  <c r="K52" i="3" a="1"/>
  <c r="K52" i="3" s="1"/>
  <c r="K60" i="3" a="1"/>
  <c r="K60" i="3" s="1"/>
  <c r="K68" i="3" a="1"/>
  <c r="K68" i="3" s="1"/>
  <c r="K76" i="3" a="1"/>
  <c r="K76" i="3" s="1"/>
  <c r="K84" i="3" a="1"/>
  <c r="K84" i="3" s="1"/>
  <c r="K92" i="3" a="1"/>
  <c r="K92" i="3" s="1"/>
  <c r="K100" i="3" a="1"/>
  <c r="K100" i="3" s="1"/>
  <c r="K108" i="3" a="1"/>
  <c r="K108" i="3" s="1"/>
  <c r="K116" i="3" a="1"/>
  <c r="K116" i="3" s="1"/>
  <c r="K124" i="3" a="1"/>
  <c r="K124" i="3" s="1"/>
  <c r="K132" i="3" a="1"/>
  <c r="K132" i="3" s="1"/>
  <c r="K140" i="3" a="1"/>
  <c r="K140" i="3" s="1"/>
  <c r="K145" i="3" a="1"/>
  <c r="K145" i="3" s="1"/>
  <c r="K150" i="3" a="1"/>
  <c r="K150" i="3" s="1"/>
  <c r="K156" i="3" a="1"/>
  <c r="K156" i="3" s="1"/>
  <c r="K161" i="3" a="1"/>
  <c r="K161" i="3" s="1"/>
  <c r="K166" i="3" a="1"/>
  <c r="K166" i="3" s="1"/>
  <c r="K172" i="3" a="1"/>
  <c r="K172" i="3" s="1"/>
  <c r="K177" i="3" a="1"/>
  <c r="K177" i="3" s="1"/>
  <c r="K182" i="3" a="1"/>
  <c r="K182" i="3" s="1"/>
  <c r="K188" i="3" a="1"/>
  <c r="K188" i="3" s="1"/>
  <c r="K193" i="3" a="1"/>
  <c r="K193" i="3" s="1"/>
  <c r="K198" i="3" a="1"/>
  <c r="K198" i="3" s="1"/>
  <c r="K204" i="3" a="1"/>
  <c r="K204" i="3" s="1"/>
  <c r="K209" i="3" a="1"/>
  <c r="K209" i="3" s="1"/>
  <c r="K214" i="3" a="1"/>
  <c r="K214" i="3" s="1"/>
  <c r="K220" i="3" a="1"/>
  <c r="K220" i="3" s="1"/>
  <c r="K225" i="3" a="1"/>
  <c r="K225" i="3" s="1"/>
  <c r="K230" i="3" a="1"/>
  <c r="K230" i="3" s="1"/>
  <c r="K236" i="3" a="1"/>
  <c r="K236" i="3" s="1"/>
  <c r="K241" i="3" a="1"/>
  <c r="K241" i="3" s="1"/>
  <c r="K246" i="3" a="1"/>
  <c r="K246" i="3" s="1"/>
  <c r="K252" i="3" a="1"/>
  <c r="K252" i="3" s="1"/>
  <c r="I7" i="3" a="1"/>
  <c r="I7" i="3" s="1"/>
  <c r="I12" i="3" a="1"/>
  <c r="I12" i="3" s="1"/>
  <c r="I18" i="3" a="1"/>
  <c r="I18" i="3" s="1"/>
  <c r="I23" i="3" a="1"/>
  <c r="I23" i="3" s="1"/>
  <c r="I28" i="3" a="1"/>
  <c r="I28" i="3" s="1"/>
  <c r="I34" i="3" a="1"/>
  <c r="I34" i="3" s="1"/>
  <c r="I39" i="3" a="1"/>
  <c r="I39" i="3" s="1"/>
  <c r="I44" i="3" a="1"/>
  <c r="I44" i="3" s="1"/>
  <c r="I50" i="3" a="1"/>
  <c r="I50" i="3" s="1"/>
  <c r="I55" i="3" a="1"/>
  <c r="I55" i="3" s="1"/>
  <c r="I60" i="3" a="1"/>
  <c r="I60" i="3" s="1"/>
  <c r="I66" i="3" a="1"/>
  <c r="I66" i="3" s="1"/>
  <c r="I71" i="3" a="1"/>
  <c r="I71" i="3" s="1"/>
  <c r="I76" i="3" a="1"/>
  <c r="I76" i="3" s="1"/>
  <c r="I82" i="3" a="1"/>
  <c r="I82" i="3" s="1"/>
  <c r="I87" i="3" a="1"/>
  <c r="I87" i="3" s="1"/>
  <c r="I92" i="3" a="1"/>
  <c r="I92" i="3" s="1"/>
  <c r="I98" i="3" a="1"/>
  <c r="I98" i="3" s="1"/>
  <c r="I103" i="3" a="1"/>
  <c r="I103" i="3" s="1"/>
  <c r="I108" i="3" a="1"/>
  <c r="I108" i="3" s="1"/>
  <c r="I114" i="3" a="1"/>
  <c r="I114" i="3" s="1"/>
  <c r="I119" i="3" a="1"/>
  <c r="I119" i="3" s="1"/>
  <c r="I124" i="3" a="1"/>
  <c r="I124" i="3" s="1"/>
  <c r="I130" i="3" a="1"/>
  <c r="I130" i="3" s="1"/>
  <c r="I135" i="3" a="1"/>
  <c r="I135" i="3" s="1"/>
  <c r="I140" i="3" a="1"/>
  <c r="I140" i="3" s="1"/>
  <c r="I146" i="3" a="1"/>
  <c r="I146" i="3" s="1"/>
  <c r="I151" i="3" a="1"/>
  <c r="I151" i="3" s="1"/>
  <c r="I156" i="3" a="1"/>
  <c r="I156" i="3" s="1"/>
  <c r="I162" i="3" a="1"/>
  <c r="I162" i="3" s="1"/>
  <c r="I167" i="3" a="1"/>
  <c r="I167" i="3" s="1"/>
  <c r="I172" i="3" a="1"/>
  <c r="I172" i="3" s="1"/>
  <c r="I178" i="3" a="1"/>
  <c r="I178" i="3" s="1"/>
  <c r="I183" i="3" a="1"/>
  <c r="I183" i="3" s="1"/>
  <c r="I188" i="3" a="1"/>
  <c r="I188" i="3" s="1"/>
  <c r="I194" i="3" a="1"/>
  <c r="I194" i="3" s="1"/>
  <c r="I199" i="3" a="1"/>
  <c r="I199" i="3" s="1"/>
  <c r="I204" i="3" a="1"/>
  <c r="I204" i="3" s="1"/>
  <c r="I210" i="3" a="1"/>
  <c r="I210" i="3" s="1"/>
  <c r="I215" i="3" a="1"/>
  <c r="I215" i="3" s="1"/>
  <c r="I220" i="3" a="1"/>
  <c r="I220" i="3" s="1"/>
  <c r="I226" i="3" a="1"/>
  <c r="I226" i="3" s="1"/>
  <c r="I231" i="3" a="1"/>
  <c r="I231" i="3" s="1"/>
  <c r="I236" i="3" a="1"/>
  <c r="I236" i="3" s="1"/>
  <c r="I242" i="3" a="1"/>
  <c r="I242" i="3" s="1"/>
  <c r="I247" i="3" a="1"/>
  <c r="I247" i="3" s="1"/>
  <c r="I252" i="3" a="1"/>
  <c r="I252" i="3" s="1"/>
  <c r="E8" i="3" a="1"/>
  <c r="E8" i="3" s="1"/>
  <c r="E13" i="3" a="1"/>
  <c r="E13" i="3" s="1"/>
  <c r="E18" i="3" a="1"/>
  <c r="E18" i="3" s="1"/>
  <c r="E22" i="3" a="1"/>
  <c r="E22" i="3" s="1"/>
  <c r="E26" i="3" a="1"/>
  <c r="E26" i="3" s="1"/>
  <c r="E30" i="3" a="1"/>
  <c r="E30" i="3" s="1"/>
  <c r="E34" i="3" a="1"/>
  <c r="E34" i="3" s="1"/>
  <c r="E38" i="3" a="1"/>
  <c r="E38" i="3" s="1"/>
  <c r="E42" i="3" a="1"/>
  <c r="E42" i="3" s="1"/>
  <c r="E46" i="3" a="1"/>
  <c r="E46" i="3" s="1"/>
  <c r="E50" i="3" a="1"/>
  <c r="E50" i="3" s="1"/>
  <c r="E54" i="3" a="1"/>
  <c r="E54" i="3" s="1"/>
  <c r="E58" i="3" a="1"/>
  <c r="E58" i="3" s="1"/>
  <c r="E62" i="3" a="1"/>
  <c r="E62" i="3" s="1"/>
  <c r="E66" i="3" a="1"/>
  <c r="E66" i="3" s="1"/>
  <c r="E70" i="3" a="1"/>
  <c r="E70" i="3" s="1"/>
  <c r="E74" i="3" a="1"/>
  <c r="E74" i="3" s="1"/>
  <c r="E78" i="3" a="1"/>
  <c r="E78" i="3" s="1"/>
  <c r="E82" i="3" a="1"/>
  <c r="E82" i="3" s="1"/>
  <c r="E86" i="3" a="1"/>
  <c r="E86" i="3" s="1"/>
  <c r="E90" i="3" a="1"/>
  <c r="E90" i="3" s="1"/>
  <c r="E94" i="3" a="1"/>
  <c r="E94" i="3" s="1"/>
  <c r="E98" i="3" a="1"/>
  <c r="E98" i="3" s="1"/>
  <c r="E102" i="3" a="1"/>
  <c r="E102" i="3" s="1"/>
  <c r="E106" i="3" a="1"/>
  <c r="E106" i="3" s="1"/>
  <c r="E110" i="3" a="1"/>
  <c r="E110" i="3" s="1"/>
  <c r="E114" i="3" a="1"/>
  <c r="E114" i="3" s="1"/>
  <c r="E118" i="3" a="1"/>
  <c r="E118" i="3" s="1"/>
  <c r="E122" i="3" a="1"/>
  <c r="E122" i="3" s="1"/>
  <c r="E126" i="3" a="1"/>
  <c r="E126" i="3" s="1"/>
  <c r="E130" i="3" a="1"/>
  <c r="E130" i="3" s="1"/>
  <c r="E134" i="3" a="1"/>
  <c r="E134" i="3" s="1"/>
  <c r="E138" i="3" a="1"/>
  <c r="E138" i="3" s="1"/>
  <c r="E142" i="3" a="1"/>
  <c r="E142" i="3" s="1"/>
  <c r="E146" i="3" a="1"/>
  <c r="E146" i="3" s="1"/>
  <c r="E150" i="3" a="1"/>
  <c r="E150" i="3" s="1"/>
  <c r="E154" i="3" a="1"/>
  <c r="E154" i="3" s="1"/>
  <c r="E158" i="3" a="1"/>
  <c r="E158" i="3" s="1"/>
  <c r="E162" i="3" a="1"/>
  <c r="E162" i="3" s="1"/>
  <c r="E166" i="3" a="1"/>
  <c r="E166" i="3" s="1"/>
  <c r="E170" i="3" a="1"/>
  <c r="E170" i="3" s="1"/>
  <c r="E174" i="3" a="1"/>
  <c r="E174" i="3" s="1"/>
  <c r="E178" i="3" a="1"/>
  <c r="E178" i="3" s="1"/>
  <c r="E182" i="3" a="1"/>
  <c r="E182" i="3" s="1"/>
  <c r="E186" i="3" a="1"/>
  <c r="E186" i="3" s="1"/>
  <c r="E190" i="3" a="1"/>
  <c r="E190" i="3" s="1"/>
  <c r="E194" i="3" a="1"/>
  <c r="E194" i="3" s="1"/>
  <c r="E198" i="3" a="1"/>
  <c r="E198" i="3" s="1"/>
  <c r="E202" i="3" a="1"/>
  <c r="E202" i="3" s="1"/>
  <c r="E206" i="3" a="1"/>
  <c r="E206" i="3" s="1"/>
  <c r="E210" i="3" a="1"/>
  <c r="E210" i="3" s="1"/>
  <c r="E214" i="3" a="1"/>
  <c r="E214" i="3" s="1"/>
  <c r="E218" i="3" a="1"/>
  <c r="E218" i="3" s="1"/>
  <c r="E222" i="3" a="1"/>
  <c r="E222" i="3" s="1"/>
  <c r="E226" i="3" a="1"/>
  <c r="E226" i="3" s="1"/>
  <c r="E230" i="3" a="1"/>
  <c r="E230" i="3" s="1"/>
  <c r="E234" i="3" a="1"/>
  <c r="E234" i="3" s="1"/>
  <c r="E238" i="3" a="1"/>
  <c r="E238" i="3" s="1"/>
  <c r="E242" i="3" a="1"/>
  <c r="E242" i="3" s="1"/>
  <c r="E246" i="3" a="1"/>
  <c r="E246" i="3" s="1"/>
  <c r="E250" i="3" a="1"/>
  <c r="E250" i="3" s="1"/>
  <c r="E254" i="3" a="1"/>
  <c r="E254" i="3" s="1"/>
  <c r="G8" i="3" a="1"/>
  <c r="G8" i="3" s="1"/>
  <c r="G12" i="3" a="1"/>
  <c r="G12" i="3" s="1"/>
  <c r="G16" i="3" a="1"/>
  <c r="G16" i="3" s="1"/>
  <c r="G20" i="3" a="1"/>
  <c r="G20" i="3" s="1"/>
  <c r="G24" i="3" a="1"/>
  <c r="G24" i="3" s="1"/>
  <c r="G28" i="3" a="1"/>
  <c r="G28" i="3" s="1"/>
  <c r="G32" i="3" a="1"/>
  <c r="G32" i="3" s="1"/>
  <c r="G36" i="3" a="1"/>
  <c r="G36" i="3" s="1"/>
  <c r="G40" i="3" a="1"/>
  <c r="G40" i="3" s="1"/>
  <c r="G44" i="3" a="1"/>
  <c r="G44" i="3" s="1"/>
  <c r="G48" i="3" a="1"/>
  <c r="G48" i="3" s="1"/>
  <c r="G52" i="3" a="1"/>
  <c r="G52" i="3" s="1"/>
  <c r="G56" i="3" a="1"/>
  <c r="G56" i="3" s="1"/>
  <c r="G60" i="3" a="1"/>
  <c r="G60" i="3" s="1"/>
  <c r="G64" i="3" a="1"/>
  <c r="G64" i="3" s="1"/>
  <c r="G68" i="3" a="1"/>
  <c r="G68" i="3" s="1"/>
  <c r="G72" i="3" a="1"/>
  <c r="G72" i="3" s="1"/>
  <c r="G76" i="3" a="1"/>
  <c r="G76" i="3" s="1"/>
  <c r="G80" i="3" a="1"/>
  <c r="G80" i="3" s="1"/>
  <c r="G84" i="3" a="1"/>
  <c r="G84" i="3" s="1"/>
  <c r="G88" i="3" a="1"/>
  <c r="G88" i="3" s="1"/>
  <c r="G92" i="3" a="1"/>
  <c r="G92" i="3" s="1"/>
  <c r="G96" i="3" a="1"/>
  <c r="G96" i="3" s="1"/>
  <c r="G100" i="3" a="1"/>
  <c r="G100" i="3" s="1"/>
  <c r="G104" i="3" a="1"/>
  <c r="G104" i="3" s="1"/>
  <c r="G108" i="3" a="1"/>
  <c r="G108" i="3" s="1"/>
  <c r="G112" i="3" a="1"/>
  <c r="G112" i="3" s="1"/>
  <c r="G116" i="3" a="1"/>
  <c r="G116" i="3" s="1"/>
  <c r="G120" i="3" a="1"/>
  <c r="G120" i="3" s="1"/>
  <c r="G124" i="3" a="1"/>
  <c r="G124" i="3" s="1"/>
  <c r="G128" i="3" a="1"/>
  <c r="G128" i="3" s="1"/>
  <c r="G132" i="3" a="1"/>
  <c r="G132" i="3" s="1"/>
  <c r="G136" i="3" a="1"/>
  <c r="G136" i="3" s="1"/>
  <c r="G140" i="3" a="1"/>
  <c r="G140" i="3" s="1"/>
  <c r="G144" i="3" a="1"/>
  <c r="G144" i="3" s="1"/>
  <c r="G148" i="3" a="1"/>
  <c r="G148" i="3" s="1"/>
  <c r="G152" i="3" a="1"/>
  <c r="G152" i="3" s="1"/>
  <c r="G156" i="3" a="1"/>
  <c r="G156" i="3" s="1"/>
  <c r="G160" i="3" a="1"/>
  <c r="G160" i="3" s="1"/>
  <c r="G164" i="3" a="1"/>
  <c r="G164" i="3" s="1"/>
  <c r="G168" i="3" a="1"/>
  <c r="G168" i="3" s="1"/>
  <c r="G172" i="3" a="1"/>
  <c r="G172" i="3" s="1"/>
  <c r="G176" i="3" a="1"/>
  <c r="G176" i="3" s="1"/>
  <c r="G180" i="3" a="1"/>
  <c r="G180" i="3" s="1"/>
  <c r="G184" i="3" a="1"/>
  <c r="G184" i="3" s="1"/>
  <c r="G188" i="3" a="1"/>
  <c r="G188" i="3" s="1"/>
  <c r="G192" i="3" a="1"/>
  <c r="G192" i="3" s="1"/>
  <c r="G196" i="3" a="1"/>
  <c r="G196" i="3" s="1"/>
  <c r="G200" i="3" a="1"/>
  <c r="G200" i="3" s="1"/>
  <c r="G204" i="3" a="1"/>
  <c r="G204" i="3" s="1"/>
  <c r="G208" i="3" a="1"/>
  <c r="G208" i="3" s="1"/>
  <c r="G212" i="3" a="1"/>
  <c r="G212" i="3" s="1"/>
  <c r="G216" i="3" a="1"/>
  <c r="G216" i="3" s="1"/>
  <c r="G220" i="3" a="1"/>
  <c r="G220" i="3" s="1"/>
  <c r="G224" i="3" a="1"/>
  <c r="G224" i="3" s="1"/>
  <c r="G228" i="3" a="1"/>
  <c r="G228" i="3" s="1"/>
  <c r="G232" i="3" a="1"/>
  <c r="G232" i="3" s="1"/>
  <c r="G236" i="3" a="1"/>
  <c r="G236" i="3" s="1"/>
  <c r="G240" i="3" a="1"/>
  <c r="G240" i="3" s="1"/>
  <c r="G244" i="3" a="1"/>
  <c r="G244" i="3" s="1"/>
  <c r="G248" i="3" a="1"/>
  <c r="G248" i="3" s="1"/>
  <c r="G252" i="3" a="1"/>
  <c r="G252" i="3" s="1"/>
  <c r="G256" i="3" a="1"/>
  <c r="G256" i="3" s="1"/>
  <c r="M103" i="3" a="1"/>
  <c r="M103" i="3" s="1"/>
  <c r="M224" i="3" a="1"/>
  <c r="M224" i="3" s="1"/>
  <c r="O8" i="3" a="1"/>
  <c r="O8" i="3" s="1"/>
  <c r="O16" i="3" a="1"/>
  <c r="O16" i="3" s="1"/>
  <c r="O24" i="3" a="1"/>
  <c r="O24" i="3" s="1"/>
  <c r="O32" i="3" a="1"/>
  <c r="O32" i="3" s="1"/>
  <c r="O40" i="3" a="1"/>
  <c r="O40" i="3" s="1"/>
  <c r="O48" i="3" a="1"/>
  <c r="O48" i="3" s="1"/>
  <c r="O56" i="3" a="1"/>
  <c r="O56" i="3" s="1"/>
  <c r="O64" i="3" a="1"/>
  <c r="O64" i="3" s="1"/>
  <c r="O72" i="3" a="1"/>
  <c r="O72" i="3" s="1"/>
  <c r="O80" i="3" a="1"/>
  <c r="O80" i="3" s="1"/>
  <c r="O88" i="3" a="1"/>
  <c r="O88" i="3" s="1"/>
  <c r="O96" i="3" a="1"/>
  <c r="O96" i="3" s="1"/>
  <c r="O104" i="3" a="1"/>
  <c r="O104" i="3" s="1"/>
  <c r="O112" i="3" a="1"/>
  <c r="O112" i="3" s="1"/>
  <c r="O120" i="3" a="1"/>
  <c r="O120" i="3" s="1"/>
  <c r="O128" i="3" a="1"/>
  <c r="O128" i="3" s="1"/>
  <c r="O136" i="3" a="1"/>
  <c r="O136" i="3" s="1"/>
  <c r="O144" i="3" a="1"/>
  <c r="O144" i="3" s="1"/>
  <c r="O152" i="3" a="1"/>
  <c r="O152" i="3" s="1"/>
  <c r="O160" i="3" a="1"/>
  <c r="O160" i="3" s="1"/>
  <c r="O168" i="3" a="1"/>
  <c r="O168" i="3" s="1"/>
  <c r="O176" i="3" a="1"/>
  <c r="O176" i="3" s="1"/>
  <c r="O184" i="3" a="1"/>
  <c r="O184" i="3" s="1"/>
  <c r="O192" i="3" a="1"/>
  <c r="O192" i="3" s="1"/>
  <c r="O200" i="3" a="1"/>
  <c r="O200" i="3" s="1"/>
  <c r="O208" i="3" a="1"/>
  <c r="O208" i="3" s="1"/>
  <c r="O216" i="3" a="1"/>
  <c r="O216" i="3" s="1"/>
  <c r="O224" i="3" a="1"/>
  <c r="O224" i="3" s="1"/>
  <c r="O232" i="3" a="1"/>
  <c r="O232" i="3" s="1"/>
  <c r="O240" i="3" a="1"/>
  <c r="O240" i="3" s="1"/>
  <c r="O248" i="3" a="1"/>
  <c r="O248" i="3" s="1"/>
  <c r="O256" i="3" a="1"/>
  <c r="O256" i="3" s="1"/>
  <c r="K13" i="3" a="1"/>
  <c r="K13" i="3" s="1"/>
  <c r="K21" i="3" a="1"/>
  <c r="K21" i="3" s="1"/>
  <c r="K29" i="3" a="1"/>
  <c r="K29" i="3" s="1"/>
  <c r="K37" i="3" a="1"/>
  <c r="K37" i="3" s="1"/>
  <c r="K45" i="3" a="1"/>
  <c r="K45" i="3" s="1"/>
  <c r="K53" i="3" a="1"/>
  <c r="K53" i="3" s="1"/>
  <c r="K61" i="3" a="1"/>
  <c r="K61" i="3" s="1"/>
  <c r="K69" i="3" a="1"/>
  <c r="K69" i="3" s="1"/>
  <c r="K77" i="3" a="1"/>
  <c r="K77" i="3" s="1"/>
  <c r="K85" i="3" a="1"/>
  <c r="K85" i="3" s="1"/>
  <c r="K93" i="3" a="1"/>
  <c r="K93" i="3" s="1"/>
  <c r="K101" i="3" a="1"/>
  <c r="K101" i="3" s="1"/>
  <c r="K109" i="3" a="1"/>
  <c r="K109" i="3" s="1"/>
  <c r="K117" i="3" a="1"/>
  <c r="K117" i="3" s="1"/>
  <c r="K125" i="3" a="1"/>
  <c r="K125" i="3" s="1"/>
  <c r="K133" i="3" a="1"/>
  <c r="K133" i="3" s="1"/>
  <c r="K141" i="3" a="1"/>
  <c r="K141" i="3" s="1"/>
  <c r="K146" i="3" a="1"/>
  <c r="K146" i="3" s="1"/>
  <c r="K152" i="3" a="1"/>
  <c r="K152" i="3" s="1"/>
  <c r="K157" i="3" a="1"/>
  <c r="K157" i="3" s="1"/>
  <c r="K162" i="3" a="1"/>
  <c r="K162" i="3" s="1"/>
  <c r="K168" i="3" a="1"/>
  <c r="K168" i="3" s="1"/>
  <c r="K173" i="3" a="1"/>
  <c r="K173" i="3" s="1"/>
  <c r="K178" i="3" a="1"/>
  <c r="K178" i="3" s="1"/>
  <c r="K184" i="3" a="1"/>
  <c r="K184" i="3" s="1"/>
  <c r="K189" i="3" a="1"/>
  <c r="K189" i="3" s="1"/>
  <c r="K194" i="3" a="1"/>
  <c r="K194" i="3" s="1"/>
  <c r="K200" i="3" a="1"/>
  <c r="K200" i="3" s="1"/>
  <c r="K205" i="3" a="1"/>
  <c r="K205" i="3" s="1"/>
  <c r="K210" i="3" a="1"/>
  <c r="K210" i="3" s="1"/>
  <c r="K216" i="3" a="1"/>
  <c r="K216" i="3" s="1"/>
  <c r="K221" i="3" a="1"/>
  <c r="K221" i="3" s="1"/>
  <c r="K226" i="3" a="1"/>
  <c r="K226" i="3" s="1"/>
  <c r="K232" i="3" a="1"/>
  <c r="K232" i="3" s="1"/>
  <c r="K237" i="3" a="1"/>
  <c r="K237" i="3" s="1"/>
  <c r="K242" i="3" a="1"/>
  <c r="K242" i="3" s="1"/>
  <c r="K248" i="3" a="1"/>
  <c r="K248" i="3" s="1"/>
  <c r="K253" i="3" a="1"/>
  <c r="K253" i="3" s="1"/>
  <c r="I8" i="3" a="1"/>
  <c r="I8" i="3" s="1"/>
  <c r="I14" i="3" a="1"/>
  <c r="I14" i="3" s="1"/>
  <c r="I19" i="3" a="1"/>
  <c r="I19" i="3" s="1"/>
  <c r="I24" i="3" a="1"/>
  <c r="I24" i="3" s="1"/>
  <c r="I30" i="3" a="1"/>
  <c r="I30" i="3" s="1"/>
  <c r="I35" i="3" a="1"/>
  <c r="I35" i="3" s="1"/>
  <c r="I40" i="3" a="1"/>
  <c r="I40" i="3" s="1"/>
  <c r="I46" i="3" a="1"/>
  <c r="I46" i="3" s="1"/>
  <c r="I51" i="3" a="1"/>
  <c r="I51" i="3" s="1"/>
  <c r="I56" i="3" a="1"/>
  <c r="I56" i="3" s="1"/>
  <c r="I62" i="3" a="1"/>
  <c r="I62" i="3" s="1"/>
  <c r="I67" i="3" a="1"/>
  <c r="I67" i="3" s="1"/>
  <c r="I72" i="3" a="1"/>
  <c r="I72" i="3" s="1"/>
  <c r="I78" i="3" a="1"/>
  <c r="I78" i="3" s="1"/>
  <c r="I83" i="3" a="1"/>
  <c r="I83" i="3" s="1"/>
  <c r="I88" i="3" a="1"/>
  <c r="I88" i="3" s="1"/>
  <c r="I94" i="3" a="1"/>
  <c r="I94" i="3" s="1"/>
  <c r="I99" i="3" a="1"/>
  <c r="I99" i="3" s="1"/>
  <c r="I104" i="3" a="1"/>
  <c r="I104" i="3" s="1"/>
  <c r="I110" i="3" a="1"/>
  <c r="I110" i="3" s="1"/>
  <c r="I115" i="3" a="1"/>
  <c r="I115" i="3" s="1"/>
  <c r="I120" i="3" a="1"/>
  <c r="I120" i="3" s="1"/>
  <c r="I126" i="3" a="1"/>
  <c r="I126" i="3" s="1"/>
  <c r="I131" i="3" a="1"/>
  <c r="I131" i="3" s="1"/>
  <c r="I136" i="3" a="1"/>
  <c r="I136" i="3" s="1"/>
  <c r="I142" i="3" a="1"/>
  <c r="I142" i="3" s="1"/>
  <c r="I147" i="3" a="1"/>
  <c r="I147" i="3" s="1"/>
  <c r="I152" i="3" a="1"/>
  <c r="I152" i="3" s="1"/>
  <c r="I158" i="3" a="1"/>
  <c r="I158" i="3" s="1"/>
  <c r="I163" i="3" a="1"/>
  <c r="I163" i="3" s="1"/>
  <c r="I168" i="3" a="1"/>
  <c r="I168" i="3" s="1"/>
  <c r="I174" i="3" a="1"/>
  <c r="I174" i="3" s="1"/>
  <c r="I179" i="3" a="1"/>
  <c r="I179" i="3" s="1"/>
  <c r="I184" i="3" a="1"/>
  <c r="I184" i="3" s="1"/>
  <c r="I190" i="3" a="1"/>
  <c r="I190" i="3" s="1"/>
  <c r="I195" i="3" a="1"/>
  <c r="I195" i="3" s="1"/>
  <c r="I200" i="3" a="1"/>
  <c r="I200" i="3" s="1"/>
  <c r="I206" i="3" a="1"/>
  <c r="I206" i="3" s="1"/>
  <c r="I211" i="3" a="1"/>
  <c r="I211" i="3" s="1"/>
  <c r="I216" i="3" a="1"/>
  <c r="I216" i="3" s="1"/>
  <c r="I222" i="3" a="1"/>
  <c r="I222" i="3" s="1"/>
  <c r="I227" i="3" a="1"/>
  <c r="I227" i="3" s="1"/>
  <c r="I232" i="3" a="1"/>
  <c r="I232" i="3" s="1"/>
  <c r="I238" i="3" a="1"/>
  <c r="I238" i="3" s="1"/>
  <c r="I243" i="3" a="1"/>
  <c r="I243" i="3" s="1"/>
  <c r="I248" i="3" a="1"/>
  <c r="I248" i="3" s="1"/>
  <c r="I254" i="3" a="1"/>
  <c r="I254" i="3" s="1"/>
  <c r="E9" i="3" a="1"/>
  <c r="E9" i="3" s="1"/>
  <c r="E14" i="3" a="1"/>
  <c r="E14" i="3" s="1"/>
  <c r="E19" i="3" a="1"/>
  <c r="E19" i="3" s="1"/>
  <c r="E23" i="3" a="1"/>
  <c r="E23" i="3" s="1"/>
  <c r="E27" i="3" a="1"/>
  <c r="E27" i="3" s="1"/>
  <c r="E31" i="3" a="1"/>
  <c r="E31" i="3" s="1"/>
  <c r="E35" i="3" a="1"/>
  <c r="E35" i="3" s="1"/>
  <c r="E39" i="3" a="1"/>
  <c r="E39" i="3" s="1"/>
  <c r="E43" i="3" a="1"/>
  <c r="E43" i="3" s="1"/>
  <c r="E47" i="3" a="1"/>
  <c r="E47" i="3" s="1"/>
  <c r="E51" i="3" a="1"/>
  <c r="E51" i="3" s="1"/>
  <c r="E55" i="3" a="1"/>
  <c r="E55" i="3" s="1"/>
  <c r="E59" i="3" a="1"/>
  <c r="E59" i="3" s="1"/>
  <c r="E63" i="3" a="1"/>
  <c r="E63" i="3" s="1"/>
  <c r="E67" i="3" a="1"/>
  <c r="E67" i="3" s="1"/>
  <c r="E71" i="3" a="1"/>
  <c r="E71" i="3" s="1"/>
  <c r="E75" i="3" a="1"/>
  <c r="E75" i="3" s="1"/>
  <c r="E79" i="3" a="1"/>
  <c r="E79" i="3" s="1"/>
  <c r="E83" i="3" a="1"/>
  <c r="E83" i="3" s="1"/>
  <c r="E87" i="3" a="1"/>
  <c r="E87" i="3" s="1"/>
  <c r="E91" i="3" a="1"/>
  <c r="E91" i="3" s="1"/>
  <c r="E95" i="3" a="1"/>
  <c r="E95" i="3" s="1"/>
  <c r="E99" i="3" a="1"/>
  <c r="E99" i="3" s="1"/>
  <c r="E103" i="3" a="1"/>
  <c r="E103" i="3" s="1"/>
  <c r="E107" i="3" a="1"/>
  <c r="E107" i="3" s="1"/>
  <c r="E111" i="3" a="1"/>
  <c r="E111" i="3" s="1"/>
  <c r="E115" i="3" a="1"/>
  <c r="E115" i="3" s="1"/>
  <c r="E119" i="3" a="1"/>
  <c r="E119" i="3" s="1"/>
  <c r="E123" i="3" a="1"/>
  <c r="E123" i="3" s="1"/>
  <c r="E127" i="3" a="1"/>
  <c r="E127" i="3" s="1"/>
  <c r="E131" i="3" a="1"/>
  <c r="E131" i="3" s="1"/>
  <c r="E135" i="3" a="1"/>
  <c r="E135" i="3" s="1"/>
  <c r="E139" i="3" a="1"/>
  <c r="E139" i="3" s="1"/>
  <c r="E143" i="3" a="1"/>
  <c r="E143" i="3" s="1"/>
  <c r="E147" i="3" a="1"/>
  <c r="E147" i="3" s="1"/>
  <c r="E151" i="3" a="1"/>
  <c r="E151" i="3" s="1"/>
  <c r="E155" i="3" a="1"/>
  <c r="E155" i="3" s="1"/>
  <c r="E159" i="3" a="1"/>
  <c r="E159" i="3" s="1"/>
  <c r="E163" i="3" a="1"/>
  <c r="E163" i="3" s="1"/>
  <c r="E167" i="3" a="1"/>
  <c r="E167" i="3" s="1"/>
  <c r="E171" i="3" a="1"/>
  <c r="E171" i="3" s="1"/>
  <c r="E175" i="3" a="1"/>
  <c r="E175" i="3" s="1"/>
  <c r="E179" i="3" a="1"/>
  <c r="E179" i="3" s="1"/>
  <c r="E183" i="3" a="1"/>
  <c r="E183" i="3" s="1"/>
  <c r="E187" i="3" a="1"/>
  <c r="E187" i="3" s="1"/>
  <c r="E191" i="3" a="1"/>
  <c r="E191" i="3" s="1"/>
  <c r="E195" i="3" a="1"/>
  <c r="E195" i="3" s="1"/>
  <c r="E199" i="3" a="1"/>
  <c r="E199" i="3" s="1"/>
  <c r="E203" i="3" a="1"/>
  <c r="E203" i="3" s="1"/>
  <c r="E207" i="3" a="1"/>
  <c r="E207" i="3" s="1"/>
  <c r="E211" i="3" a="1"/>
  <c r="E211" i="3" s="1"/>
  <c r="E215" i="3" a="1"/>
  <c r="E215" i="3" s="1"/>
  <c r="E219" i="3" a="1"/>
  <c r="E219" i="3" s="1"/>
  <c r="E223" i="3" a="1"/>
  <c r="E223" i="3" s="1"/>
  <c r="E227" i="3" a="1"/>
  <c r="E227" i="3" s="1"/>
  <c r="E231" i="3" a="1"/>
  <c r="E231" i="3" s="1"/>
  <c r="E235" i="3" a="1"/>
  <c r="E235" i="3" s="1"/>
  <c r="E239" i="3" a="1"/>
  <c r="E239" i="3" s="1"/>
  <c r="E243" i="3" a="1"/>
  <c r="E243" i="3" s="1"/>
  <c r="E247" i="3" a="1"/>
  <c r="E247" i="3" s="1"/>
  <c r="E251" i="3" a="1"/>
  <c r="E251" i="3" s="1"/>
  <c r="E255" i="3" a="1"/>
  <c r="E255" i="3" s="1"/>
  <c r="G9" i="3" a="1"/>
  <c r="G9" i="3" s="1"/>
  <c r="G13" i="3" a="1"/>
  <c r="G13" i="3" s="1"/>
  <c r="G17" i="3" a="1"/>
  <c r="G17" i="3" s="1"/>
  <c r="G21" i="3" a="1"/>
  <c r="G21" i="3" s="1"/>
  <c r="G25" i="3" a="1"/>
  <c r="G25" i="3" s="1"/>
  <c r="G29" i="3" a="1"/>
  <c r="G29" i="3" s="1"/>
  <c r="G33" i="3" a="1"/>
  <c r="G33" i="3" s="1"/>
  <c r="G37" i="3" a="1"/>
  <c r="G37" i="3" s="1"/>
  <c r="G41" i="3" a="1"/>
  <c r="G41" i="3" s="1"/>
  <c r="G45" i="3" a="1"/>
  <c r="G45" i="3" s="1"/>
  <c r="G49" i="3" a="1"/>
  <c r="G49" i="3" s="1"/>
  <c r="G53" i="3" a="1"/>
  <c r="G53" i="3" s="1"/>
  <c r="G57" i="3" a="1"/>
  <c r="G57" i="3" s="1"/>
  <c r="G61" i="3" a="1"/>
  <c r="G61" i="3" s="1"/>
  <c r="G65" i="3" a="1"/>
  <c r="G65" i="3" s="1"/>
  <c r="G69" i="3" a="1"/>
  <c r="G69" i="3" s="1"/>
  <c r="G73" i="3" a="1"/>
  <c r="G73" i="3" s="1"/>
  <c r="G77" i="3" a="1"/>
  <c r="G77" i="3" s="1"/>
  <c r="G81" i="3" a="1"/>
  <c r="G81" i="3" s="1"/>
  <c r="G85" i="3" a="1"/>
  <c r="G85" i="3" s="1"/>
  <c r="G89" i="3" a="1"/>
  <c r="G89" i="3" s="1"/>
  <c r="G93" i="3" a="1"/>
  <c r="G93" i="3" s="1"/>
  <c r="G97" i="3" a="1"/>
  <c r="G97" i="3" s="1"/>
  <c r="G101" i="3" a="1"/>
  <c r="G101" i="3" s="1"/>
  <c r="G105" i="3" a="1"/>
  <c r="G105" i="3" s="1"/>
  <c r="G109" i="3" a="1"/>
  <c r="G109" i="3" s="1"/>
  <c r="G113" i="3" a="1"/>
  <c r="G113" i="3" s="1"/>
  <c r="G117" i="3" a="1"/>
  <c r="G117" i="3" s="1"/>
  <c r="G121" i="3" a="1"/>
  <c r="G121" i="3" s="1"/>
  <c r="G125" i="3" a="1"/>
  <c r="G125" i="3" s="1"/>
  <c r="G129" i="3" a="1"/>
  <c r="G129" i="3" s="1"/>
  <c r="G133" i="3" a="1"/>
  <c r="G133" i="3" s="1"/>
  <c r="G137" i="3" a="1"/>
  <c r="G137" i="3" s="1"/>
  <c r="G141" i="3" a="1"/>
  <c r="G141" i="3" s="1"/>
  <c r="G145" i="3" a="1"/>
  <c r="G145" i="3" s="1"/>
  <c r="G149" i="3" a="1"/>
  <c r="G149" i="3" s="1"/>
  <c r="G153" i="3" a="1"/>
  <c r="G153" i="3" s="1"/>
  <c r="G157" i="3" a="1"/>
  <c r="G157" i="3" s="1"/>
  <c r="G161" i="3" a="1"/>
  <c r="G161" i="3" s="1"/>
  <c r="G165" i="3" a="1"/>
  <c r="G165" i="3" s="1"/>
  <c r="G169" i="3" a="1"/>
  <c r="G169" i="3" s="1"/>
  <c r="G173" i="3" a="1"/>
  <c r="G173" i="3" s="1"/>
  <c r="G177" i="3" a="1"/>
  <c r="G177" i="3" s="1"/>
  <c r="G181" i="3" a="1"/>
  <c r="G181" i="3" s="1"/>
  <c r="G185" i="3" a="1"/>
  <c r="G185" i="3" s="1"/>
  <c r="G189" i="3" a="1"/>
  <c r="G189" i="3" s="1"/>
  <c r="G193" i="3" a="1"/>
  <c r="G193" i="3" s="1"/>
  <c r="G197" i="3" a="1"/>
  <c r="G197" i="3" s="1"/>
  <c r="G201" i="3" a="1"/>
  <c r="G201" i="3" s="1"/>
  <c r="G205" i="3" a="1"/>
  <c r="G205" i="3" s="1"/>
  <c r="G209" i="3" a="1"/>
  <c r="G209" i="3" s="1"/>
  <c r="G213" i="3" a="1"/>
  <c r="G213" i="3" s="1"/>
  <c r="G217" i="3" a="1"/>
  <c r="G217" i="3" s="1"/>
  <c r="G221" i="3" a="1"/>
  <c r="G221" i="3" s="1"/>
  <c r="G225" i="3" a="1"/>
  <c r="G225" i="3" s="1"/>
  <c r="G229" i="3" a="1"/>
  <c r="G229" i="3" s="1"/>
  <c r="G233" i="3" a="1"/>
  <c r="G233" i="3" s="1"/>
  <c r="G237" i="3" a="1"/>
  <c r="G237" i="3" s="1"/>
  <c r="G241" i="3" a="1"/>
  <c r="G241" i="3" s="1"/>
  <c r="G245" i="3" a="1"/>
  <c r="G245" i="3" s="1"/>
  <c r="G249" i="3" a="1"/>
  <c r="G249" i="3" s="1"/>
  <c r="G253" i="3" a="1"/>
  <c r="G253" i="3" s="1"/>
  <c r="M9" i="3" a="1"/>
  <c r="M9" i="3" s="1"/>
  <c r="M162" i="3" a="1"/>
  <c r="M162" i="3" s="1"/>
  <c r="O11" i="3" a="1"/>
  <c r="O11" i="3" s="1"/>
  <c r="O19" i="3" a="1"/>
  <c r="O19" i="3" s="1"/>
  <c r="O27" i="3" a="1"/>
  <c r="O27" i="3" s="1"/>
  <c r="O35" i="3" a="1"/>
  <c r="O35" i="3" s="1"/>
  <c r="O43" i="3" a="1"/>
  <c r="O43" i="3" s="1"/>
  <c r="O51" i="3" a="1"/>
  <c r="O51" i="3" s="1"/>
  <c r="O59" i="3" a="1"/>
  <c r="O59" i="3" s="1"/>
  <c r="O67" i="3" a="1"/>
  <c r="O67" i="3" s="1"/>
  <c r="O75" i="3" a="1"/>
  <c r="O75" i="3" s="1"/>
  <c r="O83" i="3" a="1"/>
  <c r="O83" i="3" s="1"/>
  <c r="O91" i="3" a="1"/>
  <c r="O91" i="3" s="1"/>
  <c r="O99" i="3" a="1"/>
  <c r="O99" i="3" s="1"/>
  <c r="O107" i="3" a="1"/>
  <c r="O107" i="3" s="1"/>
  <c r="O115" i="3" a="1"/>
  <c r="O115" i="3" s="1"/>
  <c r="O123" i="3" a="1"/>
  <c r="O123" i="3" s="1"/>
  <c r="O131" i="3" a="1"/>
  <c r="O131" i="3" s="1"/>
  <c r="O139" i="3" a="1"/>
  <c r="O139" i="3" s="1"/>
  <c r="O147" i="3" a="1"/>
  <c r="O147" i="3" s="1"/>
  <c r="O155" i="3" a="1"/>
  <c r="O155" i="3" s="1"/>
  <c r="O163" i="3" a="1"/>
  <c r="O163" i="3" s="1"/>
  <c r="O171" i="3" a="1"/>
  <c r="O171" i="3" s="1"/>
  <c r="O179" i="3" a="1"/>
  <c r="O179" i="3" s="1"/>
  <c r="O187" i="3" a="1"/>
  <c r="O187" i="3" s="1"/>
  <c r="O195" i="3" a="1"/>
  <c r="O195" i="3" s="1"/>
  <c r="O203" i="3" a="1"/>
  <c r="O203" i="3" s="1"/>
  <c r="O211" i="3" a="1"/>
  <c r="O211" i="3" s="1"/>
  <c r="O219" i="3" a="1"/>
  <c r="O219" i="3" s="1"/>
  <c r="O227" i="3" a="1"/>
  <c r="O227" i="3" s="1"/>
  <c r="O235" i="3" a="1"/>
  <c r="O235" i="3" s="1"/>
  <c r="O243" i="3" a="1"/>
  <c r="O243" i="3" s="1"/>
  <c r="O251" i="3" a="1"/>
  <c r="O251" i="3" s="1"/>
  <c r="K8" i="3" a="1"/>
  <c r="K8" i="3" s="1"/>
  <c r="K16" i="3" a="1"/>
  <c r="K16" i="3" s="1"/>
  <c r="K24" i="3" a="1"/>
  <c r="K24" i="3" s="1"/>
  <c r="K32" i="3" a="1"/>
  <c r="K32" i="3" s="1"/>
  <c r="K40" i="3" a="1"/>
  <c r="K40" i="3" s="1"/>
  <c r="K48" i="3" a="1"/>
  <c r="K48" i="3" s="1"/>
  <c r="K56" i="3" a="1"/>
  <c r="K56" i="3" s="1"/>
  <c r="K64" i="3" a="1"/>
  <c r="K64" i="3" s="1"/>
  <c r="K72" i="3" a="1"/>
  <c r="K72" i="3" s="1"/>
  <c r="K80" i="3" a="1"/>
  <c r="K80" i="3" s="1"/>
  <c r="K88" i="3" a="1"/>
  <c r="K88" i="3" s="1"/>
  <c r="K96" i="3" a="1"/>
  <c r="K96" i="3" s="1"/>
  <c r="K104" i="3" a="1"/>
  <c r="K104" i="3" s="1"/>
  <c r="K112" i="3" a="1"/>
  <c r="K112" i="3" s="1"/>
  <c r="K120" i="3" a="1"/>
  <c r="K120" i="3" s="1"/>
  <c r="K128" i="3" a="1"/>
  <c r="K128" i="3" s="1"/>
  <c r="K136" i="3" a="1"/>
  <c r="K136" i="3" s="1"/>
  <c r="K142" i="3" a="1"/>
  <c r="K142" i="3" s="1"/>
  <c r="K148" i="3" a="1"/>
  <c r="K148" i="3" s="1"/>
  <c r="K153" i="3" a="1"/>
  <c r="K153" i="3" s="1"/>
  <c r="K158" i="3" a="1"/>
  <c r="K158" i="3" s="1"/>
  <c r="K164" i="3" a="1"/>
  <c r="K164" i="3" s="1"/>
  <c r="K169" i="3" a="1"/>
  <c r="K169" i="3" s="1"/>
  <c r="K174" i="3" a="1"/>
  <c r="K174" i="3" s="1"/>
  <c r="K180" i="3" a="1"/>
  <c r="K180" i="3" s="1"/>
  <c r="K185" i="3" a="1"/>
  <c r="K185" i="3" s="1"/>
  <c r="K190" i="3" a="1"/>
  <c r="K190" i="3" s="1"/>
  <c r="K196" i="3" a="1"/>
  <c r="K196" i="3" s="1"/>
  <c r="K201" i="3" a="1"/>
  <c r="K201" i="3" s="1"/>
  <c r="K206" i="3" a="1"/>
  <c r="K206" i="3" s="1"/>
  <c r="K212" i="3" a="1"/>
  <c r="K212" i="3" s="1"/>
  <c r="K217" i="3" a="1"/>
  <c r="K217" i="3" s="1"/>
  <c r="K222" i="3" a="1"/>
  <c r="K222" i="3" s="1"/>
  <c r="K228" i="3" a="1"/>
  <c r="K228" i="3" s="1"/>
  <c r="K233" i="3" a="1"/>
  <c r="K233" i="3" s="1"/>
  <c r="K238" i="3" a="1"/>
  <c r="K238" i="3" s="1"/>
  <c r="K244" i="3" a="1"/>
  <c r="K244" i="3" s="1"/>
  <c r="K249" i="3" a="1"/>
  <c r="K249" i="3" s="1"/>
  <c r="K254" i="3" a="1"/>
  <c r="K254" i="3" s="1"/>
  <c r="I10" i="3" a="1"/>
  <c r="I10" i="3" s="1"/>
  <c r="I15" i="3" a="1"/>
  <c r="I15" i="3" s="1"/>
  <c r="I20" i="3" a="1"/>
  <c r="I20" i="3" s="1"/>
  <c r="I26" i="3" a="1"/>
  <c r="I26" i="3" s="1"/>
  <c r="I31" i="3" a="1"/>
  <c r="I31" i="3" s="1"/>
  <c r="I36" i="3" a="1"/>
  <c r="I36" i="3" s="1"/>
  <c r="I42" i="3" a="1"/>
  <c r="I42" i="3" s="1"/>
  <c r="I47" i="3" a="1"/>
  <c r="I47" i="3" s="1"/>
  <c r="I52" i="3" a="1"/>
  <c r="I52" i="3" s="1"/>
  <c r="I58" i="3" a="1"/>
  <c r="I58" i="3" s="1"/>
  <c r="I63" i="3" a="1"/>
  <c r="I63" i="3" s="1"/>
  <c r="I68" i="3" a="1"/>
  <c r="I68" i="3" s="1"/>
  <c r="I74" i="3" a="1"/>
  <c r="I74" i="3" s="1"/>
  <c r="I79" i="3" a="1"/>
  <c r="I79" i="3" s="1"/>
  <c r="I84" i="3" a="1"/>
  <c r="I84" i="3" s="1"/>
  <c r="I90" i="3" a="1"/>
  <c r="I90" i="3" s="1"/>
  <c r="I95" i="3" a="1"/>
  <c r="I95" i="3" s="1"/>
  <c r="I100" i="3" a="1"/>
  <c r="I100" i="3" s="1"/>
  <c r="I106" i="3" a="1"/>
  <c r="I106" i="3" s="1"/>
  <c r="I111" i="3" a="1"/>
  <c r="I111" i="3" s="1"/>
  <c r="I116" i="3" a="1"/>
  <c r="I116" i="3" s="1"/>
  <c r="I122" i="3" a="1"/>
  <c r="I122" i="3" s="1"/>
  <c r="I127" i="3" a="1"/>
  <c r="I127" i="3" s="1"/>
  <c r="I132" i="3" a="1"/>
  <c r="I132" i="3" s="1"/>
  <c r="I138" i="3" a="1"/>
  <c r="I138" i="3" s="1"/>
  <c r="I143" i="3" a="1"/>
  <c r="I143" i="3" s="1"/>
  <c r="I148" i="3" a="1"/>
  <c r="I148" i="3" s="1"/>
  <c r="I154" i="3" a="1"/>
  <c r="I154" i="3" s="1"/>
  <c r="I159" i="3" a="1"/>
  <c r="I159" i="3" s="1"/>
  <c r="I164" i="3" a="1"/>
  <c r="I164" i="3" s="1"/>
  <c r="I170" i="3" a="1"/>
  <c r="I170" i="3" s="1"/>
  <c r="I175" i="3" a="1"/>
  <c r="I175" i="3" s="1"/>
  <c r="I180" i="3" a="1"/>
  <c r="I180" i="3" s="1"/>
  <c r="I186" i="3" a="1"/>
  <c r="I186" i="3" s="1"/>
  <c r="I191" i="3" a="1"/>
  <c r="I191" i="3" s="1"/>
  <c r="I196" i="3" a="1"/>
  <c r="I196" i="3" s="1"/>
  <c r="I202" i="3" a="1"/>
  <c r="I202" i="3" s="1"/>
  <c r="I207" i="3" a="1"/>
  <c r="I207" i="3" s="1"/>
  <c r="I212" i="3" a="1"/>
  <c r="I212" i="3" s="1"/>
  <c r="I218" i="3" a="1"/>
  <c r="I218" i="3" s="1"/>
  <c r="I223" i="3" a="1"/>
  <c r="I223" i="3" s="1"/>
  <c r="I228" i="3" a="1"/>
  <c r="I228" i="3" s="1"/>
  <c r="I234" i="3" a="1"/>
  <c r="I234" i="3" s="1"/>
  <c r="I239" i="3" a="1"/>
  <c r="I239" i="3" s="1"/>
  <c r="I244" i="3" a="1"/>
  <c r="I244" i="3" s="1"/>
  <c r="I250" i="3" a="1"/>
  <c r="I250" i="3" s="1"/>
  <c r="I255" i="3" a="1"/>
  <c r="I255" i="3" s="1"/>
  <c r="E10" i="3" a="1"/>
  <c r="E10" i="3" s="1"/>
  <c r="E16" i="3" a="1"/>
  <c r="E16" i="3" s="1"/>
  <c r="E20" i="3" a="1"/>
  <c r="E20" i="3" s="1"/>
  <c r="M17" i="3" a="1"/>
  <c r="M17" i="3" s="1"/>
  <c r="M166" i="3" a="1"/>
  <c r="M166" i="3" s="1"/>
  <c r="O12" i="3" a="1"/>
  <c r="O12" i="3" s="1"/>
  <c r="O20" i="3" a="1"/>
  <c r="O20" i="3" s="1"/>
  <c r="O28" i="3" a="1"/>
  <c r="O28" i="3" s="1"/>
  <c r="O36" i="3" a="1"/>
  <c r="O36" i="3" s="1"/>
  <c r="O44" i="3" a="1"/>
  <c r="O44" i="3" s="1"/>
  <c r="O52" i="3" a="1"/>
  <c r="O52" i="3" s="1"/>
  <c r="O60" i="3" a="1"/>
  <c r="O60" i="3" s="1"/>
  <c r="O68" i="3" a="1"/>
  <c r="O68" i="3" s="1"/>
  <c r="O76" i="3" a="1"/>
  <c r="O76" i="3" s="1"/>
  <c r="N9" i="3"/>
  <c r="N13" i="3"/>
  <c r="N17" i="3"/>
  <c r="N21" i="3"/>
  <c r="N25" i="3"/>
  <c r="N29" i="3"/>
  <c r="N33" i="3"/>
  <c r="N37" i="3"/>
  <c r="N41" i="3"/>
  <c r="N45" i="3"/>
  <c r="N49" i="3"/>
  <c r="N53" i="3"/>
  <c r="N57" i="3"/>
  <c r="N61" i="3"/>
  <c r="N65" i="3"/>
  <c r="N69" i="3"/>
  <c r="N73" i="3"/>
  <c r="N77" i="3"/>
  <c r="N81" i="3"/>
  <c r="N85" i="3"/>
  <c r="N89" i="3"/>
  <c r="N93" i="3"/>
  <c r="N97" i="3"/>
  <c r="N101" i="3"/>
  <c r="N105" i="3"/>
  <c r="N109" i="3"/>
  <c r="N113" i="3"/>
  <c r="N117" i="3"/>
  <c r="N121" i="3"/>
  <c r="N125" i="3"/>
  <c r="N129" i="3"/>
  <c r="N133" i="3"/>
  <c r="N137" i="3"/>
  <c r="N141" i="3"/>
  <c r="N145" i="3"/>
  <c r="N149" i="3"/>
  <c r="N153" i="3"/>
  <c r="N157" i="3"/>
  <c r="N161" i="3"/>
  <c r="N165" i="3"/>
  <c r="N169" i="3"/>
  <c r="N173" i="3"/>
  <c r="N177" i="3"/>
  <c r="N181" i="3"/>
  <c r="N185" i="3"/>
  <c r="N189" i="3"/>
  <c r="N193" i="3"/>
  <c r="N197" i="3"/>
  <c r="N201" i="3"/>
  <c r="N205" i="3"/>
  <c r="N209" i="3"/>
  <c r="N213" i="3"/>
  <c r="N217" i="3"/>
  <c r="N221" i="3"/>
  <c r="N225" i="3"/>
  <c r="N229" i="3"/>
  <c r="N233" i="3"/>
  <c r="N237" i="3"/>
  <c r="N241" i="3"/>
  <c r="N245" i="3"/>
  <c r="N249" i="3"/>
  <c r="N253" i="3"/>
  <c r="N10" i="3"/>
  <c r="N11" i="3"/>
  <c r="N15" i="3"/>
  <c r="N19" i="3"/>
  <c r="N23" i="3"/>
  <c r="N27" i="3"/>
  <c r="N31" i="3"/>
  <c r="N35" i="3"/>
  <c r="N39" i="3"/>
  <c r="N43" i="3"/>
  <c r="N47" i="3"/>
  <c r="N51" i="3"/>
  <c r="N55" i="3"/>
  <c r="N59" i="3"/>
  <c r="N63" i="3"/>
  <c r="N67" i="3"/>
  <c r="N71" i="3"/>
  <c r="N75" i="3"/>
  <c r="N79" i="3"/>
  <c r="N83" i="3"/>
  <c r="N87" i="3"/>
  <c r="N91" i="3"/>
  <c r="N95" i="3"/>
  <c r="N99" i="3"/>
  <c r="N103" i="3"/>
  <c r="N107" i="3"/>
  <c r="N111" i="3"/>
  <c r="N115" i="3"/>
  <c r="N119" i="3"/>
  <c r="N123" i="3"/>
  <c r="N127" i="3"/>
  <c r="N131" i="3"/>
  <c r="N135" i="3"/>
  <c r="N139" i="3"/>
  <c r="N143" i="3"/>
  <c r="N147" i="3"/>
  <c r="N151" i="3"/>
  <c r="N155" i="3"/>
  <c r="N159" i="3"/>
  <c r="N163" i="3"/>
  <c r="N167" i="3"/>
  <c r="N171" i="3"/>
  <c r="N175" i="3"/>
  <c r="N179" i="3"/>
  <c r="N183" i="3"/>
  <c r="N187" i="3"/>
  <c r="N191" i="3"/>
  <c r="N195" i="3"/>
  <c r="N199" i="3"/>
  <c r="N203" i="3"/>
  <c r="N207" i="3"/>
  <c r="N211" i="3"/>
  <c r="N215" i="3"/>
  <c r="N219" i="3"/>
  <c r="N223" i="3"/>
  <c r="N227" i="3"/>
  <c r="N231" i="3"/>
  <c r="N235" i="3"/>
  <c r="N239" i="3"/>
  <c r="N243" i="3"/>
  <c r="N247" i="3"/>
  <c r="N251" i="3"/>
  <c r="N255" i="3"/>
  <c r="N12" i="3"/>
  <c r="N20" i="3"/>
  <c r="N28" i="3"/>
  <c r="N36" i="3"/>
  <c r="N44" i="3"/>
  <c r="N52" i="3"/>
  <c r="N60" i="3"/>
  <c r="N68" i="3"/>
  <c r="N76" i="3"/>
  <c r="N84" i="3"/>
  <c r="N92" i="3"/>
  <c r="N100" i="3"/>
  <c r="N108" i="3"/>
  <c r="N116" i="3"/>
  <c r="N124" i="3"/>
  <c r="N132" i="3"/>
  <c r="N140" i="3"/>
  <c r="N148" i="3"/>
  <c r="N156" i="3"/>
  <c r="N164" i="3"/>
  <c r="N172" i="3"/>
  <c r="N180" i="3"/>
  <c r="N188" i="3"/>
  <c r="N196" i="3"/>
  <c r="N204" i="3"/>
  <c r="N212" i="3"/>
  <c r="N220" i="3"/>
  <c r="N228" i="3"/>
  <c r="N236" i="3"/>
  <c r="N244" i="3"/>
  <c r="N252" i="3"/>
  <c r="N14" i="3"/>
  <c r="N22" i="3"/>
  <c r="N30" i="3"/>
  <c r="N38" i="3"/>
  <c r="N46" i="3"/>
  <c r="N54" i="3"/>
  <c r="N62" i="3"/>
  <c r="N70" i="3"/>
  <c r="N78" i="3"/>
  <c r="N86" i="3"/>
  <c r="N94" i="3"/>
  <c r="N102" i="3"/>
  <c r="N110" i="3"/>
  <c r="N118" i="3"/>
  <c r="N126" i="3"/>
  <c r="N134" i="3"/>
  <c r="N142" i="3"/>
  <c r="N150" i="3"/>
  <c r="N158" i="3"/>
  <c r="N166" i="3"/>
  <c r="N174" i="3"/>
  <c r="N182" i="3"/>
  <c r="N190" i="3"/>
  <c r="N198" i="3"/>
  <c r="N206" i="3"/>
  <c r="N214" i="3"/>
  <c r="N222" i="3"/>
  <c r="N230" i="3"/>
  <c r="N238" i="3"/>
  <c r="N246" i="3"/>
  <c r="N254" i="3"/>
  <c r="N16" i="3"/>
  <c r="N32" i="3"/>
  <c r="N48" i="3"/>
  <c r="N64" i="3"/>
  <c r="N80" i="3"/>
  <c r="N96" i="3"/>
  <c r="N112" i="3"/>
  <c r="N128" i="3"/>
  <c r="N144" i="3"/>
  <c r="N160" i="3"/>
  <c r="N176" i="3"/>
  <c r="N192" i="3"/>
  <c r="N208" i="3"/>
  <c r="N224" i="3"/>
  <c r="N240" i="3"/>
  <c r="N256" i="3"/>
  <c r="L10" i="3"/>
  <c r="L14" i="3"/>
  <c r="L18" i="3"/>
  <c r="L22" i="3"/>
  <c r="L26" i="3"/>
  <c r="L30" i="3"/>
  <c r="L34" i="3"/>
  <c r="L38" i="3"/>
  <c r="L42" i="3"/>
  <c r="L46" i="3"/>
  <c r="L50" i="3"/>
  <c r="L54" i="3"/>
  <c r="L58" i="3"/>
  <c r="L62" i="3"/>
  <c r="L66" i="3"/>
  <c r="L70" i="3"/>
  <c r="L74" i="3"/>
  <c r="L78" i="3"/>
  <c r="L82" i="3"/>
  <c r="L86" i="3"/>
  <c r="L90" i="3"/>
  <c r="L94" i="3"/>
  <c r="L98" i="3"/>
  <c r="L102" i="3"/>
  <c r="L106" i="3"/>
  <c r="L110" i="3"/>
  <c r="L114" i="3"/>
  <c r="L118" i="3"/>
  <c r="L122" i="3"/>
  <c r="L126" i="3"/>
  <c r="L130" i="3"/>
  <c r="L134" i="3"/>
  <c r="L138" i="3"/>
  <c r="L142" i="3"/>
  <c r="L146" i="3"/>
  <c r="L150" i="3"/>
  <c r="L154" i="3"/>
  <c r="L158" i="3"/>
  <c r="L162" i="3"/>
  <c r="L166" i="3"/>
  <c r="L170" i="3"/>
  <c r="L174" i="3"/>
  <c r="L178" i="3"/>
  <c r="L182" i="3"/>
  <c r="L186" i="3"/>
  <c r="L190" i="3"/>
  <c r="L194" i="3"/>
  <c r="L198" i="3"/>
  <c r="L202" i="3"/>
  <c r="L206" i="3"/>
  <c r="L210" i="3"/>
  <c r="L214" i="3"/>
  <c r="L218" i="3"/>
  <c r="L222" i="3"/>
  <c r="L226" i="3"/>
  <c r="L230" i="3"/>
  <c r="L234" i="3"/>
  <c r="L238" i="3"/>
  <c r="L242" i="3"/>
  <c r="L246" i="3"/>
  <c r="L250" i="3"/>
  <c r="L254" i="3"/>
  <c r="J9" i="3"/>
  <c r="J13" i="3"/>
  <c r="J17" i="3"/>
  <c r="J21" i="3"/>
  <c r="J25" i="3"/>
  <c r="J29" i="3"/>
  <c r="J33" i="3"/>
  <c r="J37" i="3"/>
  <c r="J41" i="3"/>
  <c r="J45" i="3"/>
  <c r="J49" i="3"/>
  <c r="J53" i="3"/>
  <c r="J57" i="3"/>
  <c r="J61" i="3"/>
  <c r="J65" i="3"/>
  <c r="J69" i="3"/>
  <c r="J73" i="3"/>
  <c r="J77" i="3"/>
  <c r="J81" i="3"/>
  <c r="J85" i="3"/>
  <c r="J89" i="3"/>
  <c r="J93" i="3"/>
  <c r="J97" i="3"/>
  <c r="J101" i="3"/>
  <c r="J105" i="3"/>
  <c r="J109" i="3"/>
  <c r="J113" i="3"/>
  <c r="J117" i="3"/>
  <c r="J121" i="3"/>
  <c r="J125" i="3"/>
  <c r="J129" i="3"/>
  <c r="J133" i="3"/>
  <c r="J137" i="3"/>
  <c r="J141" i="3"/>
  <c r="J145" i="3"/>
  <c r="J149" i="3"/>
  <c r="J153" i="3"/>
  <c r="J157" i="3"/>
  <c r="J161" i="3"/>
  <c r="J165" i="3"/>
  <c r="J169" i="3"/>
  <c r="J173" i="3"/>
  <c r="J177" i="3"/>
  <c r="J181" i="3"/>
  <c r="J185" i="3"/>
  <c r="J189" i="3"/>
  <c r="J193" i="3"/>
  <c r="J197" i="3"/>
  <c r="J201" i="3"/>
  <c r="J205" i="3"/>
  <c r="J209" i="3"/>
  <c r="J213" i="3"/>
  <c r="J217" i="3"/>
  <c r="J221" i="3"/>
  <c r="J225" i="3"/>
  <c r="J229" i="3"/>
  <c r="J233" i="3"/>
  <c r="J237" i="3"/>
  <c r="J241" i="3"/>
  <c r="J245" i="3"/>
  <c r="J249" i="3"/>
  <c r="N24" i="3"/>
  <c r="N40" i="3"/>
  <c r="N56" i="3"/>
  <c r="N72" i="3"/>
  <c r="N88" i="3"/>
  <c r="N104" i="3"/>
  <c r="N120" i="3"/>
  <c r="N136" i="3"/>
  <c r="N152" i="3"/>
  <c r="N168" i="3"/>
  <c r="N184" i="3"/>
  <c r="N200" i="3"/>
  <c r="N216" i="3"/>
  <c r="N232" i="3"/>
  <c r="N248" i="3"/>
  <c r="L8" i="3"/>
  <c r="L12" i="3"/>
  <c r="L16" i="3"/>
  <c r="L20" i="3"/>
  <c r="L24" i="3"/>
  <c r="L28" i="3"/>
  <c r="L32" i="3"/>
  <c r="L36" i="3"/>
  <c r="L40" i="3"/>
  <c r="L44" i="3"/>
  <c r="L48" i="3"/>
  <c r="L52" i="3"/>
  <c r="L56" i="3"/>
  <c r="L60" i="3"/>
  <c r="L64" i="3"/>
  <c r="L68" i="3"/>
  <c r="L72" i="3"/>
  <c r="L76" i="3"/>
  <c r="L80" i="3"/>
  <c r="L84" i="3"/>
  <c r="L88" i="3"/>
  <c r="L92" i="3"/>
  <c r="L96" i="3"/>
  <c r="L100" i="3"/>
  <c r="L104" i="3"/>
  <c r="L108" i="3"/>
  <c r="L112" i="3"/>
  <c r="L116" i="3"/>
  <c r="L120" i="3"/>
  <c r="L124" i="3"/>
  <c r="L128" i="3"/>
  <c r="L132" i="3"/>
  <c r="L136" i="3"/>
  <c r="L140" i="3"/>
  <c r="L144" i="3"/>
  <c r="L148" i="3"/>
  <c r="L152" i="3"/>
  <c r="L156" i="3"/>
  <c r="L160" i="3"/>
  <c r="L164" i="3"/>
  <c r="L168" i="3"/>
  <c r="L172" i="3"/>
  <c r="L176" i="3"/>
  <c r="L180" i="3"/>
  <c r="L184" i="3"/>
  <c r="L188" i="3"/>
  <c r="L192" i="3"/>
  <c r="L196" i="3"/>
  <c r="L200" i="3"/>
  <c r="L204" i="3"/>
  <c r="L208" i="3"/>
  <c r="L212" i="3"/>
  <c r="L216" i="3"/>
  <c r="L220" i="3"/>
  <c r="L224" i="3"/>
  <c r="L228" i="3"/>
  <c r="L232" i="3"/>
  <c r="L236" i="3"/>
  <c r="L240" i="3"/>
  <c r="L244" i="3"/>
  <c r="L248" i="3"/>
  <c r="L252" i="3"/>
  <c r="L256" i="3"/>
  <c r="J11" i="3"/>
  <c r="J15" i="3"/>
  <c r="J19" i="3"/>
  <c r="J23" i="3"/>
  <c r="J27" i="3"/>
  <c r="J31" i="3"/>
  <c r="J35" i="3"/>
  <c r="J39" i="3"/>
  <c r="J43" i="3"/>
  <c r="J47" i="3"/>
  <c r="J51" i="3"/>
  <c r="J55" i="3"/>
  <c r="J59" i="3"/>
  <c r="J63" i="3"/>
  <c r="J67" i="3"/>
  <c r="J71" i="3"/>
  <c r="J75" i="3"/>
  <c r="J79" i="3"/>
  <c r="J83" i="3"/>
  <c r="J87" i="3"/>
  <c r="J91" i="3"/>
  <c r="J95" i="3"/>
  <c r="J99" i="3"/>
  <c r="J103" i="3"/>
  <c r="J107" i="3"/>
  <c r="J111" i="3"/>
  <c r="J115" i="3"/>
  <c r="J119" i="3"/>
  <c r="J123" i="3"/>
  <c r="J127" i="3"/>
  <c r="J131" i="3"/>
  <c r="J135" i="3"/>
  <c r="J139" i="3"/>
  <c r="J143" i="3"/>
  <c r="J147" i="3"/>
  <c r="J151" i="3"/>
  <c r="J155" i="3"/>
  <c r="J159" i="3"/>
  <c r="J163" i="3"/>
  <c r="J167" i="3"/>
  <c r="J171" i="3"/>
  <c r="J175" i="3"/>
  <c r="J179" i="3"/>
  <c r="J183" i="3"/>
  <c r="J187" i="3"/>
  <c r="J191" i="3"/>
  <c r="J195" i="3"/>
  <c r="J199" i="3"/>
  <c r="J203" i="3"/>
  <c r="J207" i="3"/>
  <c r="J211" i="3"/>
  <c r="J215" i="3"/>
  <c r="J219" i="3"/>
  <c r="J223" i="3"/>
  <c r="J227" i="3"/>
  <c r="J231" i="3"/>
  <c r="J235" i="3"/>
  <c r="J239" i="3"/>
  <c r="J243" i="3"/>
  <c r="J247" i="3"/>
  <c r="J251" i="3"/>
  <c r="N18" i="3"/>
  <c r="N50" i="3"/>
  <c r="N82" i="3"/>
  <c r="N114" i="3"/>
  <c r="N146" i="3"/>
  <c r="N178" i="3"/>
  <c r="N210" i="3"/>
  <c r="N242" i="3"/>
  <c r="L15" i="3"/>
  <c r="L23" i="3"/>
  <c r="L31" i="3"/>
  <c r="L39" i="3"/>
  <c r="L47" i="3"/>
  <c r="L55" i="3"/>
  <c r="L63" i="3"/>
  <c r="L71" i="3"/>
  <c r="L79" i="3"/>
  <c r="L87" i="3"/>
  <c r="L95" i="3"/>
  <c r="L103" i="3"/>
  <c r="L111" i="3"/>
  <c r="L119" i="3"/>
  <c r="L127" i="3"/>
  <c r="L135" i="3"/>
  <c r="L143" i="3"/>
  <c r="L151" i="3"/>
  <c r="L159" i="3"/>
  <c r="L167" i="3"/>
  <c r="L175" i="3"/>
  <c r="L183" i="3"/>
  <c r="L191" i="3"/>
  <c r="L199" i="3"/>
  <c r="L207" i="3"/>
  <c r="L215" i="3"/>
  <c r="L223" i="3"/>
  <c r="L231" i="3"/>
  <c r="L239" i="3"/>
  <c r="L247" i="3"/>
  <c r="L255" i="3"/>
  <c r="J14" i="3"/>
  <c r="J22" i="3"/>
  <c r="J30" i="3"/>
  <c r="J38" i="3"/>
  <c r="J46" i="3"/>
  <c r="J54" i="3"/>
  <c r="J62" i="3"/>
  <c r="J70" i="3"/>
  <c r="J78" i="3"/>
  <c r="J86" i="3"/>
  <c r="J94" i="3"/>
  <c r="J102" i="3"/>
  <c r="J110" i="3"/>
  <c r="J118" i="3"/>
  <c r="J126" i="3"/>
  <c r="J134" i="3"/>
  <c r="J142" i="3"/>
  <c r="J150" i="3"/>
  <c r="J158" i="3"/>
  <c r="J166" i="3"/>
  <c r="J174" i="3"/>
  <c r="J182" i="3"/>
  <c r="J190" i="3"/>
  <c r="J198" i="3"/>
  <c r="J206" i="3"/>
  <c r="J214" i="3"/>
  <c r="N26" i="3"/>
  <c r="N58" i="3"/>
  <c r="N90" i="3"/>
  <c r="N122" i="3"/>
  <c r="N154" i="3"/>
  <c r="N186" i="3"/>
  <c r="N218" i="3"/>
  <c r="N250" i="3"/>
  <c r="L9" i="3"/>
  <c r="L17" i="3"/>
  <c r="L25" i="3"/>
  <c r="L33" i="3"/>
  <c r="L41" i="3"/>
  <c r="L49" i="3"/>
  <c r="L57" i="3"/>
  <c r="L65" i="3"/>
  <c r="L73" i="3"/>
  <c r="L81" i="3"/>
  <c r="L89" i="3"/>
  <c r="L97" i="3"/>
  <c r="L105" i="3"/>
  <c r="L113" i="3"/>
  <c r="L121" i="3"/>
  <c r="L129" i="3"/>
  <c r="L137" i="3"/>
  <c r="L145" i="3"/>
  <c r="L153" i="3"/>
  <c r="L161" i="3"/>
  <c r="L169" i="3"/>
  <c r="L177" i="3"/>
  <c r="L185" i="3"/>
  <c r="L193" i="3"/>
  <c r="L201" i="3"/>
  <c r="L209" i="3"/>
  <c r="L217" i="3"/>
  <c r="L225" i="3"/>
  <c r="L233" i="3"/>
  <c r="L241" i="3"/>
  <c r="L249" i="3"/>
  <c r="J8" i="3"/>
  <c r="J16" i="3"/>
  <c r="J24" i="3"/>
  <c r="J32" i="3"/>
  <c r="J40" i="3"/>
  <c r="J48" i="3"/>
  <c r="J56" i="3"/>
  <c r="J64" i="3"/>
  <c r="J72" i="3"/>
  <c r="J80" i="3"/>
  <c r="J88" i="3"/>
  <c r="J96" i="3"/>
  <c r="J104" i="3"/>
  <c r="J112" i="3"/>
  <c r="J120" i="3"/>
  <c r="J128" i="3"/>
  <c r="J136" i="3"/>
  <c r="J144" i="3"/>
  <c r="J152" i="3"/>
  <c r="J160" i="3"/>
  <c r="J168" i="3"/>
  <c r="J176" i="3"/>
  <c r="J184" i="3"/>
  <c r="J192" i="3"/>
  <c r="J200" i="3"/>
  <c r="J208" i="3"/>
  <c r="J216" i="3"/>
  <c r="J224" i="3"/>
  <c r="J232" i="3"/>
  <c r="J240" i="3"/>
  <c r="J248" i="3"/>
  <c r="N34" i="3"/>
  <c r="N98" i="3"/>
  <c r="N162" i="3"/>
  <c r="N226" i="3"/>
  <c r="L19" i="3"/>
  <c r="L35" i="3"/>
  <c r="L51" i="3"/>
  <c r="L67" i="3"/>
  <c r="L83" i="3"/>
  <c r="L99" i="3"/>
  <c r="L115" i="3"/>
  <c r="L131" i="3"/>
  <c r="L147" i="3"/>
  <c r="L163" i="3"/>
  <c r="L179" i="3"/>
  <c r="L195" i="3"/>
  <c r="L211" i="3"/>
  <c r="L227" i="3"/>
  <c r="L243" i="3"/>
  <c r="J10" i="3"/>
  <c r="J26" i="3"/>
  <c r="J42" i="3"/>
  <c r="J58" i="3"/>
  <c r="J74" i="3"/>
  <c r="J90" i="3"/>
  <c r="J106" i="3"/>
  <c r="J122" i="3"/>
  <c r="J138" i="3"/>
  <c r="J154" i="3"/>
  <c r="J170" i="3"/>
  <c r="J186" i="3"/>
  <c r="J202" i="3"/>
  <c r="J218" i="3"/>
  <c r="J228" i="3"/>
  <c r="J238" i="3"/>
  <c r="J250" i="3"/>
  <c r="J255" i="3"/>
  <c r="H10" i="3"/>
  <c r="H14" i="3"/>
  <c r="H18" i="3"/>
  <c r="H22" i="3"/>
  <c r="H26" i="3"/>
  <c r="H30" i="3"/>
  <c r="H34" i="3"/>
  <c r="H38" i="3"/>
  <c r="H42" i="3"/>
  <c r="H46" i="3"/>
  <c r="H50" i="3"/>
  <c r="H54" i="3"/>
  <c r="H58" i="3"/>
  <c r="H62" i="3"/>
  <c r="H66" i="3"/>
  <c r="H70" i="3"/>
  <c r="H74" i="3"/>
  <c r="H78" i="3"/>
  <c r="H82" i="3"/>
  <c r="H86" i="3"/>
  <c r="H90" i="3"/>
  <c r="H94" i="3"/>
  <c r="H98" i="3"/>
  <c r="H102" i="3"/>
  <c r="H106" i="3"/>
  <c r="H110" i="3"/>
  <c r="H114" i="3"/>
  <c r="H118" i="3"/>
  <c r="H122" i="3"/>
  <c r="H126" i="3"/>
  <c r="H130" i="3"/>
  <c r="H134" i="3"/>
  <c r="H138" i="3"/>
  <c r="H142" i="3"/>
  <c r="H146" i="3"/>
  <c r="H150" i="3"/>
  <c r="H154" i="3"/>
  <c r="H158" i="3"/>
  <c r="H162" i="3"/>
  <c r="H166" i="3"/>
  <c r="H170" i="3"/>
  <c r="H174" i="3"/>
  <c r="H178" i="3"/>
  <c r="H182" i="3"/>
  <c r="H186" i="3"/>
  <c r="H190" i="3"/>
  <c r="H194" i="3"/>
  <c r="H198" i="3"/>
  <c r="H202" i="3"/>
  <c r="H206" i="3"/>
  <c r="H210" i="3"/>
  <c r="H214" i="3"/>
  <c r="H218" i="3"/>
  <c r="H222" i="3"/>
  <c r="H226" i="3"/>
  <c r="H230" i="3"/>
  <c r="H234" i="3"/>
  <c r="H238" i="3"/>
  <c r="H242" i="3"/>
  <c r="H246" i="3"/>
  <c r="H250" i="3"/>
  <c r="H254" i="3"/>
  <c r="F9" i="3"/>
  <c r="F13" i="3"/>
  <c r="F17" i="3"/>
  <c r="F21" i="3"/>
  <c r="F25" i="3"/>
  <c r="F29" i="3"/>
  <c r="F33" i="3"/>
  <c r="F37" i="3"/>
  <c r="F41" i="3"/>
  <c r="F45" i="3"/>
  <c r="F49" i="3"/>
  <c r="F53" i="3"/>
  <c r="F57" i="3"/>
  <c r="F61" i="3"/>
  <c r="F65" i="3"/>
  <c r="F69" i="3"/>
  <c r="F73" i="3"/>
  <c r="F77" i="3"/>
  <c r="F81" i="3"/>
  <c r="F85" i="3"/>
  <c r="F89" i="3"/>
  <c r="F93" i="3"/>
  <c r="F97" i="3"/>
  <c r="F101" i="3"/>
  <c r="F105" i="3"/>
  <c r="F109" i="3"/>
  <c r="F113" i="3"/>
  <c r="F117" i="3"/>
  <c r="F121" i="3"/>
  <c r="F125" i="3"/>
  <c r="F129" i="3"/>
  <c r="F133" i="3"/>
  <c r="F137" i="3"/>
  <c r="F141" i="3"/>
  <c r="F145" i="3"/>
  <c r="F149" i="3"/>
  <c r="F153" i="3"/>
  <c r="F157" i="3"/>
  <c r="F161" i="3"/>
  <c r="F165" i="3"/>
  <c r="F169" i="3"/>
  <c r="F173" i="3"/>
  <c r="F177" i="3"/>
  <c r="F181" i="3"/>
  <c r="F185" i="3"/>
  <c r="F189" i="3"/>
  <c r="F193" i="3"/>
  <c r="F197" i="3"/>
  <c r="N42" i="3"/>
  <c r="N106" i="3"/>
  <c r="N170" i="3"/>
  <c r="N234" i="3"/>
  <c r="L21" i="3"/>
  <c r="L37" i="3"/>
  <c r="L53" i="3"/>
  <c r="L69" i="3"/>
  <c r="L85" i="3"/>
  <c r="L101" i="3"/>
  <c r="L117" i="3"/>
  <c r="L133" i="3"/>
  <c r="L149" i="3"/>
  <c r="L165" i="3"/>
  <c r="L181" i="3"/>
  <c r="L197" i="3"/>
  <c r="L213" i="3"/>
  <c r="L229" i="3"/>
  <c r="L245" i="3"/>
  <c r="J12" i="3"/>
  <c r="J28" i="3"/>
  <c r="J44" i="3"/>
  <c r="J60" i="3"/>
  <c r="J76" i="3"/>
  <c r="J92" i="3"/>
  <c r="J108" i="3"/>
  <c r="J124" i="3"/>
  <c r="J140" i="3"/>
  <c r="J156" i="3"/>
  <c r="J172" i="3"/>
  <c r="J188" i="3"/>
  <c r="J204" i="3"/>
  <c r="J220" i="3"/>
  <c r="J230" i="3"/>
  <c r="J242" i="3"/>
  <c r="J252" i="3"/>
  <c r="J256" i="3"/>
  <c r="H11" i="3"/>
  <c r="H15" i="3"/>
  <c r="H19" i="3"/>
  <c r="H23" i="3"/>
  <c r="H27" i="3"/>
  <c r="H31" i="3"/>
  <c r="H35" i="3"/>
  <c r="H39" i="3"/>
  <c r="H43" i="3"/>
  <c r="H47" i="3"/>
  <c r="H51" i="3"/>
  <c r="H55" i="3"/>
  <c r="H59" i="3"/>
  <c r="H63" i="3"/>
  <c r="H67" i="3"/>
  <c r="H71" i="3"/>
  <c r="H75" i="3"/>
  <c r="H79" i="3"/>
  <c r="H83" i="3"/>
  <c r="H87" i="3"/>
  <c r="H91" i="3"/>
  <c r="H95" i="3"/>
  <c r="H99" i="3"/>
  <c r="H103" i="3"/>
  <c r="H107" i="3"/>
  <c r="H111" i="3"/>
  <c r="H115" i="3"/>
  <c r="H119" i="3"/>
  <c r="H123" i="3"/>
  <c r="H127" i="3"/>
  <c r="H131" i="3"/>
  <c r="H135" i="3"/>
  <c r="H139" i="3"/>
  <c r="H143" i="3"/>
  <c r="H147" i="3"/>
  <c r="H151" i="3"/>
  <c r="H155" i="3"/>
  <c r="H159" i="3"/>
  <c r="H163" i="3"/>
  <c r="H167" i="3"/>
  <c r="H171" i="3"/>
  <c r="H175" i="3"/>
  <c r="H179" i="3"/>
  <c r="H183" i="3"/>
  <c r="H187" i="3"/>
  <c r="H191" i="3"/>
  <c r="H195" i="3"/>
  <c r="H199" i="3"/>
  <c r="H203" i="3"/>
  <c r="H207" i="3"/>
  <c r="H211" i="3"/>
  <c r="H215" i="3"/>
  <c r="H219" i="3"/>
  <c r="H223" i="3"/>
  <c r="H227" i="3"/>
  <c r="H231" i="3"/>
  <c r="H235" i="3"/>
  <c r="H239" i="3"/>
  <c r="H243" i="3"/>
  <c r="H247" i="3"/>
  <c r="H251" i="3"/>
  <c r="H255" i="3"/>
  <c r="F10" i="3"/>
  <c r="F14" i="3"/>
  <c r="F18" i="3"/>
  <c r="F22" i="3"/>
  <c r="F26" i="3"/>
  <c r="F30" i="3"/>
  <c r="F34" i="3"/>
  <c r="F38" i="3"/>
  <c r="F42" i="3"/>
  <c r="F46" i="3"/>
  <c r="F50" i="3"/>
  <c r="F54" i="3"/>
  <c r="F58" i="3"/>
  <c r="F62" i="3"/>
  <c r="F66" i="3"/>
  <c r="F70" i="3"/>
  <c r="F74" i="3"/>
  <c r="F78" i="3"/>
  <c r="F82" i="3"/>
  <c r="F86" i="3"/>
  <c r="F90" i="3"/>
  <c r="F94" i="3"/>
  <c r="F98" i="3"/>
  <c r="F102" i="3"/>
  <c r="F106" i="3"/>
  <c r="F110" i="3"/>
  <c r="F114" i="3"/>
  <c r="F118" i="3"/>
  <c r="F122" i="3"/>
  <c r="F126" i="3"/>
  <c r="F130" i="3"/>
  <c r="F134" i="3"/>
  <c r="F138" i="3"/>
  <c r="F142" i="3"/>
  <c r="F146" i="3"/>
  <c r="F150" i="3"/>
  <c r="F154" i="3"/>
  <c r="F158" i="3"/>
  <c r="F162" i="3"/>
  <c r="F166" i="3"/>
  <c r="F170" i="3"/>
  <c r="F174" i="3"/>
  <c r="F178" i="3"/>
  <c r="F182" i="3"/>
  <c r="F186" i="3"/>
  <c r="F190" i="3"/>
  <c r="F194" i="3"/>
  <c r="F198" i="3"/>
  <c r="F202" i="3"/>
  <c r="F206" i="3"/>
  <c r="F210" i="3"/>
  <c r="F214" i="3"/>
  <c r="F218" i="3"/>
  <c r="F222" i="3"/>
  <c r="F226" i="3"/>
  <c r="F230" i="3"/>
  <c r="F234" i="3"/>
  <c r="F238" i="3"/>
  <c r="F242" i="3"/>
  <c r="F246" i="3"/>
  <c r="F250" i="3"/>
  <c r="F254" i="3"/>
  <c r="D8" i="3"/>
  <c r="N66" i="3"/>
  <c r="N194" i="3"/>
  <c r="L27" i="3"/>
  <c r="L59" i="3"/>
  <c r="L91" i="3"/>
  <c r="L123" i="3"/>
  <c r="L155" i="3"/>
  <c r="L187" i="3"/>
  <c r="L219" i="3"/>
  <c r="L251" i="3"/>
  <c r="J34" i="3"/>
  <c r="J66" i="3"/>
  <c r="J98" i="3"/>
  <c r="J130" i="3"/>
  <c r="J162" i="3"/>
  <c r="J194" i="3"/>
  <c r="J222" i="3"/>
  <c r="J244" i="3"/>
  <c r="H8" i="3"/>
  <c r="H16" i="3"/>
  <c r="H24" i="3"/>
  <c r="H32" i="3"/>
  <c r="H40" i="3"/>
  <c r="H48" i="3"/>
  <c r="H56" i="3"/>
  <c r="H64" i="3"/>
  <c r="H72" i="3"/>
  <c r="H80" i="3"/>
  <c r="H88" i="3"/>
  <c r="H96" i="3"/>
  <c r="H104" i="3"/>
  <c r="H112" i="3"/>
  <c r="H120" i="3"/>
  <c r="H128" i="3"/>
  <c r="H136" i="3"/>
  <c r="H144" i="3"/>
  <c r="H152" i="3"/>
  <c r="H160" i="3"/>
  <c r="H168" i="3"/>
  <c r="H176" i="3"/>
  <c r="H184" i="3"/>
  <c r="H192" i="3"/>
  <c r="H200" i="3"/>
  <c r="H208" i="3"/>
  <c r="H216" i="3"/>
  <c r="H224" i="3"/>
  <c r="H232" i="3"/>
  <c r="H240" i="3"/>
  <c r="H248" i="3"/>
  <c r="H256" i="3"/>
  <c r="F15" i="3"/>
  <c r="F23" i="3"/>
  <c r="F31" i="3"/>
  <c r="F39" i="3"/>
  <c r="F47" i="3"/>
  <c r="F55" i="3"/>
  <c r="F63" i="3"/>
  <c r="F71" i="3"/>
  <c r="F79" i="3"/>
  <c r="F87" i="3"/>
  <c r="F95" i="3"/>
  <c r="F103" i="3"/>
  <c r="F111" i="3"/>
  <c r="F119" i="3"/>
  <c r="F127" i="3"/>
  <c r="F135" i="3"/>
  <c r="F143" i="3"/>
  <c r="F151" i="3"/>
  <c r="F159" i="3"/>
  <c r="F167" i="3"/>
  <c r="F175" i="3"/>
  <c r="F183" i="3"/>
  <c r="F191" i="3"/>
  <c r="F199" i="3"/>
  <c r="F204" i="3"/>
  <c r="F209" i="3"/>
  <c r="F215" i="3"/>
  <c r="F220" i="3"/>
  <c r="F225" i="3"/>
  <c r="F231" i="3"/>
  <c r="F236" i="3"/>
  <c r="F241" i="3"/>
  <c r="F247" i="3"/>
  <c r="F252" i="3"/>
  <c r="F7" i="3"/>
  <c r="D12" i="3"/>
  <c r="D16" i="3"/>
  <c r="D20" i="3"/>
  <c r="D24" i="3"/>
  <c r="D28" i="3"/>
  <c r="D32" i="3"/>
  <c r="D36" i="3"/>
  <c r="D40" i="3"/>
  <c r="D44" i="3"/>
  <c r="D48" i="3"/>
  <c r="D52" i="3"/>
  <c r="D56" i="3"/>
  <c r="D60" i="3"/>
  <c r="D64" i="3"/>
  <c r="D68" i="3"/>
  <c r="D72" i="3"/>
  <c r="D76" i="3"/>
  <c r="D80" i="3"/>
  <c r="D84" i="3"/>
  <c r="D88" i="3"/>
  <c r="D92" i="3"/>
  <c r="D96" i="3"/>
  <c r="D100" i="3"/>
  <c r="D104" i="3"/>
  <c r="D108" i="3"/>
  <c r="D112" i="3"/>
  <c r="D116" i="3"/>
  <c r="D120" i="3"/>
  <c r="D124" i="3"/>
  <c r="D128" i="3"/>
  <c r="D132" i="3"/>
  <c r="D136" i="3"/>
  <c r="D140" i="3"/>
  <c r="D144" i="3"/>
  <c r="D148" i="3"/>
  <c r="D152" i="3"/>
  <c r="D156" i="3"/>
  <c r="D160" i="3"/>
  <c r="D164" i="3"/>
  <c r="D168" i="3"/>
  <c r="D172" i="3"/>
  <c r="D176" i="3"/>
  <c r="D180" i="3"/>
  <c r="D184" i="3"/>
  <c r="D188" i="3"/>
  <c r="D192" i="3"/>
  <c r="D196" i="3"/>
  <c r="D200" i="3"/>
  <c r="D204" i="3"/>
  <c r="D208" i="3"/>
  <c r="D212" i="3"/>
  <c r="D216" i="3"/>
  <c r="D220" i="3"/>
  <c r="D224" i="3"/>
  <c r="D228" i="3"/>
  <c r="D232" i="3"/>
  <c r="D236" i="3"/>
  <c r="D240" i="3"/>
  <c r="D244" i="3"/>
  <c r="D248" i="3"/>
  <c r="D252" i="3"/>
  <c r="D256" i="3"/>
  <c r="N74" i="3"/>
  <c r="N202" i="3"/>
  <c r="L29" i="3"/>
  <c r="L61" i="3"/>
  <c r="L93" i="3"/>
  <c r="L125" i="3"/>
  <c r="L157" i="3"/>
  <c r="L189" i="3"/>
  <c r="L221" i="3"/>
  <c r="L253" i="3"/>
  <c r="J36" i="3"/>
  <c r="J68" i="3"/>
  <c r="J100" i="3"/>
  <c r="J132" i="3"/>
  <c r="J164" i="3"/>
  <c r="J196" i="3"/>
  <c r="J226" i="3"/>
  <c r="J246" i="3"/>
  <c r="H9" i="3"/>
  <c r="H17" i="3"/>
  <c r="H25" i="3"/>
  <c r="H33" i="3"/>
  <c r="H41" i="3"/>
  <c r="H49" i="3"/>
  <c r="H57" i="3"/>
  <c r="H65" i="3"/>
  <c r="H73" i="3"/>
  <c r="H81" i="3"/>
  <c r="H89" i="3"/>
  <c r="H97" i="3"/>
  <c r="H105" i="3"/>
  <c r="H113" i="3"/>
  <c r="H121" i="3"/>
  <c r="H129" i="3"/>
  <c r="H137" i="3"/>
  <c r="H145" i="3"/>
  <c r="H153" i="3"/>
  <c r="H161" i="3"/>
  <c r="H169" i="3"/>
  <c r="H177" i="3"/>
  <c r="H185" i="3"/>
  <c r="H193" i="3"/>
  <c r="H201" i="3"/>
  <c r="H209" i="3"/>
  <c r="H217" i="3"/>
  <c r="H225" i="3"/>
  <c r="H233" i="3"/>
  <c r="H241" i="3"/>
  <c r="H249" i="3"/>
  <c r="F8" i="3"/>
  <c r="F16" i="3"/>
  <c r="F24" i="3"/>
  <c r="F32" i="3"/>
  <c r="F40" i="3"/>
  <c r="F48" i="3"/>
  <c r="F56" i="3"/>
  <c r="F64" i="3"/>
  <c r="F72" i="3"/>
  <c r="F80" i="3"/>
  <c r="F88" i="3"/>
  <c r="F96" i="3"/>
  <c r="F104" i="3"/>
  <c r="F112" i="3"/>
  <c r="F120" i="3"/>
  <c r="F128" i="3"/>
  <c r="F136" i="3"/>
  <c r="F144" i="3"/>
  <c r="F152" i="3"/>
  <c r="F160" i="3"/>
  <c r="F168" i="3"/>
  <c r="F176" i="3"/>
  <c r="F184" i="3"/>
  <c r="F192" i="3"/>
  <c r="F200" i="3"/>
  <c r="F205" i="3"/>
  <c r="F211" i="3"/>
  <c r="F216" i="3"/>
  <c r="F221" i="3"/>
  <c r="F227" i="3"/>
  <c r="F232" i="3"/>
  <c r="F237" i="3"/>
  <c r="F243" i="3"/>
  <c r="F248" i="3"/>
  <c r="F253" i="3"/>
  <c r="D9" i="3"/>
  <c r="D13" i="3"/>
  <c r="D17" i="3"/>
  <c r="D21" i="3"/>
  <c r="D25" i="3"/>
  <c r="D29" i="3"/>
  <c r="D33" i="3"/>
  <c r="D37" i="3"/>
  <c r="D41" i="3"/>
  <c r="D45" i="3"/>
  <c r="D49" i="3"/>
  <c r="D53" i="3"/>
  <c r="D57" i="3"/>
  <c r="D61" i="3"/>
  <c r="D65" i="3"/>
  <c r="D69" i="3"/>
  <c r="D73" i="3"/>
  <c r="D77" i="3"/>
  <c r="D81" i="3"/>
  <c r="D85" i="3"/>
  <c r="D89" i="3"/>
  <c r="D93" i="3"/>
  <c r="D97" i="3"/>
  <c r="D101" i="3"/>
  <c r="D105" i="3"/>
  <c r="D109" i="3"/>
  <c r="D113" i="3"/>
  <c r="D117" i="3"/>
  <c r="D121" i="3"/>
  <c r="D125" i="3"/>
  <c r="D129" i="3"/>
  <c r="D133" i="3"/>
  <c r="D137" i="3"/>
  <c r="D141" i="3"/>
  <c r="D145" i="3"/>
  <c r="D149" i="3"/>
  <c r="D153" i="3"/>
  <c r="D157" i="3"/>
  <c r="D161" i="3"/>
  <c r="D165" i="3"/>
  <c r="D169" i="3"/>
  <c r="D173" i="3"/>
  <c r="D177" i="3"/>
  <c r="D181" i="3"/>
  <c r="D185" i="3"/>
  <c r="D189" i="3"/>
  <c r="D193" i="3"/>
  <c r="D197" i="3"/>
  <c r="D201" i="3"/>
  <c r="D205" i="3"/>
  <c r="D209" i="3"/>
  <c r="D213" i="3"/>
  <c r="D217" i="3"/>
  <c r="D221" i="3"/>
  <c r="D225" i="3"/>
  <c r="D229" i="3"/>
  <c r="D233" i="3"/>
  <c r="D237" i="3"/>
  <c r="D241" i="3"/>
  <c r="D245" i="3"/>
  <c r="D249" i="3"/>
  <c r="D253" i="3"/>
  <c r="D7" i="3"/>
  <c r="N130" i="3"/>
  <c r="L43" i="3"/>
  <c r="L107" i="3"/>
  <c r="L171" i="3"/>
  <c r="L235" i="3"/>
  <c r="J50" i="3"/>
  <c r="J114" i="3"/>
  <c r="J178" i="3"/>
  <c r="J234" i="3"/>
  <c r="H12" i="3"/>
  <c r="H28" i="3"/>
  <c r="H44" i="3"/>
  <c r="H60" i="3"/>
  <c r="H76" i="3"/>
  <c r="H92" i="3"/>
  <c r="H108" i="3"/>
  <c r="H124" i="3"/>
  <c r="H140" i="3"/>
  <c r="H156" i="3"/>
  <c r="H172" i="3"/>
  <c r="H188" i="3"/>
  <c r="H204" i="3"/>
  <c r="H220" i="3"/>
  <c r="H236" i="3"/>
  <c r="H252" i="3"/>
  <c r="F19" i="3"/>
  <c r="F35" i="3"/>
  <c r="F51" i="3"/>
  <c r="F67" i="3"/>
  <c r="F83" i="3"/>
  <c r="F99" i="3"/>
  <c r="F115" i="3"/>
  <c r="F131" i="3"/>
  <c r="F147" i="3"/>
  <c r="F163" i="3"/>
  <c r="F179" i="3"/>
  <c r="F195" i="3"/>
  <c r="F207" i="3"/>
  <c r="F217" i="3"/>
  <c r="F228" i="3"/>
  <c r="F239" i="3"/>
  <c r="F249" i="3"/>
  <c r="D10" i="3"/>
  <c r="D18" i="3"/>
  <c r="D26" i="3"/>
  <c r="D34" i="3"/>
  <c r="D42" i="3"/>
  <c r="D50" i="3"/>
  <c r="D58" i="3"/>
  <c r="D66" i="3"/>
  <c r="D74" i="3"/>
  <c r="D82" i="3"/>
  <c r="D90" i="3"/>
  <c r="D98" i="3"/>
  <c r="D106" i="3"/>
  <c r="D114" i="3"/>
  <c r="D122" i="3"/>
  <c r="D130" i="3"/>
  <c r="D138" i="3"/>
  <c r="D146" i="3"/>
  <c r="D154" i="3"/>
  <c r="D162" i="3"/>
  <c r="D170" i="3"/>
  <c r="D178" i="3"/>
  <c r="D186" i="3"/>
  <c r="D194" i="3"/>
  <c r="D202" i="3"/>
  <c r="D210" i="3"/>
  <c r="D218" i="3"/>
  <c r="D226" i="3"/>
  <c r="D234" i="3"/>
  <c r="D242" i="3"/>
  <c r="D250" i="3"/>
  <c r="N138" i="3"/>
  <c r="L45" i="3"/>
  <c r="L109" i="3"/>
  <c r="L173" i="3"/>
  <c r="L237" i="3"/>
  <c r="J52" i="3"/>
  <c r="J116" i="3"/>
  <c r="J180" i="3"/>
  <c r="J236" i="3"/>
  <c r="H13" i="3"/>
  <c r="H29" i="3"/>
  <c r="H45" i="3"/>
  <c r="H61" i="3"/>
  <c r="H77" i="3"/>
  <c r="H93" i="3"/>
  <c r="H109" i="3"/>
  <c r="H125" i="3"/>
  <c r="H141" i="3"/>
  <c r="H157" i="3"/>
  <c r="H173" i="3"/>
  <c r="H189" i="3"/>
  <c r="H205" i="3"/>
  <c r="H221" i="3"/>
  <c r="H237" i="3"/>
  <c r="H253" i="3"/>
  <c r="F20" i="3"/>
  <c r="F36" i="3"/>
  <c r="F52" i="3"/>
  <c r="F68" i="3"/>
  <c r="F84" i="3"/>
  <c r="F100" i="3"/>
  <c r="F116" i="3"/>
  <c r="F132" i="3"/>
  <c r="F148" i="3"/>
  <c r="F164" i="3"/>
  <c r="F180" i="3"/>
  <c r="F196" i="3"/>
  <c r="F208" i="3"/>
  <c r="F219" i="3"/>
  <c r="F229" i="3"/>
  <c r="F240" i="3"/>
  <c r="F251" i="3"/>
  <c r="D11" i="3"/>
  <c r="D19" i="3"/>
  <c r="D27" i="3"/>
  <c r="D35" i="3"/>
  <c r="D43" i="3"/>
  <c r="D51" i="3"/>
  <c r="D59" i="3"/>
  <c r="D67" i="3"/>
  <c r="D75" i="3"/>
  <c r="D83" i="3"/>
  <c r="D91" i="3"/>
  <c r="D99" i="3"/>
  <c r="D107" i="3"/>
  <c r="D115" i="3"/>
  <c r="D123" i="3"/>
  <c r="D131" i="3"/>
  <c r="D139" i="3"/>
  <c r="D147" i="3"/>
  <c r="D155" i="3"/>
  <c r="D163" i="3"/>
  <c r="D171" i="3"/>
  <c r="D179" i="3"/>
  <c r="D187" i="3"/>
  <c r="D195" i="3"/>
  <c r="D203" i="3"/>
  <c r="D211" i="3"/>
  <c r="D219" i="3"/>
  <c r="D227" i="3"/>
  <c r="D235" i="3"/>
  <c r="D243" i="3"/>
  <c r="D251" i="3"/>
  <c r="L11" i="3"/>
  <c r="L75" i="3"/>
  <c r="L139" i="3"/>
  <c r="L203" i="3"/>
  <c r="J18" i="3"/>
  <c r="J82" i="3"/>
  <c r="J146" i="3"/>
  <c r="J210" i="3"/>
  <c r="J253" i="3"/>
  <c r="H20" i="3"/>
  <c r="H36" i="3"/>
  <c r="H52" i="3"/>
  <c r="H68" i="3"/>
  <c r="H84" i="3"/>
  <c r="H100" i="3"/>
  <c r="H116" i="3"/>
  <c r="H132" i="3"/>
  <c r="H148" i="3"/>
  <c r="H164" i="3"/>
  <c r="H180" i="3"/>
  <c r="H196" i="3"/>
  <c r="H212" i="3"/>
  <c r="H228" i="3"/>
  <c r="H244" i="3"/>
  <c r="F11" i="3"/>
  <c r="F27" i="3"/>
  <c r="F43" i="3"/>
  <c r="F59" i="3"/>
  <c r="F75" i="3"/>
  <c r="F91" i="3"/>
  <c r="F107" i="3"/>
  <c r="F123" i="3"/>
  <c r="F139" i="3"/>
  <c r="F155" i="3"/>
  <c r="F171" i="3"/>
  <c r="F187" i="3"/>
  <c r="F201" i="3"/>
  <c r="F212" i="3"/>
  <c r="F223" i="3"/>
  <c r="F233" i="3"/>
  <c r="F244" i="3"/>
  <c r="F255" i="3"/>
  <c r="D14" i="3"/>
  <c r="D22" i="3"/>
  <c r="D30" i="3"/>
  <c r="D38" i="3"/>
  <c r="D46" i="3"/>
  <c r="D54" i="3"/>
  <c r="D62" i="3"/>
  <c r="D70" i="3"/>
  <c r="D78" i="3"/>
  <c r="D86" i="3"/>
  <c r="D94" i="3"/>
  <c r="D102" i="3"/>
  <c r="D110" i="3"/>
  <c r="D118" i="3"/>
  <c r="D126" i="3"/>
  <c r="D134" i="3"/>
  <c r="D142" i="3"/>
  <c r="D150" i="3"/>
  <c r="D158" i="3"/>
  <c r="D166" i="3"/>
  <c r="D174" i="3"/>
  <c r="D182" i="3"/>
  <c r="D190" i="3"/>
  <c r="D198" i="3"/>
  <c r="D206" i="3"/>
  <c r="D214" i="3"/>
  <c r="D222" i="3"/>
  <c r="D230" i="3"/>
  <c r="D238" i="3"/>
  <c r="D246" i="3"/>
  <c r="D254" i="3"/>
  <c r="N8" i="3"/>
  <c r="L13" i="3"/>
  <c r="L77" i="3"/>
  <c r="L141" i="3"/>
  <c r="L205" i="3"/>
  <c r="J20" i="3"/>
  <c r="J84" i="3"/>
  <c r="J148" i="3"/>
  <c r="J212" i="3"/>
  <c r="J254" i="3"/>
  <c r="H21" i="3"/>
  <c r="H37" i="3"/>
  <c r="H53" i="3"/>
  <c r="H69" i="3"/>
  <c r="H85" i="3"/>
  <c r="H101" i="3"/>
  <c r="H117" i="3"/>
  <c r="H133" i="3"/>
  <c r="H149" i="3"/>
  <c r="H165" i="3"/>
  <c r="H181" i="3"/>
  <c r="H197" i="3"/>
  <c r="H213" i="3"/>
  <c r="H229" i="3"/>
  <c r="H245" i="3"/>
  <c r="F12" i="3"/>
  <c r="F28" i="3"/>
  <c r="F44" i="3"/>
  <c r="F60" i="3"/>
  <c r="F76" i="3"/>
  <c r="F92" i="3"/>
  <c r="F108" i="3"/>
  <c r="F124" i="3"/>
  <c r="F140" i="3"/>
  <c r="F156" i="3"/>
  <c r="F172" i="3"/>
  <c r="F188" i="3"/>
  <c r="F203" i="3"/>
  <c r="F213" i="3"/>
  <c r="F224" i="3"/>
  <c r="F235" i="3"/>
  <c r="F245" i="3"/>
  <c r="F256" i="3"/>
  <c r="D15" i="3"/>
  <c r="D23" i="3"/>
  <c r="D31" i="3"/>
  <c r="D39" i="3"/>
  <c r="D47" i="3"/>
  <c r="D55" i="3"/>
  <c r="D63" i="3"/>
  <c r="D71" i="3"/>
  <c r="D79" i="3"/>
  <c r="D87" i="3"/>
  <c r="D95" i="3"/>
  <c r="D103" i="3"/>
  <c r="D111" i="3"/>
  <c r="D119" i="3"/>
  <c r="D127" i="3"/>
  <c r="D135" i="3"/>
  <c r="D143" i="3"/>
  <c r="D151" i="3"/>
  <c r="D159" i="3"/>
  <c r="D167" i="3"/>
  <c r="D175" i="3"/>
  <c r="D183" i="3"/>
  <c r="D191" i="3"/>
  <c r="D199" i="3"/>
  <c r="D207" i="3"/>
  <c r="D215" i="3"/>
  <c r="D223" i="3"/>
  <c r="D231" i="3"/>
  <c r="D239" i="3"/>
  <c r="D247" i="3"/>
  <c r="D255" i="3"/>
  <c r="G250" i="3" a="1"/>
  <c r="G250" i="3" s="1"/>
  <c r="G242" i="3" a="1"/>
  <c r="G242" i="3" s="1"/>
  <c r="G234" i="3" a="1"/>
  <c r="G234" i="3" s="1"/>
  <c r="G226" i="3" a="1"/>
  <c r="G226" i="3" s="1"/>
  <c r="G218" i="3" a="1"/>
  <c r="G218" i="3" s="1"/>
  <c r="G210" i="3" a="1"/>
  <c r="G210" i="3" s="1"/>
  <c r="G202" i="3" a="1"/>
  <c r="G202" i="3" s="1"/>
  <c r="G194" i="3" a="1"/>
  <c r="G194" i="3" s="1"/>
  <c r="G186" i="3" a="1"/>
  <c r="G186" i="3" s="1"/>
  <c r="G178" i="3" a="1"/>
  <c r="G178" i="3" s="1"/>
  <c r="G170" i="3" a="1"/>
  <c r="G170" i="3" s="1"/>
  <c r="G162" i="3" a="1"/>
  <c r="G162" i="3" s="1"/>
  <c r="G154" i="3" a="1"/>
  <c r="G154" i="3" s="1"/>
  <c r="G146" i="3" a="1"/>
  <c r="G146" i="3" s="1"/>
  <c r="G138" i="3" a="1"/>
  <c r="G138" i="3" s="1"/>
  <c r="G130" i="3" a="1"/>
  <c r="G130" i="3" s="1"/>
  <c r="G122" i="3" a="1"/>
  <c r="G122" i="3" s="1"/>
  <c r="G114" i="3" a="1"/>
  <c r="G114" i="3" s="1"/>
  <c r="G106" i="3" a="1"/>
  <c r="G106" i="3" s="1"/>
  <c r="G98" i="3" a="1"/>
  <c r="G98" i="3" s="1"/>
  <c r="G90" i="3" a="1"/>
  <c r="G90" i="3" s="1"/>
  <c r="G82" i="3" a="1"/>
  <c r="G82" i="3" s="1"/>
  <c r="G74" i="3" a="1"/>
  <c r="G74" i="3" s="1"/>
  <c r="G66" i="3" a="1"/>
  <c r="G66" i="3" s="1"/>
  <c r="G58" i="3" a="1"/>
  <c r="G58" i="3" s="1"/>
  <c r="G50" i="3" a="1"/>
  <c r="G50" i="3" s="1"/>
  <c r="G42" i="3" a="1"/>
  <c r="G42" i="3" s="1"/>
  <c r="G34" i="3" a="1"/>
  <c r="G34" i="3" s="1"/>
  <c r="G26" i="3" a="1"/>
  <c r="G26" i="3" s="1"/>
  <c r="G18" i="3" a="1"/>
  <c r="G18" i="3" s="1"/>
  <c r="G10" i="3" a="1"/>
  <c r="G10" i="3" s="1"/>
  <c r="E252" i="3" a="1"/>
  <c r="E252" i="3" s="1"/>
  <c r="E244" i="3" a="1"/>
  <c r="E244" i="3" s="1"/>
  <c r="E236" i="3" a="1"/>
  <c r="E236" i="3" s="1"/>
  <c r="E228" i="3" a="1"/>
  <c r="E228" i="3" s="1"/>
  <c r="E220" i="3" a="1"/>
  <c r="E220" i="3" s="1"/>
  <c r="E212" i="3" a="1"/>
  <c r="E212" i="3" s="1"/>
  <c r="E204" i="3" a="1"/>
  <c r="E204" i="3" s="1"/>
  <c r="E196" i="3" a="1"/>
  <c r="E196" i="3" s="1"/>
  <c r="E188" i="3" a="1"/>
  <c r="E188" i="3" s="1"/>
  <c r="E180" i="3" a="1"/>
  <c r="E180" i="3" s="1"/>
  <c r="E172" i="3" a="1"/>
  <c r="E172" i="3" s="1"/>
  <c r="E164" i="3" a="1"/>
  <c r="E164" i="3" s="1"/>
  <c r="E156" i="3" a="1"/>
  <c r="E156" i="3" s="1"/>
  <c r="E148" i="3" a="1"/>
  <c r="E148" i="3" s="1"/>
  <c r="E140" i="3" a="1"/>
  <c r="E140" i="3" s="1"/>
  <c r="E132" i="3" a="1"/>
  <c r="E132" i="3" s="1"/>
  <c r="E124" i="3" a="1"/>
  <c r="E124" i="3" s="1"/>
  <c r="E116" i="3" a="1"/>
  <c r="E116" i="3" s="1"/>
  <c r="E108" i="3" a="1"/>
  <c r="E108" i="3" s="1"/>
  <c r="E100" i="3" a="1"/>
  <c r="E100" i="3" s="1"/>
  <c r="E92" i="3" a="1"/>
  <c r="E92" i="3" s="1"/>
  <c r="E84" i="3" a="1"/>
  <c r="E84" i="3" s="1"/>
  <c r="E76" i="3" a="1"/>
  <c r="E76" i="3" s="1"/>
  <c r="E68" i="3" a="1"/>
  <c r="E68" i="3" s="1"/>
  <c r="E60" i="3" a="1"/>
  <c r="E60" i="3" s="1"/>
  <c r="E52" i="3" a="1"/>
  <c r="E52" i="3" s="1"/>
  <c r="E44" i="3" a="1"/>
  <c r="E44" i="3" s="1"/>
  <c r="E36" i="3" a="1"/>
  <c r="E36" i="3" s="1"/>
  <c r="E28" i="3" a="1"/>
  <c r="E28" i="3" s="1"/>
  <c r="E17" i="3" a="1"/>
  <c r="E17" i="3" s="1"/>
  <c r="I246" i="3" a="1"/>
  <c r="I246" i="3" s="1"/>
  <c r="I224" i="3" a="1"/>
  <c r="I224" i="3" s="1"/>
  <c r="I203" i="3" a="1"/>
  <c r="I203" i="3" s="1"/>
  <c r="I182" i="3" a="1"/>
  <c r="I182" i="3" s="1"/>
  <c r="I160" i="3" a="1"/>
  <c r="I160" i="3" s="1"/>
  <c r="I139" i="3" a="1"/>
  <c r="I139" i="3" s="1"/>
  <c r="I118" i="3" a="1"/>
  <c r="I118" i="3" s="1"/>
  <c r="I96" i="3" a="1"/>
  <c r="I96" i="3" s="1"/>
  <c r="I75" i="3" a="1"/>
  <c r="I75" i="3" s="1"/>
  <c r="I54" i="3" a="1"/>
  <c r="I54" i="3" s="1"/>
  <c r="I32" i="3" a="1"/>
  <c r="I32" i="3" s="1"/>
  <c r="I11" i="3" a="1"/>
  <c r="I11" i="3" s="1"/>
  <c r="K240" i="3" a="1"/>
  <c r="K240" i="3" s="1"/>
  <c r="K218" i="3" a="1"/>
  <c r="K218" i="3" s="1"/>
  <c r="K197" i="3" a="1"/>
  <c r="K197" i="3" s="1"/>
  <c r="K176" i="3" a="1"/>
  <c r="K176" i="3" s="1"/>
  <c r="K154" i="3" a="1"/>
  <c r="K154" i="3" s="1"/>
  <c r="K129" i="3" a="1"/>
  <c r="K129" i="3" s="1"/>
  <c r="K97" i="3" a="1"/>
  <c r="K97" i="3" s="1"/>
  <c r="K65" i="3" a="1"/>
  <c r="K65" i="3" s="1"/>
  <c r="K33" i="3" a="1"/>
  <c r="K33" i="3" s="1"/>
  <c r="O252" i="3" a="1"/>
  <c r="O252" i="3" s="1"/>
  <c r="O220" i="3" a="1"/>
  <c r="O220" i="3" s="1"/>
  <c r="O188" i="3" a="1"/>
  <c r="O188" i="3" s="1"/>
  <c r="O156" i="3" a="1"/>
  <c r="O156" i="3" s="1"/>
  <c r="O124" i="3" a="1"/>
  <c r="O124" i="3" s="1"/>
  <c r="O92" i="3" a="1"/>
  <c r="O92" i="3" s="1"/>
  <c r="N7" i="3"/>
  <c r="J7" i="3"/>
  <c r="H7" i="3"/>
  <c r="L7" i="3"/>
  <c r="M167" i="3" l="1" a="1"/>
  <c r="M167" i="3" s="1"/>
  <c r="M148" i="3" a="1"/>
  <c r="M148" i="3" s="1"/>
  <c r="M69" i="3" a="1"/>
  <c r="M69" i="3" s="1"/>
  <c r="M53" i="3" a="1"/>
  <c r="M53" i="3" s="1"/>
  <c r="M22" i="3" a="1"/>
  <c r="M22" i="3" s="1"/>
  <c r="G91" i="3" a="1"/>
  <c r="G91" i="3" s="1"/>
  <c r="K81" i="3" a="1"/>
  <c r="K81" i="3" s="1"/>
  <c r="I107" i="3" a="1"/>
  <c r="I107" i="3" s="1"/>
  <c r="E88" i="3" a="1"/>
  <c r="E88" i="3" s="1"/>
  <c r="E248" i="3" a="1"/>
  <c r="E248" i="3" s="1"/>
  <c r="G94" i="3" a="1"/>
  <c r="G94" i="3" s="1"/>
  <c r="G126" i="3" a="1"/>
  <c r="G126" i="3" s="1"/>
  <c r="K170" i="3" a="1"/>
  <c r="K170" i="3" s="1"/>
  <c r="E12" i="3" a="1"/>
  <c r="E12" i="3" s="1"/>
  <c r="E49" i="3" a="1"/>
  <c r="E49" i="3" s="1"/>
  <c r="E81" i="3" a="1"/>
  <c r="E81" i="3" s="1"/>
  <c r="E177" i="3" a="1"/>
  <c r="E177" i="3" s="1"/>
  <c r="G23" i="3" a="1"/>
  <c r="G23" i="3" s="1"/>
  <c r="G151" i="3" a="1"/>
  <c r="G151" i="3" s="1"/>
  <c r="E157" i="3" a="1"/>
  <c r="E157" i="3" s="1"/>
  <c r="G35" i="3" a="1"/>
  <c r="G35" i="3" s="1"/>
  <c r="G67" i="3" a="1"/>
  <c r="G67" i="3" s="1"/>
  <c r="O108" i="3" a="1"/>
  <c r="O108" i="3" s="1"/>
  <c r="E64" i="3" a="1"/>
  <c r="E64" i="3" s="1"/>
  <c r="E25" i="3" a="1"/>
  <c r="E25" i="3" s="1"/>
  <c r="E57" i="3" a="1"/>
  <c r="E57" i="3" s="1"/>
  <c r="E153" i="3" a="1"/>
  <c r="E153" i="3" s="1"/>
  <c r="E185" i="3" a="1"/>
  <c r="E185" i="3" s="1"/>
  <c r="E217" i="3" a="1"/>
  <c r="E217" i="3" s="1"/>
  <c r="G63" i="3" a="1"/>
  <c r="G63" i="3" s="1"/>
  <c r="P154" i="3"/>
  <c r="P212" i="3"/>
  <c r="P148" i="3"/>
  <c r="P140" i="3"/>
  <c r="P41" i="3"/>
  <c r="P233" i="3"/>
  <c r="P201" i="3"/>
  <c r="P169" i="3"/>
  <c r="P204" i="3"/>
  <c r="P76" i="3"/>
  <c r="P90" i="3"/>
  <c r="P12" i="3"/>
  <c r="P94" i="3"/>
  <c r="P72" i="3"/>
  <c r="P30" i="3"/>
  <c r="P101" i="3"/>
  <c r="P43" i="3"/>
  <c r="P232" i="3"/>
  <c r="P104" i="3"/>
  <c r="P187" i="3"/>
  <c r="P171" i="3"/>
  <c r="P254" i="3"/>
  <c r="P168" i="3"/>
  <c r="P40" i="3"/>
  <c r="P59" i="3"/>
  <c r="P226" i="3"/>
  <c r="P23" i="3"/>
  <c r="P105" i="3"/>
  <c r="P69" i="3"/>
  <c r="P249" i="3"/>
  <c r="P92" i="3"/>
  <c r="P91" i="3"/>
  <c r="P206" i="3"/>
  <c r="P190" i="3"/>
  <c r="P200" i="3"/>
  <c r="P78" i="3"/>
  <c r="P62" i="3"/>
  <c r="P14" i="3"/>
  <c r="P256" i="3"/>
  <c r="P192" i="3"/>
  <c r="P66" i="3"/>
  <c r="P213" i="3"/>
  <c r="P181" i="3"/>
  <c r="P149" i="3"/>
  <c r="P231" i="3"/>
  <c r="P135" i="3"/>
  <c r="P46" i="3"/>
  <c r="P25" i="3"/>
  <c r="P8" i="3"/>
  <c r="P73" i="3"/>
  <c r="P110" i="3"/>
  <c r="P158" i="3"/>
  <c r="P106" i="3"/>
  <c r="P209" i="3"/>
  <c r="P129" i="3"/>
  <c r="P97" i="3"/>
  <c r="P229" i="3"/>
  <c r="P197" i="3"/>
  <c r="P165" i="3"/>
  <c r="P133" i="3"/>
  <c r="P53" i="3"/>
  <c r="P37" i="3"/>
  <c r="P199" i="3"/>
  <c r="P183" i="3"/>
  <c r="P151" i="3"/>
  <c r="P87" i="3"/>
  <c r="P217" i="3"/>
  <c r="P153" i="3"/>
  <c r="P89" i="3"/>
  <c r="P39" i="3"/>
  <c r="G87" i="4" s="1"/>
  <c r="P100" i="3"/>
  <c r="P185" i="3"/>
  <c r="P57" i="3"/>
  <c r="P21" i="3"/>
  <c r="P156" i="3"/>
  <c r="P251" i="3"/>
  <c r="P123" i="3"/>
  <c r="P252" i="3"/>
  <c r="P188" i="3"/>
  <c r="P124" i="3"/>
  <c r="P60" i="3"/>
  <c r="P132" i="3"/>
  <c r="P68" i="3"/>
  <c r="P207" i="3"/>
  <c r="P130" i="3"/>
  <c r="P82" i="3"/>
  <c r="P50" i="3"/>
  <c r="P116" i="3"/>
  <c r="P117" i="3"/>
  <c r="P220" i="3"/>
  <c r="P28" i="3"/>
  <c r="P75" i="3"/>
  <c r="P167" i="3"/>
  <c r="P103" i="3"/>
  <c r="P44" i="3"/>
  <c r="P228" i="3"/>
  <c r="P245" i="3"/>
  <c r="P219" i="3"/>
  <c r="P224" i="3"/>
  <c r="P160" i="3"/>
  <c r="P96" i="3"/>
  <c r="P32" i="3"/>
  <c r="P7" i="3"/>
  <c r="P139" i="3"/>
  <c r="P11" i="3"/>
  <c r="P222" i="3"/>
  <c r="P155" i="3"/>
  <c r="P27" i="3"/>
  <c r="P238" i="3"/>
  <c r="P239" i="3"/>
  <c r="G190" i="4" s="1"/>
  <c r="P175" i="3"/>
  <c r="P143" i="3"/>
  <c r="P111" i="3"/>
  <c r="P47" i="3"/>
  <c r="P15" i="3"/>
  <c r="P208" i="3"/>
  <c r="P144" i="3"/>
  <c r="P80" i="3"/>
  <c r="P142" i="3"/>
  <c r="P194" i="3"/>
  <c r="P162" i="3"/>
  <c r="P18" i="3"/>
  <c r="P247" i="3"/>
  <c r="P215" i="3"/>
  <c r="P214" i="3"/>
  <c r="P240" i="3"/>
  <c r="P176" i="3"/>
  <c r="P112" i="3"/>
  <c r="P48" i="3"/>
  <c r="P84" i="3"/>
  <c r="P20" i="3"/>
  <c r="P211" i="3"/>
  <c r="P195" i="3"/>
  <c r="P179" i="3"/>
  <c r="P163" i="3"/>
  <c r="P147" i="3"/>
  <c r="P131" i="3"/>
  <c r="P83" i="3"/>
  <c r="P67" i="3"/>
  <c r="P51" i="3"/>
  <c r="P35" i="3"/>
  <c r="P19" i="3"/>
  <c r="P248" i="3"/>
  <c r="P216" i="3"/>
  <c r="P184" i="3"/>
  <c r="P152" i="3"/>
  <c r="P88" i="3"/>
  <c r="P56" i="3"/>
  <c r="P235" i="3"/>
  <c r="P203" i="3"/>
  <c r="P137" i="3"/>
  <c r="P52" i="3"/>
  <c r="P9" i="3"/>
  <c r="P174" i="3"/>
  <c r="P34" i="3"/>
  <c r="P170" i="3"/>
  <c r="P246" i="3"/>
  <c r="P230" i="3"/>
  <c r="P166" i="3"/>
  <c r="P150" i="3"/>
  <c r="P134" i="3"/>
  <c r="P118" i="3"/>
  <c r="P102" i="3"/>
  <c r="P86" i="3"/>
  <c r="P70" i="3"/>
  <c r="P54" i="3"/>
  <c r="P38" i="3"/>
  <c r="P22" i="3"/>
  <c r="P255" i="3"/>
  <c r="P223" i="3"/>
  <c r="G73" i="4" s="1"/>
  <c r="P191" i="3"/>
  <c r="P159" i="3"/>
  <c r="P127" i="3"/>
  <c r="P63" i="3"/>
  <c r="P31" i="3"/>
  <c r="P242" i="3"/>
  <c r="P210" i="3"/>
  <c r="P178" i="3"/>
  <c r="P146" i="3"/>
  <c r="P202" i="3"/>
  <c r="P71" i="3"/>
  <c r="P225" i="3"/>
  <c r="P253" i="3"/>
  <c r="P237" i="3"/>
  <c r="P221" i="3"/>
  <c r="P205" i="3"/>
  <c r="G240" i="4" s="1"/>
  <c r="P189" i="3"/>
  <c r="P173" i="3"/>
  <c r="P157" i="3"/>
  <c r="P125" i="3"/>
  <c r="G226" i="4" s="1"/>
  <c r="P109" i="3"/>
  <c r="P93" i="3"/>
  <c r="P77" i="3"/>
  <c r="P29" i="3"/>
  <c r="G83" i="4" s="1"/>
  <c r="P13" i="3"/>
  <c r="P16" i="3"/>
  <c r="P136" i="3"/>
  <c r="P121" i="3"/>
  <c r="P79" i="3"/>
  <c r="G28" i="4" s="1"/>
  <c r="P36" i="3"/>
  <c r="P126" i="3"/>
  <c r="P250" i="3"/>
  <c r="P234" i="3"/>
  <c r="P218" i="3"/>
  <c r="P186" i="3"/>
  <c r="G70" i="4" s="1"/>
  <c r="P138" i="3"/>
  <c r="P122" i="3"/>
  <c r="P74" i="3"/>
  <c r="P58" i="3"/>
  <c r="P42" i="3"/>
  <c r="P26" i="3"/>
  <c r="P10" i="3"/>
  <c r="P119" i="3"/>
  <c r="P55" i="3"/>
  <c r="P241" i="3"/>
  <c r="P193" i="3"/>
  <c r="P177" i="3"/>
  <c r="P161" i="3"/>
  <c r="P145" i="3"/>
  <c r="P113" i="3"/>
  <c r="P81" i="3"/>
  <c r="G58" i="4" s="1"/>
  <c r="P65" i="3"/>
  <c r="P49" i="3"/>
  <c r="P33" i="3"/>
  <c r="P17" i="3"/>
  <c r="P244" i="3"/>
  <c r="P196" i="3"/>
  <c r="P180" i="3"/>
  <c r="P164" i="3"/>
  <c r="G130" i="4" s="1"/>
  <c r="P128" i="3"/>
  <c r="P85" i="3"/>
  <c r="P64" i="3"/>
  <c r="P114" i="3"/>
  <c r="P98" i="3"/>
  <c r="P236" i="3"/>
  <c r="P172" i="3"/>
  <c r="P108" i="3"/>
  <c r="P107" i="3"/>
  <c r="P24" i="3"/>
  <c r="P243" i="3"/>
  <c r="P99" i="3"/>
  <c r="P120" i="3"/>
  <c r="P182" i="3"/>
  <c r="P227" i="3"/>
  <c r="P198" i="3"/>
  <c r="P115" i="3"/>
  <c r="P141" i="3"/>
  <c r="P95" i="3"/>
  <c r="P61" i="3"/>
  <c r="P45" i="3"/>
  <c r="G7" i="4" l="1"/>
  <c r="D7" i="4" s="1"/>
  <c r="G231" i="4"/>
  <c r="D231" i="4" s="1"/>
  <c r="G245" i="4"/>
  <c r="E245" i="4" s="1"/>
  <c r="G206" i="4"/>
  <c r="D206" i="4" s="1"/>
  <c r="G74" i="4"/>
  <c r="D74" i="4" s="1"/>
  <c r="G158" i="4"/>
  <c r="D158" i="4" s="1"/>
  <c r="G211" i="4"/>
  <c r="E211" i="4" s="1"/>
  <c r="G110" i="4"/>
  <c r="E110" i="4" s="1"/>
  <c r="G256" i="4"/>
  <c r="D256" i="4" s="1"/>
  <c r="G183" i="4"/>
  <c r="E183" i="4" s="1"/>
  <c r="G149" i="4"/>
  <c r="E149" i="4" s="1"/>
  <c r="G38" i="4"/>
  <c r="E38" i="4" s="1"/>
  <c r="G105" i="4"/>
  <c r="D105" i="4" s="1"/>
  <c r="G237" i="4"/>
  <c r="E237" i="4" s="1"/>
  <c r="G168" i="4"/>
  <c r="D168" i="4" s="1"/>
  <c r="G20" i="4"/>
  <c r="E20" i="4" s="1"/>
  <c r="G68" i="4"/>
  <c r="G212" i="4"/>
  <c r="G72" i="4"/>
  <c r="D72" i="4" s="1"/>
  <c r="G252" i="4"/>
  <c r="E252" i="4" s="1"/>
  <c r="G232" i="4"/>
  <c r="E232" i="4" s="1"/>
  <c r="G213" i="4"/>
  <c r="G254" i="4"/>
  <c r="E254" i="4" s="1"/>
  <c r="G66" i="4"/>
  <c r="D66" i="4" s="1"/>
  <c r="G106" i="4"/>
  <c r="G53" i="4"/>
  <c r="G62" i="4"/>
  <c r="E62" i="4" s="1"/>
  <c r="G239" i="4"/>
  <c r="D239" i="4" s="1"/>
  <c r="G19" i="4"/>
  <c r="G174" i="4"/>
  <c r="G249" i="4"/>
  <c r="G49" i="4"/>
  <c r="D49" i="4" s="1"/>
  <c r="G189" i="4"/>
  <c r="G253" i="4"/>
  <c r="G175" i="4"/>
  <c r="G138" i="4"/>
  <c r="D138" i="4" s="1"/>
  <c r="G136" i="4"/>
  <c r="D136" i="4" s="1"/>
  <c r="G235" i="4"/>
  <c r="G167" i="4"/>
  <c r="G35" i="4"/>
  <c r="D35" i="4" s="1"/>
  <c r="G11" i="4"/>
  <c r="G15" i="4"/>
  <c r="G134" i="4"/>
  <c r="G82" i="4"/>
  <c r="E82" i="4" s="1"/>
  <c r="G41" i="4"/>
  <c r="G114" i="4"/>
  <c r="G248" i="4"/>
  <c r="G81" i="4"/>
  <c r="E81" i="4" s="1"/>
  <c r="G125" i="4"/>
  <c r="G60" i="4"/>
  <c r="G179" i="4"/>
  <c r="G18" i="4"/>
  <c r="E18" i="4" s="1"/>
  <c r="G57" i="4"/>
  <c r="G43" i="4"/>
  <c r="G90" i="4"/>
  <c r="G23" i="4"/>
  <c r="D23" i="4" s="1"/>
  <c r="G188" i="4"/>
  <c r="G217" i="4"/>
  <c r="G247" i="4"/>
  <c r="G163" i="4"/>
  <c r="D163" i="4" s="1"/>
  <c r="G142" i="4"/>
  <c r="G129" i="4"/>
  <c r="G156" i="4"/>
  <c r="G45" i="4"/>
  <c r="E45" i="4" s="1"/>
  <c r="G120" i="4"/>
  <c r="G250" i="4"/>
  <c r="G141" i="4"/>
  <c r="G88" i="4"/>
  <c r="D88" i="4" s="1"/>
  <c r="G166" i="4"/>
  <c r="G63" i="4"/>
  <c r="G198" i="4"/>
  <c r="G108" i="4"/>
  <c r="D108" i="4" s="1"/>
  <c r="G132" i="4"/>
  <c r="G76" i="4"/>
  <c r="G170" i="4"/>
  <c r="G13" i="4"/>
  <c r="G80" i="4"/>
  <c r="G93" i="4"/>
  <c r="G64" i="4"/>
  <c r="G157" i="4"/>
  <c r="G116" i="4"/>
  <c r="G255" i="4"/>
  <c r="G177" i="4"/>
  <c r="G210" i="4"/>
  <c r="G178" i="4"/>
  <c r="G71" i="4"/>
  <c r="G173" i="4"/>
  <c r="G27" i="4"/>
  <c r="G112" i="4"/>
  <c r="G133" i="4"/>
  <c r="G33" i="4"/>
  <c r="G56" i="4"/>
  <c r="G12" i="4"/>
  <c r="G218" i="4"/>
  <c r="G192" i="4"/>
  <c r="G40" i="4"/>
  <c r="G207" i="4"/>
  <c r="G102" i="4"/>
  <c r="G244" i="4"/>
  <c r="G79" i="4"/>
  <c r="G101" i="4"/>
  <c r="G29" i="4"/>
  <c r="G36" i="4"/>
  <c r="G242" i="4"/>
  <c r="G95" i="4"/>
  <c r="G143" i="4"/>
  <c r="G10" i="4"/>
  <c r="G194" i="4"/>
  <c r="G98" i="4"/>
  <c r="G227" i="4"/>
  <c r="G85" i="4"/>
  <c r="G124" i="4"/>
  <c r="G203" i="4"/>
  <c r="G219" i="4"/>
  <c r="G186" i="4"/>
  <c r="G65" i="4"/>
  <c r="G128" i="4"/>
  <c r="G47" i="4"/>
  <c r="G67" i="4"/>
  <c r="G109" i="4"/>
  <c r="G75" i="4"/>
  <c r="G31" i="4"/>
  <c r="G44" i="4"/>
  <c r="G169" i="4"/>
  <c r="G228" i="4"/>
  <c r="G46" i="4"/>
  <c r="G113" i="4"/>
  <c r="G181" i="4"/>
  <c r="G140" i="4"/>
  <c r="G86" i="4"/>
  <c r="G214" i="4"/>
  <c r="G103" i="4"/>
  <c r="G97" i="4"/>
  <c r="G180" i="4"/>
  <c r="G39" i="4"/>
  <c r="G160" i="4"/>
  <c r="G123" i="4"/>
  <c r="G233" i="4"/>
  <c r="G150" i="4"/>
  <c r="G89" i="4"/>
  <c r="G54" i="4"/>
  <c r="G215" i="4"/>
  <c r="G172" i="4"/>
  <c r="G236" i="4"/>
  <c r="G9" i="4"/>
  <c r="G148" i="4"/>
  <c r="G131" i="4"/>
  <c r="G119" i="4"/>
  <c r="G224" i="4"/>
  <c r="G91" i="4"/>
  <c r="G234" i="4"/>
  <c r="G164" i="4"/>
  <c r="G144" i="4"/>
  <c r="G8" i="4"/>
  <c r="G17" i="4"/>
  <c r="G69" i="4"/>
  <c r="G222" i="4"/>
  <c r="G48" i="4"/>
  <c r="G221" i="4"/>
  <c r="G145" i="4"/>
  <c r="G229" i="4"/>
  <c r="G202" i="4"/>
  <c r="G32" i="4"/>
  <c r="G191" i="4"/>
  <c r="G122" i="4"/>
  <c r="G96" i="4"/>
  <c r="G115" i="4"/>
  <c r="G205" i="4"/>
  <c r="G146" i="4"/>
  <c r="G204" i="4"/>
  <c r="G16" i="4"/>
  <c r="G30" i="4"/>
  <c r="G137" i="4"/>
  <c r="G25" i="4"/>
  <c r="G52" i="4"/>
  <c r="G84" i="4"/>
  <c r="G187" i="4"/>
  <c r="G111" i="4"/>
  <c r="G51" i="4"/>
  <c r="G162" i="4"/>
  <c r="G195" i="4"/>
  <c r="G201" i="4"/>
  <c r="G21" i="4"/>
  <c r="G238" i="4"/>
  <c r="G184" i="4"/>
  <c r="G26" i="4"/>
  <c r="G121" i="4"/>
  <c r="G185" i="4"/>
  <c r="G78" i="4"/>
  <c r="G182" i="4"/>
  <c r="G161" i="4"/>
  <c r="G151" i="4"/>
  <c r="G193" i="4"/>
  <c r="G243" i="4"/>
  <c r="G220" i="4"/>
  <c r="G99" i="4"/>
  <c r="G155" i="4"/>
  <c r="G147" i="4"/>
  <c r="G171" i="4"/>
  <c r="G152" i="4"/>
  <c r="G61" i="4"/>
  <c r="G42" i="4"/>
  <c r="G94" i="4"/>
  <c r="G118" i="4"/>
  <c r="G37" i="4"/>
  <c r="E37" i="4" s="1"/>
  <c r="G100" i="4"/>
  <c r="G127" i="4"/>
  <c r="G200" i="4"/>
  <c r="G241" i="4"/>
  <c r="G50" i="4"/>
  <c r="G165" i="4"/>
  <c r="G208" i="4"/>
  <c r="G139" i="4"/>
  <c r="G176" i="4"/>
  <c r="G92" i="4"/>
  <c r="G225" i="4"/>
  <c r="G77" i="4"/>
  <c r="G107" i="4"/>
  <c r="G159" i="4"/>
  <c r="G34" i="4"/>
  <c r="G197" i="4"/>
  <c r="G117" i="4"/>
  <c r="G55" i="4"/>
  <c r="G104" i="4"/>
  <c r="G230" i="4"/>
  <c r="G216" i="4"/>
  <c r="G153" i="4"/>
  <c r="G223" i="4"/>
  <c r="D223" i="4" s="1"/>
  <c r="G209" i="4"/>
  <c r="G154" i="4"/>
  <c r="G246" i="4"/>
  <c r="G251" i="4"/>
  <c r="G199" i="4"/>
  <c r="G196" i="4"/>
  <c r="G135" i="4"/>
  <c r="G24" i="4"/>
  <c r="G59" i="4"/>
  <c r="G14" i="4"/>
  <c r="G22" i="4"/>
  <c r="G126" i="4"/>
  <c r="E28" i="4"/>
  <c r="E83" i="4"/>
  <c r="E226" i="4"/>
  <c r="E240" i="4"/>
  <c r="E73" i="4"/>
  <c r="E190" i="4"/>
  <c r="E87" i="4"/>
  <c r="E130" i="4"/>
  <c r="E58" i="4"/>
  <c r="E70" i="4"/>
  <c r="D28" i="4"/>
  <c r="D83" i="4"/>
  <c r="D240" i="4"/>
  <c r="D73" i="4"/>
  <c r="D190" i="4"/>
  <c r="D87" i="4"/>
  <c r="D226" i="4"/>
  <c r="D130" i="4"/>
  <c r="D58" i="4"/>
  <c r="D70" i="4"/>
  <c r="Y10" i="3"/>
  <c r="Y9" i="3"/>
  <c r="Y8" i="3"/>
  <c r="Y7" i="3"/>
  <c r="E231" i="4" l="1"/>
  <c r="E7" i="4"/>
  <c r="D245" i="4"/>
  <c r="T245" i="4" s="1"/>
  <c r="E74" i="4"/>
  <c r="AJ74" i="4" s="1"/>
  <c r="D211" i="4"/>
  <c r="M211" i="4" s="1"/>
  <c r="E206" i="4"/>
  <c r="AF206" i="4" s="1"/>
  <c r="E256" i="4"/>
  <c r="AE256" i="4" s="1"/>
  <c r="D110" i="4"/>
  <c r="M110" i="4" s="1"/>
  <c r="E158" i="4"/>
  <c r="AC158" i="4" s="1"/>
  <c r="D183" i="4"/>
  <c r="J183" i="4" s="1"/>
  <c r="D38" i="4"/>
  <c r="N38" i="4" s="1"/>
  <c r="D149" i="4"/>
  <c r="V149" i="4" s="1"/>
  <c r="E105" i="4"/>
  <c r="AC105" i="4" s="1"/>
  <c r="D237" i="4"/>
  <c r="Q237" i="4" s="1"/>
  <c r="E35" i="4"/>
  <c r="Z35" i="4" s="1"/>
  <c r="D252" i="4"/>
  <c r="V252" i="4" s="1"/>
  <c r="E66" i="4"/>
  <c r="AJ66" i="4" s="1"/>
  <c r="E138" i="4"/>
  <c r="AD138" i="4" s="1"/>
  <c r="D20" i="4"/>
  <c r="H20" i="4" s="1"/>
  <c r="E49" i="4"/>
  <c r="AC49" i="4" s="1"/>
  <c r="D82" i="4"/>
  <c r="J82" i="4" s="1"/>
  <c r="E88" i="4"/>
  <c r="AA88" i="4" s="1"/>
  <c r="E239" i="4"/>
  <c r="AE239" i="4" s="1"/>
  <c r="D62" i="4"/>
  <c r="K62" i="4" s="1"/>
  <c r="E72" i="4"/>
  <c r="AD72" i="4" s="1"/>
  <c r="E168" i="4"/>
  <c r="Z168" i="4" s="1"/>
  <c r="D254" i="4"/>
  <c r="N254" i="4" s="1"/>
  <c r="D97" i="4"/>
  <c r="K97" i="4" s="1"/>
  <c r="D68" i="4"/>
  <c r="J68" i="4" s="1"/>
  <c r="AC87" i="4"/>
  <c r="AG87" i="4"/>
  <c r="AA87" i="4"/>
  <c r="AF87" i="4"/>
  <c r="AE87" i="4"/>
  <c r="Z87" i="4"/>
  <c r="AH87" i="4"/>
  <c r="AB87" i="4"/>
  <c r="AI87" i="4"/>
  <c r="AD87" i="4"/>
  <c r="AJ87" i="4"/>
  <c r="AC183" i="4"/>
  <c r="AG183" i="4"/>
  <c r="Z183" i="4"/>
  <c r="AD183" i="4"/>
  <c r="AH183" i="4"/>
  <c r="AA183" i="4"/>
  <c r="AE183" i="4"/>
  <c r="AI183" i="4"/>
  <c r="AB183" i="4"/>
  <c r="AF183" i="4"/>
  <c r="AJ183" i="4"/>
  <c r="AC245" i="4"/>
  <c r="AG245" i="4"/>
  <c r="Z245" i="4"/>
  <c r="AE245" i="4"/>
  <c r="AJ245" i="4"/>
  <c r="AA245" i="4"/>
  <c r="AF245" i="4"/>
  <c r="AB245" i="4"/>
  <c r="AH245" i="4"/>
  <c r="AD245" i="4"/>
  <c r="AI245" i="4"/>
  <c r="AB58" i="4"/>
  <c r="AF58" i="4"/>
  <c r="AJ58" i="4"/>
  <c r="Z58" i="4"/>
  <c r="AE58" i="4"/>
  <c r="AA58" i="4"/>
  <c r="AG58" i="4"/>
  <c r="AC58" i="4"/>
  <c r="AH58" i="4"/>
  <c r="AI58" i="4"/>
  <c r="AD58" i="4"/>
  <c r="AC254" i="4"/>
  <c r="AG254" i="4"/>
  <c r="Z254" i="4"/>
  <c r="AD254" i="4"/>
  <c r="AH254" i="4"/>
  <c r="AA254" i="4"/>
  <c r="AE254" i="4"/>
  <c r="AI254" i="4"/>
  <c r="AB254" i="4"/>
  <c r="AF254" i="4"/>
  <c r="AJ254" i="4"/>
  <c r="AB82" i="4"/>
  <c r="AF82" i="4"/>
  <c r="AJ82" i="4"/>
  <c r="AC82" i="4"/>
  <c r="AH82" i="4"/>
  <c r="AD82" i="4"/>
  <c r="AI82" i="4"/>
  <c r="Z82" i="4"/>
  <c r="AE82" i="4"/>
  <c r="AA82" i="4"/>
  <c r="AG82" i="4"/>
  <c r="AC237" i="4"/>
  <c r="AG237" i="4"/>
  <c r="AB237" i="4"/>
  <c r="AH237" i="4"/>
  <c r="AD237" i="4"/>
  <c r="AI237" i="4"/>
  <c r="Z237" i="4"/>
  <c r="AE237" i="4"/>
  <c r="AJ237" i="4"/>
  <c r="AA237" i="4"/>
  <c r="AF237" i="4"/>
  <c r="AB190" i="4"/>
  <c r="AF190" i="4"/>
  <c r="AJ190" i="4"/>
  <c r="AC190" i="4"/>
  <c r="AG190" i="4"/>
  <c r="Z190" i="4"/>
  <c r="AD190" i="4"/>
  <c r="AH190" i="4"/>
  <c r="AE190" i="4"/>
  <c r="AI190" i="4"/>
  <c r="AA190" i="4"/>
  <c r="AC83" i="4"/>
  <c r="AG83" i="4"/>
  <c r="AB83" i="4"/>
  <c r="AH83" i="4"/>
  <c r="AD83" i="4"/>
  <c r="AI83" i="4"/>
  <c r="Z83" i="4"/>
  <c r="AE83" i="4"/>
  <c r="AJ83" i="4"/>
  <c r="AA83" i="4"/>
  <c r="AF83" i="4"/>
  <c r="Z28" i="4"/>
  <c r="AD28" i="4"/>
  <c r="AH28" i="4"/>
  <c r="AA28" i="4"/>
  <c r="AE28" i="4"/>
  <c r="AI28" i="4"/>
  <c r="AB28" i="4"/>
  <c r="AF28" i="4"/>
  <c r="AJ28" i="4"/>
  <c r="AG28" i="4"/>
  <c r="AC28" i="4"/>
  <c r="AC45" i="4"/>
  <c r="AG45" i="4"/>
  <c r="Z45" i="4"/>
  <c r="AD45" i="4"/>
  <c r="AH45" i="4"/>
  <c r="AA45" i="4"/>
  <c r="AE45" i="4"/>
  <c r="AI45" i="4"/>
  <c r="AJ45" i="4"/>
  <c r="AB45" i="4"/>
  <c r="AF45" i="4"/>
  <c r="Z20" i="4"/>
  <c r="AD20" i="4"/>
  <c r="AH20" i="4"/>
  <c r="AA20" i="4"/>
  <c r="AE20" i="4"/>
  <c r="AI20" i="4"/>
  <c r="AB20" i="4"/>
  <c r="AF20" i="4"/>
  <c r="AJ20" i="4"/>
  <c r="AC20" i="4"/>
  <c r="AG20" i="4"/>
  <c r="AB70" i="4"/>
  <c r="AF70" i="4"/>
  <c r="AJ70" i="4"/>
  <c r="AA70" i="4"/>
  <c r="AG70" i="4"/>
  <c r="AC70" i="4"/>
  <c r="AH70" i="4"/>
  <c r="AD70" i="4"/>
  <c r="AI70" i="4"/>
  <c r="AE70" i="4"/>
  <c r="Z70" i="4"/>
  <c r="AB18" i="4"/>
  <c r="AF18" i="4"/>
  <c r="AJ18" i="4"/>
  <c r="AC18" i="4"/>
  <c r="AG18" i="4"/>
  <c r="Z18" i="4"/>
  <c r="AD18" i="4"/>
  <c r="AH18" i="4"/>
  <c r="AE18" i="4"/>
  <c r="AI18" i="4"/>
  <c r="AA18" i="4"/>
  <c r="Z226" i="4"/>
  <c r="AD226" i="4"/>
  <c r="AH226" i="4"/>
  <c r="AA226" i="4"/>
  <c r="AF226" i="4"/>
  <c r="AB226" i="4"/>
  <c r="AG226" i="4"/>
  <c r="AC226" i="4"/>
  <c r="AI226" i="4"/>
  <c r="AE226" i="4"/>
  <c r="AJ226" i="4"/>
  <c r="AA211" i="4"/>
  <c r="AE211" i="4"/>
  <c r="AI211" i="4"/>
  <c r="Z211" i="4"/>
  <c r="AF211" i="4"/>
  <c r="AB211" i="4"/>
  <c r="AG211" i="4"/>
  <c r="AC211" i="4"/>
  <c r="AH211" i="4"/>
  <c r="AD211" i="4"/>
  <c r="AJ211" i="4"/>
  <c r="AB232" i="4"/>
  <c r="AF232" i="4"/>
  <c r="AJ232" i="4"/>
  <c r="AD232" i="4"/>
  <c r="AI232" i="4"/>
  <c r="Z232" i="4"/>
  <c r="AE232" i="4"/>
  <c r="AA232" i="4"/>
  <c r="AG232" i="4"/>
  <c r="AC232" i="4"/>
  <c r="AH232" i="4"/>
  <c r="AA252" i="4"/>
  <c r="AE252" i="4"/>
  <c r="AI252" i="4"/>
  <c r="AB252" i="4"/>
  <c r="AF252" i="4"/>
  <c r="AJ252" i="4"/>
  <c r="AC252" i="4"/>
  <c r="AG252" i="4"/>
  <c r="Z252" i="4"/>
  <c r="AD252" i="4"/>
  <c r="AH252" i="4"/>
  <c r="E212" i="4"/>
  <c r="AC110" i="4"/>
  <c r="AG110" i="4"/>
  <c r="Z110" i="4"/>
  <c r="AD110" i="4"/>
  <c r="AH110" i="4"/>
  <c r="AA110" i="4"/>
  <c r="AE110" i="4"/>
  <c r="AI110" i="4"/>
  <c r="AF110" i="4"/>
  <c r="AJ110" i="4"/>
  <c r="AB110" i="4"/>
  <c r="AA73" i="4"/>
  <c r="AE73" i="4"/>
  <c r="AI73" i="4"/>
  <c r="Z73" i="4"/>
  <c r="AF73" i="4"/>
  <c r="AB73" i="4"/>
  <c r="AG73" i="4"/>
  <c r="AC73" i="4"/>
  <c r="AH73" i="4"/>
  <c r="AD73" i="4"/>
  <c r="AJ73" i="4"/>
  <c r="AB62" i="4"/>
  <c r="AF62" i="4"/>
  <c r="AJ62" i="4"/>
  <c r="AD62" i="4"/>
  <c r="AI62" i="4"/>
  <c r="Z62" i="4"/>
  <c r="AE62" i="4"/>
  <c r="AA62" i="4"/>
  <c r="AG62" i="4"/>
  <c r="AH62" i="4"/>
  <c r="AC62" i="4"/>
  <c r="AA81" i="4"/>
  <c r="AE81" i="4"/>
  <c r="AI81" i="4"/>
  <c r="AC81" i="4"/>
  <c r="AH81" i="4"/>
  <c r="AD81" i="4"/>
  <c r="AJ81" i="4"/>
  <c r="Z81" i="4"/>
  <c r="AF81" i="4"/>
  <c r="AB81" i="4"/>
  <c r="AG81" i="4"/>
  <c r="AA149" i="4"/>
  <c r="AE149" i="4"/>
  <c r="AI149" i="4"/>
  <c r="AB149" i="4"/>
  <c r="AF149" i="4"/>
  <c r="AJ149" i="4"/>
  <c r="AC149" i="4"/>
  <c r="AG149" i="4"/>
  <c r="AH149" i="4"/>
  <c r="Z149" i="4"/>
  <c r="AD149" i="4"/>
  <c r="AB38" i="4"/>
  <c r="AF38" i="4"/>
  <c r="AC38" i="4"/>
  <c r="Z38" i="4"/>
  <c r="AD38" i="4"/>
  <c r="AH38" i="4"/>
  <c r="AG38" i="4"/>
  <c r="AI38" i="4"/>
  <c r="AA38" i="4"/>
  <c r="AJ38" i="4"/>
  <c r="AE38" i="4"/>
  <c r="AA231" i="4"/>
  <c r="AE231" i="4"/>
  <c r="AI231" i="4"/>
  <c r="AD231" i="4"/>
  <c r="AJ231" i="4"/>
  <c r="Z231" i="4"/>
  <c r="AF231" i="4"/>
  <c r="AB231" i="4"/>
  <c r="AG231" i="4"/>
  <c r="AC231" i="4"/>
  <c r="AH231" i="4"/>
  <c r="AA37" i="4"/>
  <c r="AE37" i="4"/>
  <c r="AI37" i="4"/>
  <c r="AB37" i="4"/>
  <c r="AF37" i="4"/>
  <c r="AJ37" i="4"/>
  <c r="AC37" i="4"/>
  <c r="AG37" i="4"/>
  <c r="AD37" i="4"/>
  <c r="AH37" i="4"/>
  <c r="Z37" i="4"/>
  <c r="AC130" i="4"/>
  <c r="AG130" i="4"/>
  <c r="Z130" i="4"/>
  <c r="AD130" i="4"/>
  <c r="AH130" i="4"/>
  <c r="AA130" i="4"/>
  <c r="AE130" i="4"/>
  <c r="AI130" i="4"/>
  <c r="AJ130" i="4"/>
  <c r="AB130" i="4"/>
  <c r="AF130" i="4"/>
  <c r="AF74" i="4"/>
  <c r="AB240" i="4"/>
  <c r="AF240" i="4"/>
  <c r="AJ240" i="4"/>
  <c r="AA240" i="4"/>
  <c r="AG240" i="4"/>
  <c r="AC240" i="4"/>
  <c r="AH240" i="4"/>
  <c r="AD240" i="4"/>
  <c r="AI240" i="4"/>
  <c r="Z240" i="4"/>
  <c r="AE240" i="4"/>
  <c r="Z7" i="4"/>
  <c r="AA7" i="4"/>
  <c r="AE7" i="4"/>
  <c r="AI7" i="4"/>
  <c r="AB7" i="4"/>
  <c r="AF7" i="4"/>
  <c r="AJ7" i="4"/>
  <c r="AC7" i="4"/>
  <c r="AG7" i="4"/>
  <c r="AD7" i="4"/>
  <c r="AH7" i="4"/>
  <c r="D95" i="4"/>
  <c r="S95" i="4" s="1"/>
  <c r="E68" i="4"/>
  <c r="E57" i="4"/>
  <c r="E235" i="4"/>
  <c r="E15" i="4"/>
  <c r="E53" i="4"/>
  <c r="D216" i="4"/>
  <c r="S216" i="4" s="1"/>
  <c r="D46" i="4"/>
  <c r="V46" i="4" s="1"/>
  <c r="D174" i="4"/>
  <c r="L174" i="4" s="1"/>
  <c r="D212" i="4"/>
  <c r="K212" i="4" s="1"/>
  <c r="D48" i="4"/>
  <c r="R48" i="4" s="1"/>
  <c r="D180" i="4"/>
  <c r="L180" i="4" s="1"/>
  <c r="E213" i="4"/>
  <c r="E174" i="4"/>
  <c r="E114" i="4"/>
  <c r="D253" i="4"/>
  <c r="T253" i="4" s="1"/>
  <c r="D53" i="4"/>
  <c r="L53" i="4" s="1"/>
  <c r="E176" i="4"/>
  <c r="D176" i="4"/>
  <c r="T176" i="4" s="1"/>
  <c r="D233" i="4"/>
  <c r="U233" i="4" s="1"/>
  <c r="D147" i="4"/>
  <c r="N147" i="4" s="1"/>
  <c r="D213" i="4"/>
  <c r="I213" i="4" s="1"/>
  <c r="E43" i="4"/>
  <c r="D59" i="4"/>
  <c r="H59" i="4" s="1"/>
  <c r="D144" i="4"/>
  <c r="H144" i="4" s="1"/>
  <c r="D125" i="4"/>
  <c r="J125" i="4" s="1"/>
  <c r="D120" i="4"/>
  <c r="Q120" i="4" s="1"/>
  <c r="E203" i="4"/>
  <c r="E97" i="4"/>
  <c r="D199" i="4"/>
  <c r="I199" i="4" s="1"/>
  <c r="D188" i="4"/>
  <c r="O188" i="4" s="1"/>
  <c r="D11" i="4"/>
  <c r="J11" i="4" s="1"/>
  <c r="D132" i="4"/>
  <c r="T132" i="4" s="1"/>
  <c r="D41" i="4"/>
  <c r="H41" i="4" s="1"/>
  <c r="D106" i="4"/>
  <c r="I106" i="4" s="1"/>
  <c r="D207" i="4"/>
  <c r="Q207" i="4" s="1"/>
  <c r="D122" i="4"/>
  <c r="U122" i="4" s="1"/>
  <c r="E54" i="4"/>
  <c r="E188" i="4"/>
  <c r="E229" i="4"/>
  <c r="E166" i="4"/>
  <c r="E120" i="4"/>
  <c r="E136" i="4"/>
  <c r="D142" i="4"/>
  <c r="P142" i="4" s="1"/>
  <c r="D166" i="4"/>
  <c r="T166" i="4" s="1"/>
  <c r="D19" i="4"/>
  <c r="V19" i="4" s="1"/>
  <c r="E98" i="4"/>
  <c r="E132" i="4"/>
  <c r="E19" i="4"/>
  <c r="E61" i="4"/>
  <c r="E122" i="4"/>
  <c r="E41" i="4"/>
  <c r="E125" i="4"/>
  <c r="E106" i="4"/>
  <c r="D80" i="4"/>
  <c r="V80" i="4" s="1"/>
  <c r="D189" i="4"/>
  <c r="M189" i="4" s="1"/>
  <c r="D232" i="4"/>
  <c r="W232" i="4" s="1"/>
  <c r="D57" i="4"/>
  <c r="P57" i="4" s="1"/>
  <c r="E142" i="4"/>
  <c r="E80" i="4"/>
  <c r="E228" i="4"/>
  <c r="E189" i="4"/>
  <c r="E207" i="4"/>
  <c r="E11" i="4"/>
  <c r="J88" i="4"/>
  <c r="N88" i="4"/>
  <c r="R88" i="4"/>
  <c r="V88" i="4"/>
  <c r="K88" i="4"/>
  <c r="O88" i="4"/>
  <c r="S88" i="4"/>
  <c r="H88" i="4"/>
  <c r="L88" i="4"/>
  <c r="P88" i="4"/>
  <c r="T88" i="4"/>
  <c r="X88" i="4"/>
  <c r="U88" i="4"/>
  <c r="I88" i="4"/>
  <c r="W88" i="4"/>
  <c r="M88" i="4"/>
  <c r="Y88" i="4"/>
  <c r="Q88" i="4"/>
  <c r="I239" i="4"/>
  <c r="M239" i="4"/>
  <c r="Q239" i="4"/>
  <c r="U239" i="4"/>
  <c r="Y239" i="4"/>
  <c r="J239" i="4"/>
  <c r="N239" i="4"/>
  <c r="R239" i="4"/>
  <c r="V239" i="4"/>
  <c r="K239" i="4"/>
  <c r="O239" i="4"/>
  <c r="S239" i="4"/>
  <c r="W239" i="4"/>
  <c r="P239" i="4"/>
  <c r="L239" i="4"/>
  <c r="T239" i="4"/>
  <c r="H239" i="4"/>
  <c r="X239" i="4"/>
  <c r="J58" i="4"/>
  <c r="N58" i="4"/>
  <c r="R58" i="4"/>
  <c r="V58" i="4"/>
  <c r="L58" i="4"/>
  <c r="Q58" i="4"/>
  <c r="W58" i="4"/>
  <c r="I58" i="4"/>
  <c r="O58" i="4"/>
  <c r="T58" i="4"/>
  <c r="K58" i="4"/>
  <c r="U58" i="4"/>
  <c r="M58" i="4"/>
  <c r="X58" i="4"/>
  <c r="P58" i="4"/>
  <c r="Y58" i="4"/>
  <c r="H58" i="4"/>
  <c r="S58" i="4"/>
  <c r="J23" i="4"/>
  <c r="N23" i="4"/>
  <c r="R23" i="4"/>
  <c r="V23" i="4"/>
  <c r="K23" i="4"/>
  <c r="O23" i="4"/>
  <c r="S23" i="4"/>
  <c r="W23" i="4"/>
  <c r="H23" i="4"/>
  <c r="L23" i="4"/>
  <c r="P23" i="4"/>
  <c r="T23" i="4"/>
  <c r="X23" i="4"/>
  <c r="M23" i="4"/>
  <c r="Q23" i="4"/>
  <c r="U23" i="4"/>
  <c r="I23" i="4"/>
  <c r="Y23" i="4"/>
  <c r="K105" i="4"/>
  <c r="O105" i="4"/>
  <c r="S105" i="4"/>
  <c r="W105" i="4"/>
  <c r="H105" i="4"/>
  <c r="L105" i="4"/>
  <c r="P105" i="4"/>
  <c r="T105" i="4"/>
  <c r="X105" i="4"/>
  <c r="I105" i="4"/>
  <c r="M105" i="4"/>
  <c r="Q105" i="4"/>
  <c r="U105" i="4"/>
  <c r="Y105" i="4"/>
  <c r="R105" i="4"/>
  <c r="V105" i="4"/>
  <c r="J105" i="4"/>
  <c r="N105" i="4"/>
  <c r="H136" i="4"/>
  <c r="L136" i="4"/>
  <c r="P136" i="4"/>
  <c r="T136" i="4"/>
  <c r="X136" i="4"/>
  <c r="I136" i="4"/>
  <c r="M136" i="4"/>
  <c r="Q136" i="4"/>
  <c r="U136" i="4"/>
  <c r="Y136" i="4"/>
  <c r="J136" i="4"/>
  <c r="N136" i="4"/>
  <c r="R136" i="4"/>
  <c r="V136" i="4"/>
  <c r="S136" i="4"/>
  <c r="W136" i="4"/>
  <c r="K136" i="4"/>
  <c r="O136" i="4"/>
  <c r="H158" i="4"/>
  <c r="L158" i="4"/>
  <c r="P158" i="4"/>
  <c r="T158" i="4"/>
  <c r="X158" i="4"/>
  <c r="I158" i="4"/>
  <c r="M158" i="4"/>
  <c r="Q158" i="4"/>
  <c r="U158" i="4"/>
  <c r="Y158" i="4"/>
  <c r="J158" i="4"/>
  <c r="N158" i="4"/>
  <c r="R158" i="4"/>
  <c r="V158" i="4"/>
  <c r="W158" i="4"/>
  <c r="K158" i="4"/>
  <c r="O158" i="4"/>
  <c r="S158" i="4"/>
  <c r="K190" i="4"/>
  <c r="O190" i="4"/>
  <c r="S190" i="4"/>
  <c r="W190" i="4"/>
  <c r="H190" i="4"/>
  <c r="L190" i="4"/>
  <c r="P190" i="4"/>
  <c r="T190" i="4"/>
  <c r="X190" i="4"/>
  <c r="I190" i="4"/>
  <c r="M190" i="4"/>
  <c r="Q190" i="4"/>
  <c r="U190" i="4"/>
  <c r="Y190" i="4"/>
  <c r="R190" i="4"/>
  <c r="N190" i="4"/>
  <c r="V190" i="4"/>
  <c r="J190" i="4"/>
  <c r="H83" i="4"/>
  <c r="L83" i="4"/>
  <c r="P83" i="4"/>
  <c r="T83" i="4"/>
  <c r="X83" i="4"/>
  <c r="I83" i="4"/>
  <c r="M83" i="4"/>
  <c r="Q83" i="4"/>
  <c r="U83" i="4"/>
  <c r="Y83" i="4"/>
  <c r="J83" i="4"/>
  <c r="N83" i="4"/>
  <c r="R83" i="4"/>
  <c r="V83" i="4"/>
  <c r="O83" i="4"/>
  <c r="S83" i="4"/>
  <c r="W83" i="4"/>
  <c r="K83" i="4"/>
  <c r="I108" i="4"/>
  <c r="M108" i="4"/>
  <c r="Q108" i="4"/>
  <c r="U108" i="4"/>
  <c r="Y108" i="4"/>
  <c r="J108" i="4"/>
  <c r="N108" i="4"/>
  <c r="R108" i="4"/>
  <c r="V108" i="4"/>
  <c r="K108" i="4"/>
  <c r="O108" i="4"/>
  <c r="S108" i="4"/>
  <c r="W108" i="4"/>
  <c r="L108" i="4"/>
  <c r="P108" i="4"/>
  <c r="T108" i="4"/>
  <c r="H108" i="4"/>
  <c r="X108" i="4"/>
  <c r="H49" i="4"/>
  <c r="L49" i="4"/>
  <c r="P49" i="4"/>
  <c r="T49" i="4"/>
  <c r="X49" i="4"/>
  <c r="I49" i="4"/>
  <c r="N49" i="4"/>
  <c r="S49" i="4"/>
  <c r="Y49" i="4"/>
  <c r="J49" i="4"/>
  <c r="O49" i="4"/>
  <c r="U49" i="4"/>
  <c r="K49" i="4"/>
  <c r="Q49" i="4"/>
  <c r="V49" i="4"/>
  <c r="M49" i="4"/>
  <c r="R49" i="4"/>
  <c r="W49" i="4"/>
  <c r="K240" i="4"/>
  <c r="O240" i="4"/>
  <c r="S240" i="4"/>
  <c r="W240" i="4"/>
  <c r="H240" i="4"/>
  <c r="I240" i="4"/>
  <c r="M240" i="4"/>
  <c r="Q240" i="4"/>
  <c r="U240" i="4"/>
  <c r="Y240" i="4"/>
  <c r="L240" i="4"/>
  <c r="T240" i="4"/>
  <c r="R240" i="4"/>
  <c r="N240" i="4"/>
  <c r="V240" i="4"/>
  <c r="P240" i="4"/>
  <c r="X240" i="4"/>
  <c r="J240" i="4"/>
  <c r="J74" i="4"/>
  <c r="N74" i="4"/>
  <c r="R74" i="4"/>
  <c r="V74" i="4"/>
  <c r="K74" i="4"/>
  <c r="O74" i="4"/>
  <c r="S74" i="4"/>
  <c r="W74" i="4"/>
  <c r="H74" i="4"/>
  <c r="L74" i="4"/>
  <c r="P74" i="4"/>
  <c r="T74" i="4"/>
  <c r="X74" i="4"/>
  <c r="Q74" i="4"/>
  <c r="U74" i="4"/>
  <c r="I74" i="4"/>
  <c r="Y74" i="4"/>
  <c r="M74" i="4"/>
  <c r="H245" i="4"/>
  <c r="M245" i="4"/>
  <c r="O245" i="4"/>
  <c r="K206" i="4"/>
  <c r="O206" i="4"/>
  <c r="S206" i="4"/>
  <c r="W206" i="4"/>
  <c r="H206" i="4"/>
  <c r="L206" i="4"/>
  <c r="P206" i="4"/>
  <c r="T206" i="4"/>
  <c r="X206" i="4"/>
  <c r="I206" i="4"/>
  <c r="M206" i="4"/>
  <c r="Q206" i="4"/>
  <c r="U206" i="4"/>
  <c r="Y206" i="4"/>
  <c r="R206" i="4"/>
  <c r="V206" i="4"/>
  <c r="J206" i="4"/>
  <c r="N206" i="4"/>
  <c r="J163" i="4"/>
  <c r="N163" i="4"/>
  <c r="R163" i="4"/>
  <c r="V163" i="4"/>
  <c r="K163" i="4"/>
  <c r="O163" i="4"/>
  <c r="S163" i="4"/>
  <c r="W163" i="4"/>
  <c r="H163" i="4"/>
  <c r="L163" i="4"/>
  <c r="P163" i="4"/>
  <c r="T163" i="4"/>
  <c r="X163" i="4"/>
  <c r="M163" i="4"/>
  <c r="Q163" i="4"/>
  <c r="U163" i="4"/>
  <c r="I163" i="4"/>
  <c r="Y163" i="4"/>
  <c r="J256" i="4"/>
  <c r="N256" i="4"/>
  <c r="R256" i="4"/>
  <c r="V256" i="4"/>
  <c r="M256" i="4"/>
  <c r="U256" i="4"/>
  <c r="K256" i="4"/>
  <c r="O256" i="4"/>
  <c r="S256" i="4"/>
  <c r="W256" i="4"/>
  <c r="H256" i="4"/>
  <c r="L256" i="4"/>
  <c r="P256" i="4"/>
  <c r="T256" i="4"/>
  <c r="X256" i="4"/>
  <c r="I256" i="4"/>
  <c r="Q256" i="4"/>
  <c r="Y256" i="4"/>
  <c r="H168" i="4"/>
  <c r="L168" i="4"/>
  <c r="P168" i="4"/>
  <c r="T168" i="4"/>
  <c r="X168" i="4"/>
  <c r="I168" i="4"/>
  <c r="M168" i="4"/>
  <c r="Q168" i="4"/>
  <c r="U168" i="4"/>
  <c r="Y168" i="4"/>
  <c r="J168" i="4"/>
  <c r="N168" i="4"/>
  <c r="R168" i="4"/>
  <c r="V168" i="4"/>
  <c r="S168" i="4"/>
  <c r="W168" i="4"/>
  <c r="K168" i="4"/>
  <c r="O168" i="4"/>
  <c r="H28" i="4"/>
  <c r="L28" i="4"/>
  <c r="P28" i="4"/>
  <c r="T28" i="4"/>
  <c r="X28" i="4"/>
  <c r="I28" i="4"/>
  <c r="M28" i="4"/>
  <c r="Q28" i="4"/>
  <c r="U28" i="4"/>
  <c r="Y28" i="4"/>
  <c r="J28" i="4"/>
  <c r="N28" i="4"/>
  <c r="R28" i="4"/>
  <c r="V28" i="4"/>
  <c r="O28" i="4"/>
  <c r="S28" i="4"/>
  <c r="W28" i="4"/>
  <c r="K28" i="4"/>
  <c r="J72" i="4"/>
  <c r="N72" i="4"/>
  <c r="R72" i="4"/>
  <c r="V72" i="4"/>
  <c r="K72" i="4"/>
  <c r="O72" i="4"/>
  <c r="S72" i="4"/>
  <c r="W72" i="4"/>
  <c r="H72" i="4"/>
  <c r="L72" i="4"/>
  <c r="P72" i="4"/>
  <c r="T72" i="4"/>
  <c r="X72" i="4"/>
  <c r="U72" i="4"/>
  <c r="I72" i="4"/>
  <c r="Y72" i="4"/>
  <c r="M72" i="4"/>
  <c r="Q72" i="4"/>
  <c r="J70" i="4"/>
  <c r="N70" i="4"/>
  <c r="R70" i="4"/>
  <c r="V70" i="4"/>
  <c r="K70" i="4"/>
  <c r="O70" i="4"/>
  <c r="S70" i="4"/>
  <c r="W70" i="4"/>
  <c r="H70" i="4"/>
  <c r="L70" i="4"/>
  <c r="P70" i="4"/>
  <c r="T70" i="4"/>
  <c r="X70" i="4"/>
  <c r="I70" i="4"/>
  <c r="Y70" i="4"/>
  <c r="M70" i="4"/>
  <c r="Q70" i="4"/>
  <c r="U70" i="4"/>
  <c r="H87" i="4"/>
  <c r="L87" i="4"/>
  <c r="P87" i="4"/>
  <c r="T87" i="4"/>
  <c r="X87" i="4"/>
  <c r="I87" i="4"/>
  <c r="M87" i="4"/>
  <c r="Q87" i="4"/>
  <c r="U87" i="4"/>
  <c r="Y87" i="4"/>
  <c r="J87" i="4"/>
  <c r="N87" i="4"/>
  <c r="R87" i="4"/>
  <c r="V87" i="4"/>
  <c r="W87" i="4"/>
  <c r="K87" i="4"/>
  <c r="O87" i="4"/>
  <c r="S87" i="4"/>
  <c r="I231" i="4"/>
  <c r="M231" i="4"/>
  <c r="Q231" i="4"/>
  <c r="U231" i="4"/>
  <c r="Y231" i="4"/>
  <c r="J231" i="4"/>
  <c r="N231" i="4"/>
  <c r="R231" i="4"/>
  <c r="V231" i="4"/>
  <c r="K231" i="4"/>
  <c r="O231" i="4"/>
  <c r="S231" i="4"/>
  <c r="W231" i="4"/>
  <c r="P231" i="4"/>
  <c r="L231" i="4"/>
  <c r="T231" i="4"/>
  <c r="H231" i="4"/>
  <c r="X231" i="4"/>
  <c r="I223" i="4"/>
  <c r="M223" i="4"/>
  <c r="Q223" i="4"/>
  <c r="U223" i="4"/>
  <c r="Y223" i="4"/>
  <c r="J223" i="4"/>
  <c r="N223" i="4"/>
  <c r="R223" i="4"/>
  <c r="V223" i="4"/>
  <c r="K223" i="4"/>
  <c r="O223" i="4"/>
  <c r="S223" i="4"/>
  <c r="W223" i="4"/>
  <c r="P223" i="4"/>
  <c r="L223" i="4"/>
  <c r="T223" i="4"/>
  <c r="H223" i="4"/>
  <c r="X223" i="4"/>
  <c r="H130" i="4"/>
  <c r="L130" i="4"/>
  <c r="P130" i="4"/>
  <c r="T130" i="4"/>
  <c r="X130" i="4"/>
  <c r="I130" i="4"/>
  <c r="M130" i="4"/>
  <c r="Q130" i="4"/>
  <c r="U130" i="4"/>
  <c r="Y130" i="4"/>
  <c r="J130" i="4"/>
  <c r="N130" i="4"/>
  <c r="R130" i="4"/>
  <c r="V130" i="4"/>
  <c r="O130" i="4"/>
  <c r="S130" i="4"/>
  <c r="W130" i="4"/>
  <c r="K130" i="4"/>
  <c r="K226" i="4"/>
  <c r="O226" i="4"/>
  <c r="S226" i="4"/>
  <c r="W226" i="4"/>
  <c r="H226" i="4"/>
  <c r="L226" i="4"/>
  <c r="P226" i="4"/>
  <c r="T226" i="4"/>
  <c r="X226" i="4"/>
  <c r="I226" i="4"/>
  <c r="M226" i="4"/>
  <c r="Q226" i="4"/>
  <c r="U226" i="4"/>
  <c r="Y226" i="4"/>
  <c r="J226" i="4"/>
  <c r="N226" i="4"/>
  <c r="R226" i="4"/>
  <c r="V226" i="4"/>
  <c r="J35" i="4"/>
  <c r="N35" i="4"/>
  <c r="R35" i="4"/>
  <c r="V35" i="4"/>
  <c r="K35" i="4"/>
  <c r="O35" i="4"/>
  <c r="S35" i="4"/>
  <c r="W35" i="4"/>
  <c r="H35" i="4"/>
  <c r="L35" i="4"/>
  <c r="P35" i="4"/>
  <c r="T35" i="4"/>
  <c r="X35" i="4"/>
  <c r="Q35" i="4"/>
  <c r="U35" i="4"/>
  <c r="I35" i="4"/>
  <c r="Y35" i="4"/>
  <c r="M35" i="4"/>
  <c r="H138" i="4"/>
  <c r="L138" i="4"/>
  <c r="P138" i="4"/>
  <c r="T138" i="4"/>
  <c r="X138" i="4"/>
  <c r="I138" i="4"/>
  <c r="M138" i="4"/>
  <c r="Q138" i="4"/>
  <c r="U138" i="4"/>
  <c r="Y138" i="4"/>
  <c r="J138" i="4"/>
  <c r="N138" i="4"/>
  <c r="R138" i="4"/>
  <c r="V138" i="4"/>
  <c r="O138" i="4"/>
  <c r="S138" i="4"/>
  <c r="W138" i="4"/>
  <c r="K138" i="4"/>
  <c r="H73" i="4"/>
  <c r="L73" i="4"/>
  <c r="P73" i="4"/>
  <c r="T73" i="4"/>
  <c r="X73" i="4"/>
  <c r="I73" i="4"/>
  <c r="M73" i="4"/>
  <c r="Q73" i="4"/>
  <c r="U73" i="4"/>
  <c r="Y73" i="4"/>
  <c r="J73" i="4"/>
  <c r="N73" i="4"/>
  <c r="R73" i="4"/>
  <c r="V73" i="4"/>
  <c r="S73" i="4"/>
  <c r="W73" i="4"/>
  <c r="K73" i="4"/>
  <c r="O73" i="4"/>
  <c r="J66" i="4"/>
  <c r="N66" i="4"/>
  <c r="R66" i="4"/>
  <c r="V66" i="4"/>
  <c r="K66" i="4"/>
  <c r="O66" i="4"/>
  <c r="S66" i="4"/>
  <c r="W66" i="4"/>
  <c r="H66" i="4"/>
  <c r="L66" i="4"/>
  <c r="P66" i="4"/>
  <c r="T66" i="4"/>
  <c r="X66" i="4"/>
  <c r="Q66" i="4"/>
  <c r="U66" i="4"/>
  <c r="I66" i="4"/>
  <c r="Y66" i="4"/>
  <c r="M66" i="4"/>
  <c r="Q7" i="4"/>
  <c r="U7" i="4"/>
  <c r="Y7" i="4"/>
  <c r="R7" i="4"/>
  <c r="V7" i="4"/>
  <c r="S7" i="4"/>
  <c r="W7" i="4"/>
  <c r="T7" i="4"/>
  <c r="X7" i="4"/>
  <c r="I7" i="4"/>
  <c r="M7" i="4"/>
  <c r="J7" i="4"/>
  <c r="N7" i="4"/>
  <c r="K7" i="4"/>
  <c r="O7" i="4"/>
  <c r="L7" i="4"/>
  <c r="P7" i="4"/>
  <c r="H7" i="4"/>
  <c r="D29" i="4"/>
  <c r="E29" i="4"/>
  <c r="E250" i="4"/>
  <c r="D50" i="4"/>
  <c r="E196" i="4"/>
  <c r="D71" i="4"/>
  <c r="D235" i="4"/>
  <c r="D93" i="4"/>
  <c r="D182" i="4"/>
  <c r="E154" i="4"/>
  <c r="E227" i="4"/>
  <c r="E91" i="4"/>
  <c r="E47" i="4"/>
  <c r="E201" i="4"/>
  <c r="E102" i="4"/>
  <c r="E253" i="4"/>
  <c r="D154" i="4"/>
  <c r="D227" i="4"/>
  <c r="D100" i="4"/>
  <c r="D215" i="4"/>
  <c r="D255" i="4"/>
  <c r="D15" i="4"/>
  <c r="D201" i="4"/>
  <c r="D102" i="4"/>
  <c r="D86" i="4"/>
  <c r="D114" i="4"/>
  <c r="E117" i="4"/>
  <c r="E148" i="4"/>
  <c r="E86" i="4"/>
  <c r="E93" i="4"/>
  <c r="E175" i="4"/>
  <c r="D156" i="4"/>
  <c r="D175" i="4"/>
  <c r="D249" i="4"/>
  <c r="E249" i="4"/>
  <c r="E141" i="4"/>
  <c r="E134" i="4"/>
  <c r="E247" i="4"/>
  <c r="E90" i="4"/>
  <c r="D141" i="4"/>
  <c r="F141" i="4" s="1"/>
  <c r="D170" i="4"/>
  <c r="D248" i="4"/>
  <c r="D134" i="4"/>
  <c r="E248" i="4"/>
  <c r="D247" i="4"/>
  <c r="D90" i="4"/>
  <c r="D179" i="4"/>
  <c r="D167" i="4"/>
  <c r="E156" i="4"/>
  <c r="E167" i="4"/>
  <c r="E179" i="4"/>
  <c r="D198" i="4"/>
  <c r="E198" i="4"/>
  <c r="E170" i="4"/>
  <c r="D152" i="4"/>
  <c r="D45" i="4"/>
  <c r="F45" i="4" s="1"/>
  <c r="D81" i="4"/>
  <c r="E163" i="4"/>
  <c r="E108" i="4"/>
  <c r="E205" i="4"/>
  <c r="E65" i="4"/>
  <c r="D18" i="4"/>
  <c r="E69" i="4"/>
  <c r="E23" i="4"/>
  <c r="D14" i="4"/>
  <c r="D219" i="4"/>
  <c r="D117" i="4"/>
  <c r="D129" i="4"/>
  <c r="D143" i="4"/>
  <c r="D202" i="4"/>
  <c r="D8" i="4"/>
  <c r="D148" i="4"/>
  <c r="D31" i="4"/>
  <c r="D43" i="4"/>
  <c r="D250" i="4"/>
  <c r="D47" i="4"/>
  <c r="D243" i="4"/>
  <c r="D25" i="4"/>
  <c r="D217" i="4"/>
  <c r="E14" i="4"/>
  <c r="E216" i="4"/>
  <c r="E107" i="4"/>
  <c r="E100" i="4"/>
  <c r="E143" i="4"/>
  <c r="E71" i="4"/>
  <c r="E76" i="4"/>
  <c r="E180" i="4"/>
  <c r="E46" i="4"/>
  <c r="E133" i="4"/>
  <c r="E60" i="4"/>
  <c r="E182" i="4"/>
  <c r="E217" i="4"/>
  <c r="E255" i="4"/>
  <c r="E63" i="4"/>
  <c r="D196" i="4"/>
  <c r="D107" i="4"/>
  <c r="D218" i="4"/>
  <c r="D91" i="4"/>
  <c r="D63" i="4"/>
  <c r="D60" i="4"/>
  <c r="D26" i="4"/>
  <c r="D111" i="4"/>
  <c r="D204" i="4"/>
  <c r="D96" i="4"/>
  <c r="D76" i="4"/>
  <c r="D133" i="4"/>
  <c r="D42" i="4"/>
  <c r="E219" i="4"/>
  <c r="E129" i="4"/>
  <c r="E50" i="4"/>
  <c r="E8" i="4"/>
  <c r="E215" i="4"/>
  <c r="E233" i="4"/>
  <c r="E96" i="4"/>
  <c r="E218" i="4"/>
  <c r="E31" i="4"/>
  <c r="E24" i="4"/>
  <c r="E99" i="4"/>
  <c r="E56" i="4"/>
  <c r="E157" i="4"/>
  <c r="D251" i="4"/>
  <c r="D24" i="4"/>
  <c r="D124" i="4"/>
  <c r="D109" i="4"/>
  <c r="E13" i="4"/>
  <c r="E160" i="4"/>
  <c r="D69" i="4"/>
  <c r="D126" i="4"/>
  <c r="D13" i="4"/>
  <c r="D56" i="4"/>
  <c r="D151" i="4"/>
  <c r="E124" i="4"/>
  <c r="E181" i="4"/>
  <c r="D177" i="4"/>
  <c r="E172" i="4"/>
  <c r="D121" i="4"/>
  <c r="D244" i="4"/>
  <c r="E243" i="4"/>
  <c r="E25" i="4"/>
  <c r="E147" i="4"/>
  <c r="E26" i="4"/>
  <c r="E111" i="4"/>
  <c r="E204" i="4"/>
  <c r="E202" i="4"/>
  <c r="E48" i="4"/>
  <c r="E42" i="4"/>
  <c r="E153" i="4"/>
  <c r="E52" i="4"/>
  <c r="E32" i="4"/>
  <c r="D22" i="4"/>
  <c r="D135" i="4"/>
  <c r="D246" i="4"/>
  <c r="D153" i="4"/>
  <c r="D159" i="4"/>
  <c r="D94" i="4"/>
  <c r="D192" i="4"/>
  <c r="D221" i="4"/>
  <c r="D173" i="4"/>
  <c r="D32" i="4"/>
  <c r="D214" i="4"/>
  <c r="E165" i="4"/>
  <c r="E173" i="4"/>
  <c r="E36" i="4"/>
  <c r="D127" i="4"/>
  <c r="D150" i="4"/>
  <c r="D67" i="4"/>
  <c r="E22" i="4"/>
  <c r="E92" i="4"/>
  <c r="E39" i="4"/>
  <c r="E214" i="4"/>
  <c r="D55" i="4"/>
  <c r="D85" i="4"/>
  <c r="D10" i="4"/>
  <c r="D234" i="4"/>
  <c r="D172" i="4"/>
  <c r="D64" i="4"/>
  <c r="D171" i="4"/>
  <c r="D36" i="4"/>
  <c r="D52" i="4"/>
  <c r="D115" i="4"/>
  <c r="D33" i="4"/>
  <c r="D39" i="4"/>
  <c r="E246" i="4"/>
  <c r="E10" i="4"/>
  <c r="E17" i="4"/>
  <c r="E131" i="4"/>
  <c r="E177" i="4"/>
  <c r="E64" i="4"/>
  <c r="E161" i="4"/>
  <c r="E21" i="4"/>
  <c r="E16" i="4"/>
  <c r="E115" i="4"/>
  <c r="E171" i="4"/>
  <c r="D92" i="4"/>
  <c r="D165" i="4"/>
  <c r="D161" i="4"/>
  <c r="D21" i="4"/>
  <c r="D16" i="4"/>
  <c r="D17" i="4"/>
  <c r="D44" i="4"/>
  <c r="D186" i="4"/>
  <c r="E55" i="4"/>
  <c r="E159" i="4"/>
  <c r="E186" i="4"/>
  <c r="E51" i="4"/>
  <c r="E192" i="4"/>
  <c r="E221" i="4"/>
  <c r="D220" i="4"/>
  <c r="D51" i="4"/>
  <c r="D131" i="4"/>
  <c r="D113" i="4"/>
  <c r="E135" i="4"/>
  <c r="E85" i="4"/>
  <c r="E127" i="4"/>
  <c r="E94" i="4"/>
  <c r="E234" i="4"/>
  <c r="E150" i="4"/>
  <c r="E44" i="4"/>
  <c r="E67" i="4"/>
  <c r="E220" i="4"/>
  <c r="E121" i="4"/>
  <c r="E244" i="4"/>
  <c r="E33" i="4"/>
  <c r="E113" i="4"/>
  <c r="D200" i="4"/>
  <c r="D118" i="4"/>
  <c r="D194" i="4"/>
  <c r="D145" i="4"/>
  <c r="D119" i="4"/>
  <c r="D103" i="4"/>
  <c r="D99" i="4"/>
  <c r="D205" i="4"/>
  <c r="D236" i="4"/>
  <c r="D242" i="4"/>
  <c r="E126" i="4"/>
  <c r="E238" i="4"/>
  <c r="E162" i="4"/>
  <c r="E30" i="4"/>
  <c r="E191" i="4"/>
  <c r="E169" i="4"/>
  <c r="E27" i="4"/>
  <c r="D34" i="4"/>
  <c r="D89" i="4"/>
  <c r="D160" i="4"/>
  <c r="D157" i="4"/>
  <c r="D65" i="4"/>
  <c r="D238" i="4"/>
  <c r="D162" i="4"/>
  <c r="D30" i="4"/>
  <c r="D27" i="4"/>
  <c r="E104" i="4"/>
  <c r="E34" i="4"/>
  <c r="E200" i="4"/>
  <c r="E119" i="4"/>
  <c r="E236" i="4"/>
  <c r="E89" i="4"/>
  <c r="E103" i="4"/>
  <c r="E185" i="4"/>
  <c r="E84" i="4"/>
  <c r="E79" i="4"/>
  <c r="E40" i="4"/>
  <c r="E109" i="4"/>
  <c r="E152" i="4"/>
  <c r="E242" i="4"/>
  <c r="D104" i="4"/>
  <c r="D225" i="4"/>
  <c r="D208" i="4"/>
  <c r="D181" i="4"/>
  <c r="D169" i="4"/>
  <c r="D185" i="4"/>
  <c r="D84" i="4"/>
  <c r="D79" i="4"/>
  <c r="D40" i="4"/>
  <c r="D191" i="4"/>
  <c r="D164" i="4"/>
  <c r="D210" i="4"/>
  <c r="E251" i="4"/>
  <c r="E223" i="4"/>
  <c r="E225" i="4"/>
  <c r="E208" i="4"/>
  <c r="E118" i="4"/>
  <c r="E194" i="4"/>
  <c r="E145" i="4"/>
  <c r="E164" i="4"/>
  <c r="E210" i="4"/>
  <c r="E151" i="4"/>
  <c r="E178" i="4"/>
  <c r="D209" i="4"/>
  <c r="D230" i="4"/>
  <c r="D197" i="4"/>
  <c r="D139" i="4"/>
  <c r="D241" i="4"/>
  <c r="D123" i="4"/>
  <c r="D140" i="4"/>
  <c r="D128" i="4"/>
  <c r="D187" i="4"/>
  <c r="D12" i="4"/>
  <c r="D229" i="4"/>
  <c r="D224" i="4"/>
  <c r="D54" i="4"/>
  <c r="D228" i="4"/>
  <c r="E77" i="4"/>
  <c r="E95" i="4"/>
  <c r="E128" i="4"/>
  <c r="E187" i="4"/>
  <c r="E140" i="4"/>
  <c r="D203" i="4"/>
  <c r="D98" i="4"/>
  <c r="D37" i="4"/>
  <c r="D178" i="4"/>
  <c r="D155" i="4"/>
  <c r="D193" i="4"/>
  <c r="D78" i="4"/>
  <c r="D184" i="4"/>
  <c r="D101" i="4"/>
  <c r="D137" i="4"/>
  <c r="D146" i="4"/>
  <c r="D222" i="4"/>
  <c r="D112" i="4"/>
  <c r="E59" i="4"/>
  <c r="E199" i="4"/>
  <c r="E144" i="4"/>
  <c r="E224" i="4"/>
  <c r="E112" i="4"/>
  <c r="E155" i="4"/>
  <c r="E193" i="4"/>
  <c r="E78" i="4"/>
  <c r="E184" i="4"/>
  <c r="E101" i="4"/>
  <c r="E137" i="4"/>
  <c r="E146" i="4"/>
  <c r="E116" i="4"/>
  <c r="E75" i="4"/>
  <c r="D77" i="4"/>
  <c r="D116" i="4"/>
  <c r="D75" i="4"/>
  <c r="D61" i="4"/>
  <c r="D195" i="4"/>
  <c r="D9" i="4"/>
  <c r="E209" i="4"/>
  <c r="E230" i="4"/>
  <c r="E197" i="4"/>
  <c r="E139" i="4"/>
  <c r="E241" i="4"/>
  <c r="E9" i="4"/>
  <c r="E123" i="4"/>
  <c r="E195" i="4"/>
  <c r="E12" i="4"/>
  <c r="E222" i="4"/>
  <c r="F130" i="4"/>
  <c r="F87" i="4"/>
  <c r="F240" i="4"/>
  <c r="F73" i="4"/>
  <c r="F83" i="4"/>
  <c r="F28" i="4"/>
  <c r="F226" i="4"/>
  <c r="F7" i="4"/>
  <c r="F231" i="4"/>
  <c r="F70" i="4"/>
  <c r="F58" i="4"/>
  <c r="F190" i="4"/>
  <c r="S110" i="4" l="1"/>
  <c r="F74" i="4"/>
  <c r="AD74" i="4"/>
  <c r="AA74" i="4"/>
  <c r="J245" i="4"/>
  <c r="X245" i="4"/>
  <c r="F245" i="4"/>
  <c r="AN245" i="4" s="1"/>
  <c r="R245" i="4"/>
  <c r="W245" i="4"/>
  <c r="U245" i="4"/>
  <c r="P245" i="4"/>
  <c r="Z74" i="4"/>
  <c r="AC74" i="4"/>
  <c r="S245" i="4"/>
  <c r="N245" i="4"/>
  <c r="Q245" i="4"/>
  <c r="K245" i="4"/>
  <c r="L245" i="4"/>
  <c r="V245" i="4"/>
  <c r="Y245" i="4"/>
  <c r="I245" i="4"/>
  <c r="AB206" i="4"/>
  <c r="AH74" i="4"/>
  <c r="AE74" i="4"/>
  <c r="AB74" i="4"/>
  <c r="AI74" i="4"/>
  <c r="AG74" i="4"/>
  <c r="F211" i="4"/>
  <c r="AR211" i="4" s="1"/>
  <c r="S211" i="4"/>
  <c r="R211" i="4"/>
  <c r="U211" i="4"/>
  <c r="L211" i="4"/>
  <c r="W211" i="4"/>
  <c r="Y211" i="4"/>
  <c r="P211" i="4"/>
  <c r="V211" i="4"/>
  <c r="I211" i="4"/>
  <c r="X211" i="4"/>
  <c r="O211" i="4"/>
  <c r="N211" i="4"/>
  <c r="Q211" i="4"/>
  <c r="T211" i="4"/>
  <c r="H211" i="4"/>
  <c r="K211" i="4"/>
  <c r="J211" i="4"/>
  <c r="V183" i="4"/>
  <c r="AE206" i="4"/>
  <c r="F206" i="4"/>
  <c r="AN206" i="4" s="1"/>
  <c r="F183" i="4"/>
  <c r="AR183" i="4" s="1"/>
  <c r="T183" i="4"/>
  <c r="AG206" i="4"/>
  <c r="AC35" i="4"/>
  <c r="AA206" i="4"/>
  <c r="AJ206" i="4"/>
  <c r="AD206" i="4"/>
  <c r="Z256" i="4"/>
  <c r="AF256" i="4"/>
  <c r="AA256" i="4"/>
  <c r="R110" i="4"/>
  <c r="U110" i="4"/>
  <c r="AH256" i="4"/>
  <c r="AC256" i="4"/>
  <c r="AI256" i="4"/>
  <c r="AG256" i="4"/>
  <c r="AB256" i="4"/>
  <c r="F110" i="4"/>
  <c r="AS110" i="4" s="1"/>
  <c r="F256" i="4"/>
  <c r="AR256" i="4" s="1"/>
  <c r="L110" i="4"/>
  <c r="R38" i="4"/>
  <c r="BA72" i="4"/>
  <c r="BA74" i="4"/>
  <c r="BA108" i="4"/>
  <c r="BB37" i="4"/>
  <c r="BB62" i="4"/>
  <c r="BB82" i="4"/>
  <c r="AD256" i="4"/>
  <c r="AJ256" i="4"/>
  <c r="BA49" i="4"/>
  <c r="BA23" i="4"/>
  <c r="BB70" i="4"/>
  <c r="BB83" i="4"/>
  <c r="BA73" i="4"/>
  <c r="BA35" i="4"/>
  <c r="BB38" i="4"/>
  <c r="BB73" i="4"/>
  <c r="BB110" i="4"/>
  <c r="BB87" i="4"/>
  <c r="BA70" i="4"/>
  <c r="BA28" i="4"/>
  <c r="BA83" i="4"/>
  <c r="BA105" i="4"/>
  <c r="BA58" i="4"/>
  <c r="BB45" i="4"/>
  <c r="BB58" i="4"/>
  <c r="BA66" i="4"/>
  <c r="BA87" i="4"/>
  <c r="BA88" i="4"/>
  <c r="BB81" i="4"/>
  <c r="BB28" i="4"/>
  <c r="W110" i="4"/>
  <c r="Y110" i="4"/>
  <c r="AH206" i="4"/>
  <c r="AC206" i="4"/>
  <c r="P110" i="4"/>
  <c r="V110" i="4"/>
  <c r="I110" i="4"/>
  <c r="AI206" i="4"/>
  <c r="Z206" i="4"/>
  <c r="AA158" i="4"/>
  <c r="AI158" i="4"/>
  <c r="AF158" i="4"/>
  <c r="X110" i="4"/>
  <c r="O110" i="4"/>
  <c r="N110" i="4"/>
  <c r="Q110" i="4"/>
  <c r="AD158" i="4"/>
  <c r="AJ158" i="4"/>
  <c r="F158" i="4"/>
  <c r="AV158" i="4" s="1"/>
  <c r="T110" i="4"/>
  <c r="H110" i="4"/>
  <c r="K110" i="4"/>
  <c r="J110" i="4"/>
  <c r="Z158" i="4"/>
  <c r="U183" i="4"/>
  <c r="Y183" i="4"/>
  <c r="M183" i="4"/>
  <c r="P183" i="4"/>
  <c r="O183" i="4"/>
  <c r="S183" i="4"/>
  <c r="I183" i="4"/>
  <c r="L183" i="4"/>
  <c r="N183" i="4"/>
  <c r="AE158" i="4"/>
  <c r="AG158" i="4"/>
  <c r="AB158" i="4"/>
  <c r="Q183" i="4"/>
  <c r="R183" i="4"/>
  <c r="W183" i="4"/>
  <c r="K183" i="4"/>
  <c r="X183" i="4"/>
  <c r="H183" i="4"/>
  <c r="AH158" i="4"/>
  <c r="U38" i="4"/>
  <c r="T38" i="4"/>
  <c r="I149" i="4"/>
  <c r="O149" i="4"/>
  <c r="S38" i="4"/>
  <c r="P149" i="4"/>
  <c r="R149" i="4"/>
  <c r="F149" i="4"/>
  <c r="AW149" i="4" s="1"/>
  <c r="U149" i="4"/>
  <c r="L149" i="4"/>
  <c r="N149" i="4"/>
  <c r="Y149" i="4"/>
  <c r="S149" i="4"/>
  <c r="Q149" i="4"/>
  <c r="X149" i="4"/>
  <c r="H149" i="4"/>
  <c r="K149" i="4"/>
  <c r="J149" i="4"/>
  <c r="M149" i="4"/>
  <c r="T149" i="4"/>
  <c r="W149" i="4"/>
  <c r="F38" i="4"/>
  <c r="AQ38" i="4" s="1"/>
  <c r="H38" i="4"/>
  <c r="Q38" i="4"/>
  <c r="K38" i="4"/>
  <c r="I38" i="4"/>
  <c r="J38" i="4"/>
  <c r="X38" i="4"/>
  <c r="L38" i="4"/>
  <c r="Y38" i="4"/>
  <c r="V38" i="4"/>
  <c r="M38" i="4"/>
  <c r="W38" i="4"/>
  <c r="P38" i="4"/>
  <c r="O38" i="4"/>
  <c r="F105" i="4"/>
  <c r="AK105" i="4" s="1"/>
  <c r="F237" i="4"/>
  <c r="AV237" i="4" s="1"/>
  <c r="J237" i="4"/>
  <c r="AI105" i="4"/>
  <c r="Z105" i="4"/>
  <c r="X237" i="4"/>
  <c r="I237" i="4"/>
  <c r="T237" i="4"/>
  <c r="V237" i="4"/>
  <c r="W237" i="4"/>
  <c r="Y237" i="4"/>
  <c r="AJ105" i="4"/>
  <c r="L237" i="4"/>
  <c r="K237" i="4"/>
  <c r="M237" i="4"/>
  <c r="H237" i="4"/>
  <c r="S237" i="4"/>
  <c r="R237" i="4"/>
  <c r="U237" i="4"/>
  <c r="AE105" i="4"/>
  <c r="AF105" i="4"/>
  <c r="P237" i="4"/>
  <c r="O237" i="4"/>
  <c r="N237" i="4"/>
  <c r="AD105" i="4"/>
  <c r="AA105" i="4"/>
  <c r="AG105" i="4"/>
  <c r="AB105" i="4"/>
  <c r="AH105" i="4"/>
  <c r="AB138" i="4"/>
  <c r="AC138" i="4"/>
  <c r="AH88" i="4"/>
  <c r="AB35" i="4"/>
  <c r="AJ35" i="4"/>
  <c r="F35" i="4"/>
  <c r="AU35" i="4" s="1"/>
  <c r="AA35" i="4"/>
  <c r="AH35" i="4"/>
  <c r="AD35" i="4"/>
  <c r="V97" i="4"/>
  <c r="S97" i="4"/>
  <c r="AE49" i="4"/>
  <c r="AI35" i="4"/>
  <c r="AG35" i="4"/>
  <c r="BB226" i="4"/>
  <c r="BB20" i="4"/>
  <c r="BB183" i="4"/>
  <c r="BB240" i="4"/>
  <c r="BB231" i="4"/>
  <c r="AD49" i="4"/>
  <c r="BB7" i="4"/>
  <c r="BB130" i="4"/>
  <c r="BB232" i="4"/>
  <c r="BB237" i="4"/>
  <c r="BB245" i="4"/>
  <c r="BA226" i="4"/>
  <c r="BA223" i="4"/>
  <c r="BA256" i="4"/>
  <c r="BA240" i="4"/>
  <c r="BA158" i="4"/>
  <c r="BA136" i="4"/>
  <c r="BB149" i="4"/>
  <c r="BB211" i="4"/>
  <c r="BB18" i="4"/>
  <c r="Z72" i="4"/>
  <c r="BA7" i="4"/>
  <c r="BB252" i="4"/>
  <c r="BB190" i="4"/>
  <c r="BB254" i="4"/>
  <c r="BA163" i="4"/>
  <c r="M166" i="4"/>
  <c r="BA130" i="4"/>
  <c r="BA231" i="4"/>
  <c r="BA168" i="4"/>
  <c r="BA206" i="4"/>
  <c r="BA190" i="4"/>
  <c r="BA239" i="4"/>
  <c r="BA138" i="4"/>
  <c r="F252" i="4"/>
  <c r="AN252" i="4" s="1"/>
  <c r="N62" i="4"/>
  <c r="Q252" i="4"/>
  <c r="T252" i="4"/>
  <c r="R97" i="4"/>
  <c r="O62" i="4"/>
  <c r="F49" i="4"/>
  <c r="Y252" i="4"/>
  <c r="P97" i="4"/>
  <c r="H53" i="4"/>
  <c r="P252" i="4"/>
  <c r="R252" i="4"/>
  <c r="M97" i="4"/>
  <c r="U62" i="4"/>
  <c r="W68" i="4"/>
  <c r="W82" i="4"/>
  <c r="W252" i="4"/>
  <c r="T97" i="4"/>
  <c r="L62" i="4"/>
  <c r="AI49" i="4"/>
  <c r="V82" i="4"/>
  <c r="V68" i="4"/>
  <c r="R68" i="4"/>
  <c r="AI72" i="4"/>
  <c r="I82" i="4"/>
  <c r="U68" i="4"/>
  <c r="T82" i="4"/>
  <c r="U252" i="4"/>
  <c r="S252" i="4"/>
  <c r="N252" i="4"/>
  <c r="T68" i="4"/>
  <c r="Q97" i="4"/>
  <c r="W97" i="4"/>
  <c r="W62" i="4"/>
  <c r="AA239" i="4"/>
  <c r="AF35" i="4"/>
  <c r="AE35" i="4"/>
  <c r="AJ49" i="4"/>
  <c r="Z49" i="4"/>
  <c r="AF72" i="4"/>
  <c r="AG66" i="4"/>
  <c r="AD66" i="4"/>
  <c r="F66" i="4"/>
  <c r="AV66" i="4" s="1"/>
  <c r="F72" i="4"/>
  <c r="U82" i="4"/>
  <c r="R82" i="4"/>
  <c r="AH66" i="4"/>
  <c r="AC72" i="4"/>
  <c r="AA72" i="4"/>
  <c r="F97" i="4"/>
  <c r="AL97" i="4" s="1"/>
  <c r="M82" i="4"/>
  <c r="Q82" i="4"/>
  <c r="L82" i="4"/>
  <c r="O82" i="4"/>
  <c r="N82" i="4"/>
  <c r="M252" i="4"/>
  <c r="L252" i="4"/>
  <c r="O252" i="4"/>
  <c r="I252" i="4"/>
  <c r="J252" i="4"/>
  <c r="Y68" i="4"/>
  <c r="M68" i="4"/>
  <c r="L68" i="4"/>
  <c r="O68" i="4"/>
  <c r="N68" i="4"/>
  <c r="N97" i="4"/>
  <c r="Y97" i="4"/>
  <c r="I97" i="4"/>
  <c r="L97" i="4"/>
  <c r="O97" i="4"/>
  <c r="X62" i="4"/>
  <c r="V62" i="4"/>
  <c r="Z66" i="4"/>
  <c r="AC66" i="4"/>
  <c r="AF49" i="4"/>
  <c r="AA49" i="4"/>
  <c r="AG49" i="4"/>
  <c r="AJ72" i="4"/>
  <c r="AG72" i="4"/>
  <c r="AH72" i="4"/>
  <c r="AF66" i="4"/>
  <c r="F82" i="4"/>
  <c r="AL82" i="4" s="1"/>
  <c r="Y147" i="4"/>
  <c r="P82" i="4"/>
  <c r="S82" i="4"/>
  <c r="V122" i="4"/>
  <c r="Q68" i="4"/>
  <c r="P68" i="4"/>
  <c r="S68" i="4"/>
  <c r="AE66" i="4"/>
  <c r="AB66" i="4"/>
  <c r="F62" i="4"/>
  <c r="AU62" i="4" s="1"/>
  <c r="Y82" i="4"/>
  <c r="X82" i="4"/>
  <c r="H82" i="4"/>
  <c r="K82" i="4"/>
  <c r="X252" i="4"/>
  <c r="H252" i="4"/>
  <c r="K252" i="4"/>
  <c r="I68" i="4"/>
  <c r="X68" i="4"/>
  <c r="H68" i="4"/>
  <c r="K68" i="4"/>
  <c r="J97" i="4"/>
  <c r="U97" i="4"/>
  <c r="X97" i="4"/>
  <c r="H97" i="4"/>
  <c r="P62" i="4"/>
  <c r="M62" i="4"/>
  <c r="F68" i="4"/>
  <c r="AQ68" i="4" s="1"/>
  <c r="AA66" i="4"/>
  <c r="AI66" i="4"/>
  <c r="AB49" i="4"/>
  <c r="AH49" i="4"/>
  <c r="AE72" i="4"/>
  <c r="AB72" i="4"/>
  <c r="AE138" i="4"/>
  <c r="F138" i="4"/>
  <c r="AL138" i="4" s="1"/>
  <c r="AH138" i="4"/>
  <c r="AG88" i="4"/>
  <c r="F168" i="4"/>
  <c r="AR168" i="4" s="1"/>
  <c r="F88" i="4"/>
  <c r="AK88" i="4" s="1"/>
  <c r="AJ138" i="4"/>
  <c r="Z138" i="4"/>
  <c r="AI88" i="4"/>
  <c r="R174" i="4"/>
  <c r="AF138" i="4"/>
  <c r="AA138" i="4"/>
  <c r="AG138" i="4"/>
  <c r="AE88" i="4"/>
  <c r="AB88" i="4"/>
  <c r="AD88" i="4"/>
  <c r="AC168" i="4"/>
  <c r="AJ88" i="4"/>
  <c r="AF88" i="4"/>
  <c r="Z88" i="4"/>
  <c r="AH168" i="4"/>
  <c r="AI138" i="4"/>
  <c r="AC88" i="4"/>
  <c r="F20" i="4"/>
  <c r="AS20" i="4" s="1"/>
  <c r="F239" i="4"/>
  <c r="AR239" i="4" s="1"/>
  <c r="I254" i="4"/>
  <c r="Q20" i="4"/>
  <c r="T20" i="4"/>
  <c r="W20" i="4"/>
  <c r="AJ239" i="4"/>
  <c r="V180" i="4"/>
  <c r="N20" i="4"/>
  <c r="AG239" i="4"/>
  <c r="T180" i="4"/>
  <c r="Q253" i="4"/>
  <c r="S20" i="4"/>
  <c r="J20" i="4"/>
  <c r="M20" i="4"/>
  <c r="P20" i="4"/>
  <c r="AD239" i="4"/>
  <c r="AB239" i="4"/>
  <c r="O20" i="4"/>
  <c r="V20" i="4"/>
  <c r="Y20" i="4"/>
  <c r="I20" i="4"/>
  <c r="L20" i="4"/>
  <c r="AF239" i="4"/>
  <c r="AH239" i="4"/>
  <c r="AI239" i="4"/>
  <c r="F254" i="4"/>
  <c r="AK254" i="4" s="1"/>
  <c r="H233" i="4"/>
  <c r="K20" i="4"/>
  <c r="R20" i="4"/>
  <c r="U20" i="4"/>
  <c r="X20" i="4"/>
  <c r="U46" i="4"/>
  <c r="P254" i="4"/>
  <c r="Z239" i="4"/>
  <c r="AC239" i="4"/>
  <c r="P253" i="4"/>
  <c r="L233" i="4"/>
  <c r="T46" i="4"/>
  <c r="W11" i="4"/>
  <c r="M180" i="4"/>
  <c r="H180" i="4"/>
  <c r="W253" i="4"/>
  <c r="L253" i="4"/>
  <c r="N233" i="4"/>
  <c r="R46" i="4"/>
  <c r="I180" i="4"/>
  <c r="U253" i="4"/>
  <c r="J233" i="4"/>
  <c r="X46" i="4"/>
  <c r="S46" i="4"/>
  <c r="P46" i="4"/>
  <c r="N46" i="4"/>
  <c r="Y62" i="4"/>
  <c r="J62" i="4"/>
  <c r="I62" i="4"/>
  <c r="H62" i="4"/>
  <c r="W46" i="4"/>
  <c r="O46" i="4"/>
  <c r="Q62" i="4"/>
  <c r="T62" i="4"/>
  <c r="S62" i="4"/>
  <c r="R62" i="4"/>
  <c r="AB168" i="4"/>
  <c r="S180" i="4"/>
  <c r="R180" i="4"/>
  <c r="R253" i="4"/>
  <c r="S253" i="4"/>
  <c r="O233" i="4"/>
  <c r="Q233" i="4"/>
  <c r="W189" i="4"/>
  <c r="J207" i="4"/>
  <c r="M46" i="4"/>
  <c r="Q46" i="4"/>
  <c r="K46" i="4"/>
  <c r="I46" i="4"/>
  <c r="J46" i="4"/>
  <c r="H254" i="4"/>
  <c r="R254" i="4"/>
  <c r="Q180" i="4"/>
  <c r="X180" i="4"/>
  <c r="N253" i="4"/>
  <c r="K253" i="4"/>
  <c r="X233" i="4"/>
  <c r="K233" i="4"/>
  <c r="M233" i="4"/>
  <c r="H46" i="4"/>
  <c r="L46" i="4"/>
  <c r="Y46" i="4"/>
  <c r="U254" i="4"/>
  <c r="S254" i="4"/>
  <c r="J254" i="4"/>
  <c r="X254" i="4"/>
  <c r="K254" i="4"/>
  <c r="F122" i="4"/>
  <c r="AO122" i="4" s="1"/>
  <c r="Y95" i="4"/>
  <c r="AF168" i="4"/>
  <c r="AA168" i="4"/>
  <c r="V189" i="4"/>
  <c r="P207" i="4"/>
  <c r="Y11" i="4"/>
  <c r="AG168" i="4"/>
  <c r="AI168" i="4"/>
  <c r="AD168" i="4"/>
  <c r="AJ168" i="4"/>
  <c r="AE168" i="4"/>
  <c r="X174" i="4"/>
  <c r="M254" i="4"/>
  <c r="L254" i="4"/>
  <c r="O254" i="4"/>
  <c r="V254" i="4"/>
  <c r="Y254" i="4"/>
  <c r="T254" i="4"/>
  <c r="W254" i="4"/>
  <c r="Q254" i="4"/>
  <c r="P48" i="4"/>
  <c r="J176" i="4"/>
  <c r="AN239" i="4"/>
  <c r="AM58" i="4"/>
  <c r="AQ58" i="4"/>
  <c r="AU58" i="4"/>
  <c r="AY58" i="4"/>
  <c r="AN58" i="4"/>
  <c r="AR58" i="4"/>
  <c r="AV58" i="4"/>
  <c r="AZ58" i="4"/>
  <c r="AK58" i="4"/>
  <c r="AO58" i="4"/>
  <c r="AS58" i="4"/>
  <c r="AW58" i="4"/>
  <c r="AX58" i="4"/>
  <c r="AL58" i="4"/>
  <c r="AP58" i="4"/>
  <c r="AT58" i="4"/>
  <c r="AN226" i="4"/>
  <c r="AR226" i="4"/>
  <c r="AV226" i="4"/>
  <c r="AZ226" i="4"/>
  <c r="AK226" i="4"/>
  <c r="AO226" i="4"/>
  <c r="AS226" i="4"/>
  <c r="AW226" i="4"/>
  <c r="AL226" i="4"/>
  <c r="AP226" i="4"/>
  <c r="AT226" i="4"/>
  <c r="AX226" i="4"/>
  <c r="AY226" i="4"/>
  <c r="AM226" i="4"/>
  <c r="AQ226" i="4"/>
  <c r="AU226" i="4"/>
  <c r="AK82" i="4"/>
  <c r="AN190" i="4"/>
  <c r="AR190" i="4"/>
  <c r="AV190" i="4"/>
  <c r="AZ190" i="4"/>
  <c r="AK190" i="4"/>
  <c r="AO190" i="4"/>
  <c r="AS190" i="4"/>
  <c r="AW190" i="4"/>
  <c r="AL190" i="4"/>
  <c r="AP190" i="4"/>
  <c r="AT190" i="4"/>
  <c r="AX190" i="4"/>
  <c r="AY190" i="4"/>
  <c r="AM190" i="4"/>
  <c r="AQ190" i="4"/>
  <c r="AU190" i="4"/>
  <c r="AV245" i="4"/>
  <c r="AZ245" i="4"/>
  <c r="AS245" i="4"/>
  <c r="AW245" i="4"/>
  <c r="AT245" i="4"/>
  <c r="AX245" i="4"/>
  <c r="AQ245" i="4"/>
  <c r="AU245" i="4"/>
  <c r="AK83" i="4"/>
  <c r="AO83" i="4"/>
  <c r="AS83" i="4"/>
  <c r="AW83" i="4"/>
  <c r="AL83" i="4"/>
  <c r="AP83" i="4"/>
  <c r="AT83" i="4"/>
  <c r="AX83" i="4"/>
  <c r="AM83" i="4"/>
  <c r="AQ83" i="4"/>
  <c r="AU83" i="4"/>
  <c r="AY83" i="4"/>
  <c r="AV83" i="4"/>
  <c r="AZ83" i="4"/>
  <c r="AN83" i="4"/>
  <c r="AR83" i="4"/>
  <c r="AK87" i="4"/>
  <c r="AO87" i="4"/>
  <c r="AS87" i="4"/>
  <c r="AW87" i="4"/>
  <c r="AL87" i="4"/>
  <c r="AP87" i="4"/>
  <c r="AT87" i="4"/>
  <c r="AX87" i="4"/>
  <c r="AM87" i="4"/>
  <c r="AQ87" i="4"/>
  <c r="AU87" i="4"/>
  <c r="AY87" i="4"/>
  <c r="AV87" i="4"/>
  <c r="AZ87" i="4"/>
  <c r="AN87" i="4"/>
  <c r="AR87" i="4"/>
  <c r="AM73" i="4"/>
  <c r="AQ73" i="4"/>
  <c r="AU73" i="4"/>
  <c r="AY73" i="4"/>
  <c r="AN73" i="4"/>
  <c r="AR73" i="4"/>
  <c r="AV73" i="4"/>
  <c r="AZ73" i="4"/>
  <c r="AK73" i="4"/>
  <c r="AO73" i="4"/>
  <c r="AS73" i="4"/>
  <c r="AW73" i="4"/>
  <c r="AX73" i="4"/>
  <c r="AL73" i="4"/>
  <c r="AP73" i="4"/>
  <c r="AT73" i="4"/>
  <c r="AK130" i="4"/>
  <c r="AO130" i="4"/>
  <c r="AS130" i="4"/>
  <c r="AW130" i="4"/>
  <c r="AL130" i="4"/>
  <c r="AP130" i="4"/>
  <c r="AT130" i="4"/>
  <c r="AX130" i="4"/>
  <c r="AM130" i="4"/>
  <c r="AQ130" i="4"/>
  <c r="AU130" i="4"/>
  <c r="AY130" i="4"/>
  <c r="AV130" i="4"/>
  <c r="AZ130" i="4"/>
  <c r="AN130" i="4"/>
  <c r="AR130" i="4"/>
  <c r="AM45" i="4"/>
  <c r="AQ45" i="4"/>
  <c r="AU45" i="4"/>
  <c r="AY45" i="4"/>
  <c r="AN45" i="4"/>
  <c r="AR45" i="4"/>
  <c r="AV45" i="4"/>
  <c r="AZ45" i="4"/>
  <c r="AK45" i="4"/>
  <c r="AO45" i="4"/>
  <c r="AS45" i="4"/>
  <c r="AW45" i="4"/>
  <c r="AX45" i="4"/>
  <c r="AL45" i="4"/>
  <c r="AP45" i="4"/>
  <c r="AT45" i="4"/>
  <c r="AK141" i="4"/>
  <c r="AO141" i="4"/>
  <c r="AS141" i="4"/>
  <c r="AW141" i="4"/>
  <c r="AL141" i="4"/>
  <c r="AP141" i="4"/>
  <c r="AT141" i="4"/>
  <c r="AX141" i="4"/>
  <c r="AM141" i="4"/>
  <c r="AQ141" i="4"/>
  <c r="AU141" i="4"/>
  <c r="AY141" i="4"/>
  <c r="AV141" i="4"/>
  <c r="AZ141" i="4"/>
  <c r="AN141" i="4"/>
  <c r="AR141" i="4"/>
  <c r="X207" i="4"/>
  <c r="M207" i="4"/>
  <c r="T11" i="4"/>
  <c r="AN231" i="4"/>
  <c r="AR231" i="4"/>
  <c r="AV231" i="4"/>
  <c r="AZ231" i="4"/>
  <c r="AK231" i="4"/>
  <c r="AO231" i="4"/>
  <c r="AS231" i="4"/>
  <c r="AW231" i="4"/>
  <c r="AL231" i="4"/>
  <c r="AP231" i="4"/>
  <c r="AT231" i="4"/>
  <c r="AX231" i="4"/>
  <c r="AY231" i="4"/>
  <c r="AM231" i="4"/>
  <c r="AQ231" i="4"/>
  <c r="AU231" i="4"/>
  <c r="AN211" i="4"/>
  <c r="AM70" i="4"/>
  <c r="AQ70" i="4"/>
  <c r="AU70" i="4"/>
  <c r="AY70" i="4"/>
  <c r="AN70" i="4"/>
  <c r="AR70" i="4"/>
  <c r="AV70" i="4"/>
  <c r="AZ70" i="4"/>
  <c r="AK70" i="4"/>
  <c r="AO70" i="4"/>
  <c r="AS70" i="4"/>
  <c r="AW70" i="4"/>
  <c r="AX70" i="4"/>
  <c r="AL70" i="4"/>
  <c r="AP70" i="4"/>
  <c r="AT70" i="4"/>
  <c r="AM74" i="4"/>
  <c r="AQ74" i="4"/>
  <c r="AU74" i="4"/>
  <c r="AY74" i="4"/>
  <c r="AN74" i="4"/>
  <c r="AR74" i="4"/>
  <c r="AV74" i="4"/>
  <c r="AZ74" i="4"/>
  <c r="AK74" i="4"/>
  <c r="AO74" i="4"/>
  <c r="AS74" i="4"/>
  <c r="AW74" i="4"/>
  <c r="AX74" i="4"/>
  <c r="AL74" i="4"/>
  <c r="AP74" i="4"/>
  <c r="AT74" i="4"/>
  <c r="AK28" i="4"/>
  <c r="AO28" i="4"/>
  <c r="AS28" i="4"/>
  <c r="AW28" i="4"/>
  <c r="AL28" i="4"/>
  <c r="AP28" i="4"/>
  <c r="AT28" i="4"/>
  <c r="AX28" i="4"/>
  <c r="AM28" i="4"/>
  <c r="AQ28" i="4"/>
  <c r="AU28" i="4"/>
  <c r="AY28" i="4"/>
  <c r="AN28" i="4"/>
  <c r="AR28" i="4"/>
  <c r="AV28" i="4"/>
  <c r="AZ28" i="4"/>
  <c r="AN240" i="4"/>
  <c r="AR240" i="4"/>
  <c r="AV240" i="4"/>
  <c r="AZ240" i="4"/>
  <c r="AK240" i="4"/>
  <c r="AO240" i="4"/>
  <c r="AS240" i="4"/>
  <c r="AW240" i="4"/>
  <c r="AL240" i="4"/>
  <c r="AP240" i="4"/>
  <c r="AT240" i="4"/>
  <c r="AX240" i="4"/>
  <c r="AY240" i="4"/>
  <c r="AM240" i="4"/>
  <c r="AQ240" i="4"/>
  <c r="AU240" i="4"/>
  <c r="K207" i="4"/>
  <c r="V11" i="4"/>
  <c r="P59" i="4"/>
  <c r="R199" i="4"/>
  <c r="L188" i="4"/>
  <c r="R80" i="4"/>
  <c r="AK7" i="4"/>
  <c r="AL7" i="4"/>
  <c r="AP7" i="4"/>
  <c r="AT7" i="4"/>
  <c r="AX7" i="4"/>
  <c r="AO7" i="4"/>
  <c r="AM7" i="4"/>
  <c r="AQ7" i="4"/>
  <c r="AU7" i="4"/>
  <c r="AY7" i="4"/>
  <c r="AS7" i="4"/>
  <c r="AN7" i="4"/>
  <c r="AR7" i="4"/>
  <c r="AV7" i="4"/>
  <c r="AZ7" i="4"/>
  <c r="AW7" i="4"/>
  <c r="N48" i="4"/>
  <c r="M176" i="4"/>
  <c r="P19" i="4"/>
  <c r="X48" i="4"/>
  <c r="S41" i="4"/>
  <c r="U199" i="4"/>
  <c r="P80" i="4"/>
  <c r="P176" i="4"/>
  <c r="W216" i="4"/>
  <c r="Y48" i="4"/>
  <c r="I80" i="4"/>
  <c r="Q216" i="4"/>
  <c r="S19" i="4"/>
  <c r="W48" i="4"/>
  <c r="T41" i="4"/>
  <c r="S80" i="4"/>
  <c r="S176" i="4"/>
  <c r="AC195" i="4"/>
  <c r="AG195" i="4"/>
  <c r="Z195" i="4"/>
  <c r="AD195" i="4"/>
  <c r="AH195" i="4"/>
  <c r="AA195" i="4"/>
  <c r="AE195" i="4"/>
  <c r="AI195" i="4"/>
  <c r="AB195" i="4"/>
  <c r="AF195" i="4"/>
  <c r="AJ195" i="4"/>
  <c r="AB146" i="4"/>
  <c r="AF146" i="4"/>
  <c r="AJ146" i="4"/>
  <c r="AC146" i="4"/>
  <c r="AG146" i="4"/>
  <c r="Z146" i="4"/>
  <c r="AD146" i="4"/>
  <c r="AH146" i="4"/>
  <c r="AI146" i="4"/>
  <c r="AA146" i="4"/>
  <c r="AE146" i="4"/>
  <c r="Z95" i="4"/>
  <c r="AD95" i="4"/>
  <c r="AH95" i="4"/>
  <c r="AA95" i="4"/>
  <c r="AE95" i="4"/>
  <c r="AI95" i="4"/>
  <c r="AB95" i="4"/>
  <c r="AF95" i="4"/>
  <c r="AJ95" i="4"/>
  <c r="AC95" i="4"/>
  <c r="AG95" i="4"/>
  <c r="AC225" i="4"/>
  <c r="AG225" i="4"/>
  <c r="AA225" i="4"/>
  <c r="AF225" i="4"/>
  <c r="AB225" i="4"/>
  <c r="AH225" i="4"/>
  <c r="AD225" i="4"/>
  <c r="AI225" i="4"/>
  <c r="Z225" i="4"/>
  <c r="AE225" i="4"/>
  <c r="AJ225" i="4"/>
  <c r="Z84" i="4"/>
  <c r="AD84" i="4"/>
  <c r="AH84" i="4"/>
  <c r="AB84" i="4"/>
  <c r="AG84" i="4"/>
  <c r="AC84" i="4"/>
  <c r="AI84" i="4"/>
  <c r="AE84" i="4"/>
  <c r="AJ84" i="4"/>
  <c r="AA84" i="4"/>
  <c r="AF84" i="4"/>
  <c r="AC191" i="4"/>
  <c r="AG191" i="4"/>
  <c r="Z191" i="4"/>
  <c r="AD191" i="4"/>
  <c r="AH191" i="4"/>
  <c r="AA191" i="4"/>
  <c r="AE191" i="4"/>
  <c r="AI191" i="4"/>
  <c r="AJ191" i="4"/>
  <c r="AB191" i="4"/>
  <c r="AF191" i="4"/>
  <c r="AC67" i="4"/>
  <c r="AG67" i="4"/>
  <c r="AB67" i="4"/>
  <c r="AH67" i="4"/>
  <c r="AD67" i="4"/>
  <c r="AI67" i="4"/>
  <c r="Z67" i="4"/>
  <c r="AE67" i="4"/>
  <c r="AJ67" i="4"/>
  <c r="AA67" i="4"/>
  <c r="AF67" i="4"/>
  <c r="AC221" i="4"/>
  <c r="AG221" i="4"/>
  <c r="AB221" i="4"/>
  <c r="AH221" i="4"/>
  <c r="AD221" i="4"/>
  <c r="AI221" i="4"/>
  <c r="Z221" i="4"/>
  <c r="AE221" i="4"/>
  <c r="AJ221" i="4"/>
  <c r="AA221" i="4"/>
  <c r="AF221" i="4"/>
  <c r="AA177" i="4"/>
  <c r="AE177" i="4"/>
  <c r="AI177" i="4"/>
  <c r="AB177" i="4"/>
  <c r="AF177" i="4"/>
  <c r="AJ177" i="4"/>
  <c r="AC177" i="4"/>
  <c r="AG177" i="4"/>
  <c r="AD177" i="4"/>
  <c r="AH177" i="4"/>
  <c r="Z177" i="4"/>
  <c r="Z36" i="4"/>
  <c r="AD36" i="4"/>
  <c r="AH36" i="4"/>
  <c r="AA36" i="4"/>
  <c r="AE36" i="4"/>
  <c r="AI36" i="4"/>
  <c r="AB36" i="4"/>
  <c r="AF36" i="4"/>
  <c r="AJ36" i="4"/>
  <c r="AC36" i="4"/>
  <c r="AG36" i="4"/>
  <c r="AA25" i="4"/>
  <c r="AE25" i="4"/>
  <c r="AI25" i="4"/>
  <c r="AB25" i="4"/>
  <c r="AF25" i="4"/>
  <c r="AJ25" i="4"/>
  <c r="AC25" i="4"/>
  <c r="AG25" i="4"/>
  <c r="AH25" i="4"/>
  <c r="Z25" i="4"/>
  <c r="AD25" i="4"/>
  <c r="Z56" i="4"/>
  <c r="AD56" i="4"/>
  <c r="AH56" i="4"/>
  <c r="AA56" i="4"/>
  <c r="AF56" i="4"/>
  <c r="AB56" i="4"/>
  <c r="AG56" i="4"/>
  <c r="AC56" i="4"/>
  <c r="AI56" i="4"/>
  <c r="AJ56" i="4"/>
  <c r="AE56" i="4"/>
  <c r="AA100" i="4"/>
  <c r="AE100" i="4"/>
  <c r="AI100" i="4"/>
  <c r="AB100" i="4"/>
  <c r="AF100" i="4"/>
  <c r="AJ100" i="4"/>
  <c r="AC100" i="4"/>
  <c r="AG100" i="4"/>
  <c r="AD100" i="4"/>
  <c r="AH100" i="4"/>
  <c r="Z100" i="4"/>
  <c r="AA69" i="4"/>
  <c r="AE69" i="4"/>
  <c r="AI69" i="4"/>
  <c r="AB69" i="4"/>
  <c r="AG69" i="4"/>
  <c r="AC69" i="4"/>
  <c r="AH69" i="4"/>
  <c r="AD69" i="4"/>
  <c r="AJ69" i="4"/>
  <c r="Z69" i="4"/>
  <c r="AF69" i="4"/>
  <c r="AC249" i="4"/>
  <c r="AG249" i="4"/>
  <c r="AD249" i="4"/>
  <c r="AI249" i="4"/>
  <c r="Z249" i="4"/>
  <c r="AE249" i="4"/>
  <c r="AJ249" i="4"/>
  <c r="AA249" i="4"/>
  <c r="AF249" i="4"/>
  <c r="AB249" i="4"/>
  <c r="AH249" i="4"/>
  <c r="AA227" i="4"/>
  <c r="AE227" i="4"/>
  <c r="AI227" i="4"/>
  <c r="Z227" i="4"/>
  <c r="AF227" i="4"/>
  <c r="AB227" i="4"/>
  <c r="AG227" i="4"/>
  <c r="AC227" i="4"/>
  <c r="AH227" i="4"/>
  <c r="AD227" i="4"/>
  <c r="AJ227" i="4"/>
  <c r="Z250" i="4"/>
  <c r="AD250" i="4"/>
  <c r="AH250" i="4"/>
  <c r="AC250" i="4"/>
  <c r="AI250" i="4"/>
  <c r="AE250" i="4"/>
  <c r="AJ250" i="4"/>
  <c r="AA250" i="4"/>
  <c r="AF250" i="4"/>
  <c r="AB250" i="4"/>
  <c r="AG250" i="4"/>
  <c r="AB166" i="4"/>
  <c r="AF166" i="4"/>
  <c r="AJ166" i="4"/>
  <c r="AC166" i="4"/>
  <c r="AG166" i="4"/>
  <c r="Z166" i="4"/>
  <c r="AD166" i="4"/>
  <c r="AH166" i="4"/>
  <c r="AA166" i="4"/>
  <c r="AE166" i="4"/>
  <c r="AI166" i="4"/>
  <c r="AB97" i="4"/>
  <c r="AF97" i="4"/>
  <c r="AJ97" i="4"/>
  <c r="AC97" i="4"/>
  <c r="AG97" i="4"/>
  <c r="Z97" i="4"/>
  <c r="AD97" i="4"/>
  <c r="AH97" i="4"/>
  <c r="AE97" i="4"/>
  <c r="AI97" i="4"/>
  <c r="AA97" i="4"/>
  <c r="AC15" i="4"/>
  <c r="AG15" i="4"/>
  <c r="Z15" i="4"/>
  <c r="AD15" i="4"/>
  <c r="AH15" i="4"/>
  <c r="AA15" i="4"/>
  <c r="AE15" i="4"/>
  <c r="AI15" i="4"/>
  <c r="AF15" i="4"/>
  <c r="AJ15" i="4"/>
  <c r="AB15" i="4"/>
  <c r="AB212" i="4"/>
  <c r="AF212" i="4"/>
  <c r="AJ212" i="4"/>
  <c r="Z212" i="4"/>
  <c r="AE212" i="4"/>
  <c r="AA212" i="4"/>
  <c r="AG212" i="4"/>
  <c r="AC212" i="4"/>
  <c r="AH212" i="4"/>
  <c r="AD212" i="4"/>
  <c r="AI212" i="4"/>
  <c r="Z123" i="4"/>
  <c r="AD123" i="4"/>
  <c r="AH123" i="4"/>
  <c r="AA123" i="4"/>
  <c r="AE123" i="4"/>
  <c r="AI123" i="4"/>
  <c r="AB123" i="4"/>
  <c r="AF123" i="4"/>
  <c r="AJ123" i="4"/>
  <c r="AG123" i="4"/>
  <c r="AC123" i="4"/>
  <c r="AA197" i="4"/>
  <c r="AE197" i="4"/>
  <c r="AI197" i="4"/>
  <c r="AB197" i="4"/>
  <c r="AF197" i="4"/>
  <c r="AJ197" i="4"/>
  <c r="AC197" i="4"/>
  <c r="AG197" i="4"/>
  <c r="AH197" i="4"/>
  <c r="Z197" i="4"/>
  <c r="AD197" i="4"/>
  <c r="AB137" i="4"/>
  <c r="AF137" i="4"/>
  <c r="AJ137" i="4"/>
  <c r="AC137" i="4"/>
  <c r="AG137" i="4"/>
  <c r="Z137" i="4"/>
  <c r="AD137" i="4"/>
  <c r="AH137" i="4"/>
  <c r="AA137" i="4"/>
  <c r="AE137" i="4"/>
  <c r="AI137" i="4"/>
  <c r="AA193" i="4"/>
  <c r="AE193" i="4"/>
  <c r="AI193" i="4"/>
  <c r="AB193" i="4"/>
  <c r="AF193" i="4"/>
  <c r="AJ193" i="4"/>
  <c r="AC193" i="4"/>
  <c r="AG193" i="4"/>
  <c r="AD193" i="4"/>
  <c r="AH193" i="4"/>
  <c r="Z193" i="4"/>
  <c r="Z144" i="4"/>
  <c r="AD144" i="4"/>
  <c r="AH144" i="4"/>
  <c r="AA144" i="4"/>
  <c r="AE144" i="4"/>
  <c r="AI144" i="4"/>
  <c r="AB144" i="4"/>
  <c r="AF144" i="4"/>
  <c r="AJ144" i="4"/>
  <c r="AC144" i="4"/>
  <c r="AG144" i="4"/>
  <c r="AA140" i="4"/>
  <c r="AE140" i="4"/>
  <c r="AI140" i="4"/>
  <c r="AB140" i="4"/>
  <c r="AF140" i="4"/>
  <c r="AJ140" i="4"/>
  <c r="AC140" i="4"/>
  <c r="AG140" i="4"/>
  <c r="Z140" i="4"/>
  <c r="AD140" i="4"/>
  <c r="AH140" i="4"/>
  <c r="AA77" i="4"/>
  <c r="AE77" i="4"/>
  <c r="AI77" i="4"/>
  <c r="AD77" i="4"/>
  <c r="AJ77" i="4"/>
  <c r="Z77" i="4"/>
  <c r="AF77" i="4"/>
  <c r="AB77" i="4"/>
  <c r="AG77" i="4"/>
  <c r="AC77" i="4"/>
  <c r="AH77" i="4"/>
  <c r="AC151" i="4"/>
  <c r="AG151" i="4"/>
  <c r="Z151" i="4"/>
  <c r="AD151" i="4"/>
  <c r="AH151" i="4"/>
  <c r="AA151" i="4"/>
  <c r="AE151" i="4"/>
  <c r="AI151" i="4"/>
  <c r="AB151" i="4"/>
  <c r="AF151" i="4"/>
  <c r="AJ151" i="4"/>
  <c r="AB194" i="4"/>
  <c r="AF194" i="4"/>
  <c r="AJ194" i="4"/>
  <c r="AC194" i="4"/>
  <c r="AG194" i="4"/>
  <c r="Z194" i="4"/>
  <c r="AD194" i="4"/>
  <c r="AH194" i="4"/>
  <c r="AI194" i="4"/>
  <c r="AA194" i="4"/>
  <c r="AE194" i="4"/>
  <c r="AA223" i="4"/>
  <c r="AE223" i="4"/>
  <c r="AI223" i="4"/>
  <c r="AB223" i="4"/>
  <c r="AG223" i="4"/>
  <c r="AC223" i="4"/>
  <c r="AH223" i="4"/>
  <c r="AD223" i="4"/>
  <c r="AJ223" i="4"/>
  <c r="Z223" i="4"/>
  <c r="AF223" i="4"/>
  <c r="AB109" i="4"/>
  <c r="AF109" i="4"/>
  <c r="AJ109" i="4"/>
  <c r="AC109" i="4"/>
  <c r="AG109" i="4"/>
  <c r="Z109" i="4"/>
  <c r="AD109" i="4"/>
  <c r="AH109" i="4"/>
  <c r="AA109" i="4"/>
  <c r="AE109" i="4"/>
  <c r="AI109" i="4"/>
  <c r="AA185" i="4"/>
  <c r="AE185" i="4"/>
  <c r="AI185" i="4"/>
  <c r="AB185" i="4"/>
  <c r="AF185" i="4"/>
  <c r="AJ185" i="4"/>
  <c r="AC185" i="4"/>
  <c r="AG185" i="4"/>
  <c r="Z185" i="4"/>
  <c r="AD185" i="4"/>
  <c r="AH185" i="4"/>
  <c r="Z119" i="4"/>
  <c r="AD119" i="4"/>
  <c r="AH119" i="4"/>
  <c r="AA119" i="4"/>
  <c r="AE119" i="4"/>
  <c r="AI119" i="4"/>
  <c r="AB119" i="4"/>
  <c r="AF119" i="4"/>
  <c r="AJ119" i="4"/>
  <c r="AC119" i="4"/>
  <c r="AG119" i="4"/>
  <c r="AB30" i="4"/>
  <c r="AF30" i="4"/>
  <c r="AJ30" i="4"/>
  <c r="AC30" i="4"/>
  <c r="AG30" i="4"/>
  <c r="Z30" i="4"/>
  <c r="AD30" i="4"/>
  <c r="AH30" i="4"/>
  <c r="AA30" i="4"/>
  <c r="AE30" i="4"/>
  <c r="AI30" i="4"/>
  <c r="AB244" i="4"/>
  <c r="AF244" i="4"/>
  <c r="AJ244" i="4"/>
  <c r="Z244" i="4"/>
  <c r="AE244" i="4"/>
  <c r="AA244" i="4"/>
  <c r="AG244" i="4"/>
  <c r="AC244" i="4"/>
  <c r="AH244" i="4"/>
  <c r="AD244" i="4"/>
  <c r="AI244" i="4"/>
  <c r="AB44" i="4"/>
  <c r="AF44" i="4"/>
  <c r="AJ44" i="4"/>
  <c r="AC44" i="4"/>
  <c r="AG44" i="4"/>
  <c r="Z44" i="4"/>
  <c r="AD44" i="4"/>
  <c r="AH44" i="4"/>
  <c r="AE44" i="4"/>
  <c r="AI44" i="4"/>
  <c r="AA44" i="4"/>
  <c r="Z127" i="4"/>
  <c r="AD127" i="4"/>
  <c r="AH127" i="4"/>
  <c r="AA127" i="4"/>
  <c r="AE127" i="4"/>
  <c r="AI127" i="4"/>
  <c r="AB127" i="4"/>
  <c r="AF127" i="4"/>
  <c r="AJ127" i="4"/>
  <c r="AC127" i="4"/>
  <c r="AG127" i="4"/>
  <c r="Z192" i="4"/>
  <c r="AD192" i="4"/>
  <c r="AH192" i="4"/>
  <c r="AA192" i="4"/>
  <c r="AE192" i="4"/>
  <c r="AI192" i="4"/>
  <c r="AB192" i="4"/>
  <c r="AF192" i="4"/>
  <c r="AJ192" i="4"/>
  <c r="AC192" i="4"/>
  <c r="AG192" i="4"/>
  <c r="AC55" i="4"/>
  <c r="AG55" i="4"/>
  <c r="AA55" i="4"/>
  <c r="AF55" i="4"/>
  <c r="AB55" i="4"/>
  <c r="AH55" i="4"/>
  <c r="AD55" i="4"/>
  <c r="AI55" i="4"/>
  <c r="Z55" i="4"/>
  <c r="AE55" i="4"/>
  <c r="AJ55" i="4"/>
  <c r="AA21" i="4"/>
  <c r="AE21" i="4"/>
  <c r="AI21" i="4"/>
  <c r="AB21" i="4"/>
  <c r="AF21" i="4"/>
  <c r="AJ21" i="4"/>
  <c r="AC21" i="4"/>
  <c r="AG21" i="4"/>
  <c r="AD21" i="4"/>
  <c r="AH21" i="4"/>
  <c r="Z21" i="4"/>
  <c r="Z131" i="4"/>
  <c r="AD131" i="4"/>
  <c r="AH131" i="4"/>
  <c r="AA131" i="4"/>
  <c r="AE131" i="4"/>
  <c r="AI131" i="4"/>
  <c r="AB131" i="4"/>
  <c r="AF131" i="4"/>
  <c r="AJ131" i="4"/>
  <c r="AC131" i="4"/>
  <c r="AG131" i="4"/>
  <c r="Z214" i="4"/>
  <c r="AD214" i="4"/>
  <c r="AH214" i="4"/>
  <c r="AE214" i="4"/>
  <c r="AJ214" i="4"/>
  <c r="AA214" i="4"/>
  <c r="AF214" i="4"/>
  <c r="AB214" i="4"/>
  <c r="AG214" i="4"/>
  <c r="AC214" i="4"/>
  <c r="AI214" i="4"/>
  <c r="AA173" i="4"/>
  <c r="AE173" i="4"/>
  <c r="AI173" i="4"/>
  <c r="AB173" i="4"/>
  <c r="AF173" i="4"/>
  <c r="AJ173" i="4"/>
  <c r="AC173" i="4"/>
  <c r="AG173" i="4"/>
  <c r="Z173" i="4"/>
  <c r="AD173" i="4"/>
  <c r="AH173" i="4"/>
  <c r="Z42" i="4"/>
  <c r="AD42" i="4"/>
  <c r="AH42" i="4"/>
  <c r="AA42" i="4"/>
  <c r="AE42" i="4"/>
  <c r="AI42" i="4"/>
  <c r="AB42" i="4"/>
  <c r="AF42" i="4"/>
  <c r="AJ42" i="4"/>
  <c r="AC42" i="4"/>
  <c r="AG42" i="4"/>
  <c r="Z111" i="4"/>
  <c r="AD111" i="4"/>
  <c r="AH111" i="4"/>
  <c r="AA111" i="4"/>
  <c r="AE111" i="4"/>
  <c r="AI111" i="4"/>
  <c r="AB111" i="4"/>
  <c r="AF111" i="4"/>
  <c r="AJ111" i="4"/>
  <c r="AC111" i="4"/>
  <c r="AG111" i="4"/>
  <c r="AA243" i="4"/>
  <c r="AE243" i="4"/>
  <c r="AI243" i="4"/>
  <c r="Z243" i="4"/>
  <c r="AF243" i="4"/>
  <c r="AB243" i="4"/>
  <c r="AG243" i="4"/>
  <c r="AC243" i="4"/>
  <c r="AH243" i="4"/>
  <c r="AD243" i="4"/>
  <c r="AJ243" i="4"/>
  <c r="Z160" i="4"/>
  <c r="AD160" i="4"/>
  <c r="AH160" i="4"/>
  <c r="AA160" i="4"/>
  <c r="AE160" i="4"/>
  <c r="AI160" i="4"/>
  <c r="AB160" i="4"/>
  <c r="AF160" i="4"/>
  <c r="AJ160" i="4"/>
  <c r="AC160" i="4"/>
  <c r="AG160" i="4"/>
  <c r="Z99" i="4"/>
  <c r="AD99" i="4"/>
  <c r="AH99" i="4"/>
  <c r="AA99" i="4"/>
  <c r="AE99" i="4"/>
  <c r="AI99" i="4"/>
  <c r="AB99" i="4"/>
  <c r="AF99" i="4"/>
  <c r="AJ99" i="4"/>
  <c r="AC99" i="4"/>
  <c r="AG99" i="4"/>
  <c r="AA96" i="4"/>
  <c r="AE96" i="4"/>
  <c r="AI96" i="4"/>
  <c r="AB96" i="4"/>
  <c r="AF96" i="4"/>
  <c r="AJ96" i="4"/>
  <c r="AC96" i="4"/>
  <c r="AG96" i="4"/>
  <c r="Z96" i="4"/>
  <c r="AD96" i="4"/>
  <c r="AH96" i="4"/>
  <c r="Z50" i="4"/>
  <c r="AD50" i="4"/>
  <c r="AH50" i="4"/>
  <c r="AA50" i="4"/>
  <c r="AE50" i="4"/>
  <c r="AI50" i="4"/>
  <c r="AB50" i="4"/>
  <c r="AF50" i="4"/>
  <c r="AJ50" i="4"/>
  <c r="AC50" i="4"/>
  <c r="AG50" i="4"/>
  <c r="AC63" i="4"/>
  <c r="AG63" i="4"/>
  <c r="AD63" i="4"/>
  <c r="AI63" i="4"/>
  <c r="Z63" i="4"/>
  <c r="AE63" i="4"/>
  <c r="AJ63" i="4"/>
  <c r="AA63" i="4"/>
  <c r="AF63" i="4"/>
  <c r="AB63" i="4"/>
  <c r="AH63" i="4"/>
  <c r="Z60" i="4"/>
  <c r="AD60" i="4"/>
  <c r="AH60" i="4"/>
  <c r="AE60" i="4"/>
  <c r="AJ60" i="4"/>
  <c r="AA60" i="4"/>
  <c r="AF60" i="4"/>
  <c r="AB60" i="4"/>
  <c r="AG60" i="4"/>
  <c r="AI60" i="4"/>
  <c r="AC60" i="4"/>
  <c r="Z76" i="4"/>
  <c r="AD76" i="4"/>
  <c r="AH76" i="4"/>
  <c r="AE76" i="4"/>
  <c r="AJ76" i="4"/>
  <c r="AA76" i="4"/>
  <c r="AF76" i="4"/>
  <c r="AB76" i="4"/>
  <c r="AG76" i="4"/>
  <c r="AC76" i="4"/>
  <c r="AI76" i="4"/>
  <c r="Z107" i="4"/>
  <c r="AD107" i="4"/>
  <c r="AH107" i="4"/>
  <c r="AA107" i="4"/>
  <c r="AE107" i="4"/>
  <c r="AI107" i="4"/>
  <c r="AB107" i="4"/>
  <c r="AF107" i="4"/>
  <c r="AJ107" i="4"/>
  <c r="AG107" i="4"/>
  <c r="AC107" i="4"/>
  <c r="AC163" i="4"/>
  <c r="AG163" i="4"/>
  <c r="Z163" i="4"/>
  <c r="AD163" i="4"/>
  <c r="AH163" i="4"/>
  <c r="AA163" i="4"/>
  <c r="AE163" i="4"/>
  <c r="AI163" i="4"/>
  <c r="AB163" i="4"/>
  <c r="AF163" i="4"/>
  <c r="AJ163" i="4"/>
  <c r="AB170" i="4"/>
  <c r="AF170" i="4"/>
  <c r="AJ170" i="4"/>
  <c r="AC170" i="4"/>
  <c r="AG170" i="4"/>
  <c r="Z170" i="4"/>
  <c r="AD170" i="4"/>
  <c r="AH170" i="4"/>
  <c r="AA170" i="4"/>
  <c r="AE170" i="4"/>
  <c r="AI170" i="4"/>
  <c r="AC167" i="4"/>
  <c r="AG167" i="4"/>
  <c r="Z167" i="4"/>
  <c r="AD167" i="4"/>
  <c r="AH167" i="4"/>
  <c r="AA167" i="4"/>
  <c r="AE167" i="4"/>
  <c r="AI167" i="4"/>
  <c r="AB167" i="4"/>
  <c r="AF167" i="4"/>
  <c r="AJ167" i="4"/>
  <c r="F90" i="4"/>
  <c r="AA247" i="4"/>
  <c r="AE247" i="4"/>
  <c r="AI247" i="4"/>
  <c r="AD247" i="4"/>
  <c r="AJ247" i="4"/>
  <c r="Z247" i="4"/>
  <c r="AF247" i="4"/>
  <c r="AB247" i="4"/>
  <c r="AG247" i="4"/>
  <c r="AC247" i="4"/>
  <c r="AH247" i="4"/>
  <c r="AB93" i="4"/>
  <c r="AF93" i="4"/>
  <c r="AJ93" i="4"/>
  <c r="AC93" i="4"/>
  <c r="AG93" i="4"/>
  <c r="Z93" i="4"/>
  <c r="AD93" i="4"/>
  <c r="AH93" i="4"/>
  <c r="AA93" i="4"/>
  <c r="AE93" i="4"/>
  <c r="AI93" i="4"/>
  <c r="AA201" i="4"/>
  <c r="AE201" i="4"/>
  <c r="AI201" i="4"/>
  <c r="AB201" i="4"/>
  <c r="AF201" i="4"/>
  <c r="AJ201" i="4"/>
  <c r="AC201" i="4"/>
  <c r="AG201" i="4"/>
  <c r="Z201" i="4"/>
  <c r="AD201" i="4"/>
  <c r="AH201" i="4"/>
  <c r="AB154" i="4"/>
  <c r="AF154" i="4"/>
  <c r="AJ154" i="4"/>
  <c r="AC154" i="4"/>
  <c r="AG154" i="4"/>
  <c r="Z154" i="4"/>
  <c r="AD154" i="4"/>
  <c r="AH154" i="4"/>
  <c r="AA154" i="4"/>
  <c r="AE154" i="4"/>
  <c r="AI154" i="4"/>
  <c r="AA29" i="4"/>
  <c r="AE29" i="4"/>
  <c r="AI29" i="4"/>
  <c r="AB29" i="4"/>
  <c r="AF29" i="4"/>
  <c r="AJ29" i="4"/>
  <c r="AC29" i="4"/>
  <c r="AG29" i="4"/>
  <c r="Z29" i="4"/>
  <c r="AD29" i="4"/>
  <c r="AH29" i="4"/>
  <c r="X147" i="4"/>
  <c r="P166" i="4"/>
  <c r="R122" i="4"/>
  <c r="N174" i="4"/>
  <c r="T174" i="4"/>
  <c r="I95" i="4"/>
  <c r="AC11" i="4"/>
  <c r="AG11" i="4"/>
  <c r="Z11" i="4"/>
  <c r="AD11" i="4"/>
  <c r="AH11" i="4"/>
  <c r="AA11" i="4"/>
  <c r="AE11" i="4"/>
  <c r="AI11" i="4"/>
  <c r="AB11" i="4"/>
  <c r="AF11" i="4"/>
  <c r="AJ11" i="4"/>
  <c r="Z80" i="4"/>
  <c r="AD80" i="4"/>
  <c r="AH80" i="4"/>
  <c r="AC80" i="4"/>
  <c r="AI80" i="4"/>
  <c r="AE80" i="4"/>
  <c r="AJ80" i="4"/>
  <c r="AA80" i="4"/>
  <c r="AF80" i="4"/>
  <c r="AB80" i="4"/>
  <c r="AG80" i="4"/>
  <c r="AC41" i="4"/>
  <c r="AG41" i="4"/>
  <c r="Z41" i="4"/>
  <c r="AD41" i="4"/>
  <c r="AH41" i="4"/>
  <c r="AA41" i="4"/>
  <c r="AE41" i="4"/>
  <c r="AI41" i="4"/>
  <c r="AF41" i="4"/>
  <c r="AJ41" i="4"/>
  <c r="AB41" i="4"/>
  <c r="AA132" i="4"/>
  <c r="AE132" i="4"/>
  <c r="AI132" i="4"/>
  <c r="AB132" i="4"/>
  <c r="AF132" i="4"/>
  <c r="AJ132" i="4"/>
  <c r="AC132" i="4"/>
  <c r="AG132" i="4"/>
  <c r="AD132" i="4"/>
  <c r="AH132" i="4"/>
  <c r="Z132" i="4"/>
  <c r="AC229" i="4"/>
  <c r="AG229" i="4"/>
  <c r="Z229" i="4"/>
  <c r="AE229" i="4"/>
  <c r="AJ229" i="4"/>
  <c r="AA229" i="4"/>
  <c r="AF229" i="4"/>
  <c r="AB229" i="4"/>
  <c r="AH229" i="4"/>
  <c r="AD229" i="4"/>
  <c r="AI229" i="4"/>
  <c r="AC203" i="4"/>
  <c r="AG203" i="4"/>
  <c r="Z203" i="4"/>
  <c r="AD203" i="4"/>
  <c r="AH203" i="4"/>
  <c r="AA203" i="4"/>
  <c r="AE203" i="4"/>
  <c r="AI203" i="4"/>
  <c r="AF203" i="4"/>
  <c r="AJ203" i="4"/>
  <c r="AB203" i="4"/>
  <c r="AA235" i="4"/>
  <c r="AE235" i="4"/>
  <c r="AI235" i="4"/>
  <c r="AC235" i="4"/>
  <c r="AH235" i="4"/>
  <c r="AD235" i="4"/>
  <c r="AJ235" i="4"/>
  <c r="Z235" i="4"/>
  <c r="AF235" i="4"/>
  <c r="AB235" i="4"/>
  <c r="AG235" i="4"/>
  <c r="AB78" i="4"/>
  <c r="AF78" i="4"/>
  <c r="AJ78" i="4"/>
  <c r="AD78" i="4"/>
  <c r="AI78" i="4"/>
  <c r="Z78" i="4"/>
  <c r="AE78" i="4"/>
  <c r="AA78" i="4"/>
  <c r="AG78" i="4"/>
  <c r="AC78" i="4"/>
  <c r="AH78" i="4"/>
  <c r="AA145" i="4"/>
  <c r="AE145" i="4"/>
  <c r="AI145" i="4"/>
  <c r="AB145" i="4"/>
  <c r="AF145" i="4"/>
  <c r="AJ145" i="4"/>
  <c r="AC145" i="4"/>
  <c r="AG145" i="4"/>
  <c r="AD145" i="4"/>
  <c r="AH145" i="4"/>
  <c r="Z145" i="4"/>
  <c r="Z152" i="4"/>
  <c r="AD152" i="4"/>
  <c r="AH152" i="4"/>
  <c r="AA152" i="4"/>
  <c r="AE152" i="4"/>
  <c r="AI152" i="4"/>
  <c r="AB152" i="4"/>
  <c r="AF152" i="4"/>
  <c r="AJ152" i="4"/>
  <c r="AG152" i="4"/>
  <c r="AC152" i="4"/>
  <c r="AA104" i="4"/>
  <c r="AE104" i="4"/>
  <c r="AI104" i="4"/>
  <c r="AB104" i="4"/>
  <c r="AF104" i="4"/>
  <c r="AJ104" i="4"/>
  <c r="AC104" i="4"/>
  <c r="AG104" i="4"/>
  <c r="AH104" i="4"/>
  <c r="Z104" i="4"/>
  <c r="AD104" i="4"/>
  <c r="AC94" i="4"/>
  <c r="AG94" i="4"/>
  <c r="Z94" i="4"/>
  <c r="AD94" i="4"/>
  <c r="AH94" i="4"/>
  <c r="AA94" i="4"/>
  <c r="AE94" i="4"/>
  <c r="AI94" i="4"/>
  <c r="AF94" i="4"/>
  <c r="AJ94" i="4"/>
  <c r="AB94" i="4"/>
  <c r="AC159" i="4"/>
  <c r="AG159" i="4"/>
  <c r="Z159" i="4"/>
  <c r="AD159" i="4"/>
  <c r="AH159" i="4"/>
  <c r="AA159" i="4"/>
  <c r="AE159" i="4"/>
  <c r="AI159" i="4"/>
  <c r="AJ159" i="4"/>
  <c r="AB159" i="4"/>
  <c r="AF159" i="4"/>
  <c r="Z16" i="4"/>
  <c r="AD16" i="4"/>
  <c r="AH16" i="4"/>
  <c r="AA16" i="4"/>
  <c r="AE16" i="4"/>
  <c r="AI16" i="4"/>
  <c r="AB16" i="4"/>
  <c r="AF16" i="4"/>
  <c r="AJ16" i="4"/>
  <c r="AC16" i="4"/>
  <c r="AG16" i="4"/>
  <c r="Z246" i="4"/>
  <c r="AD246" i="4"/>
  <c r="AH246" i="4"/>
  <c r="AE246" i="4"/>
  <c r="AJ246" i="4"/>
  <c r="AA246" i="4"/>
  <c r="AF246" i="4"/>
  <c r="AB246" i="4"/>
  <c r="AG246" i="4"/>
  <c r="AC246" i="4"/>
  <c r="AI246" i="4"/>
  <c r="AA153" i="4"/>
  <c r="AE153" i="4"/>
  <c r="AI153" i="4"/>
  <c r="AB153" i="4"/>
  <c r="AF153" i="4"/>
  <c r="AJ153" i="4"/>
  <c r="AC153" i="4"/>
  <c r="AG153" i="4"/>
  <c r="Z153" i="4"/>
  <c r="AD153" i="4"/>
  <c r="AH153" i="4"/>
  <c r="Z172" i="4"/>
  <c r="AD172" i="4"/>
  <c r="AH172" i="4"/>
  <c r="AA172" i="4"/>
  <c r="AE172" i="4"/>
  <c r="AI172" i="4"/>
  <c r="AB172" i="4"/>
  <c r="AF172" i="4"/>
  <c r="AJ172" i="4"/>
  <c r="AC172" i="4"/>
  <c r="AG172" i="4"/>
  <c r="Z8" i="4"/>
  <c r="AD8" i="4"/>
  <c r="AH8" i="4"/>
  <c r="AA8" i="4"/>
  <c r="AE8" i="4"/>
  <c r="AI8" i="4"/>
  <c r="AB8" i="4"/>
  <c r="AF8" i="4"/>
  <c r="AJ8" i="4"/>
  <c r="AC8" i="4"/>
  <c r="AG8" i="4"/>
  <c r="AB182" i="4"/>
  <c r="AF182" i="4"/>
  <c r="AJ182" i="4"/>
  <c r="AC182" i="4"/>
  <c r="AG182" i="4"/>
  <c r="Z182" i="4"/>
  <c r="AD182" i="4"/>
  <c r="AH182" i="4"/>
  <c r="AA182" i="4"/>
  <c r="AE182" i="4"/>
  <c r="AI182" i="4"/>
  <c r="AC179" i="4"/>
  <c r="AG179" i="4"/>
  <c r="Z179" i="4"/>
  <c r="AD179" i="4"/>
  <c r="AH179" i="4"/>
  <c r="AA179" i="4"/>
  <c r="AE179" i="4"/>
  <c r="AI179" i="4"/>
  <c r="AB179" i="4"/>
  <c r="AF179" i="4"/>
  <c r="AJ179" i="4"/>
  <c r="AB90" i="4"/>
  <c r="AF90" i="4"/>
  <c r="AJ90" i="4"/>
  <c r="Z90" i="4"/>
  <c r="AE90" i="4"/>
  <c r="AA90" i="4"/>
  <c r="AH90" i="4"/>
  <c r="AC90" i="4"/>
  <c r="AI90" i="4"/>
  <c r="AD90" i="4"/>
  <c r="AG90" i="4"/>
  <c r="AB117" i="4"/>
  <c r="AF117" i="4"/>
  <c r="AJ117" i="4"/>
  <c r="AC117" i="4"/>
  <c r="AG117" i="4"/>
  <c r="Z117" i="4"/>
  <c r="AD117" i="4"/>
  <c r="AH117" i="4"/>
  <c r="AI117" i="4"/>
  <c r="AA117" i="4"/>
  <c r="AE117" i="4"/>
  <c r="AC102" i="4"/>
  <c r="AG102" i="4"/>
  <c r="Z102" i="4"/>
  <c r="AD102" i="4"/>
  <c r="AH102" i="4"/>
  <c r="AA102" i="4"/>
  <c r="AE102" i="4"/>
  <c r="AI102" i="4"/>
  <c r="AB102" i="4"/>
  <c r="AF102" i="4"/>
  <c r="AJ102" i="4"/>
  <c r="AB228" i="4"/>
  <c r="AF228" i="4"/>
  <c r="AJ228" i="4"/>
  <c r="Z228" i="4"/>
  <c r="AE228" i="4"/>
  <c r="AA228" i="4"/>
  <c r="AG228" i="4"/>
  <c r="AC228" i="4"/>
  <c r="AH228" i="4"/>
  <c r="AD228" i="4"/>
  <c r="AI228" i="4"/>
  <c r="AB125" i="4"/>
  <c r="AF125" i="4"/>
  <c r="AJ125" i="4"/>
  <c r="AC125" i="4"/>
  <c r="AG125" i="4"/>
  <c r="Z125" i="4"/>
  <c r="AD125" i="4"/>
  <c r="AH125" i="4"/>
  <c r="AA125" i="4"/>
  <c r="AE125" i="4"/>
  <c r="AI125" i="4"/>
  <c r="AC19" i="4"/>
  <c r="AG19" i="4"/>
  <c r="Z19" i="4"/>
  <c r="AD19" i="4"/>
  <c r="AH19" i="4"/>
  <c r="AA19" i="4"/>
  <c r="AE19" i="4"/>
  <c r="AI19" i="4"/>
  <c r="AJ19" i="4"/>
  <c r="AB19" i="4"/>
  <c r="AF19" i="4"/>
  <c r="AC213" i="4"/>
  <c r="AG213" i="4"/>
  <c r="Z213" i="4"/>
  <c r="AE213" i="4"/>
  <c r="AJ213" i="4"/>
  <c r="AA213" i="4"/>
  <c r="AF213" i="4"/>
  <c r="AB213" i="4"/>
  <c r="AH213" i="4"/>
  <c r="AD213" i="4"/>
  <c r="AI213" i="4"/>
  <c r="Z222" i="4"/>
  <c r="AD222" i="4"/>
  <c r="AH222" i="4"/>
  <c r="AB222" i="4"/>
  <c r="AG222" i="4"/>
  <c r="AC222" i="4"/>
  <c r="AI222" i="4"/>
  <c r="AE222" i="4"/>
  <c r="AJ222" i="4"/>
  <c r="AA222" i="4"/>
  <c r="AF222" i="4"/>
  <c r="AA9" i="4"/>
  <c r="AE9" i="4"/>
  <c r="AI9" i="4"/>
  <c r="AB9" i="4"/>
  <c r="AF9" i="4"/>
  <c r="AJ9" i="4"/>
  <c r="AC9" i="4"/>
  <c r="AG9" i="4"/>
  <c r="AH9" i="4"/>
  <c r="Z9" i="4"/>
  <c r="AD9" i="4"/>
  <c r="Z230" i="4"/>
  <c r="AD230" i="4"/>
  <c r="AH230" i="4"/>
  <c r="AE230" i="4"/>
  <c r="AJ230" i="4"/>
  <c r="AA230" i="4"/>
  <c r="AF230" i="4"/>
  <c r="AB230" i="4"/>
  <c r="AG230" i="4"/>
  <c r="AC230" i="4"/>
  <c r="AI230" i="4"/>
  <c r="AC75" i="4"/>
  <c r="AG75" i="4"/>
  <c r="Z75" i="4"/>
  <c r="AE75" i="4"/>
  <c r="AJ75" i="4"/>
  <c r="AA75" i="4"/>
  <c r="AF75" i="4"/>
  <c r="AB75" i="4"/>
  <c r="AH75" i="4"/>
  <c r="AD75" i="4"/>
  <c r="AI75" i="4"/>
  <c r="AB101" i="4"/>
  <c r="AF101" i="4"/>
  <c r="AJ101" i="4"/>
  <c r="AC101" i="4"/>
  <c r="AG101" i="4"/>
  <c r="Z101" i="4"/>
  <c r="AD101" i="4"/>
  <c r="AH101" i="4"/>
  <c r="AI101" i="4"/>
  <c r="AA101" i="4"/>
  <c r="AE101" i="4"/>
  <c r="AC155" i="4"/>
  <c r="AG155" i="4"/>
  <c r="Z155" i="4"/>
  <c r="AD155" i="4"/>
  <c r="AH155" i="4"/>
  <c r="AA155" i="4"/>
  <c r="AE155" i="4"/>
  <c r="AI155" i="4"/>
  <c r="AF155" i="4"/>
  <c r="AJ155" i="4"/>
  <c r="AB155" i="4"/>
  <c r="AC199" i="4"/>
  <c r="AG199" i="4"/>
  <c r="Z199" i="4"/>
  <c r="AD199" i="4"/>
  <c r="AH199" i="4"/>
  <c r="AA199" i="4"/>
  <c r="AE199" i="4"/>
  <c r="AI199" i="4"/>
  <c r="AB199" i="4"/>
  <c r="AF199" i="4"/>
  <c r="AJ199" i="4"/>
  <c r="AC187" i="4"/>
  <c r="AG187" i="4"/>
  <c r="Z187" i="4"/>
  <c r="AD187" i="4"/>
  <c r="AH187" i="4"/>
  <c r="AA187" i="4"/>
  <c r="AE187" i="4"/>
  <c r="AI187" i="4"/>
  <c r="AF187" i="4"/>
  <c r="AJ187" i="4"/>
  <c r="AB187" i="4"/>
  <c r="Z210" i="4"/>
  <c r="AD210" i="4"/>
  <c r="AH210" i="4"/>
  <c r="AA210" i="4"/>
  <c r="AF210" i="4"/>
  <c r="AB210" i="4"/>
  <c r="AG210" i="4"/>
  <c r="AC210" i="4"/>
  <c r="AI210" i="4"/>
  <c r="AE210" i="4"/>
  <c r="AJ210" i="4"/>
  <c r="AC118" i="4"/>
  <c r="AG118" i="4"/>
  <c r="Z118" i="4"/>
  <c r="AD118" i="4"/>
  <c r="AH118" i="4"/>
  <c r="AA118" i="4"/>
  <c r="AE118" i="4"/>
  <c r="AI118" i="4"/>
  <c r="AB118" i="4"/>
  <c r="AF118" i="4"/>
  <c r="AJ118" i="4"/>
  <c r="AA251" i="4"/>
  <c r="AE251" i="4"/>
  <c r="AC251" i="4"/>
  <c r="AH251" i="4"/>
  <c r="AD251" i="4"/>
  <c r="AI251" i="4"/>
  <c r="Z251" i="4"/>
  <c r="AF251" i="4"/>
  <c r="AJ251" i="4"/>
  <c r="AB251" i="4"/>
  <c r="AG251" i="4"/>
  <c r="AB40" i="4"/>
  <c r="AF40" i="4"/>
  <c r="AJ40" i="4"/>
  <c r="AC40" i="4"/>
  <c r="AG40" i="4"/>
  <c r="Z40" i="4"/>
  <c r="AD40" i="4"/>
  <c r="AH40" i="4"/>
  <c r="AA40" i="4"/>
  <c r="AE40" i="4"/>
  <c r="AI40" i="4"/>
  <c r="Z103" i="4"/>
  <c r="AD103" i="4"/>
  <c r="AH103" i="4"/>
  <c r="AA103" i="4"/>
  <c r="AE103" i="4"/>
  <c r="AI103" i="4"/>
  <c r="AB103" i="4"/>
  <c r="AF103" i="4"/>
  <c r="AJ103" i="4"/>
  <c r="AC103" i="4"/>
  <c r="AG103" i="4"/>
  <c r="Z200" i="4"/>
  <c r="AD200" i="4"/>
  <c r="AH200" i="4"/>
  <c r="AA200" i="4"/>
  <c r="AE200" i="4"/>
  <c r="AI200" i="4"/>
  <c r="AB200" i="4"/>
  <c r="AF200" i="4"/>
  <c r="AJ200" i="4"/>
  <c r="AG200" i="4"/>
  <c r="AC200" i="4"/>
  <c r="AC27" i="4"/>
  <c r="AG27" i="4"/>
  <c r="Z27" i="4"/>
  <c r="AD27" i="4"/>
  <c r="AH27" i="4"/>
  <c r="AA27" i="4"/>
  <c r="AE27" i="4"/>
  <c r="AI27" i="4"/>
  <c r="AB27" i="4"/>
  <c r="AF27" i="4"/>
  <c r="AJ27" i="4"/>
  <c r="AB162" i="4"/>
  <c r="AF162" i="4"/>
  <c r="AJ162" i="4"/>
  <c r="AC162" i="4"/>
  <c r="AG162" i="4"/>
  <c r="Z162" i="4"/>
  <c r="AD162" i="4"/>
  <c r="AH162" i="4"/>
  <c r="AI162" i="4"/>
  <c r="AA162" i="4"/>
  <c r="AE162" i="4"/>
  <c r="AB121" i="4"/>
  <c r="AF121" i="4"/>
  <c r="AJ121" i="4"/>
  <c r="AC121" i="4"/>
  <c r="AG121" i="4"/>
  <c r="Z121" i="4"/>
  <c r="AD121" i="4"/>
  <c r="AH121" i="4"/>
  <c r="AA121" i="4"/>
  <c r="AE121" i="4"/>
  <c r="AI121" i="4"/>
  <c r="AB150" i="4"/>
  <c r="AF150" i="4"/>
  <c r="AJ150" i="4"/>
  <c r="AC150" i="4"/>
  <c r="AG150" i="4"/>
  <c r="Z150" i="4"/>
  <c r="AD150" i="4"/>
  <c r="AH150" i="4"/>
  <c r="AA150" i="4"/>
  <c r="AE150" i="4"/>
  <c r="AI150" i="4"/>
  <c r="AA85" i="4"/>
  <c r="AE85" i="4"/>
  <c r="AI85" i="4"/>
  <c r="AB85" i="4"/>
  <c r="AG85" i="4"/>
  <c r="AC85" i="4"/>
  <c r="AH85" i="4"/>
  <c r="AD85" i="4"/>
  <c r="AJ85" i="4"/>
  <c r="Z85" i="4"/>
  <c r="AF85" i="4"/>
  <c r="AA51" i="4"/>
  <c r="AE51" i="4"/>
  <c r="AB51" i="4"/>
  <c r="AF51" i="4"/>
  <c r="AC51" i="4"/>
  <c r="AG51" i="4"/>
  <c r="AH51" i="4"/>
  <c r="AI51" i="4"/>
  <c r="Z51" i="4"/>
  <c r="AJ51" i="4"/>
  <c r="AD51" i="4"/>
  <c r="AC171" i="4"/>
  <c r="AG171" i="4"/>
  <c r="Z171" i="4"/>
  <c r="AD171" i="4"/>
  <c r="AH171" i="4"/>
  <c r="AA171" i="4"/>
  <c r="AE171" i="4"/>
  <c r="AI171" i="4"/>
  <c r="AF171" i="4"/>
  <c r="AJ171" i="4"/>
  <c r="AB171" i="4"/>
  <c r="AA161" i="4"/>
  <c r="AE161" i="4"/>
  <c r="AI161" i="4"/>
  <c r="AB161" i="4"/>
  <c r="AF161" i="4"/>
  <c r="AJ161" i="4"/>
  <c r="AC161" i="4"/>
  <c r="AG161" i="4"/>
  <c r="AD161" i="4"/>
  <c r="AH161" i="4"/>
  <c r="Z161" i="4"/>
  <c r="AA17" i="4"/>
  <c r="AE17" i="4"/>
  <c r="AI17" i="4"/>
  <c r="AB17" i="4"/>
  <c r="AF17" i="4"/>
  <c r="AJ17" i="4"/>
  <c r="AC17" i="4"/>
  <c r="AG17" i="4"/>
  <c r="Z17" i="4"/>
  <c r="AD17" i="4"/>
  <c r="AH17" i="4"/>
  <c r="AA39" i="4"/>
  <c r="AE39" i="4"/>
  <c r="AI39" i="4"/>
  <c r="AB39" i="4"/>
  <c r="AF39" i="4"/>
  <c r="AJ39" i="4"/>
  <c r="AC39" i="4"/>
  <c r="AG39" i="4"/>
  <c r="Z39" i="4"/>
  <c r="AD39" i="4"/>
  <c r="AH39" i="4"/>
  <c r="AA165" i="4"/>
  <c r="AE165" i="4"/>
  <c r="AI165" i="4"/>
  <c r="AB165" i="4"/>
  <c r="AF165" i="4"/>
  <c r="AJ165" i="4"/>
  <c r="AC165" i="4"/>
  <c r="AG165" i="4"/>
  <c r="AH165" i="4"/>
  <c r="Z165" i="4"/>
  <c r="AD165" i="4"/>
  <c r="Z32" i="4"/>
  <c r="AD32" i="4"/>
  <c r="AH32" i="4"/>
  <c r="AA32" i="4"/>
  <c r="AE32" i="4"/>
  <c r="AI32" i="4"/>
  <c r="AB32" i="4"/>
  <c r="AF32" i="4"/>
  <c r="AJ32" i="4"/>
  <c r="AC32" i="4"/>
  <c r="AG32" i="4"/>
  <c r="AB48" i="4"/>
  <c r="AF48" i="4"/>
  <c r="AJ48" i="4"/>
  <c r="AC48" i="4"/>
  <c r="AG48" i="4"/>
  <c r="Z48" i="4"/>
  <c r="AD48" i="4"/>
  <c r="AH48" i="4"/>
  <c r="AI48" i="4"/>
  <c r="AA48" i="4"/>
  <c r="AE48" i="4"/>
  <c r="AB26" i="4"/>
  <c r="AF26" i="4"/>
  <c r="AJ26" i="4"/>
  <c r="AC26" i="4"/>
  <c r="AG26" i="4"/>
  <c r="Z26" i="4"/>
  <c r="AD26" i="4"/>
  <c r="AH26" i="4"/>
  <c r="AA26" i="4"/>
  <c r="AE26" i="4"/>
  <c r="AI26" i="4"/>
  <c r="AA181" i="4"/>
  <c r="AE181" i="4"/>
  <c r="AI181" i="4"/>
  <c r="AB181" i="4"/>
  <c r="AF181" i="4"/>
  <c r="AJ181" i="4"/>
  <c r="AC181" i="4"/>
  <c r="AG181" i="4"/>
  <c r="AH181" i="4"/>
  <c r="Z181" i="4"/>
  <c r="AD181" i="4"/>
  <c r="AA13" i="4"/>
  <c r="AE13" i="4"/>
  <c r="AI13" i="4"/>
  <c r="AB13" i="4"/>
  <c r="AF13" i="4"/>
  <c r="AJ13" i="4"/>
  <c r="AC13" i="4"/>
  <c r="AG13" i="4"/>
  <c r="Z13" i="4"/>
  <c r="AD13" i="4"/>
  <c r="AH13" i="4"/>
  <c r="Z24" i="4"/>
  <c r="AD24" i="4"/>
  <c r="AH24" i="4"/>
  <c r="AA24" i="4"/>
  <c r="AE24" i="4"/>
  <c r="AI24" i="4"/>
  <c r="AB24" i="4"/>
  <c r="AF24" i="4"/>
  <c r="AJ24" i="4"/>
  <c r="AC24" i="4"/>
  <c r="AG24" i="4"/>
  <c r="AC233" i="4"/>
  <c r="AG233" i="4"/>
  <c r="AD233" i="4"/>
  <c r="AI233" i="4"/>
  <c r="Z233" i="4"/>
  <c r="AE233" i="4"/>
  <c r="AJ233" i="4"/>
  <c r="AA233" i="4"/>
  <c r="AF233" i="4"/>
  <c r="AB233" i="4"/>
  <c r="AH233" i="4"/>
  <c r="AB129" i="4"/>
  <c r="AF129" i="4"/>
  <c r="AJ129" i="4"/>
  <c r="AC129" i="4"/>
  <c r="AG129" i="4"/>
  <c r="Z129" i="4"/>
  <c r="AD129" i="4"/>
  <c r="AH129" i="4"/>
  <c r="AE129" i="4"/>
  <c r="AI129" i="4"/>
  <c r="AA129" i="4"/>
  <c r="Z255" i="4"/>
  <c r="AD255" i="4"/>
  <c r="AH255" i="4"/>
  <c r="AA255" i="4"/>
  <c r="AE255" i="4"/>
  <c r="AI255" i="4"/>
  <c r="AB255" i="4"/>
  <c r="AF255" i="4"/>
  <c r="AJ255" i="4"/>
  <c r="AC255" i="4"/>
  <c r="AG255" i="4"/>
  <c r="AB133" i="4"/>
  <c r="AF133" i="4"/>
  <c r="AJ133" i="4"/>
  <c r="AC133" i="4"/>
  <c r="AG133" i="4"/>
  <c r="Z133" i="4"/>
  <c r="AD133" i="4"/>
  <c r="AH133" i="4"/>
  <c r="AI133" i="4"/>
  <c r="AA133" i="4"/>
  <c r="AE133" i="4"/>
  <c r="AC71" i="4"/>
  <c r="AG71" i="4"/>
  <c r="AA71" i="4"/>
  <c r="AF71" i="4"/>
  <c r="AB71" i="4"/>
  <c r="AH71" i="4"/>
  <c r="AD71" i="4"/>
  <c r="AI71" i="4"/>
  <c r="Z71" i="4"/>
  <c r="AE71" i="4"/>
  <c r="AJ71" i="4"/>
  <c r="AB216" i="4"/>
  <c r="AF216" i="4"/>
  <c r="AJ216" i="4"/>
  <c r="AD216" i="4"/>
  <c r="AI216" i="4"/>
  <c r="Z216" i="4"/>
  <c r="AE216" i="4"/>
  <c r="AA216" i="4"/>
  <c r="AG216" i="4"/>
  <c r="AC216" i="4"/>
  <c r="AH216" i="4"/>
  <c r="AA65" i="4"/>
  <c r="AE65" i="4"/>
  <c r="AI65" i="4"/>
  <c r="AC65" i="4"/>
  <c r="AH65" i="4"/>
  <c r="AD65" i="4"/>
  <c r="AJ65" i="4"/>
  <c r="Z65" i="4"/>
  <c r="AF65" i="4"/>
  <c r="AB65" i="4"/>
  <c r="AG65" i="4"/>
  <c r="AB198" i="4"/>
  <c r="AF198" i="4"/>
  <c r="AJ198" i="4"/>
  <c r="AC198" i="4"/>
  <c r="AG198" i="4"/>
  <c r="Z198" i="4"/>
  <c r="AD198" i="4"/>
  <c r="AH198" i="4"/>
  <c r="AA198" i="4"/>
  <c r="AE198" i="4"/>
  <c r="AI198" i="4"/>
  <c r="Z156" i="4"/>
  <c r="AD156" i="4"/>
  <c r="AH156" i="4"/>
  <c r="AA156" i="4"/>
  <c r="AE156" i="4"/>
  <c r="AI156" i="4"/>
  <c r="AB156" i="4"/>
  <c r="AF156" i="4"/>
  <c r="AJ156" i="4"/>
  <c r="AC156" i="4"/>
  <c r="AG156" i="4"/>
  <c r="AC134" i="4"/>
  <c r="AG134" i="4"/>
  <c r="Z134" i="4"/>
  <c r="AD134" i="4"/>
  <c r="AH134" i="4"/>
  <c r="AA134" i="4"/>
  <c r="AE134" i="4"/>
  <c r="AI134" i="4"/>
  <c r="AB134" i="4"/>
  <c r="AF134" i="4"/>
  <c r="AJ134" i="4"/>
  <c r="AB86" i="4"/>
  <c r="AF86" i="4"/>
  <c r="AJ86" i="4"/>
  <c r="AA86" i="4"/>
  <c r="AG86" i="4"/>
  <c r="AD86" i="4"/>
  <c r="Z86" i="4"/>
  <c r="AI86" i="4"/>
  <c r="AC86" i="4"/>
  <c r="AE86" i="4"/>
  <c r="AH86" i="4"/>
  <c r="AA47" i="4"/>
  <c r="AE47" i="4"/>
  <c r="AI47" i="4"/>
  <c r="AB47" i="4"/>
  <c r="AF47" i="4"/>
  <c r="AJ47" i="4"/>
  <c r="AC47" i="4"/>
  <c r="AG47" i="4"/>
  <c r="AD47" i="4"/>
  <c r="AH47" i="4"/>
  <c r="Z47" i="4"/>
  <c r="Z196" i="4"/>
  <c r="AD196" i="4"/>
  <c r="AH196" i="4"/>
  <c r="AA196" i="4"/>
  <c r="AE196" i="4"/>
  <c r="AI196" i="4"/>
  <c r="AB196" i="4"/>
  <c r="AF196" i="4"/>
  <c r="AJ196" i="4"/>
  <c r="AC196" i="4"/>
  <c r="AG196" i="4"/>
  <c r="O53" i="4"/>
  <c r="J147" i="4"/>
  <c r="W166" i="4"/>
  <c r="O174" i="4"/>
  <c r="U174" i="4"/>
  <c r="H174" i="4"/>
  <c r="L95" i="4"/>
  <c r="AC207" i="4"/>
  <c r="AG207" i="4"/>
  <c r="Z207" i="4"/>
  <c r="AD207" i="4"/>
  <c r="AH207" i="4"/>
  <c r="AA207" i="4"/>
  <c r="AE207" i="4"/>
  <c r="AI207" i="4"/>
  <c r="AJ207" i="4"/>
  <c r="AB207" i="4"/>
  <c r="AF207" i="4"/>
  <c r="AC142" i="4"/>
  <c r="AG142" i="4"/>
  <c r="Z142" i="4"/>
  <c r="AD142" i="4"/>
  <c r="AH142" i="4"/>
  <c r="AA142" i="4"/>
  <c r="AE142" i="4"/>
  <c r="AI142" i="4"/>
  <c r="AF142" i="4"/>
  <c r="AJ142" i="4"/>
  <c r="AB142" i="4"/>
  <c r="AC122" i="4"/>
  <c r="AG122" i="4"/>
  <c r="Z122" i="4"/>
  <c r="AD122" i="4"/>
  <c r="AH122" i="4"/>
  <c r="AA122" i="4"/>
  <c r="AE122" i="4"/>
  <c r="AI122" i="4"/>
  <c r="AB122" i="4"/>
  <c r="AF122" i="4"/>
  <c r="AJ122" i="4"/>
  <c r="AC98" i="4"/>
  <c r="AG98" i="4"/>
  <c r="Z98" i="4"/>
  <c r="AD98" i="4"/>
  <c r="AH98" i="4"/>
  <c r="AA98" i="4"/>
  <c r="AE98" i="4"/>
  <c r="AI98" i="4"/>
  <c r="AJ98" i="4"/>
  <c r="AB98" i="4"/>
  <c r="AF98" i="4"/>
  <c r="AA136" i="4"/>
  <c r="AE136" i="4"/>
  <c r="AI136" i="4"/>
  <c r="AB136" i="4"/>
  <c r="AF136" i="4"/>
  <c r="AJ136" i="4"/>
  <c r="AC136" i="4"/>
  <c r="AG136" i="4"/>
  <c r="AH136" i="4"/>
  <c r="Z136" i="4"/>
  <c r="AD136" i="4"/>
  <c r="Z188" i="4"/>
  <c r="AD188" i="4"/>
  <c r="AH188" i="4"/>
  <c r="AA188" i="4"/>
  <c r="AE188" i="4"/>
  <c r="AI188" i="4"/>
  <c r="AB188" i="4"/>
  <c r="AF188" i="4"/>
  <c r="AJ188" i="4"/>
  <c r="AC188" i="4"/>
  <c r="AG188" i="4"/>
  <c r="AA43" i="4"/>
  <c r="AE43" i="4"/>
  <c r="AI43" i="4"/>
  <c r="AB43" i="4"/>
  <c r="AF43" i="4"/>
  <c r="AJ43" i="4"/>
  <c r="AC43" i="4"/>
  <c r="AG43" i="4"/>
  <c r="Z43" i="4"/>
  <c r="AD43" i="4"/>
  <c r="AH43" i="4"/>
  <c r="AC114" i="4"/>
  <c r="AG114" i="4"/>
  <c r="Z114" i="4"/>
  <c r="AD114" i="4"/>
  <c r="AH114" i="4"/>
  <c r="AA114" i="4"/>
  <c r="AE114" i="4"/>
  <c r="AI114" i="4"/>
  <c r="AJ114" i="4"/>
  <c r="AB114" i="4"/>
  <c r="AF114" i="4"/>
  <c r="AA57" i="4"/>
  <c r="AE57" i="4"/>
  <c r="AI57" i="4"/>
  <c r="Z57" i="4"/>
  <c r="AF57" i="4"/>
  <c r="AB57" i="4"/>
  <c r="AG57" i="4"/>
  <c r="AC57" i="4"/>
  <c r="AH57" i="4"/>
  <c r="AD57" i="4"/>
  <c r="AJ57" i="4"/>
  <c r="Z139" i="4"/>
  <c r="AD139" i="4"/>
  <c r="AH139" i="4"/>
  <c r="AA139" i="4"/>
  <c r="AE139" i="4"/>
  <c r="AI139" i="4"/>
  <c r="AB139" i="4"/>
  <c r="AF139" i="4"/>
  <c r="AJ139" i="4"/>
  <c r="AG139" i="4"/>
  <c r="AC139" i="4"/>
  <c r="AB224" i="4"/>
  <c r="AF224" i="4"/>
  <c r="AJ224" i="4"/>
  <c r="AA224" i="4"/>
  <c r="AG224" i="4"/>
  <c r="AC224" i="4"/>
  <c r="AH224" i="4"/>
  <c r="AD224" i="4"/>
  <c r="AI224" i="4"/>
  <c r="Z224" i="4"/>
  <c r="AE224" i="4"/>
  <c r="AB178" i="4"/>
  <c r="AF178" i="4"/>
  <c r="AJ178" i="4"/>
  <c r="AC178" i="4"/>
  <c r="AG178" i="4"/>
  <c r="Z178" i="4"/>
  <c r="AD178" i="4"/>
  <c r="AH178" i="4"/>
  <c r="AI178" i="4"/>
  <c r="AE178" i="4"/>
  <c r="AA178" i="4"/>
  <c r="AB236" i="4"/>
  <c r="AF236" i="4"/>
  <c r="AJ236" i="4"/>
  <c r="AC236" i="4"/>
  <c r="AH236" i="4"/>
  <c r="AD236" i="4"/>
  <c r="AI236" i="4"/>
  <c r="Z236" i="4"/>
  <c r="AE236" i="4"/>
  <c r="AA236" i="4"/>
  <c r="AG236" i="4"/>
  <c r="AC126" i="4"/>
  <c r="AG126" i="4"/>
  <c r="Z126" i="4"/>
  <c r="AD126" i="4"/>
  <c r="AH126" i="4"/>
  <c r="AA126" i="4"/>
  <c r="AE126" i="4"/>
  <c r="AI126" i="4"/>
  <c r="AF126" i="4"/>
  <c r="AJ126" i="4"/>
  <c r="AB126" i="4"/>
  <c r="AA33" i="4"/>
  <c r="AE33" i="4"/>
  <c r="AI33" i="4"/>
  <c r="AB33" i="4"/>
  <c r="AF33" i="4"/>
  <c r="AJ33" i="4"/>
  <c r="AC33" i="4"/>
  <c r="AG33" i="4"/>
  <c r="Z33" i="4"/>
  <c r="AD33" i="4"/>
  <c r="AH33" i="4"/>
  <c r="AB22" i="4"/>
  <c r="AF22" i="4"/>
  <c r="AJ22" i="4"/>
  <c r="AC22" i="4"/>
  <c r="AG22" i="4"/>
  <c r="Z22" i="4"/>
  <c r="AD22" i="4"/>
  <c r="AH22" i="4"/>
  <c r="AI22" i="4"/>
  <c r="AA22" i="4"/>
  <c r="AE22" i="4"/>
  <c r="Z204" i="4"/>
  <c r="AD204" i="4"/>
  <c r="AH204" i="4"/>
  <c r="AA204" i="4"/>
  <c r="AE204" i="4"/>
  <c r="AI204" i="4"/>
  <c r="AB204" i="4"/>
  <c r="AF204" i="4"/>
  <c r="AJ204" i="4"/>
  <c r="AC204" i="4"/>
  <c r="AG204" i="4"/>
  <c r="Z218" i="4"/>
  <c r="AD218" i="4"/>
  <c r="AH218" i="4"/>
  <c r="AC218" i="4"/>
  <c r="AI218" i="4"/>
  <c r="AE218" i="4"/>
  <c r="AJ218" i="4"/>
  <c r="AA218" i="4"/>
  <c r="AF218" i="4"/>
  <c r="AB218" i="4"/>
  <c r="AG218" i="4"/>
  <c r="Z180" i="4"/>
  <c r="AD180" i="4"/>
  <c r="AH180" i="4"/>
  <c r="AA180" i="4"/>
  <c r="AE180" i="4"/>
  <c r="AI180" i="4"/>
  <c r="AB180" i="4"/>
  <c r="AF180" i="4"/>
  <c r="AJ180" i="4"/>
  <c r="AC180" i="4"/>
  <c r="AG180" i="4"/>
  <c r="AA108" i="4"/>
  <c r="AE108" i="4"/>
  <c r="AI108" i="4"/>
  <c r="AB108" i="4"/>
  <c r="AF108" i="4"/>
  <c r="AJ108" i="4"/>
  <c r="AC108" i="4"/>
  <c r="AG108" i="4"/>
  <c r="Z108" i="4"/>
  <c r="AD108" i="4"/>
  <c r="AH108" i="4"/>
  <c r="AC175" i="4"/>
  <c r="AG175" i="4"/>
  <c r="Z175" i="4"/>
  <c r="AD175" i="4"/>
  <c r="AH175" i="4"/>
  <c r="AA175" i="4"/>
  <c r="AE175" i="4"/>
  <c r="AI175" i="4"/>
  <c r="AJ175" i="4"/>
  <c r="AF175" i="4"/>
  <c r="AB175" i="4"/>
  <c r="Z12" i="4"/>
  <c r="AD12" i="4"/>
  <c r="AH12" i="4"/>
  <c r="AA12" i="4"/>
  <c r="AE12" i="4"/>
  <c r="AI12" i="4"/>
  <c r="AB12" i="4"/>
  <c r="AF12" i="4"/>
  <c r="AJ12" i="4"/>
  <c r="AG12" i="4"/>
  <c r="AC12" i="4"/>
  <c r="AC241" i="4"/>
  <c r="AG241" i="4"/>
  <c r="AA241" i="4"/>
  <c r="AF241" i="4"/>
  <c r="AB241" i="4"/>
  <c r="AH241" i="4"/>
  <c r="AD241" i="4"/>
  <c r="AI241" i="4"/>
  <c r="Z241" i="4"/>
  <c r="AE241" i="4"/>
  <c r="AJ241" i="4"/>
  <c r="AC209" i="4"/>
  <c r="AG209" i="4"/>
  <c r="AA209" i="4"/>
  <c r="AF209" i="4"/>
  <c r="AB209" i="4"/>
  <c r="AH209" i="4"/>
  <c r="AD209" i="4"/>
  <c r="AI209" i="4"/>
  <c r="Z209" i="4"/>
  <c r="AE209" i="4"/>
  <c r="AJ209" i="4"/>
  <c r="AA116" i="4"/>
  <c r="AE116" i="4"/>
  <c r="AI116" i="4"/>
  <c r="AB116" i="4"/>
  <c r="AF116" i="4"/>
  <c r="AJ116" i="4"/>
  <c r="AC116" i="4"/>
  <c r="AG116" i="4"/>
  <c r="AD116" i="4"/>
  <c r="AH116" i="4"/>
  <c r="Z116" i="4"/>
  <c r="Z184" i="4"/>
  <c r="AD184" i="4"/>
  <c r="AH184" i="4"/>
  <c r="AA184" i="4"/>
  <c r="AE184" i="4"/>
  <c r="AI184" i="4"/>
  <c r="AB184" i="4"/>
  <c r="AF184" i="4"/>
  <c r="AJ184" i="4"/>
  <c r="AG184" i="4"/>
  <c r="AC184" i="4"/>
  <c r="AA112" i="4"/>
  <c r="AE112" i="4"/>
  <c r="AI112" i="4"/>
  <c r="AB112" i="4"/>
  <c r="AF112" i="4"/>
  <c r="AJ112" i="4"/>
  <c r="AC112" i="4"/>
  <c r="AG112" i="4"/>
  <c r="Z112" i="4"/>
  <c r="AD112" i="4"/>
  <c r="AH112" i="4"/>
  <c r="AC59" i="4"/>
  <c r="AG59" i="4"/>
  <c r="Z59" i="4"/>
  <c r="AE59" i="4"/>
  <c r="AJ59" i="4"/>
  <c r="AA59" i="4"/>
  <c r="AF59" i="4"/>
  <c r="AB59" i="4"/>
  <c r="AH59" i="4"/>
  <c r="AD59" i="4"/>
  <c r="AI59" i="4"/>
  <c r="AA128" i="4"/>
  <c r="AE128" i="4"/>
  <c r="AI128" i="4"/>
  <c r="AB128" i="4"/>
  <c r="AF128" i="4"/>
  <c r="AJ128" i="4"/>
  <c r="AC128" i="4"/>
  <c r="AG128" i="4"/>
  <c r="Z128" i="4"/>
  <c r="AD128" i="4"/>
  <c r="AH128" i="4"/>
  <c r="Z164" i="4"/>
  <c r="AD164" i="4"/>
  <c r="AH164" i="4"/>
  <c r="AA164" i="4"/>
  <c r="AE164" i="4"/>
  <c r="AI164" i="4"/>
  <c r="AB164" i="4"/>
  <c r="AF164" i="4"/>
  <c r="AJ164" i="4"/>
  <c r="AC164" i="4"/>
  <c r="AG164" i="4"/>
  <c r="Z208" i="4"/>
  <c r="AD208" i="4"/>
  <c r="AH208" i="4"/>
  <c r="AA208" i="4"/>
  <c r="AE208" i="4"/>
  <c r="AI208" i="4"/>
  <c r="AB208" i="4"/>
  <c r="AF208" i="4"/>
  <c r="AJ208" i="4"/>
  <c r="AC208" i="4"/>
  <c r="AG208" i="4"/>
  <c r="Z242" i="4"/>
  <c r="AD242" i="4"/>
  <c r="AH242" i="4"/>
  <c r="AA242" i="4"/>
  <c r="AF242" i="4"/>
  <c r="AB242" i="4"/>
  <c r="AG242" i="4"/>
  <c r="AC242" i="4"/>
  <c r="AI242" i="4"/>
  <c r="AE242" i="4"/>
  <c r="AJ242" i="4"/>
  <c r="AC79" i="4"/>
  <c r="AG79" i="4"/>
  <c r="AD79" i="4"/>
  <c r="AI79" i="4"/>
  <c r="Z79" i="4"/>
  <c r="AE79" i="4"/>
  <c r="AJ79" i="4"/>
  <c r="AA79" i="4"/>
  <c r="AF79" i="4"/>
  <c r="AB79" i="4"/>
  <c r="AH79" i="4"/>
  <c r="AA89" i="4"/>
  <c r="AE89" i="4"/>
  <c r="AI89" i="4"/>
  <c r="Z89" i="4"/>
  <c r="AF89" i="4"/>
  <c r="AD89" i="4"/>
  <c r="AG89" i="4"/>
  <c r="AB89" i="4"/>
  <c r="AH89" i="4"/>
  <c r="AC89" i="4"/>
  <c r="AJ89" i="4"/>
  <c r="AB34" i="4"/>
  <c r="AF34" i="4"/>
  <c r="AJ34" i="4"/>
  <c r="AC34" i="4"/>
  <c r="AG34" i="4"/>
  <c r="Z34" i="4"/>
  <c r="AD34" i="4"/>
  <c r="AH34" i="4"/>
  <c r="AE34" i="4"/>
  <c r="AI34" i="4"/>
  <c r="AA34" i="4"/>
  <c r="AA169" i="4"/>
  <c r="AE169" i="4"/>
  <c r="AI169" i="4"/>
  <c r="AB169" i="4"/>
  <c r="AF169" i="4"/>
  <c r="AJ169" i="4"/>
  <c r="AC169" i="4"/>
  <c r="AG169" i="4"/>
  <c r="Z169" i="4"/>
  <c r="AD169" i="4"/>
  <c r="AH169" i="4"/>
  <c r="Z238" i="4"/>
  <c r="AD238" i="4"/>
  <c r="AH238" i="4"/>
  <c r="AB238" i="4"/>
  <c r="AG238" i="4"/>
  <c r="AC238" i="4"/>
  <c r="AI238" i="4"/>
  <c r="AE238" i="4"/>
  <c r="AJ238" i="4"/>
  <c r="AA238" i="4"/>
  <c r="AF238" i="4"/>
  <c r="AB113" i="4"/>
  <c r="AF113" i="4"/>
  <c r="AJ113" i="4"/>
  <c r="AC113" i="4"/>
  <c r="AG113" i="4"/>
  <c r="Z113" i="4"/>
  <c r="AD113" i="4"/>
  <c r="AH113" i="4"/>
  <c r="AE113" i="4"/>
  <c r="AI113" i="4"/>
  <c r="AA113" i="4"/>
  <c r="AB220" i="4"/>
  <c r="AF220" i="4"/>
  <c r="AJ220" i="4"/>
  <c r="AC220" i="4"/>
  <c r="AH220" i="4"/>
  <c r="AD220" i="4"/>
  <c r="AI220" i="4"/>
  <c r="Z220" i="4"/>
  <c r="AE220" i="4"/>
  <c r="AA220" i="4"/>
  <c r="AG220" i="4"/>
  <c r="Z234" i="4"/>
  <c r="AD234" i="4"/>
  <c r="AH234" i="4"/>
  <c r="AC234" i="4"/>
  <c r="AI234" i="4"/>
  <c r="AE234" i="4"/>
  <c r="AJ234" i="4"/>
  <c r="AA234" i="4"/>
  <c r="AF234" i="4"/>
  <c r="AB234" i="4"/>
  <c r="AG234" i="4"/>
  <c r="Z135" i="4"/>
  <c r="AD135" i="4"/>
  <c r="AH135" i="4"/>
  <c r="AA135" i="4"/>
  <c r="AE135" i="4"/>
  <c r="AI135" i="4"/>
  <c r="AB135" i="4"/>
  <c r="AF135" i="4"/>
  <c r="AJ135" i="4"/>
  <c r="AC135" i="4"/>
  <c r="AG135" i="4"/>
  <c r="AB186" i="4"/>
  <c r="AF186" i="4"/>
  <c r="AJ186" i="4"/>
  <c r="AC186" i="4"/>
  <c r="AG186" i="4"/>
  <c r="Z186" i="4"/>
  <c r="AD186" i="4"/>
  <c r="AH186" i="4"/>
  <c r="AA186" i="4"/>
  <c r="AE186" i="4"/>
  <c r="AI186" i="4"/>
  <c r="Z115" i="4"/>
  <c r="AD115" i="4"/>
  <c r="AH115" i="4"/>
  <c r="AA115" i="4"/>
  <c r="AE115" i="4"/>
  <c r="AI115" i="4"/>
  <c r="AB115" i="4"/>
  <c r="AF115" i="4"/>
  <c r="AJ115" i="4"/>
  <c r="AC115" i="4"/>
  <c r="AG115" i="4"/>
  <c r="Z64" i="4"/>
  <c r="AD64" i="4"/>
  <c r="AH64" i="4"/>
  <c r="AC64" i="4"/>
  <c r="AI64" i="4"/>
  <c r="AE64" i="4"/>
  <c r="AJ64" i="4"/>
  <c r="AA64" i="4"/>
  <c r="AF64" i="4"/>
  <c r="AG64" i="4"/>
  <c r="AB64" i="4"/>
  <c r="AB10" i="4"/>
  <c r="AF10" i="4"/>
  <c r="AJ10" i="4"/>
  <c r="AC10" i="4"/>
  <c r="AG10" i="4"/>
  <c r="Z10" i="4"/>
  <c r="AD10" i="4"/>
  <c r="AH10" i="4"/>
  <c r="AA10" i="4"/>
  <c r="AE10" i="4"/>
  <c r="AI10" i="4"/>
  <c r="Z92" i="4"/>
  <c r="AD92" i="4"/>
  <c r="AH92" i="4"/>
  <c r="AC92" i="4"/>
  <c r="AI92" i="4"/>
  <c r="AE92" i="4"/>
  <c r="AJ92" i="4"/>
  <c r="AA92" i="4"/>
  <c r="AF92" i="4"/>
  <c r="AB92" i="4"/>
  <c r="AG92" i="4"/>
  <c r="Z52" i="4"/>
  <c r="AD52" i="4"/>
  <c r="AH52" i="4"/>
  <c r="AB52" i="4"/>
  <c r="AG52" i="4"/>
  <c r="AC52" i="4"/>
  <c r="AI52" i="4"/>
  <c r="AE52" i="4"/>
  <c r="AJ52" i="4"/>
  <c r="AA52" i="4"/>
  <c r="AF52" i="4"/>
  <c r="AB202" i="4"/>
  <c r="AF202" i="4"/>
  <c r="AJ202" i="4"/>
  <c r="AC202" i="4"/>
  <c r="AG202" i="4"/>
  <c r="Z202" i="4"/>
  <c r="AD202" i="4"/>
  <c r="AH202" i="4"/>
  <c r="AA202" i="4"/>
  <c r="AE202" i="4"/>
  <c r="AI202" i="4"/>
  <c r="AC147" i="4"/>
  <c r="AG147" i="4"/>
  <c r="Z147" i="4"/>
  <c r="AD147" i="4"/>
  <c r="AH147" i="4"/>
  <c r="AA147" i="4"/>
  <c r="AE147" i="4"/>
  <c r="AI147" i="4"/>
  <c r="AB147" i="4"/>
  <c r="AF147" i="4"/>
  <c r="AJ147" i="4"/>
  <c r="AA124" i="4"/>
  <c r="AE124" i="4"/>
  <c r="AI124" i="4"/>
  <c r="AB124" i="4"/>
  <c r="AF124" i="4"/>
  <c r="AJ124" i="4"/>
  <c r="AC124" i="4"/>
  <c r="AG124" i="4"/>
  <c r="Z124" i="4"/>
  <c r="AD124" i="4"/>
  <c r="AH124" i="4"/>
  <c r="AA157" i="4"/>
  <c r="AE157" i="4"/>
  <c r="AI157" i="4"/>
  <c r="AB157" i="4"/>
  <c r="AF157" i="4"/>
  <c r="AJ157" i="4"/>
  <c r="AC157" i="4"/>
  <c r="AG157" i="4"/>
  <c r="Z157" i="4"/>
  <c r="AD157" i="4"/>
  <c r="AH157" i="4"/>
  <c r="AC31" i="4"/>
  <c r="AG31" i="4"/>
  <c r="Z31" i="4"/>
  <c r="AD31" i="4"/>
  <c r="AH31" i="4"/>
  <c r="AA31" i="4"/>
  <c r="AE31" i="4"/>
  <c r="AI31" i="4"/>
  <c r="AF31" i="4"/>
  <c r="AJ31" i="4"/>
  <c r="AB31" i="4"/>
  <c r="AA215" i="4"/>
  <c r="AE215" i="4"/>
  <c r="AI215" i="4"/>
  <c r="AD215" i="4"/>
  <c r="AJ215" i="4"/>
  <c r="Z215" i="4"/>
  <c r="AF215" i="4"/>
  <c r="AB215" i="4"/>
  <c r="AG215" i="4"/>
  <c r="AC215" i="4"/>
  <c r="AH215" i="4"/>
  <c r="AA219" i="4"/>
  <c r="AE219" i="4"/>
  <c r="AI219" i="4"/>
  <c r="AC219" i="4"/>
  <c r="AH219" i="4"/>
  <c r="AD219" i="4"/>
  <c r="AJ219" i="4"/>
  <c r="Z219" i="4"/>
  <c r="AF219" i="4"/>
  <c r="AB219" i="4"/>
  <c r="AG219" i="4"/>
  <c r="AC217" i="4"/>
  <c r="AG217" i="4"/>
  <c r="AD217" i="4"/>
  <c r="AI217" i="4"/>
  <c r="Z217" i="4"/>
  <c r="AE217" i="4"/>
  <c r="AJ217" i="4"/>
  <c r="AA217" i="4"/>
  <c r="AF217" i="4"/>
  <c r="AB217" i="4"/>
  <c r="AH217" i="4"/>
  <c r="Z46" i="4"/>
  <c r="AD46" i="4"/>
  <c r="AH46" i="4"/>
  <c r="AA46" i="4"/>
  <c r="AE46" i="4"/>
  <c r="AI46" i="4"/>
  <c r="AB46" i="4"/>
  <c r="AF46" i="4"/>
  <c r="AJ46" i="4"/>
  <c r="AC46" i="4"/>
  <c r="AG46" i="4"/>
  <c r="AB143" i="4"/>
  <c r="AC143" i="4"/>
  <c r="AG143" i="4"/>
  <c r="AD143" i="4"/>
  <c r="AH143" i="4"/>
  <c r="Z143" i="4"/>
  <c r="AE143" i="4"/>
  <c r="AI143" i="4"/>
  <c r="AJ143" i="4"/>
  <c r="AA143" i="4"/>
  <c r="AF143" i="4"/>
  <c r="AB14" i="4"/>
  <c r="AF14" i="4"/>
  <c r="AJ14" i="4"/>
  <c r="AC14" i="4"/>
  <c r="AG14" i="4"/>
  <c r="Z14" i="4"/>
  <c r="AD14" i="4"/>
  <c r="AH14" i="4"/>
  <c r="AA14" i="4"/>
  <c r="AE14" i="4"/>
  <c r="AI14" i="4"/>
  <c r="AC23" i="4"/>
  <c r="AG23" i="4"/>
  <c r="Z23" i="4"/>
  <c r="AD23" i="4"/>
  <c r="AH23" i="4"/>
  <c r="AA23" i="4"/>
  <c r="AE23" i="4"/>
  <c r="AI23" i="4"/>
  <c r="AB23" i="4"/>
  <c r="AF23" i="4"/>
  <c r="AJ23" i="4"/>
  <c r="AA205" i="4"/>
  <c r="AE205" i="4"/>
  <c r="AI205" i="4"/>
  <c r="AB205" i="4"/>
  <c r="AF205" i="4"/>
  <c r="AJ205" i="4"/>
  <c r="AC205" i="4"/>
  <c r="AG205" i="4"/>
  <c r="Z205" i="4"/>
  <c r="AD205" i="4"/>
  <c r="AH205" i="4"/>
  <c r="AB248" i="4"/>
  <c r="AF248" i="4"/>
  <c r="AJ248" i="4"/>
  <c r="AD248" i="4"/>
  <c r="AI248" i="4"/>
  <c r="Z248" i="4"/>
  <c r="AE248" i="4"/>
  <c r="AA248" i="4"/>
  <c r="AG248" i="4"/>
  <c r="AC248" i="4"/>
  <c r="AH248" i="4"/>
  <c r="AB141" i="4"/>
  <c r="AF141" i="4"/>
  <c r="AJ141" i="4"/>
  <c r="AC141" i="4"/>
  <c r="AG141" i="4"/>
  <c r="Z141" i="4"/>
  <c r="AD141" i="4"/>
  <c r="AH141" i="4"/>
  <c r="AA141" i="4"/>
  <c r="AE141" i="4"/>
  <c r="AI141" i="4"/>
  <c r="Z148" i="4"/>
  <c r="AD148" i="4"/>
  <c r="AH148" i="4"/>
  <c r="AA148" i="4"/>
  <c r="AE148" i="4"/>
  <c r="AI148" i="4"/>
  <c r="AB148" i="4"/>
  <c r="AF148" i="4"/>
  <c r="AJ148" i="4"/>
  <c r="AC148" i="4"/>
  <c r="AG148" i="4"/>
  <c r="AB253" i="4"/>
  <c r="AF253" i="4"/>
  <c r="AJ253" i="4"/>
  <c r="AC253" i="4"/>
  <c r="AG253" i="4"/>
  <c r="Z253" i="4"/>
  <c r="AD253" i="4"/>
  <c r="AH253" i="4"/>
  <c r="AA253" i="4"/>
  <c r="AE253" i="4"/>
  <c r="AI253" i="4"/>
  <c r="AC91" i="4"/>
  <c r="AG91" i="4"/>
  <c r="Z91" i="4"/>
  <c r="AD91" i="4"/>
  <c r="AI91" i="4"/>
  <c r="AE91" i="4"/>
  <c r="AJ91" i="4"/>
  <c r="AA91" i="4"/>
  <c r="AF91" i="4"/>
  <c r="AB91" i="4"/>
  <c r="AH91" i="4"/>
  <c r="N53" i="4"/>
  <c r="J166" i="4"/>
  <c r="K174" i="4"/>
  <c r="Q174" i="4"/>
  <c r="R95" i="4"/>
  <c r="O95" i="4"/>
  <c r="AA189" i="4"/>
  <c r="AE189" i="4"/>
  <c r="AI189" i="4"/>
  <c r="AB189" i="4"/>
  <c r="AF189" i="4"/>
  <c r="AJ189" i="4"/>
  <c r="AC189" i="4"/>
  <c r="AG189" i="4"/>
  <c r="Z189" i="4"/>
  <c r="AD189" i="4"/>
  <c r="AH189" i="4"/>
  <c r="AC106" i="4"/>
  <c r="AG106" i="4"/>
  <c r="Z106" i="4"/>
  <c r="AD106" i="4"/>
  <c r="AH106" i="4"/>
  <c r="AA106" i="4"/>
  <c r="AE106" i="4"/>
  <c r="AI106" i="4"/>
  <c r="AB106" i="4"/>
  <c r="AF106" i="4"/>
  <c r="AJ106" i="4"/>
  <c r="AA61" i="4"/>
  <c r="AE61" i="4"/>
  <c r="AI61" i="4"/>
  <c r="AD61" i="4"/>
  <c r="AJ61" i="4"/>
  <c r="Z61" i="4"/>
  <c r="AF61" i="4"/>
  <c r="AB61" i="4"/>
  <c r="AG61" i="4"/>
  <c r="AC61" i="4"/>
  <c r="AH61" i="4"/>
  <c r="AA120" i="4"/>
  <c r="AE120" i="4"/>
  <c r="AI120" i="4"/>
  <c r="AB120" i="4"/>
  <c r="AF120" i="4"/>
  <c r="AJ120" i="4"/>
  <c r="AC120" i="4"/>
  <c r="AG120" i="4"/>
  <c r="AH120" i="4"/>
  <c r="Z120" i="4"/>
  <c r="AD120" i="4"/>
  <c r="AB54" i="4"/>
  <c r="AF54" i="4"/>
  <c r="AJ54" i="4"/>
  <c r="AA54" i="4"/>
  <c r="AG54" i="4"/>
  <c r="AC54" i="4"/>
  <c r="AH54" i="4"/>
  <c r="AD54" i="4"/>
  <c r="AI54" i="4"/>
  <c r="Z54" i="4"/>
  <c r="AE54" i="4"/>
  <c r="Z176" i="4"/>
  <c r="AD176" i="4"/>
  <c r="AH176" i="4"/>
  <c r="AA176" i="4"/>
  <c r="AE176" i="4"/>
  <c r="AI176" i="4"/>
  <c r="AB176" i="4"/>
  <c r="AF176" i="4"/>
  <c r="AJ176" i="4"/>
  <c r="AC176" i="4"/>
  <c r="AG176" i="4"/>
  <c r="AB174" i="4"/>
  <c r="AF174" i="4"/>
  <c r="AJ174" i="4"/>
  <c r="AC174" i="4"/>
  <c r="AG174" i="4"/>
  <c r="Z174" i="4"/>
  <c r="AD174" i="4"/>
  <c r="AH174" i="4"/>
  <c r="AE174" i="4"/>
  <c r="AI174" i="4"/>
  <c r="AA174" i="4"/>
  <c r="AA53" i="4"/>
  <c r="AE53" i="4"/>
  <c r="AI53" i="4"/>
  <c r="AB53" i="4"/>
  <c r="AG53" i="4"/>
  <c r="AC53" i="4"/>
  <c r="AH53" i="4"/>
  <c r="AD53" i="4"/>
  <c r="AJ53" i="4"/>
  <c r="Z53" i="4"/>
  <c r="AF53" i="4"/>
  <c r="Z68" i="4"/>
  <c r="AD68" i="4"/>
  <c r="AH68" i="4"/>
  <c r="AB68" i="4"/>
  <c r="AG68" i="4"/>
  <c r="AC68" i="4"/>
  <c r="AI68" i="4"/>
  <c r="AE68" i="4"/>
  <c r="AJ68" i="4"/>
  <c r="AF68" i="4"/>
  <c r="AA68" i="4"/>
  <c r="F207" i="4"/>
  <c r="S166" i="4"/>
  <c r="V166" i="4"/>
  <c r="Y166" i="4"/>
  <c r="I166" i="4"/>
  <c r="L166" i="4"/>
  <c r="T48" i="4"/>
  <c r="S48" i="4"/>
  <c r="Q48" i="4"/>
  <c r="K48" i="4"/>
  <c r="J48" i="4"/>
  <c r="H207" i="4"/>
  <c r="W207" i="4"/>
  <c r="V207" i="4"/>
  <c r="Y207" i="4"/>
  <c r="I207" i="4"/>
  <c r="I11" i="4"/>
  <c r="P11" i="4"/>
  <c r="S11" i="4"/>
  <c r="R11" i="4"/>
  <c r="Q80" i="4"/>
  <c r="U80" i="4"/>
  <c r="L80" i="4"/>
  <c r="O80" i="4"/>
  <c r="N80" i="4"/>
  <c r="O176" i="4"/>
  <c r="V176" i="4"/>
  <c r="Y176" i="4"/>
  <c r="I176" i="4"/>
  <c r="L176" i="4"/>
  <c r="N95" i="4"/>
  <c r="U95" i="4"/>
  <c r="X95" i="4"/>
  <c r="H95" i="4"/>
  <c r="K95" i="4"/>
  <c r="V216" i="4"/>
  <c r="I216" i="4"/>
  <c r="O216" i="4"/>
  <c r="O166" i="4"/>
  <c r="R166" i="4"/>
  <c r="U166" i="4"/>
  <c r="X166" i="4"/>
  <c r="H166" i="4"/>
  <c r="O48" i="4"/>
  <c r="M48" i="4"/>
  <c r="L48" i="4"/>
  <c r="V48" i="4"/>
  <c r="T207" i="4"/>
  <c r="S207" i="4"/>
  <c r="R207" i="4"/>
  <c r="U207" i="4"/>
  <c r="Q11" i="4"/>
  <c r="U11" i="4"/>
  <c r="L11" i="4"/>
  <c r="O11" i="4"/>
  <c r="N11" i="4"/>
  <c r="M80" i="4"/>
  <c r="X80" i="4"/>
  <c r="H80" i="4"/>
  <c r="K80" i="4"/>
  <c r="J80" i="4"/>
  <c r="K176" i="4"/>
  <c r="R176" i="4"/>
  <c r="U176" i="4"/>
  <c r="X176" i="4"/>
  <c r="H176" i="4"/>
  <c r="J95" i="4"/>
  <c r="Q95" i="4"/>
  <c r="T95" i="4"/>
  <c r="W95" i="4"/>
  <c r="J216" i="4"/>
  <c r="T216" i="4"/>
  <c r="K166" i="4"/>
  <c r="N166" i="4"/>
  <c r="Q166" i="4"/>
  <c r="I48" i="4"/>
  <c r="H48" i="4"/>
  <c r="U48" i="4"/>
  <c r="L207" i="4"/>
  <c r="O207" i="4"/>
  <c r="N207" i="4"/>
  <c r="M11" i="4"/>
  <c r="X11" i="4"/>
  <c r="H11" i="4"/>
  <c r="K11" i="4"/>
  <c r="Y80" i="4"/>
  <c r="T80" i="4"/>
  <c r="W80" i="4"/>
  <c r="W176" i="4"/>
  <c r="N176" i="4"/>
  <c r="Q176" i="4"/>
  <c r="V95" i="4"/>
  <c r="M95" i="4"/>
  <c r="P95" i="4"/>
  <c r="Y216" i="4"/>
  <c r="L216" i="4"/>
  <c r="S142" i="4"/>
  <c r="M125" i="4"/>
  <c r="M53" i="4"/>
  <c r="H147" i="4"/>
  <c r="L142" i="4"/>
  <c r="M41" i="4"/>
  <c r="H199" i="4"/>
  <c r="J57" i="4"/>
  <c r="W174" i="4"/>
  <c r="J174" i="4"/>
  <c r="M174" i="4"/>
  <c r="P174" i="4"/>
  <c r="R213" i="4"/>
  <c r="W144" i="4"/>
  <c r="T212" i="4"/>
  <c r="K120" i="4"/>
  <c r="F53" i="4"/>
  <c r="X53" i="4"/>
  <c r="K147" i="4"/>
  <c r="U106" i="4"/>
  <c r="U41" i="4"/>
  <c r="S199" i="4"/>
  <c r="S174" i="4"/>
  <c r="V174" i="4"/>
  <c r="Y174" i="4"/>
  <c r="I174" i="4"/>
  <c r="Q144" i="4"/>
  <c r="U232" i="4"/>
  <c r="F64" i="4"/>
  <c r="R216" i="4"/>
  <c r="U216" i="4"/>
  <c r="X216" i="4"/>
  <c r="H216" i="4"/>
  <c r="K216" i="4"/>
  <c r="O232" i="4"/>
  <c r="N216" i="4"/>
  <c r="M216" i="4"/>
  <c r="P216" i="4"/>
  <c r="V142" i="4"/>
  <c r="H106" i="4"/>
  <c r="N188" i="4"/>
  <c r="K188" i="4"/>
  <c r="W212" i="4"/>
  <c r="I57" i="4"/>
  <c r="T120" i="4"/>
  <c r="M120" i="4"/>
  <c r="U213" i="4"/>
  <c r="T125" i="4"/>
  <c r="F174" i="4"/>
  <c r="Y142" i="4"/>
  <c r="S106" i="4"/>
  <c r="Y188" i="4"/>
  <c r="R212" i="4"/>
  <c r="M57" i="4"/>
  <c r="L57" i="4"/>
  <c r="X120" i="4"/>
  <c r="X213" i="4"/>
  <c r="W125" i="4"/>
  <c r="F216" i="4"/>
  <c r="I142" i="4"/>
  <c r="R106" i="4"/>
  <c r="I188" i="4"/>
  <c r="Q212" i="4"/>
  <c r="V57" i="4"/>
  <c r="N120" i="4"/>
  <c r="S213" i="4"/>
  <c r="V125" i="4"/>
  <c r="F176" i="4"/>
  <c r="O142" i="4"/>
  <c r="R142" i="4"/>
  <c r="U142" i="4"/>
  <c r="X142" i="4"/>
  <c r="H142" i="4"/>
  <c r="T106" i="4"/>
  <c r="O106" i="4"/>
  <c r="N106" i="4"/>
  <c r="Q106" i="4"/>
  <c r="J188" i="4"/>
  <c r="U188" i="4"/>
  <c r="X188" i="4"/>
  <c r="W188" i="4"/>
  <c r="H188" i="4"/>
  <c r="V212" i="4"/>
  <c r="M212" i="4"/>
  <c r="P212" i="4"/>
  <c r="S212" i="4"/>
  <c r="W57" i="4"/>
  <c r="Q57" i="4"/>
  <c r="Y57" i="4"/>
  <c r="X57" i="4"/>
  <c r="H57" i="4"/>
  <c r="L120" i="4"/>
  <c r="P120" i="4"/>
  <c r="W120" i="4"/>
  <c r="Y120" i="4"/>
  <c r="I120" i="4"/>
  <c r="H213" i="4"/>
  <c r="O213" i="4"/>
  <c r="N213" i="4"/>
  <c r="Q213" i="4"/>
  <c r="Y125" i="4"/>
  <c r="P125" i="4"/>
  <c r="S125" i="4"/>
  <c r="R125" i="4"/>
  <c r="F188" i="4"/>
  <c r="F41" i="4"/>
  <c r="K142" i="4"/>
  <c r="N142" i="4"/>
  <c r="Q142" i="4"/>
  <c r="T142" i="4"/>
  <c r="L106" i="4"/>
  <c r="P106" i="4"/>
  <c r="K106" i="4"/>
  <c r="J106" i="4"/>
  <c r="M106" i="4"/>
  <c r="R188" i="4"/>
  <c r="Q188" i="4"/>
  <c r="T188" i="4"/>
  <c r="S188" i="4"/>
  <c r="N212" i="4"/>
  <c r="Y212" i="4"/>
  <c r="I212" i="4"/>
  <c r="L212" i="4"/>
  <c r="O212" i="4"/>
  <c r="U57" i="4"/>
  <c r="K57" i="4"/>
  <c r="S57" i="4"/>
  <c r="T57" i="4"/>
  <c r="R120" i="4"/>
  <c r="H120" i="4"/>
  <c r="S120" i="4"/>
  <c r="U120" i="4"/>
  <c r="P213" i="4"/>
  <c r="T213" i="4"/>
  <c r="K213" i="4"/>
  <c r="J213" i="4"/>
  <c r="M213" i="4"/>
  <c r="U125" i="4"/>
  <c r="I125" i="4"/>
  <c r="L125" i="4"/>
  <c r="O125" i="4"/>
  <c r="N125" i="4"/>
  <c r="F136" i="4"/>
  <c r="F125" i="4"/>
  <c r="F57" i="4"/>
  <c r="F142" i="4"/>
  <c r="F212" i="4"/>
  <c r="W142" i="4"/>
  <c r="J142" i="4"/>
  <c r="M142" i="4"/>
  <c r="X106" i="4"/>
  <c r="W106" i="4"/>
  <c r="V106" i="4"/>
  <c r="Y106" i="4"/>
  <c r="V188" i="4"/>
  <c r="M188" i="4"/>
  <c r="P188" i="4"/>
  <c r="J212" i="4"/>
  <c r="U212" i="4"/>
  <c r="X212" i="4"/>
  <c r="H212" i="4"/>
  <c r="R57" i="4"/>
  <c r="O57" i="4"/>
  <c r="N57" i="4"/>
  <c r="J120" i="4"/>
  <c r="V120" i="4"/>
  <c r="O120" i="4"/>
  <c r="L213" i="4"/>
  <c r="W213" i="4"/>
  <c r="V213" i="4"/>
  <c r="Y213" i="4"/>
  <c r="Q125" i="4"/>
  <c r="X125" i="4"/>
  <c r="H125" i="4"/>
  <c r="K125" i="4"/>
  <c r="U59" i="4"/>
  <c r="I53" i="4"/>
  <c r="U147" i="4"/>
  <c r="T147" i="4"/>
  <c r="V147" i="4"/>
  <c r="V41" i="4"/>
  <c r="O41" i="4"/>
  <c r="N41" i="4"/>
  <c r="P41" i="4"/>
  <c r="T199" i="4"/>
  <c r="O199" i="4"/>
  <c r="N199" i="4"/>
  <c r="Q199" i="4"/>
  <c r="S144" i="4"/>
  <c r="M144" i="4"/>
  <c r="M232" i="4"/>
  <c r="K232" i="4"/>
  <c r="F213" i="4"/>
  <c r="V53" i="4"/>
  <c r="F120" i="4"/>
  <c r="Y53" i="4"/>
  <c r="W53" i="4"/>
  <c r="Q53" i="4"/>
  <c r="P53" i="4"/>
  <c r="R19" i="4"/>
  <c r="K180" i="4"/>
  <c r="W180" i="4"/>
  <c r="N180" i="4"/>
  <c r="P180" i="4"/>
  <c r="Q147" i="4"/>
  <c r="P147" i="4"/>
  <c r="S147" i="4"/>
  <c r="R147" i="4"/>
  <c r="O253" i="4"/>
  <c r="J253" i="4"/>
  <c r="M253" i="4"/>
  <c r="X253" i="4"/>
  <c r="H253" i="4"/>
  <c r="T233" i="4"/>
  <c r="W233" i="4"/>
  <c r="V233" i="4"/>
  <c r="Y233" i="4"/>
  <c r="I233" i="4"/>
  <c r="Y189" i="4"/>
  <c r="O122" i="4"/>
  <c r="W41" i="4"/>
  <c r="Q41" i="4"/>
  <c r="J41" i="4"/>
  <c r="I41" i="4"/>
  <c r="L41" i="4"/>
  <c r="L199" i="4"/>
  <c r="P199" i="4"/>
  <c r="K199" i="4"/>
  <c r="J199" i="4"/>
  <c r="M199" i="4"/>
  <c r="N144" i="4"/>
  <c r="T144" i="4"/>
  <c r="V59" i="4"/>
  <c r="J232" i="4"/>
  <c r="P232" i="4"/>
  <c r="J53" i="4"/>
  <c r="T53" i="4"/>
  <c r="W147" i="4"/>
  <c r="F232" i="4"/>
  <c r="U53" i="4"/>
  <c r="S53" i="4"/>
  <c r="R53" i="4"/>
  <c r="K53" i="4"/>
  <c r="I19" i="4"/>
  <c r="U180" i="4"/>
  <c r="Y180" i="4"/>
  <c r="O180" i="4"/>
  <c r="J180" i="4"/>
  <c r="I147" i="4"/>
  <c r="M147" i="4"/>
  <c r="L147" i="4"/>
  <c r="O147" i="4"/>
  <c r="V253" i="4"/>
  <c r="Y253" i="4"/>
  <c r="I253" i="4"/>
  <c r="P233" i="4"/>
  <c r="S233" i="4"/>
  <c r="R233" i="4"/>
  <c r="L189" i="4"/>
  <c r="I189" i="4"/>
  <c r="Q122" i="4"/>
  <c r="R41" i="4"/>
  <c r="K41" i="4"/>
  <c r="Y41" i="4"/>
  <c r="X41" i="4"/>
  <c r="X199" i="4"/>
  <c r="W199" i="4"/>
  <c r="V199" i="4"/>
  <c r="Y199" i="4"/>
  <c r="J144" i="4"/>
  <c r="P144" i="4"/>
  <c r="X59" i="4"/>
  <c r="V232" i="4"/>
  <c r="L232" i="4"/>
  <c r="Q59" i="4"/>
  <c r="Y59" i="4"/>
  <c r="F23" i="4"/>
  <c r="M59" i="4"/>
  <c r="T59" i="4"/>
  <c r="O144" i="4"/>
  <c r="V144" i="4"/>
  <c r="Y144" i="4"/>
  <c r="I144" i="4"/>
  <c r="L144" i="4"/>
  <c r="I59" i="4"/>
  <c r="N59" i="4"/>
  <c r="R59" i="4"/>
  <c r="O59" i="4"/>
  <c r="L59" i="4"/>
  <c r="N232" i="4"/>
  <c r="I232" i="4"/>
  <c r="H232" i="4"/>
  <c r="K144" i="4"/>
  <c r="R144" i="4"/>
  <c r="U144" i="4"/>
  <c r="X144" i="4"/>
  <c r="W59" i="4"/>
  <c r="S59" i="4"/>
  <c r="K59" i="4"/>
  <c r="J59" i="4"/>
  <c r="Y232" i="4"/>
  <c r="X232" i="4"/>
  <c r="S232" i="4"/>
  <c r="R232" i="4"/>
  <c r="Q232" i="4"/>
  <c r="T232" i="4"/>
  <c r="F132" i="4"/>
  <c r="K132" i="4"/>
  <c r="P132" i="4"/>
  <c r="F80" i="4"/>
  <c r="Q19" i="4"/>
  <c r="U19" i="4"/>
  <c r="L19" i="4"/>
  <c r="O19" i="4"/>
  <c r="N19" i="4"/>
  <c r="X189" i="4"/>
  <c r="S189" i="4"/>
  <c r="R189" i="4"/>
  <c r="U189" i="4"/>
  <c r="P122" i="4"/>
  <c r="N122" i="4"/>
  <c r="J122" i="4"/>
  <c r="K122" i="4"/>
  <c r="M122" i="4"/>
  <c r="W132" i="4"/>
  <c r="V132" i="4"/>
  <c r="Y132" i="4"/>
  <c r="I132" i="4"/>
  <c r="L132" i="4"/>
  <c r="M132" i="4"/>
  <c r="M19" i="4"/>
  <c r="X19" i="4"/>
  <c r="H19" i="4"/>
  <c r="K19" i="4"/>
  <c r="J19" i="4"/>
  <c r="H189" i="4"/>
  <c r="O189" i="4"/>
  <c r="N189" i="4"/>
  <c r="Q189" i="4"/>
  <c r="H122" i="4"/>
  <c r="T122" i="4"/>
  <c r="W122" i="4"/>
  <c r="Y122" i="4"/>
  <c r="I122" i="4"/>
  <c r="S132" i="4"/>
  <c r="R132" i="4"/>
  <c r="U132" i="4"/>
  <c r="X132" i="4"/>
  <c r="H132" i="4"/>
  <c r="J132" i="4"/>
  <c r="F189" i="4"/>
  <c r="F19" i="4"/>
  <c r="F106" i="4"/>
  <c r="F166" i="4"/>
  <c r="F11" i="4"/>
  <c r="Y19" i="4"/>
  <c r="T19" i="4"/>
  <c r="W19" i="4"/>
  <c r="P189" i="4"/>
  <c r="T189" i="4"/>
  <c r="K189" i="4"/>
  <c r="J189" i="4"/>
  <c r="X122" i="4"/>
  <c r="L122" i="4"/>
  <c r="S122" i="4"/>
  <c r="O132" i="4"/>
  <c r="N132" i="4"/>
  <c r="Q132" i="4"/>
  <c r="F115" i="4"/>
  <c r="F220" i="4"/>
  <c r="F153" i="4"/>
  <c r="F126" i="4"/>
  <c r="F243" i="4"/>
  <c r="F31" i="4"/>
  <c r="F29" i="4"/>
  <c r="F199" i="4"/>
  <c r="F160" i="4"/>
  <c r="F179" i="4"/>
  <c r="F79" i="4"/>
  <c r="K222" i="4"/>
  <c r="O222" i="4"/>
  <c r="S222" i="4"/>
  <c r="W222" i="4"/>
  <c r="H222" i="4"/>
  <c r="L222" i="4"/>
  <c r="P222" i="4"/>
  <c r="T222" i="4"/>
  <c r="X222" i="4"/>
  <c r="I222" i="4"/>
  <c r="M222" i="4"/>
  <c r="Q222" i="4"/>
  <c r="U222" i="4"/>
  <c r="Y222" i="4"/>
  <c r="R222" i="4"/>
  <c r="V222" i="4"/>
  <c r="J222" i="4"/>
  <c r="N222" i="4"/>
  <c r="J40" i="4"/>
  <c r="N40" i="4"/>
  <c r="R40" i="4"/>
  <c r="V40" i="4"/>
  <c r="K40" i="4"/>
  <c r="P40" i="4"/>
  <c r="U40" i="4"/>
  <c r="L40" i="4"/>
  <c r="Q40" i="4"/>
  <c r="W40" i="4"/>
  <c r="H40" i="4"/>
  <c r="M40" i="4"/>
  <c r="S40" i="4"/>
  <c r="X40" i="4"/>
  <c r="Y40" i="4"/>
  <c r="I40" i="4"/>
  <c r="O40" i="4"/>
  <c r="T40" i="4"/>
  <c r="H30" i="4"/>
  <c r="L30" i="4"/>
  <c r="P30" i="4"/>
  <c r="T30" i="4"/>
  <c r="X30" i="4"/>
  <c r="I30" i="4"/>
  <c r="M30" i="4"/>
  <c r="Q30" i="4"/>
  <c r="U30" i="4"/>
  <c r="Y30" i="4"/>
  <c r="J30" i="4"/>
  <c r="N30" i="4"/>
  <c r="R30" i="4"/>
  <c r="V30" i="4"/>
  <c r="K30" i="4"/>
  <c r="O30" i="4"/>
  <c r="S30" i="4"/>
  <c r="W30" i="4"/>
  <c r="J21" i="4"/>
  <c r="N21" i="4"/>
  <c r="R21" i="4"/>
  <c r="V21" i="4"/>
  <c r="K21" i="4"/>
  <c r="O21" i="4"/>
  <c r="S21" i="4"/>
  <c r="W21" i="4"/>
  <c r="H21" i="4"/>
  <c r="L21" i="4"/>
  <c r="P21" i="4"/>
  <c r="T21" i="4"/>
  <c r="X21" i="4"/>
  <c r="Q21" i="4"/>
  <c r="U21" i="4"/>
  <c r="I21" i="4"/>
  <c r="Y21" i="4"/>
  <c r="M21" i="4"/>
  <c r="J171" i="4"/>
  <c r="N171" i="4"/>
  <c r="R171" i="4"/>
  <c r="V171" i="4"/>
  <c r="K171" i="4"/>
  <c r="O171" i="4"/>
  <c r="S171" i="4"/>
  <c r="W171" i="4"/>
  <c r="H171" i="4"/>
  <c r="L171" i="4"/>
  <c r="P171" i="4"/>
  <c r="T171" i="4"/>
  <c r="X171" i="4"/>
  <c r="M171" i="4"/>
  <c r="Q171" i="4"/>
  <c r="U171" i="4"/>
  <c r="I171" i="4"/>
  <c r="Y171" i="4"/>
  <c r="H10" i="4"/>
  <c r="L10" i="4"/>
  <c r="P10" i="4"/>
  <c r="T10" i="4"/>
  <c r="X10" i="4"/>
  <c r="I10" i="4"/>
  <c r="M10" i="4"/>
  <c r="Q10" i="4"/>
  <c r="U10" i="4"/>
  <c r="Y10" i="4"/>
  <c r="J10" i="4"/>
  <c r="N10" i="4"/>
  <c r="R10" i="4"/>
  <c r="V10" i="4"/>
  <c r="W10" i="4"/>
  <c r="K10" i="4"/>
  <c r="O10" i="4"/>
  <c r="S10" i="4"/>
  <c r="H150" i="4"/>
  <c r="L150" i="4"/>
  <c r="P150" i="4"/>
  <c r="T150" i="4"/>
  <c r="X150" i="4"/>
  <c r="I150" i="4"/>
  <c r="M150" i="4"/>
  <c r="Q150" i="4"/>
  <c r="U150" i="4"/>
  <c r="Y150" i="4"/>
  <c r="J150" i="4"/>
  <c r="N150" i="4"/>
  <c r="R150" i="4"/>
  <c r="V150" i="4"/>
  <c r="W150" i="4"/>
  <c r="K150" i="4"/>
  <c r="O150" i="4"/>
  <c r="S150" i="4"/>
  <c r="J173" i="4"/>
  <c r="N173" i="4"/>
  <c r="R173" i="4"/>
  <c r="V173" i="4"/>
  <c r="K173" i="4"/>
  <c r="O173" i="4"/>
  <c r="S173" i="4"/>
  <c r="W173" i="4"/>
  <c r="H173" i="4"/>
  <c r="L173" i="4"/>
  <c r="P173" i="4"/>
  <c r="T173" i="4"/>
  <c r="X173" i="4"/>
  <c r="I173" i="4"/>
  <c r="Y173" i="4"/>
  <c r="M173" i="4"/>
  <c r="Q173" i="4"/>
  <c r="U173" i="4"/>
  <c r="H22" i="4"/>
  <c r="L22" i="4"/>
  <c r="P22" i="4"/>
  <c r="T22" i="4"/>
  <c r="X22" i="4"/>
  <c r="I22" i="4"/>
  <c r="M22" i="4"/>
  <c r="Q22" i="4"/>
  <c r="U22" i="4"/>
  <c r="Y22" i="4"/>
  <c r="J22" i="4"/>
  <c r="N22" i="4"/>
  <c r="R22" i="4"/>
  <c r="V22" i="4"/>
  <c r="O22" i="4"/>
  <c r="S22" i="4"/>
  <c r="W22" i="4"/>
  <c r="K22" i="4"/>
  <c r="H26" i="4"/>
  <c r="L26" i="4"/>
  <c r="P26" i="4"/>
  <c r="T26" i="4"/>
  <c r="I26" i="4"/>
  <c r="J26" i="4"/>
  <c r="N26" i="4"/>
  <c r="R26" i="4"/>
  <c r="V26" i="4"/>
  <c r="Q26" i="4"/>
  <c r="X26" i="4"/>
  <c r="K26" i="4"/>
  <c r="S26" i="4"/>
  <c r="Y26" i="4"/>
  <c r="M26" i="4"/>
  <c r="U26" i="4"/>
  <c r="O26" i="4"/>
  <c r="W26" i="4"/>
  <c r="J25" i="4"/>
  <c r="N25" i="4"/>
  <c r="R25" i="4"/>
  <c r="V25" i="4"/>
  <c r="K25" i="4"/>
  <c r="O25" i="4"/>
  <c r="S25" i="4"/>
  <c r="W25" i="4"/>
  <c r="H25" i="4"/>
  <c r="L25" i="4"/>
  <c r="P25" i="4"/>
  <c r="T25" i="4"/>
  <c r="X25" i="4"/>
  <c r="I25" i="4"/>
  <c r="Y25" i="4"/>
  <c r="M25" i="4"/>
  <c r="Q25" i="4"/>
  <c r="U25" i="4"/>
  <c r="F219" i="4"/>
  <c r="I219" i="4"/>
  <c r="M219" i="4"/>
  <c r="Q219" i="4"/>
  <c r="U219" i="4"/>
  <c r="Y219" i="4"/>
  <c r="J219" i="4"/>
  <c r="N219" i="4"/>
  <c r="R219" i="4"/>
  <c r="V219" i="4"/>
  <c r="K219" i="4"/>
  <c r="O219" i="4"/>
  <c r="S219" i="4"/>
  <c r="W219" i="4"/>
  <c r="H219" i="4"/>
  <c r="X219" i="4"/>
  <c r="T219" i="4"/>
  <c r="L219" i="4"/>
  <c r="P219" i="4"/>
  <c r="F81" i="4"/>
  <c r="H81" i="4"/>
  <c r="L81" i="4"/>
  <c r="P81" i="4"/>
  <c r="T81" i="4"/>
  <c r="X81" i="4"/>
  <c r="I81" i="4"/>
  <c r="M81" i="4"/>
  <c r="Q81" i="4"/>
  <c r="U81" i="4"/>
  <c r="Y81" i="4"/>
  <c r="J81" i="4"/>
  <c r="N81" i="4"/>
  <c r="R81" i="4"/>
  <c r="V81" i="4"/>
  <c r="S81" i="4"/>
  <c r="W81" i="4"/>
  <c r="K81" i="4"/>
  <c r="O81" i="4"/>
  <c r="H170" i="4"/>
  <c r="L170" i="4"/>
  <c r="P170" i="4"/>
  <c r="T170" i="4"/>
  <c r="X170" i="4"/>
  <c r="I170" i="4"/>
  <c r="M170" i="4"/>
  <c r="Q170" i="4"/>
  <c r="U170" i="4"/>
  <c r="Y170" i="4"/>
  <c r="J170" i="4"/>
  <c r="N170" i="4"/>
  <c r="R170" i="4"/>
  <c r="V170" i="4"/>
  <c r="O170" i="4"/>
  <c r="S170" i="4"/>
  <c r="W170" i="4"/>
  <c r="K170" i="4"/>
  <c r="H156" i="4"/>
  <c r="L156" i="4"/>
  <c r="P156" i="4"/>
  <c r="T156" i="4"/>
  <c r="X156" i="4"/>
  <c r="I156" i="4"/>
  <c r="M156" i="4"/>
  <c r="Q156" i="4"/>
  <c r="U156" i="4"/>
  <c r="Y156" i="4"/>
  <c r="J156" i="4"/>
  <c r="N156" i="4"/>
  <c r="R156" i="4"/>
  <c r="V156" i="4"/>
  <c r="K156" i="4"/>
  <c r="O156" i="4"/>
  <c r="S156" i="4"/>
  <c r="W156" i="4"/>
  <c r="I201" i="4"/>
  <c r="M201" i="4"/>
  <c r="Q201" i="4"/>
  <c r="U201" i="4"/>
  <c r="Y201" i="4"/>
  <c r="J201" i="4"/>
  <c r="N201" i="4"/>
  <c r="R201" i="4"/>
  <c r="V201" i="4"/>
  <c r="K201" i="4"/>
  <c r="O201" i="4"/>
  <c r="S201" i="4"/>
  <c r="W201" i="4"/>
  <c r="L201" i="4"/>
  <c r="X201" i="4"/>
  <c r="P201" i="4"/>
  <c r="T201" i="4"/>
  <c r="H201" i="4"/>
  <c r="F173" i="4"/>
  <c r="F107" i="4"/>
  <c r="F25" i="4"/>
  <c r="I61" i="4"/>
  <c r="M61" i="4"/>
  <c r="Q61" i="4"/>
  <c r="U61" i="4"/>
  <c r="Y61" i="4"/>
  <c r="J61" i="4"/>
  <c r="O61" i="4"/>
  <c r="T61" i="4"/>
  <c r="K61" i="4"/>
  <c r="P61" i="4"/>
  <c r="V61" i="4"/>
  <c r="L61" i="4"/>
  <c r="R61" i="4"/>
  <c r="W61" i="4"/>
  <c r="X61" i="4"/>
  <c r="H61" i="4"/>
  <c r="N61" i="4"/>
  <c r="S61" i="4"/>
  <c r="H146" i="4"/>
  <c r="L146" i="4"/>
  <c r="P146" i="4"/>
  <c r="T146" i="4"/>
  <c r="X146" i="4"/>
  <c r="I146" i="4"/>
  <c r="M146" i="4"/>
  <c r="Q146" i="4"/>
  <c r="U146" i="4"/>
  <c r="Y146" i="4"/>
  <c r="J146" i="4"/>
  <c r="N146" i="4"/>
  <c r="R146" i="4"/>
  <c r="V146" i="4"/>
  <c r="O146" i="4"/>
  <c r="S146" i="4"/>
  <c r="W146" i="4"/>
  <c r="K146" i="4"/>
  <c r="J78" i="4"/>
  <c r="N78" i="4"/>
  <c r="R78" i="4"/>
  <c r="V78" i="4"/>
  <c r="K78" i="4"/>
  <c r="O78" i="4"/>
  <c r="S78" i="4"/>
  <c r="W78" i="4"/>
  <c r="H78" i="4"/>
  <c r="L78" i="4"/>
  <c r="P78" i="4"/>
  <c r="T78" i="4"/>
  <c r="X78" i="4"/>
  <c r="I78" i="4"/>
  <c r="Y78" i="4"/>
  <c r="M78" i="4"/>
  <c r="Q78" i="4"/>
  <c r="U78" i="4"/>
  <c r="J37" i="4"/>
  <c r="N37" i="4"/>
  <c r="R37" i="4"/>
  <c r="K37" i="4"/>
  <c r="O37" i="4"/>
  <c r="H37" i="4"/>
  <c r="L37" i="4"/>
  <c r="P37" i="4"/>
  <c r="T37" i="4"/>
  <c r="X37" i="4"/>
  <c r="M37" i="4"/>
  <c r="V37" i="4"/>
  <c r="Q37" i="4"/>
  <c r="W37" i="4"/>
  <c r="S37" i="4"/>
  <c r="Y37" i="4"/>
  <c r="I37" i="4"/>
  <c r="U37" i="4"/>
  <c r="I229" i="4"/>
  <c r="M229" i="4"/>
  <c r="Q229" i="4"/>
  <c r="U229" i="4"/>
  <c r="Y229" i="4"/>
  <c r="J229" i="4"/>
  <c r="N229" i="4"/>
  <c r="R229" i="4"/>
  <c r="V229" i="4"/>
  <c r="K229" i="4"/>
  <c r="O229" i="4"/>
  <c r="S229" i="4"/>
  <c r="W229" i="4"/>
  <c r="T229" i="4"/>
  <c r="P229" i="4"/>
  <c r="H229" i="4"/>
  <c r="X229" i="4"/>
  <c r="L229" i="4"/>
  <c r="H140" i="4"/>
  <c r="L140" i="4"/>
  <c r="P140" i="4"/>
  <c r="T140" i="4"/>
  <c r="X140" i="4"/>
  <c r="I140" i="4"/>
  <c r="M140" i="4"/>
  <c r="Q140" i="4"/>
  <c r="U140" i="4"/>
  <c r="Y140" i="4"/>
  <c r="J140" i="4"/>
  <c r="N140" i="4"/>
  <c r="R140" i="4"/>
  <c r="V140" i="4"/>
  <c r="K140" i="4"/>
  <c r="O140" i="4"/>
  <c r="S140" i="4"/>
  <c r="W140" i="4"/>
  <c r="I197" i="4"/>
  <c r="M197" i="4"/>
  <c r="Q197" i="4"/>
  <c r="U197" i="4"/>
  <c r="Y197" i="4"/>
  <c r="J197" i="4"/>
  <c r="N197" i="4"/>
  <c r="R197" i="4"/>
  <c r="V197" i="4"/>
  <c r="K197" i="4"/>
  <c r="O197" i="4"/>
  <c r="S197" i="4"/>
  <c r="W197" i="4"/>
  <c r="T197" i="4"/>
  <c r="H197" i="4"/>
  <c r="X197" i="4"/>
  <c r="L197" i="4"/>
  <c r="P197" i="4"/>
  <c r="K210" i="4"/>
  <c r="O210" i="4"/>
  <c r="S210" i="4"/>
  <c r="W210" i="4"/>
  <c r="H210" i="4"/>
  <c r="L210" i="4"/>
  <c r="P210" i="4"/>
  <c r="T210" i="4"/>
  <c r="X210" i="4"/>
  <c r="I210" i="4"/>
  <c r="M210" i="4"/>
  <c r="Q210" i="4"/>
  <c r="U210" i="4"/>
  <c r="Y210" i="4"/>
  <c r="J210" i="4"/>
  <c r="V210" i="4"/>
  <c r="N210" i="4"/>
  <c r="R210" i="4"/>
  <c r="H79" i="4"/>
  <c r="L79" i="4"/>
  <c r="P79" i="4"/>
  <c r="T79" i="4"/>
  <c r="X79" i="4"/>
  <c r="I79" i="4"/>
  <c r="M79" i="4"/>
  <c r="Q79" i="4"/>
  <c r="U79" i="4"/>
  <c r="Y79" i="4"/>
  <c r="J79" i="4"/>
  <c r="N79" i="4"/>
  <c r="R79" i="4"/>
  <c r="V79" i="4"/>
  <c r="W79" i="4"/>
  <c r="K79" i="4"/>
  <c r="O79" i="4"/>
  <c r="S79" i="4"/>
  <c r="J181" i="4"/>
  <c r="N181" i="4"/>
  <c r="R181" i="4"/>
  <c r="V181" i="4"/>
  <c r="H181" i="4"/>
  <c r="L181" i="4"/>
  <c r="P181" i="4"/>
  <c r="T181" i="4"/>
  <c r="X181" i="4"/>
  <c r="M181" i="4"/>
  <c r="U181" i="4"/>
  <c r="O181" i="4"/>
  <c r="W181" i="4"/>
  <c r="I181" i="4"/>
  <c r="Q181" i="4"/>
  <c r="Y181" i="4"/>
  <c r="K181" i="4"/>
  <c r="S181" i="4"/>
  <c r="H162" i="4"/>
  <c r="L162" i="4"/>
  <c r="P162" i="4"/>
  <c r="T162" i="4"/>
  <c r="X162" i="4"/>
  <c r="I162" i="4"/>
  <c r="M162" i="4"/>
  <c r="Q162" i="4"/>
  <c r="U162" i="4"/>
  <c r="Y162" i="4"/>
  <c r="J162" i="4"/>
  <c r="N162" i="4"/>
  <c r="R162" i="4"/>
  <c r="V162" i="4"/>
  <c r="O162" i="4"/>
  <c r="S162" i="4"/>
  <c r="W162" i="4"/>
  <c r="K162" i="4"/>
  <c r="H160" i="4"/>
  <c r="L160" i="4"/>
  <c r="P160" i="4"/>
  <c r="T160" i="4"/>
  <c r="X160" i="4"/>
  <c r="I160" i="4"/>
  <c r="M160" i="4"/>
  <c r="Q160" i="4"/>
  <c r="U160" i="4"/>
  <c r="Y160" i="4"/>
  <c r="J160" i="4"/>
  <c r="N160" i="4"/>
  <c r="R160" i="4"/>
  <c r="V160" i="4"/>
  <c r="S160" i="4"/>
  <c r="W160" i="4"/>
  <c r="K160" i="4"/>
  <c r="O160" i="4"/>
  <c r="K99" i="4"/>
  <c r="O99" i="4"/>
  <c r="S99" i="4"/>
  <c r="W99" i="4"/>
  <c r="H99" i="4"/>
  <c r="L99" i="4"/>
  <c r="P99" i="4"/>
  <c r="T99" i="4"/>
  <c r="X99" i="4"/>
  <c r="I99" i="4"/>
  <c r="M99" i="4"/>
  <c r="Q99" i="4"/>
  <c r="U99" i="4"/>
  <c r="Y99" i="4"/>
  <c r="N99" i="4"/>
  <c r="R99" i="4"/>
  <c r="V99" i="4"/>
  <c r="J99" i="4"/>
  <c r="K194" i="4"/>
  <c r="O194" i="4"/>
  <c r="S194" i="4"/>
  <c r="W194" i="4"/>
  <c r="H194" i="4"/>
  <c r="L194" i="4"/>
  <c r="P194" i="4"/>
  <c r="T194" i="4"/>
  <c r="X194" i="4"/>
  <c r="I194" i="4"/>
  <c r="M194" i="4"/>
  <c r="Q194" i="4"/>
  <c r="U194" i="4"/>
  <c r="Y194" i="4"/>
  <c r="J194" i="4"/>
  <c r="V194" i="4"/>
  <c r="N194" i="4"/>
  <c r="R194" i="4"/>
  <c r="K220" i="4"/>
  <c r="O220" i="4"/>
  <c r="S220" i="4"/>
  <c r="W220" i="4"/>
  <c r="H220" i="4"/>
  <c r="L220" i="4"/>
  <c r="P220" i="4"/>
  <c r="T220" i="4"/>
  <c r="X220" i="4"/>
  <c r="I220" i="4"/>
  <c r="M220" i="4"/>
  <c r="Q220" i="4"/>
  <c r="U220" i="4"/>
  <c r="Y220" i="4"/>
  <c r="V220" i="4"/>
  <c r="J220" i="4"/>
  <c r="N220" i="4"/>
  <c r="R220" i="4"/>
  <c r="J44" i="4"/>
  <c r="N44" i="4"/>
  <c r="R44" i="4"/>
  <c r="V44" i="4"/>
  <c r="H44" i="4"/>
  <c r="M44" i="4"/>
  <c r="S44" i="4"/>
  <c r="X44" i="4"/>
  <c r="I44" i="4"/>
  <c r="O44" i="4"/>
  <c r="T44" i="4"/>
  <c r="Y44" i="4"/>
  <c r="K44" i="4"/>
  <c r="P44" i="4"/>
  <c r="U44" i="4"/>
  <c r="Q44" i="4"/>
  <c r="W44" i="4"/>
  <c r="L44" i="4"/>
  <c r="J161" i="4"/>
  <c r="N161" i="4"/>
  <c r="R161" i="4"/>
  <c r="V161" i="4"/>
  <c r="K161" i="4"/>
  <c r="O161" i="4"/>
  <c r="S161" i="4"/>
  <c r="W161" i="4"/>
  <c r="H161" i="4"/>
  <c r="L161" i="4"/>
  <c r="P161" i="4"/>
  <c r="T161" i="4"/>
  <c r="X161" i="4"/>
  <c r="Q161" i="4"/>
  <c r="U161" i="4"/>
  <c r="I161" i="4"/>
  <c r="Y161" i="4"/>
  <c r="M161" i="4"/>
  <c r="K115" i="4"/>
  <c r="O115" i="4"/>
  <c r="S115" i="4"/>
  <c r="W115" i="4"/>
  <c r="H115" i="4"/>
  <c r="L115" i="4"/>
  <c r="P115" i="4"/>
  <c r="T115" i="4"/>
  <c r="X115" i="4"/>
  <c r="I115" i="4"/>
  <c r="M115" i="4"/>
  <c r="Q115" i="4"/>
  <c r="U115" i="4"/>
  <c r="Y115" i="4"/>
  <c r="N115" i="4"/>
  <c r="R115" i="4"/>
  <c r="V115" i="4"/>
  <c r="J115" i="4"/>
  <c r="J64" i="4"/>
  <c r="N64" i="4"/>
  <c r="R64" i="4"/>
  <c r="V64" i="4"/>
  <c r="K64" i="4"/>
  <c r="O64" i="4"/>
  <c r="S64" i="4"/>
  <c r="W64" i="4"/>
  <c r="H64" i="4"/>
  <c r="L64" i="4"/>
  <c r="P64" i="4"/>
  <c r="T64" i="4"/>
  <c r="X64" i="4"/>
  <c r="U64" i="4"/>
  <c r="I64" i="4"/>
  <c r="Y64" i="4"/>
  <c r="M64" i="4"/>
  <c r="Q64" i="4"/>
  <c r="H85" i="4"/>
  <c r="L85" i="4"/>
  <c r="P85" i="4"/>
  <c r="T85" i="4"/>
  <c r="X85" i="4"/>
  <c r="I85" i="4"/>
  <c r="M85" i="4"/>
  <c r="Q85" i="4"/>
  <c r="U85" i="4"/>
  <c r="Y85" i="4"/>
  <c r="J85" i="4"/>
  <c r="N85" i="4"/>
  <c r="R85" i="4"/>
  <c r="V85" i="4"/>
  <c r="K85" i="4"/>
  <c r="O85" i="4"/>
  <c r="S85" i="4"/>
  <c r="W85" i="4"/>
  <c r="J127" i="4"/>
  <c r="N127" i="4"/>
  <c r="R127" i="4"/>
  <c r="V127" i="4"/>
  <c r="K127" i="4"/>
  <c r="O127" i="4"/>
  <c r="S127" i="4"/>
  <c r="W127" i="4"/>
  <c r="H127" i="4"/>
  <c r="L127" i="4"/>
  <c r="P127" i="4"/>
  <c r="T127" i="4"/>
  <c r="X127" i="4"/>
  <c r="U127" i="4"/>
  <c r="I127" i="4"/>
  <c r="Y127" i="4"/>
  <c r="M127" i="4"/>
  <c r="Q127" i="4"/>
  <c r="I221" i="4"/>
  <c r="M221" i="4"/>
  <c r="Q221" i="4"/>
  <c r="U221" i="4"/>
  <c r="Y221" i="4"/>
  <c r="J221" i="4"/>
  <c r="N221" i="4"/>
  <c r="R221" i="4"/>
  <c r="V221" i="4"/>
  <c r="K221" i="4"/>
  <c r="O221" i="4"/>
  <c r="S221" i="4"/>
  <c r="W221" i="4"/>
  <c r="T221" i="4"/>
  <c r="P221" i="4"/>
  <c r="H221" i="4"/>
  <c r="X221" i="4"/>
  <c r="L221" i="4"/>
  <c r="J153" i="4"/>
  <c r="N153" i="4"/>
  <c r="R153" i="4"/>
  <c r="V153" i="4"/>
  <c r="K153" i="4"/>
  <c r="O153" i="4"/>
  <c r="S153" i="4"/>
  <c r="W153" i="4"/>
  <c r="H153" i="4"/>
  <c r="L153" i="4"/>
  <c r="P153" i="4"/>
  <c r="T153" i="4"/>
  <c r="X153" i="4"/>
  <c r="Q153" i="4"/>
  <c r="U153" i="4"/>
  <c r="I153" i="4"/>
  <c r="Y153" i="4"/>
  <c r="M153" i="4"/>
  <c r="H126" i="4"/>
  <c r="L126" i="4"/>
  <c r="P126" i="4"/>
  <c r="T126" i="4"/>
  <c r="X126" i="4"/>
  <c r="I126" i="4"/>
  <c r="M126" i="4"/>
  <c r="Q126" i="4"/>
  <c r="U126" i="4"/>
  <c r="Y126" i="4"/>
  <c r="J126" i="4"/>
  <c r="N126" i="4"/>
  <c r="R126" i="4"/>
  <c r="V126" i="4"/>
  <c r="W126" i="4"/>
  <c r="K126" i="4"/>
  <c r="O126" i="4"/>
  <c r="S126" i="4"/>
  <c r="H24" i="4"/>
  <c r="L24" i="4"/>
  <c r="P24" i="4"/>
  <c r="T24" i="4"/>
  <c r="X24" i="4"/>
  <c r="I24" i="4"/>
  <c r="M24" i="4"/>
  <c r="Q24" i="4"/>
  <c r="U24" i="4"/>
  <c r="Y24" i="4"/>
  <c r="J24" i="4"/>
  <c r="N24" i="4"/>
  <c r="R24" i="4"/>
  <c r="V24" i="4"/>
  <c r="K24" i="4"/>
  <c r="O24" i="4"/>
  <c r="S24" i="4"/>
  <c r="W24" i="4"/>
  <c r="I96" i="4"/>
  <c r="M96" i="4"/>
  <c r="Q96" i="4"/>
  <c r="U96" i="4"/>
  <c r="Y96" i="4"/>
  <c r="J96" i="4"/>
  <c r="N96" i="4"/>
  <c r="R96" i="4"/>
  <c r="V96" i="4"/>
  <c r="K96" i="4"/>
  <c r="O96" i="4"/>
  <c r="S96" i="4"/>
  <c r="W96" i="4"/>
  <c r="T96" i="4"/>
  <c r="H96" i="4"/>
  <c r="X96" i="4"/>
  <c r="L96" i="4"/>
  <c r="P96" i="4"/>
  <c r="K60" i="4"/>
  <c r="O60" i="4"/>
  <c r="S60" i="4"/>
  <c r="W60" i="4"/>
  <c r="L60" i="4"/>
  <c r="Q60" i="4"/>
  <c r="V60" i="4"/>
  <c r="H60" i="4"/>
  <c r="M60" i="4"/>
  <c r="R60" i="4"/>
  <c r="X60" i="4"/>
  <c r="I60" i="4"/>
  <c r="N60" i="4"/>
  <c r="T60" i="4"/>
  <c r="Y60" i="4"/>
  <c r="U60" i="4"/>
  <c r="J60" i="4"/>
  <c r="P60" i="4"/>
  <c r="K107" i="4"/>
  <c r="O107" i="4"/>
  <c r="S107" i="4"/>
  <c r="W107" i="4"/>
  <c r="H107" i="4"/>
  <c r="L107" i="4"/>
  <c r="P107" i="4"/>
  <c r="T107" i="4"/>
  <c r="X107" i="4"/>
  <c r="I107" i="4"/>
  <c r="M107" i="4"/>
  <c r="Q107" i="4"/>
  <c r="U107" i="4"/>
  <c r="Y107" i="4"/>
  <c r="N107" i="4"/>
  <c r="R107" i="4"/>
  <c r="V107" i="4"/>
  <c r="J107" i="4"/>
  <c r="H243" i="4"/>
  <c r="L243" i="4"/>
  <c r="P243" i="4"/>
  <c r="T243" i="4"/>
  <c r="X243" i="4"/>
  <c r="O243" i="4"/>
  <c r="W243" i="4"/>
  <c r="I243" i="4"/>
  <c r="M243" i="4"/>
  <c r="Q243" i="4"/>
  <c r="U243" i="4"/>
  <c r="Y243" i="4"/>
  <c r="J243" i="4"/>
  <c r="N243" i="4"/>
  <c r="R243" i="4"/>
  <c r="V243" i="4"/>
  <c r="K243" i="4"/>
  <c r="S243" i="4"/>
  <c r="J31" i="4"/>
  <c r="N31" i="4"/>
  <c r="R31" i="4"/>
  <c r="V31" i="4"/>
  <c r="K31" i="4"/>
  <c r="O31" i="4"/>
  <c r="S31" i="4"/>
  <c r="W31" i="4"/>
  <c r="H31" i="4"/>
  <c r="L31" i="4"/>
  <c r="P31" i="4"/>
  <c r="T31" i="4"/>
  <c r="X31" i="4"/>
  <c r="I31" i="4"/>
  <c r="Y31" i="4"/>
  <c r="M31" i="4"/>
  <c r="Q31" i="4"/>
  <c r="U31" i="4"/>
  <c r="J143" i="4"/>
  <c r="N143" i="4"/>
  <c r="R143" i="4"/>
  <c r="V143" i="4"/>
  <c r="K143" i="4"/>
  <c r="O143" i="4"/>
  <c r="S143" i="4"/>
  <c r="W143" i="4"/>
  <c r="H143" i="4"/>
  <c r="L143" i="4"/>
  <c r="P143" i="4"/>
  <c r="T143" i="4"/>
  <c r="X143" i="4"/>
  <c r="U143" i="4"/>
  <c r="I143" i="4"/>
  <c r="Y143" i="4"/>
  <c r="M143" i="4"/>
  <c r="Q143" i="4"/>
  <c r="H14" i="4"/>
  <c r="L14" i="4"/>
  <c r="P14" i="4"/>
  <c r="T14" i="4"/>
  <c r="X14" i="4"/>
  <c r="I14" i="4"/>
  <c r="M14" i="4"/>
  <c r="Q14" i="4"/>
  <c r="U14" i="4"/>
  <c r="Y14" i="4"/>
  <c r="J14" i="4"/>
  <c r="N14" i="4"/>
  <c r="R14" i="4"/>
  <c r="V14" i="4"/>
  <c r="O14" i="4"/>
  <c r="S14" i="4"/>
  <c r="W14" i="4"/>
  <c r="K14" i="4"/>
  <c r="H45" i="4"/>
  <c r="L45" i="4"/>
  <c r="P45" i="4"/>
  <c r="T45" i="4"/>
  <c r="X45" i="4"/>
  <c r="K45" i="4"/>
  <c r="Q45" i="4"/>
  <c r="V45" i="4"/>
  <c r="M45" i="4"/>
  <c r="R45" i="4"/>
  <c r="W45" i="4"/>
  <c r="I45" i="4"/>
  <c r="N45" i="4"/>
  <c r="S45" i="4"/>
  <c r="Y45" i="4"/>
  <c r="U45" i="4"/>
  <c r="J45" i="4"/>
  <c r="O45" i="4"/>
  <c r="K198" i="4"/>
  <c r="O198" i="4"/>
  <c r="S198" i="4"/>
  <c r="W198" i="4"/>
  <c r="H198" i="4"/>
  <c r="L198" i="4"/>
  <c r="P198" i="4"/>
  <c r="T198" i="4"/>
  <c r="X198" i="4"/>
  <c r="I198" i="4"/>
  <c r="M198" i="4"/>
  <c r="Q198" i="4"/>
  <c r="U198" i="4"/>
  <c r="Y198" i="4"/>
  <c r="R198" i="4"/>
  <c r="N198" i="4"/>
  <c r="V198" i="4"/>
  <c r="J198" i="4"/>
  <c r="J179" i="4"/>
  <c r="N179" i="4"/>
  <c r="R179" i="4"/>
  <c r="V179" i="4"/>
  <c r="K179" i="4"/>
  <c r="O179" i="4"/>
  <c r="S179" i="4"/>
  <c r="H179" i="4"/>
  <c r="L179" i="4"/>
  <c r="P179" i="4"/>
  <c r="T179" i="4"/>
  <c r="X179" i="4"/>
  <c r="M179" i="4"/>
  <c r="Y179" i="4"/>
  <c r="Q179" i="4"/>
  <c r="U179" i="4"/>
  <c r="W179" i="4"/>
  <c r="I179" i="4"/>
  <c r="J141" i="4"/>
  <c r="N141" i="4"/>
  <c r="R141" i="4"/>
  <c r="V141" i="4"/>
  <c r="K141" i="4"/>
  <c r="O141" i="4"/>
  <c r="S141" i="4"/>
  <c r="W141" i="4"/>
  <c r="H141" i="4"/>
  <c r="L141" i="4"/>
  <c r="P141" i="4"/>
  <c r="T141" i="4"/>
  <c r="X141" i="4"/>
  <c r="I141" i="4"/>
  <c r="Y141" i="4"/>
  <c r="M141" i="4"/>
  <c r="Q141" i="4"/>
  <c r="U141" i="4"/>
  <c r="F114" i="4"/>
  <c r="I114" i="4"/>
  <c r="M114" i="4"/>
  <c r="Q114" i="4"/>
  <c r="U114" i="4"/>
  <c r="Y114" i="4"/>
  <c r="J114" i="4"/>
  <c r="N114" i="4"/>
  <c r="R114" i="4"/>
  <c r="V114" i="4"/>
  <c r="K114" i="4"/>
  <c r="O114" i="4"/>
  <c r="S114" i="4"/>
  <c r="W114" i="4"/>
  <c r="P114" i="4"/>
  <c r="T114" i="4"/>
  <c r="H114" i="4"/>
  <c r="X114" i="4"/>
  <c r="L114" i="4"/>
  <c r="J15" i="4"/>
  <c r="N15" i="4"/>
  <c r="R15" i="4"/>
  <c r="V15" i="4"/>
  <c r="K15" i="4"/>
  <c r="O15" i="4"/>
  <c r="S15" i="4"/>
  <c r="W15" i="4"/>
  <c r="H15" i="4"/>
  <c r="L15" i="4"/>
  <c r="P15" i="4"/>
  <c r="T15" i="4"/>
  <c r="X15" i="4"/>
  <c r="M15" i="4"/>
  <c r="Q15" i="4"/>
  <c r="U15" i="4"/>
  <c r="Y15" i="4"/>
  <c r="I15" i="4"/>
  <c r="I227" i="4"/>
  <c r="M227" i="4"/>
  <c r="Q227" i="4"/>
  <c r="U227" i="4"/>
  <c r="Y227" i="4"/>
  <c r="J227" i="4"/>
  <c r="N227" i="4"/>
  <c r="R227" i="4"/>
  <c r="V227" i="4"/>
  <c r="K227" i="4"/>
  <c r="O227" i="4"/>
  <c r="S227" i="4"/>
  <c r="W227" i="4"/>
  <c r="H227" i="4"/>
  <c r="X227" i="4"/>
  <c r="T227" i="4"/>
  <c r="L227" i="4"/>
  <c r="P227" i="4"/>
  <c r="H182" i="4"/>
  <c r="L182" i="4"/>
  <c r="P182" i="4"/>
  <c r="T182" i="4"/>
  <c r="X182" i="4"/>
  <c r="J182" i="4"/>
  <c r="N182" i="4"/>
  <c r="R182" i="4"/>
  <c r="V182" i="4"/>
  <c r="K182" i="4"/>
  <c r="S182" i="4"/>
  <c r="M182" i="4"/>
  <c r="U182" i="4"/>
  <c r="O182" i="4"/>
  <c r="W182" i="4"/>
  <c r="I182" i="4"/>
  <c r="Q182" i="4"/>
  <c r="Y182" i="4"/>
  <c r="J50" i="4"/>
  <c r="N50" i="4"/>
  <c r="R50" i="4"/>
  <c r="V50" i="4"/>
  <c r="L50" i="4"/>
  <c r="Q50" i="4"/>
  <c r="W50" i="4"/>
  <c r="H50" i="4"/>
  <c r="M50" i="4"/>
  <c r="S50" i="4"/>
  <c r="X50" i="4"/>
  <c r="I50" i="4"/>
  <c r="O50" i="4"/>
  <c r="T50" i="4"/>
  <c r="Y50" i="4"/>
  <c r="P50" i="4"/>
  <c r="U50" i="4"/>
  <c r="K50" i="4"/>
  <c r="J29" i="4"/>
  <c r="N29" i="4"/>
  <c r="R29" i="4"/>
  <c r="V29" i="4"/>
  <c r="K29" i="4"/>
  <c r="O29" i="4"/>
  <c r="S29" i="4"/>
  <c r="W29" i="4"/>
  <c r="H29" i="4"/>
  <c r="L29" i="4"/>
  <c r="P29" i="4"/>
  <c r="T29" i="4"/>
  <c r="X29" i="4"/>
  <c r="M29" i="4"/>
  <c r="Q29" i="4"/>
  <c r="U29" i="4"/>
  <c r="Y29" i="4"/>
  <c r="I29" i="4"/>
  <c r="H77" i="4"/>
  <c r="L77" i="4"/>
  <c r="P77" i="4"/>
  <c r="T77" i="4"/>
  <c r="X77" i="4"/>
  <c r="I77" i="4"/>
  <c r="M77" i="4"/>
  <c r="Q77" i="4"/>
  <c r="U77" i="4"/>
  <c r="Y77" i="4"/>
  <c r="J77" i="4"/>
  <c r="N77" i="4"/>
  <c r="R77" i="4"/>
  <c r="V77" i="4"/>
  <c r="K77" i="4"/>
  <c r="O77" i="4"/>
  <c r="S77" i="4"/>
  <c r="W77" i="4"/>
  <c r="H184" i="4"/>
  <c r="L184" i="4"/>
  <c r="P184" i="4"/>
  <c r="T184" i="4"/>
  <c r="X184" i="4"/>
  <c r="J184" i="4"/>
  <c r="N184" i="4"/>
  <c r="R184" i="4"/>
  <c r="V184" i="4"/>
  <c r="O184" i="4"/>
  <c r="W184" i="4"/>
  <c r="I184" i="4"/>
  <c r="Q184" i="4"/>
  <c r="Y184" i="4"/>
  <c r="K184" i="4"/>
  <c r="S184" i="4"/>
  <c r="M184" i="4"/>
  <c r="U184" i="4"/>
  <c r="J139" i="4"/>
  <c r="N139" i="4"/>
  <c r="R139" i="4"/>
  <c r="V139" i="4"/>
  <c r="K139" i="4"/>
  <c r="O139" i="4"/>
  <c r="S139" i="4"/>
  <c r="W139" i="4"/>
  <c r="H139" i="4"/>
  <c r="L139" i="4"/>
  <c r="P139" i="4"/>
  <c r="T139" i="4"/>
  <c r="X139" i="4"/>
  <c r="M139" i="4"/>
  <c r="Q139" i="4"/>
  <c r="U139" i="4"/>
  <c r="I139" i="4"/>
  <c r="Y139" i="4"/>
  <c r="J169" i="4"/>
  <c r="N169" i="4"/>
  <c r="R169" i="4"/>
  <c r="V169" i="4"/>
  <c r="K169" i="4"/>
  <c r="O169" i="4"/>
  <c r="S169" i="4"/>
  <c r="W169" i="4"/>
  <c r="H169" i="4"/>
  <c r="L169" i="4"/>
  <c r="P169" i="4"/>
  <c r="T169" i="4"/>
  <c r="X169" i="4"/>
  <c r="Q169" i="4"/>
  <c r="U169" i="4"/>
  <c r="I169" i="4"/>
  <c r="Y169" i="4"/>
  <c r="M169" i="4"/>
  <c r="J145" i="4"/>
  <c r="N145" i="4"/>
  <c r="R145" i="4"/>
  <c r="V145" i="4"/>
  <c r="K145" i="4"/>
  <c r="O145" i="4"/>
  <c r="S145" i="4"/>
  <c r="W145" i="4"/>
  <c r="H145" i="4"/>
  <c r="L145" i="4"/>
  <c r="P145" i="4"/>
  <c r="T145" i="4"/>
  <c r="X145" i="4"/>
  <c r="Q145" i="4"/>
  <c r="U145" i="4"/>
  <c r="I145" i="4"/>
  <c r="Y145" i="4"/>
  <c r="M145" i="4"/>
  <c r="J13" i="4"/>
  <c r="N13" i="4"/>
  <c r="R13" i="4"/>
  <c r="V13" i="4"/>
  <c r="K13" i="4"/>
  <c r="O13" i="4"/>
  <c r="S13" i="4"/>
  <c r="W13" i="4"/>
  <c r="H13" i="4"/>
  <c r="L13" i="4"/>
  <c r="P13" i="4"/>
  <c r="T13" i="4"/>
  <c r="X13" i="4"/>
  <c r="Q13" i="4"/>
  <c r="U13" i="4"/>
  <c r="I13" i="4"/>
  <c r="Y13" i="4"/>
  <c r="M13" i="4"/>
  <c r="F124" i="4"/>
  <c r="H124" i="4"/>
  <c r="L124" i="4"/>
  <c r="P124" i="4"/>
  <c r="T124" i="4"/>
  <c r="X124" i="4"/>
  <c r="I124" i="4"/>
  <c r="M124" i="4"/>
  <c r="Q124" i="4"/>
  <c r="U124" i="4"/>
  <c r="Y124" i="4"/>
  <c r="J124" i="4"/>
  <c r="N124" i="4"/>
  <c r="R124" i="4"/>
  <c r="V124" i="4"/>
  <c r="K124" i="4"/>
  <c r="O124" i="4"/>
  <c r="S124" i="4"/>
  <c r="W124" i="4"/>
  <c r="K218" i="4"/>
  <c r="O218" i="4"/>
  <c r="S218" i="4"/>
  <c r="W218" i="4"/>
  <c r="H218" i="4"/>
  <c r="L218" i="4"/>
  <c r="P218" i="4"/>
  <c r="T218" i="4"/>
  <c r="X218" i="4"/>
  <c r="I218" i="4"/>
  <c r="M218" i="4"/>
  <c r="Q218" i="4"/>
  <c r="U218" i="4"/>
  <c r="Y218" i="4"/>
  <c r="J218" i="4"/>
  <c r="N218" i="4"/>
  <c r="R218" i="4"/>
  <c r="V218" i="4"/>
  <c r="K202" i="4"/>
  <c r="O202" i="4"/>
  <c r="S202" i="4"/>
  <c r="W202" i="4"/>
  <c r="H202" i="4"/>
  <c r="L202" i="4"/>
  <c r="P202" i="4"/>
  <c r="T202" i="4"/>
  <c r="X202" i="4"/>
  <c r="I202" i="4"/>
  <c r="M202" i="4"/>
  <c r="Q202" i="4"/>
  <c r="U202" i="4"/>
  <c r="Y202" i="4"/>
  <c r="J202" i="4"/>
  <c r="N202" i="4"/>
  <c r="R202" i="4"/>
  <c r="V202" i="4"/>
  <c r="H71" i="4"/>
  <c r="L71" i="4"/>
  <c r="P71" i="4"/>
  <c r="T71" i="4"/>
  <c r="X71" i="4"/>
  <c r="I71" i="4"/>
  <c r="M71" i="4"/>
  <c r="Q71" i="4"/>
  <c r="U71" i="4"/>
  <c r="Y71" i="4"/>
  <c r="J71" i="4"/>
  <c r="N71" i="4"/>
  <c r="R71" i="4"/>
  <c r="V71" i="4"/>
  <c r="W71" i="4"/>
  <c r="K71" i="4"/>
  <c r="O71" i="4"/>
  <c r="S71" i="4"/>
  <c r="F71" i="4"/>
  <c r="F201" i="4"/>
  <c r="H75" i="4"/>
  <c r="L75" i="4"/>
  <c r="P75" i="4"/>
  <c r="T75" i="4"/>
  <c r="X75" i="4"/>
  <c r="I75" i="4"/>
  <c r="M75" i="4"/>
  <c r="Q75" i="4"/>
  <c r="U75" i="4"/>
  <c r="Y75" i="4"/>
  <c r="J75" i="4"/>
  <c r="N75" i="4"/>
  <c r="R75" i="4"/>
  <c r="V75" i="4"/>
  <c r="O75" i="4"/>
  <c r="S75" i="4"/>
  <c r="W75" i="4"/>
  <c r="K75" i="4"/>
  <c r="J137" i="4"/>
  <c r="N137" i="4"/>
  <c r="R137" i="4"/>
  <c r="V137" i="4"/>
  <c r="K137" i="4"/>
  <c r="O137" i="4"/>
  <c r="S137" i="4"/>
  <c r="W137" i="4"/>
  <c r="H137" i="4"/>
  <c r="L137" i="4"/>
  <c r="P137" i="4"/>
  <c r="T137" i="4"/>
  <c r="X137" i="4"/>
  <c r="Q137" i="4"/>
  <c r="U137" i="4"/>
  <c r="I137" i="4"/>
  <c r="Y137" i="4"/>
  <c r="M137" i="4"/>
  <c r="I193" i="4"/>
  <c r="M193" i="4"/>
  <c r="Q193" i="4"/>
  <c r="U193" i="4"/>
  <c r="Y193" i="4"/>
  <c r="J193" i="4"/>
  <c r="N193" i="4"/>
  <c r="R193" i="4"/>
  <c r="V193" i="4"/>
  <c r="K193" i="4"/>
  <c r="O193" i="4"/>
  <c r="S193" i="4"/>
  <c r="W193" i="4"/>
  <c r="L193" i="4"/>
  <c r="P193" i="4"/>
  <c r="T193" i="4"/>
  <c r="H193" i="4"/>
  <c r="X193" i="4"/>
  <c r="I98" i="4"/>
  <c r="M98" i="4"/>
  <c r="Q98" i="4"/>
  <c r="U98" i="4"/>
  <c r="Y98" i="4"/>
  <c r="J98" i="4"/>
  <c r="N98" i="4"/>
  <c r="R98" i="4"/>
  <c r="V98" i="4"/>
  <c r="K98" i="4"/>
  <c r="O98" i="4"/>
  <c r="S98" i="4"/>
  <c r="W98" i="4"/>
  <c r="P98" i="4"/>
  <c r="T98" i="4"/>
  <c r="H98" i="4"/>
  <c r="X98" i="4"/>
  <c r="L98" i="4"/>
  <c r="K228" i="4"/>
  <c r="O228" i="4"/>
  <c r="S228" i="4"/>
  <c r="W228" i="4"/>
  <c r="H228" i="4"/>
  <c r="L228" i="4"/>
  <c r="P228" i="4"/>
  <c r="T228" i="4"/>
  <c r="X228" i="4"/>
  <c r="I228" i="4"/>
  <c r="M228" i="4"/>
  <c r="Q228" i="4"/>
  <c r="U228" i="4"/>
  <c r="Y228" i="4"/>
  <c r="V228" i="4"/>
  <c r="J228" i="4"/>
  <c r="N228" i="4"/>
  <c r="R228" i="4"/>
  <c r="H12" i="4"/>
  <c r="L12" i="4"/>
  <c r="P12" i="4"/>
  <c r="T12" i="4"/>
  <c r="X12" i="4"/>
  <c r="I12" i="4"/>
  <c r="M12" i="4"/>
  <c r="Q12" i="4"/>
  <c r="U12" i="4"/>
  <c r="Y12" i="4"/>
  <c r="J12" i="4"/>
  <c r="N12" i="4"/>
  <c r="R12" i="4"/>
  <c r="V12" i="4"/>
  <c r="S12" i="4"/>
  <c r="W12" i="4"/>
  <c r="K12" i="4"/>
  <c r="O12" i="4"/>
  <c r="K123" i="4"/>
  <c r="O123" i="4"/>
  <c r="S123" i="4"/>
  <c r="I123" i="4"/>
  <c r="M123" i="4"/>
  <c r="Q123" i="4"/>
  <c r="H123" i="4"/>
  <c r="P123" i="4"/>
  <c r="V123" i="4"/>
  <c r="J123" i="4"/>
  <c r="R123" i="4"/>
  <c r="W123" i="4"/>
  <c r="L123" i="4"/>
  <c r="T123" i="4"/>
  <c r="X123" i="4"/>
  <c r="N123" i="4"/>
  <c r="U123" i="4"/>
  <c r="Y123" i="4"/>
  <c r="K230" i="4"/>
  <c r="O230" i="4"/>
  <c r="S230" i="4"/>
  <c r="W230" i="4"/>
  <c r="H230" i="4"/>
  <c r="L230" i="4"/>
  <c r="P230" i="4"/>
  <c r="T230" i="4"/>
  <c r="X230" i="4"/>
  <c r="I230" i="4"/>
  <c r="M230" i="4"/>
  <c r="Q230" i="4"/>
  <c r="U230" i="4"/>
  <c r="Y230" i="4"/>
  <c r="R230" i="4"/>
  <c r="V230" i="4"/>
  <c r="J230" i="4"/>
  <c r="N230" i="4"/>
  <c r="H164" i="4"/>
  <c r="L164" i="4"/>
  <c r="P164" i="4"/>
  <c r="T164" i="4"/>
  <c r="X164" i="4"/>
  <c r="I164" i="4"/>
  <c r="M164" i="4"/>
  <c r="Q164" i="4"/>
  <c r="U164" i="4"/>
  <c r="Y164" i="4"/>
  <c r="J164" i="4"/>
  <c r="N164" i="4"/>
  <c r="R164" i="4"/>
  <c r="V164" i="4"/>
  <c r="K164" i="4"/>
  <c r="O164" i="4"/>
  <c r="S164" i="4"/>
  <c r="W164" i="4"/>
  <c r="J84" i="4"/>
  <c r="N84" i="4"/>
  <c r="R84" i="4"/>
  <c r="V84" i="4"/>
  <c r="K84" i="4"/>
  <c r="O84" i="4"/>
  <c r="S84" i="4"/>
  <c r="W84" i="4"/>
  <c r="H84" i="4"/>
  <c r="L84" i="4"/>
  <c r="P84" i="4"/>
  <c r="T84" i="4"/>
  <c r="X84" i="4"/>
  <c r="M84" i="4"/>
  <c r="Q84" i="4"/>
  <c r="U84" i="4"/>
  <c r="I84" i="4"/>
  <c r="Y84" i="4"/>
  <c r="K208" i="4"/>
  <c r="O208" i="4"/>
  <c r="S208" i="4"/>
  <c r="W208" i="4"/>
  <c r="H208" i="4"/>
  <c r="L208" i="4"/>
  <c r="P208" i="4"/>
  <c r="T208" i="4"/>
  <c r="X208" i="4"/>
  <c r="I208" i="4"/>
  <c r="M208" i="4"/>
  <c r="Q208" i="4"/>
  <c r="U208" i="4"/>
  <c r="Y208" i="4"/>
  <c r="N208" i="4"/>
  <c r="R208" i="4"/>
  <c r="V208" i="4"/>
  <c r="J208" i="4"/>
  <c r="K238" i="4"/>
  <c r="O238" i="4"/>
  <c r="S238" i="4"/>
  <c r="W238" i="4"/>
  <c r="H238" i="4"/>
  <c r="L238" i="4"/>
  <c r="P238" i="4"/>
  <c r="T238" i="4"/>
  <c r="X238" i="4"/>
  <c r="I238" i="4"/>
  <c r="M238" i="4"/>
  <c r="Q238" i="4"/>
  <c r="U238" i="4"/>
  <c r="Y238" i="4"/>
  <c r="R238" i="4"/>
  <c r="V238" i="4"/>
  <c r="J238" i="4"/>
  <c r="N238" i="4"/>
  <c r="H89" i="4"/>
  <c r="L89" i="4"/>
  <c r="P89" i="4"/>
  <c r="T89" i="4"/>
  <c r="X89" i="4"/>
  <c r="J89" i="4"/>
  <c r="N89" i="4"/>
  <c r="R89" i="4"/>
  <c r="V89" i="4"/>
  <c r="K89" i="4"/>
  <c r="S89" i="4"/>
  <c r="M89" i="4"/>
  <c r="U89" i="4"/>
  <c r="O89" i="4"/>
  <c r="W89" i="4"/>
  <c r="Y89" i="4"/>
  <c r="I89" i="4"/>
  <c r="Q89" i="4"/>
  <c r="K242" i="4"/>
  <c r="I242" i="4"/>
  <c r="H242" i="4"/>
  <c r="N242" i="4"/>
  <c r="R242" i="4"/>
  <c r="V242" i="4"/>
  <c r="M242" i="4"/>
  <c r="U242" i="4"/>
  <c r="J242" i="4"/>
  <c r="O242" i="4"/>
  <c r="S242" i="4"/>
  <c r="W242" i="4"/>
  <c r="L242" i="4"/>
  <c r="P242" i="4"/>
  <c r="T242" i="4"/>
  <c r="X242" i="4"/>
  <c r="Q242" i="4"/>
  <c r="Y242" i="4"/>
  <c r="K103" i="4"/>
  <c r="O103" i="4"/>
  <c r="S103" i="4"/>
  <c r="W103" i="4"/>
  <c r="H103" i="4"/>
  <c r="L103" i="4"/>
  <c r="P103" i="4"/>
  <c r="T103" i="4"/>
  <c r="X103" i="4"/>
  <c r="I103" i="4"/>
  <c r="M103" i="4"/>
  <c r="Q103" i="4"/>
  <c r="U103" i="4"/>
  <c r="Y103" i="4"/>
  <c r="V103" i="4"/>
  <c r="J103" i="4"/>
  <c r="N103" i="4"/>
  <c r="R103" i="4"/>
  <c r="I118" i="4"/>
  <c r="M118" i="4"/>
  <c r="Q118" i="4"/>
  <c r="U118" i="4"/>
  <c r="Y118" i="4"/>
  <c r="J118" i="4"/>
  <c r="N118" i="4"/>
  <c r="R118" i="4"/>
  <c r="V118" i="4"/>
  <c r="K118" i="4"/>
  <c r="O118" i="4"/>
  <c r="S118" i="4"/>
  <c r="W118" i="4"/>
  <c r="H118" i="4"/>
  <c r="X118" i="4"/>
  <c r="L118" i="4"/>
  <c r="P118" i="4"/>
  <c r="T118" i="4"/>
  <c r="K113" i="4"/>
  <c r="O113" i="4"/>
  <c r="S113" i="4"/>
  <c r="W113" i="4"/>
  <c r="H113" i="4"/>
  <c r="L113" i="4"/>
  <c r="P113" i="4"/>
  <c r="T113" i="4"/>
  <c r="X113" i="4"/>
  <c r="I113" i="4"/>
  <c r="M113" i="4"/>
  <c r="Q113" i="4"/>
  <c r="U113" i="4"/>
  <c r="Y113" i="4"/>
  <c r="R113" i="4"/>
  <c r="V113" i="4"/>
  <c r="J113" i="4"/>
  <c r="N113" i="4"/>
  <c r="J17" i="4"/>
  <c r="N17" i="4"/>
  <c r="R17" i="4"/>
  <c r="V17" i="4"/>
  <c r="K17" i="4"/>
  <c r="O17" i="4"/>
  <c r="S17" i="4"/>
  <c r="W17" i="4"/>
  <c r="H17" i="4"/>
  <c r="L17" i="4"/>
  <c r="P17" i="4"/>
  <c r="T17" i="4"/>
  <c r="X17" i="4"/>
  <c r="I17" i="4"/>
  <c r="Y17" i="4"/>
  <c r="M17" i="4"/>
  <c r="Q17" i="4"/>
  <c r="U17" i="4"/>
  <c r="J165" i="4"/>
  <c r="N165" i="4"/>
  <c r="R165" i="4"/>
  <c r="V165" i="4"/>
  <c r="K165" i="4"/>
  <c r="O165" i="4"/>
  <c r="S165" i="4"/>
  <c r="W165" i="4"/>
  <c r="H165" i="4"/>
  <c r="L165" i="4"/>
  <c r="P165" i="4"/>
  <c r="T165" i="4"/>
  <c r="X165" i="4"/>
  <c r="I165" i="4"/>
  <c r="Y165" i="4"/>
  <c r="M165" i="4"/>
  <c r="Q165" i="4"/>
  <c r="U165" i="4"/>
  <c r="J52" i="4"/>
  <c r="N52" i="4"/>
  <c r="R52" i="4"/>
  <c r="V52" i="4"/>
  <c r="H52" i="4"/>
  <c r="M52" i="4"/>
  <c r="S52" i="4"/>
  <c r="X52" i="4"/>
  <c r="I52" i="4"/>
  <c r="O52" i="4"/>
  <c r="T52" i="4"/>
  <c r="Y52" i="4"/>
  <c r="K52" i="4"/>
  <c r="P52" i="4"/>
  <c r="U52" i="4"/>
  <c r="W52" i="4"/>
  <c r="L52" i="4"/>
  <c r="Q52" i="4"/>
  <c r="H172" i="4"/>
  <c r="L172" i="4"/>
  <c r="P172" i="4"/>
  <c r="T172" i="4"/>
  <c r="X172" i="4"/>
  <c r="I172" i="4"/>
  <c r="M172" i="4"/>
  <c r="Q172" i="4"/>
  <c r="U172" i="4"/>
  <c r="Y172" i="4"/>
  <c r="J172" i="4"/>
  <c r="N172" i="4"/>
  <c r="R172" i="4"/>
  <c r="V172" i="4"/>
  <c r="K172" i="4"/>
  <c r="O172" i="4"/>
  <c r="S172" i="4"/>
  <c r="W172" i="4"/>
  <c r="H55" i="4"/>
  <c r="L55" i="4"/>
  <c r="P55" i="4"/>
  <c r="T55" i="4"/>
  <c r="X55" i="4"/>
  <c r="M55" i="4"/>
  <c r="R55" i="4"/>
  <c r="W55" i="4"/>
  <c r="I55" i="4"/>
  <c r="N55" i="4"/>
  <c r="S55" i="4"/>
  <c r="Y55" i="4"/>
  <c r="J55" i="4"/>
  <c r="O55" i="4"/>
  <c r="U55" i="4"/>
  <c r="K55" i="4"/>
  <c r="Q55" i="4"/>
  <c r="V55" i="4"/>
  <c r="K214" i="4"/>
  <c r="O214" i="4"/>
  <c r="S214" i="4"/>
  <c r="W214" i="4"/>
  <c r="H214" i="4"/>
  <c r="L214" i="4"/>
  <c r="P214" i="4"/>
  <c r="T214" i="4"/>
  <c r="X214" i="4"/>
  <c r="I214" i="4"/>
  <c r="M214" i="4"/>
  <c r="Q214" i="4"/>
  <c r="U214" i="4"/>
  <c r="Y214" i="4"/>
  <c r="R214" i="4"/>
  <c r="N214" i="4"/>
  <c r="V214" i="4"/>
  <c r="J214" i="4"/>
  <c r="K192" i="4"/>
  <c r="O192" i="4"/>
  <c r="S192" i="4"/>
  <c r="W192" i="4"/>
  <c r="H192" i="4"/>
  <c r="L192" i="4"/>
  <c r="P192" i="4"/>
  <c r="T192" i="4"/>
  <c r="X192" i="4"/>
  <c r="I192" i="4"/>
  <c r="M192" i="4"/>
  <c r="Q192" i="4"/>
  <c r="U192" i="4"/>
  <c r="Y192" i="4"/>
  <c r="N192" i="4"/>
  <c r="J192" i="4"/>
  <c r="R192" i="4"/>
  <c r="V192" i="4"/>
  <c r="J246" i="4"/>
  <c r="N246" i="4"/>
  <c r="R246" i="4"/>
  <c r="V246" i="4"/>
  <c r="M246" i="4"/>
  <c r="U246" i="4"/>
  <c r="K246" i="4"/>
  <c r="O246" i="4"/>
  <c r="S246" i="4"/>
  <c r="W246" i="4"/>
  <c r="H246" i="4"/>
  <c r="L246" i="4"/>
  <c r="P246" i="4"/>
  <c r="T246" i="4"/>
  <c r="X246" i="4"/>
  <c r="I246" i="4"/>
  <c r="Q246" i="4"/>
  <c r="Y246" i="4"/>
  <c r="J151" i="4"/>
  <c r="N151" i="4"/>
  <c r="R151" i="4"/>
  <c r="V151" i="4"/>
  <c r="K151" i="4"/>
  <c r="O151" i="4"/>
  <c r="S151" i="4"/>
  <c r="W151" i="4"/>
  <c r="H151" i="4"/>
  <c r="L151" i="4"/>
  <c r="P151" i="4"/>
  <c r="T151" i="4"/>
  <c r="X151" i="4"/>
  <c r="U151" i="4"/>
  <c r="I151" i="4"/>
  <c r="Y151" i="4"/>
  <c r="M151" i="4"/>
  <c r="Q151" i="4"/>
  <c r="H69" i="4"/>
  <c r="L69" i="4"/>
  <c r="P69" i="4"/>
  <c r="T69" i="4"/>
  <c r="X69" i="4"/>
  <c r="I69" i="4"/>
  <c r="M69" i="4"/>
  <c r="Q69" i="4"/>
  <c r="U69" i="4"/>
  <c r="Y69" i="4"/>
  <c r="J69" i="4"/>
  <c r="N69" i="4"/>
  <c r="R69" i="4"/>
  <c r="V69" i="4"/>
  <c r="K69" i="4"/>
  <c r="O69" i="4"/>
  <c r="S69" i="4"/>
  <c r="W69" i="4"/>
  <c r="H251" i="4"/>
  <c r="L251" i="4"/>
  <c r="P251" i="4"/>
  <c r="T251" i="4"/>
  <c r="X251" i="4"/>
  <c r="K251" i="4"/>
  <c r="S251" i="4"/>
  <c r="I251" i="4"/>
  <c r="M251" i="4"/>
  <c r="Q251" i="4"/>
  <c r="U251" i="4"/>
  <c r="Y251" i="4"/>
  <c r="J251" i="4"/>
  <c r="N251" i="4"/>
  <c r="R251" i="4"/>
  <c r="V251" i="4"/>
  <c r="O251" i="4"/>
  <c r="W251" i="4"/>
  <c r="J42" i="4"/>
  <c r="N42" i="4"/>
  <c r="R42" i="4"/>
  <c r="V42" i="4"/>
  <c r="L42" i="4"/>
  <c r="Q42" i="4"/>
  <c r="W42" i="4"/>
  <c r="H42" i="4"/>
  <c r="M42" i="4"/>
  <c r="S42" i="4"/>
  <c r="X42" i="4"/>
  <c r="I42" i="4"/>
  <c r="O42" i="4"/>
  <c r="T42" i="4"/>
  <c r="Y42" i="4"/>
  <c r="K42" i="4"/>
  <c r="P42" i="4"/>
  <c r="U42" i="4"/>
  <c r="K204" i="4"/>
  <c r="O204" i="4"/>
  <c r="S204" i="4"/>
  <c r="W204" i="4"/>
  <c r="H204" i="4"/>
  <c r="L204" i="4"/>
  <c r="P204" i="4"/>
  <c r="T204" i="4"/>
  <c r="X204" i="4"/>
  <c r="I204" i="4"/>
  <c r="M204" i="4"/>
  <c r="Q204" i="4"/>
  <c r="U204" i="4"/>
  <c r="Y204" i="4"/>
  <c r="V204" i="4"/>
  <c r="J204" i="4"/>
  <c r="N204" i="4"/>
  <c r="R204" i="4"/>
  <c r="H63" i="4"/>
  <c r="L63" i="4"/>
  <c r="P63" i="4"/>
  <c r="T63" i="4"/>
  <c r="X63" i="4"/>
  <c r="I63" i="4"/>
  <c r="M63" i="4"/>
  <c r="Q63" i="4"/>
  <c r="U63" i="4"/>
  <c r="Y63" i="4"/>
  <c r="J63" i="4"/>
  <c r="N63" i="4"/>
  <c r="R63" i="4"/>
  <c r="V63" i="4"/>
  <c r="W63" i="4"/>
  <c r="K63" i="4"/>
  <c r="O63" i="4"/>
  <c r="S63" i="4"/>
  <c r="K196" i="4"/>
  <c r="O196" i="4"/>
  <c r="S196" i="4"/>
  <c r="W196" i="4"/>
  <c r="H196" i="4"/>
  <c r="L196" i="4"/>
  <c r="P196" i="4"/>
  <c r="T196" i="4"/>
  <c r="X196" i="4"/>
  <c r="I196" i="4"/>
  <c r="M196" i="4"/>
  <c r="Q196" i="4"/>
  <c r="U196" i="4"/>
  <c r="Y196" i="4"/>
  <c r="V196" i="4"/>
  <c r="R196" i="4"/>
  <c r="J196" i="4"/>
  <c r="N196" i="4"/>
  <c r="H47" i="4"/>
  <c r="L47" i="4"/>
  <c r="P47" i="4"/>
  <c r="T47" i="4"/>
  <c r="X47" i="4"/>
  <c r="M47" i="4"/>
  <c r="R47" i="4"/>
  <c r="W47" i="4"/>
  <c r="I47" i="4"/>
  <c r="N47" i="4"/>
  <c r="S47" i="4"/>
  <c r="Y47" i="4"/>
  <c r="J47" i="4"/>
  <c r="O47" i="4"/>
  <c r="U47" i="4"/>
  <c r="K47" i="4"/>
  <c r="Q47" i="4"/>
  <c r="V47" i="4"/>
  <c r="H148" i="4"/>
  <c r="L148" i="4"/>
  <c r="P148" i="4"/>
  <c r="T148" i="4"/>
  <c r="X148" i="4"/>
  <c r="I148" i="4"/>
  <c r="M148" i="4"/>
  <c r="Q148" i="4"/>
  <c r="U148" i="4"/>
  <c r="Y148" i="4"/>
  <c r="J148" i="4"/>
  <c r="N148" i="4"/>
  <c r="R148" i="4"/>
  <c r="V148" i="4"/>
  <c r="K148" i="4"/>
  <c r="O148" i="4"/>
  <c r="S148" i="4"/>
  <c r="W148" i="4"/>
  <c r="J129" i="4"/>
  <c r="N129" i="4"/>
  <c r="R129" i="4"/>
  <c r="V129" i="4"/>
  <c r="K129" i="4"/>
  <c r="O129" i="4"/>
  <c r="S129" i="4"/>
  <c r="W129" i="4"/>
  <c r="H129" i="4"/>
  <c r="L129" i="4"/>
  <c r="P129" i="4"/>
  <c r="T129" i="4"/>
  <c r="X129" i="4"/>
  <c r="Q129" i="4"/>
  <c r="U129" i="4"/>
  <c r="I129" i="4"/>
  <c r="Y129" i="4"/>
  <c r="M129" i="4"/>
  <c r="H152" i="4"/>
  <c r="L152" i="4"/>
  <c r="P152" i="4"/>
  <c r="T152" i="4"/>
  <c r="X152" i="4"/>
  <c r="I152" i="4"/>
  <c r="M152" i="4"/>
  <c r="Q152" i="4"/>
  <c r="U152" i="4"/>
  <c r="Y152" i="4"/>
  <c r="J152" i="4"/>
  <c r="N152" i="4"/>
  <c r="R152" i="4"/>
  <c r="V152" i="4"/>
  <c r="S152" i="4"/>
  <c r="W152" i="4"/>
  <c r="K152" i="4"/>
  <c r="O152" i="4"/>
  <c r="J90" i="4"/>
  <c r="N90" i="4"/>
  <c r="R90" i="4"/>
  <c r="V90" i="4"/>
  <c r="H90" i="4"/>
  <c r="L90" i="4"/>
  <c r="P90" i="4"/>
  <c r="T90" i="4"/>
  <c r="X90" i="4"/>
  <c r="I90" i="4"/>
  <c r="Q90" i="4"/>
  <c r="Y90" i="4"/>
  <c r="K90" i="4"/>
  <c r="S90" i="4"/>
  <c r="M90" i="4"/>
  <c r="U90" i="4"/>
  <c r="O90" i="4"/>
  <c r="W90" i="4"/>
  <c r="H134" i="4"/>
  <c r="L134" i="4"/>
  <c r="P134" i="4"/>
  <c r="T134" i="4"/>
  <c r="X134" i="4"/>
  <c r="I134" i="4"/>
  <c r="M134" i="4"/>
  <c r="Q134" i="4"/>
  <c r="U134" i="4"/>
  <c r="Y134" i="4"/>
  <c r="J134" i="4"/>
  <c r="N134" i="4"/>
  <c r="R134" i="4"/>
  <c r="V134" i="4"/>
  <c r="W134" i="4"/>
  <c r="K134" i="4"/>
  <c r="O134" i="4"/>
  <c r="S134" i="4"/>
  <c r="H249" i="4"/>
  <c r="L249" i="4"/>
  <c r="P249" i="4"/>
  <c r="T249" i="4"/>
  <c r="X249" i="4"/>
  <c r="S249" i="4"/>
  <c r="I249" i="4"/>
  <c r="M249" i="4"/>
  <c r="Q249" i="4"/>
  <c r="U249" i="4"/>
  <c r="Y249" i="4"/>
  <c r="K249" i="4"/>
  <c r="J249" i="4"/>
  <c r="N249" i="4"/>
  <c r="R249" i="4"/>
  <c r="V249" i="4"/>
  <c r="O249" i="4"/>
  <c r="W249" i="4"/>
  <c r="J86" i="4"/>
  <c r="N86" i="4"/>
  <c r="R86" i="4"/>
  <c r="V86" i="4"/>
  <c r="K86" i="4"/>
  <c r="O86" i="4"/>
  <c r="S86" i="4"/>
  <c r="W86" i="4"/>
  <c r="H86" i="4"/>
  <c r="L86" i="4"/>
  <c r="P86" i="4"/>
  <c r="T86" i="4"/>
  <c r="X86" i="4"/>
  <c r="I86" i="4"/>
  <c r="Y86" i="4"/>
  <c r="M86" i="4"/>
  <c r="Q86" i="4"/>
  <c r="U86" i="4"/>
  <c r="H255" i="4"/>
  <c r="L255" i="4"/>
  <c r="P255" i="4"/>
  <c r="T255" i="4"/>
  <c r="X255" i="4"/>
  <c r="S255" i="4"/>
  <c r="I255" i="4"/>
  <c r="M255" i="4"/>
  <c r="Q255" i="4"/>
  <c r="U255" i="4"/>
  <c r="Y255" i="4"/>
  <c r="W255" i="4"/>
  <c r="J255" i="4"/>
  <c r="N255" i="4"/>
  <c r="R255" i="4"/>
  <c r="V255" i="4"/>
  <c r="K255" i="4"/>
  <c r="O255" i="4"/>
  <c r="H154" i="4"/>
  <c r="L154" i="4"/>
  <c r="P154" i="4"/>
  <c r="T154" i="4"/>
  <c r="X154" i="4"/>
  <c r="I154" i="4"/>
  <c r="M154" i="4"/>
  <c r="Q154" i="4"/>
  <c r="U154" i="4"/>
  <c r="Y154" i="4"/>
  <c r="J154" i="4"/>
  <c r="N154" i="4"/>
  <c r="R154" i="4"/>
  <c r="V154" i="4"/>
  <c r="O154" i="4"/>
  <c r="S154" i="4"/>
  <c r="W154" i="4"/>
  <c r="K154" i="4"/>
  <c r="K93" i="4"/>
  <c r="O93" i="4"/>
  <c r="S93" i="4"/>
  <c r="W93" i="4"/>
  <c r="H93" i="4"/>
  <c r="L93" i="4"/>
  <c r="P93" i="4"/>
  <c r="T93" i="4"/>
  <c r="X93" i="4"/>
  <c r="I93" i="4"/>
  <c r="M93" i="4"/>
  <c r="Q93" i="4"/>
  <c r="U93" i="4"/>
  <c r="Y93" i="4"/>
  <c r="J93" i="4"/>
  <c r="N93" i="4"/>
  <c r="R93" i="4"/>
  <c r="V93" i="4"/>
  <c r="I195" i="4"/>
  <c r="M195" i="4"/>
  <c r="Q195" i="4"/>
  <c r="U195" i="4"/>
  <c r="Y195" i="4"/>
  <c r="J195" i="4"/>
  <c r="N195" i="4"/>
  <c r="R195" i="4"/>
  <c r="V195" i="4"/>
  <c r="K195" i="4"/>
  <c r="O195" i="4"/>
  <c r="S195" i="4"/>
  <c r="W195" i="4"/>
  <c r="H195" i="4"/>
  <c r="X195" i="4"/>
  <c r="L195" i="4"/>
  <c r="P195" i="4"/>
  <c r="T195" i="4"/>
  <c r="H178" i="4"/>
  <c r="L178" i="4"/>
  <c r="P178" i="4"/>
  <c r="T178" i="4"/>
  <c r="X178" i="4"/>
  <c r="I178" i="4"/>
  <c r="M178" i="4"/>
  <c r="Q178" i="4"/>
  <c r="U178" i="4"/>
  <c r="Y178" i="4"/>
  <c r="J178" i="4"/>
  <c r="N178" i="4"/>
  <c r="R178" i="4"/>
  <c r="V178" i="4"/>
  <c r="O178" i="4"/>
  <c r="S178" i="4"/>
  <c r="W178" i="4"/>
  <c r="K178" i="4"/>
  <c r="K224" i="4"/>
  <c r="O224" i="4"/>
  <c r="S224" i="4"/>
  <c r="W224" i="4"/>
  <c r="H224" i="4"/>
  <c r="L224" i="4"/>
  <c r="P224" i="4"/>
  <c r="T224" i="4"/>
  <c r="X224" i="4"/>
  <c r="I224" i="4"/>
  <c r="M224" i="4"/>
  <c r="Q224" i="4"/>
  <c r="U224" i="4"/>
  <c r="Y224" i="4"/>
  <c r="N224" i="4"/>
  <c r="R224" i="4"/>
  <c r="V224" i="4"/>
  <c r="J224" i="4"/>
  <c r="H128" i="4"/>
  <c r="L128" i="4"/>
  <c r="P128" i="4"/>
  <c r="T128" i="4"/>
  <c r="X128" i="4"/>
  <c r="I128" i="4"/>
  <c r="M128" i="4"/>
  <c r="Q128" i="4"/>
  <c r="U128" i="4"/>
  <c r="Y128" i="4"/>
  <c r="J128" i="4"/>
  <c r="N128" i="4"/>
  <c r="R128" i="4"/>
  <c r="V128" i="4"/>
  <c r="S128" i="4"/>
  <c r="W128" i="4"/>
  <c r="K128" i="4"/>
  <c r="O128" i="4"/>
  <c r="I104" i="4"/>
  <c r="M104" i="4"/>
  <c r="Q104" i="4"/>
  <c r="U104" i="4"/>
  <c r="Y104" i="4"/>
  <c r="J104" i="4"/>
  <c r="N104" i="4"/>
  <c r="R104" i="4"/>
  <c r="V104" i="4"/>
  <c r="K104" i="4"/>
  <c r="O104" i="4"/>
  <c r="S104" i="4"/>
  <c r="W104" i="4"/>
  <c r="T104" i="4"/>
  <c r="H104" i="4"/>
  <c r="X104" i="4"/>
  <c r="L104" i="4"/>
  <c r="P104" i="4"/>
  <c r="F157" i="4"/>
  <c r="J157" i="4"/>
  <c r="N157" i="4"/>
  <c r="R157" i="4"/>
  <c r="V157" i="4"/>
  <c r="K157" i="4"/>
  <c r="O157" i="4"/>
  <c r="S157" i="4"/>
  <c r="W157" i="4"/>
  <c r="H157" i="4"/>
  <c r="L157" i="4"/>
  <c r="P157" i="4"/>
  <c r="T157" i="4"/>
  <c r="X157" i="4"/>
  <c r="I157" i="4"/>
  <c r="Y157" i="4"/>
  <c r="M157" i="4"/>
  <c r="Q157" i="4"/>
  <c r="U157" i="4"/>
  <c r="F205" i="4"/>
  <c r="I205" i="4"/>
  <c r="M205" i="4"/>
  <c r="Q205" i="4"/>
  <c r="U205" i="4"/>
  <c r="Y205" i="4"/>
  <c r="J205" i="4"/>
  <c r="N205" i="4"/>
  <c r="R205" i="4"/>
  <c r="V205" i="4"/>
  <c r="K205" i="4"/>
  <c r="O205" i="4"/>
  <c r="S205" i="4"/>
  <c r="W205" i="4"/>
  <c r="T205" i="4"/>
  <c r="P205" i="4"/>
  <c r="H205" i="4"/>
  <c r="X205" i="4"/>
  <c r="L205" i="4"/>
  <c r="H51" i="4"/>
  <c r="L51" i="4"/>
  <c r="P51" i="4"/>
  <c r="T51" i="4"/>
  <c r="X51" i="4"/>
  <c r="J51" i="4"/>
  <c r="O51" i="4"/>
  <c r="U51" i="4"/>
  <c r="K51" i="4"/>
  <c r="Q51" i="4"/>
  <c r="V51" i="4"/>
  <c r="M51" i="4"/>
  <c r="R51" i="4"/>
  <c r="W51" i="4"/>
  <c r="S51" i="4"/>
  <c r="Y51" i="4"/>
  <c r="I51" i="4"/>
  <c r="N51" i="4"/>
  <c r="H186" i="4"/>
  <c r="L186" i="4"/>
  <c r="P186" i="4"/>
  <c r="T186" i="4"/>
  <c r="X186" i="4"/>
  <c r="J186" i="4"/>
  <c r="O186" i="4"/>
  <c r="U186" i="4"/>
  <c r="K186" i="4"/>
  <c r="Q186" i="4"/>
  <c r="V186" i="4"/>
  <c r="M186" i="4"/>
  <c r="R186" i="4"/>
  <c r="W186" i="4"/>
  <c r="S186" i="4"/>
  <c r="N186" i="4"/>
  <c r="Y186" i="4"/>
  <c r="I186" i="4"/>
  <c r="J33" i="4"/>
  <c r="N33" i="4"/>
  <c r="R33" i="4"/>
  <c r="V33" i="4"/>
  <c r="K33" i="4"/>
  <c r="O33" i="4"/>
  <c r="S33" i="4"/>
  <c r="W33" i="4"/>
  <c r="H33" i="4"/>
  <c r="L33" i="4"/>
  <c r="P33" i="4"/>
  <c r="T33" i="4"/>
  <c r="X33" i="4"/>
  <c r="U33" i="4"/>
  <c r="I33" i="4"/>
  <c r="Y33" i="4"/>
  <c r="M33" i="4"/>
  <c r="Q33" i="4"/>
  <c r="J159" i="4"/>
  <c r="N159" i="4"/>
  <c r="R159" i="4"/>
  <c r="V159" i="4"/>
  <c r="K159" i="4"/>
  <c r="O159" i="4"/>
  <c r="S159" i="4"/>
  <c r="W159" i="4"/>
  <c r="H159" i="4"/>
  <c r="L159" i="4"/>
  <c r="P159" i="4"/>
  <c r="T159" i="4"/>
  <c r="X159" i="4"/>
  <c r="U159" i="4"/>
  <c r="I159" i="4"/>
  <c r="Y159" i="4"/>
  <c r="M159" i="4"/>
  <c r="Q159" i="4"/>
  <c r="K121" i="4"/>
  <c r="O121" i="4"/>
  <c r="S121" i="4"/>
  <c r="W121" i="4"/>
  <c r="I121" i="4"/>
  <c r="M121" i="4"/>
  <c r="Q121" i="4"/>
  <c r="U121" i="4"/>
  <c r="Y121" i="4"/>
  <c r="L121" i="4"/>
  <c r="T121" i="4"/>
  <c r="N121" i="4"/>
  <c r="V121" i="4"/>
  <c r="H121" i="4"/>
  <c r="P121" i="4"/>
  <c r="X121" i="4"/>
  <c r="J121" i="4"/>
  <c r="R121" i="4"/>
  <c r="J76" i="4"/>
  <c r="N76" i="4"/>
  <c r="R76" i="4"/>
  <c r="V76" i="4"/>
  <c r="K76" i="4"/>
  <c r="O76" i="4"/>
  <c r="S76" i="4"/>
  <c r="W76" i="4"/>
  <c r="H76" i="4"/>
  <c r="L76" i="4"/>
  <c r="P76" i="4"/>
  <c r="T76" i="4"/>
  <c r="X76" i="4"/>
  <c r="M76" i="4"/>
  <c r="Q76" i="4"/>
  <c r="U76" i="4"/>
  <c r="Y76" i="4"/>
  <c r="I76" i="4"/>
  <c r="F43" i="4"/>
  <c r="H43" i="4"/>
  <c r="L43" i="4"/>
  <c r="P43" i="4"/>
  <c r="T43" i="4"/>
  <c r="X43" i="4"/>
  <c r="J43" i="4"/>
  <c r="O43" i="4"/>
  <c r="U43" i="4"/>
  <c r="K43" i="4"/>
  <c r="Q43" i="4"/>
  <c r="V43" i="4"/>
  <c r="M43" i="4"/>
  <c r="R43" i="4"/>
  <c r="W43" i="4"/>
  <c r="N43" i="4"/>
  <c r="S43" i="4"/>
  <c r="Y43" i="4"/>
  <c r="I43" i="4"/>
  <c r="J167" i="4"/>
  <c r="N167" i="4"/>
  <c r="R167" i="4"/>
  <c r="V167" i="4"/>
  <c r="K167" i="4"/>
  <c r="O167" i="4"/>
  <c r="S167" i="4"/>
  <c r="W167" i="4"/>
  <c r="H167" i="4"/>
  <c r="L167" i="4"/>
  <c r="P167" i="4"/>
  <c r="T167" i="4"/>
  <c r="X167" i="4"/>
  <c r="U167" i="4"/>
  <c r="I167" i="4"/>
  <c r="Y167" i="4"/>
  <c r="M167" i="4"/>
  <c r="Q167" i="4"/>
  <c r="I100" i="4"/>
  <c r="M100" i="4"/>
  <c r="Q100" i="4"/>
  <c r="U100" i="4"/>
  <c r="Y100" i="4"/>
  <c r="J100" i="4"/>
  <c r="N100" i="4"/>
  <c r="R100" i="4"/>
  <c r="V100" i="4"/>
  <c r="K100" i="4"/>
  <c r="O100" i="4"/>
  <c r="S100" i="4"/>
  <c r="W100" i="4"/>
  <c r="L100" i="4"/>
  <c r="P100" i="4"/>
  <c r="T100" i="4"/>
  <c r="X100" i="4"/>
  <c r="H100" i="4"/>
  <c r="J9" i="4"/>
  <c r="N9" i="4"/>
  <c r="R9" i="4"/>
  <c r="V9" i="4"/>
  <c r="K9" i="4"/>
  <c r="O9" i="4"/>
  <c r="S9" i="4"/>
  <c r="W9" i="4"/>
  <c r="H9" i="4"/>
  <c r="L9" i="4"/>
  <c r="P9" i="4"/>
  <c r="T9" i="4"/>
  <c r="X9" i="4"/>
  <c r="I9" i="4"/>
  <c r="Y9" i="4"/>
  <c r="M9" i="4"/>
  <c r="Q9" i="4"/>
  <c r="U9" i="4"/>
  <c r="I116" i="4"/>
  <c r="M116" i="4"/>
  <c r="Q116" i="4"/>
  <c r="U116" i="4"/>
  <c r="Y116" i="4"/>
  <c r="J116" i="4"/>
  <c r="N116" i="4"/>
  <c r="R116" i="4"/>
  <c r="V116" i="4"/>
  <c r="K116" i="4"/>
  <c r="O116" i="4"/>
  <c r="S116" i="4"/>
  <c r="W116" i="4"/>
  <c r="L116" i="4"/>
  <c r="P116" i="4"/>
  <c r="T116" i="4"/>
  <c r="H116" i="4"/>
  <c r="X116" i="4"/>
  <c r="I112" i="4"/>
  <c r="M112" i="4"/>
  <c r="Q112" i="4"/>
  <c r="U112" i="4"/>
  <c r="Y112" i="4"/>
  <c r="J112" i="4"/>
  <c r="N112" i="4"/>
  <c r="R112" i="4"/>
  <c r="V112" i="4"/>
  <c r="K112" i="4"/>
  <c r="O112" i="4"/>
  <c r="S112" i="4"/>
  <c r="W112" i="4"/>
  <c r="T112" i="4"/>
  <c r="H112" i="4"/>
  <c r="X112" i="4"/>
  <c r="L112" i="4"/>
  <c r="P112" i="4"/>
  <c r="K101" i="4"/>
  <c r="O101" i="4"/>
  <c r="S101" i="4"/>
  <c r="W101" i="4"/>
  <c r="H101" i="4"/>
  <c r="L101" i="4"/>
  <c r="P101" i="4"/>
  <c r="T101" i="4"/>
  <c r="X101" i="4"/>
  <c r="I101" i="4"/>
  <c r="M101" i="4"/>
  <c r="Q101" i="4"/>
  <c r="U101" i="4"/>
  <c r="Y101" i="4"/>
  <c r="J101" i="4"/>
  <c r="N101" i="4"/>
  <c r="R101" i="4"/>
  <c r="V101" i="4"/>
  <c r="J155" i="4"/>
  <c r="N155" i="4"/>
  <c r="R155" i="4"/>
  <c r="V155" i="4"/>
  <c r="K155" i="4"/>
  <c r="O155" i="4"/>
  <c r="S155" i="4"/>
  <c r="W155" i="4"/>
  <c r="H155" i="4"/>
  <c r="L155" i="4"/>
  <c r="P155" i="4"/>
  <c r="T155" i="4"/>
  <c r="X155" i="4"/>
  <c r="M155" i="4"/>
  <c r="Q155" i="4"/>
  <c r="U155" i="4"/>
  <c r="Y155" i="4"/>
  <c r="I155" i="4"/>
  <c r="I203" i="4"/>
  <c r="M203" i="4"/>
  <c r="Q203" i="4"/>
  <c r="U203" i="4"/>
  <c r="Y203" i="4"/>
  <c r="J203" i="4"/>
  <c r="N203" i="4"/>
  <c r="R203" i="4"/>
  <c r="V203" i="4"/>
  <c r="K203" i="4"/>
  <c r="O203" i="4"/>
  <c r="S203" i="4"/>
  <c r="W203" i="4"/>
  <c r="H203" i="4"/>
  <c r="X203" i="4"/>
  <c r="T203" i="4"/>
  <c r="L203" i="4"/>
  <c r="P203" i="4"/>
  <c r="J54" i="4"/>
  <c r="N54" i="4"/>
  <c r="R54" i="4"/>
  <c r="V54" i="4"/>
  <c r="I54" i="4"/>
  <c r="O54" i="4"/>
  <c r="T54" i="4"/>
  <c r="Y54" i="4"/>
  <c r="K54" i="4"/>
  <c r="P54" i="4"/>
  <c r="U54" i="4"/>
  <c r="L54" i="4"/>
  <c r="Q54" i="4"/>
  <c r="W54" i="4"/>
  <c r="H54" i="4"/>
  <c r="M54" i="4"/>
  <c r="S54" i="4"/>
  <c r="X54" i="4"/>
  <c r="J187" i="4"/>
  <c r="N187" i="4"/>
  <c r="R187" i="4"/>
  <c r="V187" i="4"/>
  <c r="H187" i="4"/>
  <c r="M187" i="4"/>
  <c r="S187" i="4"/>
  <c r="X187" i="4"/>
  <c r="I187" i="4"/>
  <c r="O187" i="4"/>
  <c r="T187" i="4"/>
  <c r="Y187" i="4"/>
  <c r="K187" i="4"/>
  <c r="P187" i="4"/>
  <c r="U187" i="4"/>
  <c r="W187" i="4"/>
  <c r="L187" i="4"/>
  <c r="Q187" i="4"/>
  <c r="I241" i="4"/>
  <c r="M241" i="4"/>
  <c r="Q241" i="4"/>
  <c r="U241" i="4"/>
  <c r="Y241" i="4"/>
  <c r="K241" i="4"/>
  <c r="O241" i="4"/>
  <c r="S241" i="4"/>
  <c r="W241" i="4"/>
  <c r="J241" i="4"/>
  <c r="R241" i="4"/>
  <c r="P241" i="4"/>
  <c r="L241" i="4"/>
  <c r="T241" i="4"/>
  <c r="N241" i="4"/>
  <c r="V241" i="4"/>
  <c r="H241" i="4"/>
  <c r="X241" i="4"/>
  <c r="I209" i="4"/>
  <c r="M209" i="4"/>
  <c r="Q209" i="4"/>
  <c r="U209" i="4"/>
  <c r="Y209" i="4"/>
  <c r="J209" i="4"/>
  <c r="N209" i="4"/>
  <c r="R209" i="4"/>
  <c r="V209" i="4"/>
  <c r="K209" i="4"/>
  <c r="O209" i="4"/>
  <c r="S209" i="4"/>
  <c r="W209" i="4"/>
  <c r="L209" i="4"/>
  <c r="H209" i="4"/>
  <c r="P209" i="4"/>
  <c r="T209" i="4"/>
  <c r="X209" i="4"/>
  <c r="I191" i="4"/>
  <c r="M191" i="4"/>
  <c r="Q191" i="4"/>
  <c r="U191" i="4"/>
  <c r="Y191" i="4"/>
  <c r="J191" i="4"/>
  <c r="N191" i="4"/>
  <c r="R191" i="4"/>
  <c r="V191" i="4"/>
  <c r="K191" i="4"/>
  <c r="O191" i="4"/>
  <c r="S191" i="4"/>
  <c r="W191" i="4"/>
  <c r="P191" i="4"/>
  <c r="T191" i="4"/>
  <c r="H191" i="4"/>
  <c r="X191" i="4"/>
  <c r="L191" i="4"/>
  <c r="J185" i="4"/>
  <c r="N185" i="4"/>
  <c r="R185" i="4"/>
  <c r="V185" i="4"/>
  <c r="H185" i="4"/>
  <c r="L185" i="4"/>
  <c r="Q185" i="4"/>
  <c r="W185" i="4"/>
  <c r="M185" i="4"/>
  <c r="S185" i="4"/>
  <c r="X185" i="4"/>
  <c r="I185" i="4"/>
  <c r="O185" i="4"/>
  <c r="T185" i="4"/>
  <c r="Y185" i="4"/>
  <c r="P185" i="4"/>
  <c r="U185" i="4"/>
  <c r="K185" i="4"/>
  <c r="I225" i="4"/>
  <c r="M225" i="4"/>
  <c r="Q225" i="4"/>
  <c r="U225" i="4"/>
  <c r="Y225" i="4"/>
  <c r="J225" i="4"/>
  <c r="N225" i="4"/>
  <c r="R225" i="4"/>
  <c r="V225" i="4"/>
  <c r="K225" i="4"/>
  <c r="O225" i="4"/>
  <c r="S225" i="4"/>
  <c r="W225" i="4"/>
  <c r="L225" i="4"/>
  <c r="X225" i="4"/>
  <c r="P225" i="4"/>
  <c r="T225" i="4"/>
  <c r="H225" i="4"/>
  <c r="J27" i="4"/>
  <c r="N27" i="4"/>
  <c r="R27" i="4"/>
  <c r="V27" i="4"/>
  <c r="K27" i="4"/>
  <c r="O27" i="4"/>
  <c r="S27" i="4"/>
  <c r="W27" i="4"/>
  <c r="H27" i="4"/>
  <c r="L27" i="4"/>
  <c r="P27" i="4"/>
  <c r="T27" i="4"/>
  <c r="X27" i="4"/>
  <c r="Q27" i="4"/>
  <c r="U27" i="4"/>
  <c r="I27" i="4"/>
  <c r="Y27" i="4"/>
  <c r="M27" i="4"/>
  <c r="H65" i="4"/>
  <c r="L65" i="4"/>
  <c r="P65" i="4"/>
  <c r="T65" i="4"/>
  <c r="X65" i="4"/>
  <c r="I65" i="4"/>
  <c r="M65" i="4"/>
  <c r="Q65" i="4"/>
  <c r="U65" i="4"/>
  <c r="Y65" i="4"/>
  <c r="J65" i="4"/>
  <c r="N65" i="4"/>
  <c r="R65" i="4"/>
  <c r="V65" i="4"/>
  <c r="S65" i="4"/>
  <c r="W65" i="4"/>
  <c r="K65" i="4"/>
  <c r="O65" i="4"/>
  <c r="H34" i="4"/>
  <c r="L34" i="4"/>
  <c r="P34" i="4"/>
  <c r="T34" i="4"/>
  <c r="X34" i="4"/>
  <c r="I34" i="4"/>
  <c r="M34" i="4"/>
  <c r="Q34" i="4"/>
  <c r="U34" i="4"/>
  <c r="Y34" i="4"/>
  <c r="J34" i="4"/>
  <c r="N34" i="4"/>
  <c r="R34" i="4"/>
  <c r="V34" i="4"/>
  <c r="S34" i="4"/>
  <c r="W34" i="4"/>
  <c r="K34" i="4"/>
  <c r="O34" i="4"/>
  <c r="K236" i="4"/>
  <c r="O236" i="4"/>
  <c r="S236" i="4"/>
  <c r="W236" i="4"/>
  <c r="H236" i="4"/>
  <c r="L236" i="4"/>
  <c r="P236" i="4"/>
  <c r="T236" i="4"/>
  <c r="X236" i="4"/>
  <c r="I236" i="4"/>
  <c r="M236" i="4"/>
  <c r="Q236" i="4"/>
  <c r="U236" i="4"/>
  <c r="Y236" i="4"/>
  <c r="V236" i="4"/>
  <c r="R236" i="4"/>
  <c r="J236" i="4"/>
  <c r="N236" i="4"/>
  <c r="K119" i="4"/>
  <c r="O119" i="4"/>
  <c r="S119" i="4"/>
  <c r="W119" i="4"/>
  <c r="H119" i="4"/>
  <c r="L119" i="4"/>
  <c r="P119" i="4"/>
  <c r="T119" i="4"/>
  <c r="X119" i="4"/>
  <c r="I119" i="4"/>
  <c r="M119" i="4"/>
  <c r="Q119" i="4"/>
  <c r="U119" i="4"/>
  <c r="Y119" i="4"/>
  <c r="V119" i="4"/>
  <c r="J119" i="4"/>
  <c r="N119" i="4"/>
  <c r="R119" i="4"/>
  <c r="K200" i="4"/>
  <c r="O200" i="4"/>
  <c r="S200" i="4"/>
  <c r="W200" i="4"/>
  <c r="H200" i="4"/>
  <c r="L200" i="4"/>
  <c r="P200" i="4"/>
  <c r="T200" i="4"/>
  <c r="X200" i="4"/>
  <c r="I200" i="4"/>
  <c r="M200" i="4"/>
  <c r="Q200" i="4"/>
  <c r="U200" i="4"/>
  <c r="Y200" i="4"/>
  <c r="N200" i="4"/>
  <c r="J200" i="4"/>
  <c r="R200" i="4"/>
  <c r="V200" i="4"/>
  <c r="J131" i="4"/>
  <c r="N131" i="4"/>
  <c r="R131" i="4"/>
  <c r="V131" i="4"/>
  <c r="K131" i="4"/>
  <c r="O131" i="4"/>
  <c r="S131" i="4"/>
  <c r="W131" i="4"/>
  <c r="H131" i="4"/>
  <c r="L131" i="4"/>
  <c r="P131" i="4"/>
  <c r="T131" i="4"/>
  <c r="X131" i="4"/>
  <c r="M131" i="4"/>
  <c r="Q131" i="4"/>
  <c r="U131" i="4"/>
  <c r="I131" i="4"/>
  <c r="Y131" i="4"/>
  <c r="H16" i="4"/>
  <c r="L16" i="4"/>
  <c r="P16" i="4"/>
  <c r="T16" i="4"/>
  <c r="X16" i="4"/>
  <c r="I16" i="4"/>
  <c r="M16" i="4"/>
  <c r="Q16" i="4"/>
  <c r="U16" i="4"/>
  <c r="Y16" i="4"/>
  <c r="J16" i="4"/>
  <c r="N16" i="4"/>
  <c r="R16" i="4"/>
  <c r="V16" i="4"/>
  <c r="K16" i="4"/>
  <c r="O16" i="4"/>
  <c r="S16" i="4"/>
  <c r="W16" i="4"/>
  <c r="J92" i="4"/>
  <c r="N92" i="4"/>
  <c r="H92" i="4"/>
  <c r="L92" i="4"/>
  <c r="P92" i="4"/>
  <c r="T92" i="4"/>
  <c r="X92" i="4"/>
  <c r="M92" i="4"/>
  <c r="S92" i="4"/>
  <c r="Y92" i="4"/>
  <c r="O92" i="4"/>
  <c r="U92" i="4"/>
  <c r="I92" i="4"/>
  <c r="Q92" i="4"/>
  <c r="V92" i="4"/>
  <c r="K92" i="4"/>
  <c r="R92" i="4"/>
  <c r="W92" i="4"/>
  <c r="H39" i="4"/>
  <c r="L39" i="4"/>
  <c r="P39" i="4"/>
  <c r="T39" i="4"/>
  <c r="X39" i="4"/>
  <c r="M39" i="4"/>
  <c r="R39" i="4"/>
  <c r="W39" i="4"/>
  <c r="I39" i="4"/>
  <c r="N39" i="4"/>
  <c r="S39" i="4"/>
  <c r="Y39" i="4"/>
  <c r="J39" i="4"/>
  <c r="O39" i="4"/>
  <c r="U39" i="4"/>
  <c r="V39" i="4"/>
  <c r="K39" i="4"/>
  <c r="Q39" i="4"/>
  <c r="H36" i="4"/>
  <c r="L36" i="4"/>
  <c r="P36" i="4"/>
  <c r="T36" i="4"/>
  <c r="X36" i="4"/>
  <c r="I36" i="4"/>
  <c r="M36" i="4"/>
  <c r="Q36" i="4"/>
  <c r="U36" i="4"/>
  <c r="Y36" i="4"/>
  <c r="J36" i="4"/>
  <c r="N36" i="4"/>
  <c r="R36" i="4"/>
  <c r="V36" i="4"/>
  <c r="O36" i="4"/>
  <c r="S36" i="4"/>
  <c r="W36" i="4"/>
  <c r="K36" i="4"/>
  <c r="K234" i="4"/>
  <c r="O234" i="4"/>
  <c r="S234" i="4"/>
  <c r="W234" i="4"/>
  <c r="H234" i="4"/>
  <c r="L234" i="4"/>
  <c r="P234" i="4"/>
  <c r="T234" i="4"/>
  <c r="X234" i="4"/>
  <c r="I234" i="4"/>
  <c r="M234" i="4"/>
  <c r="Q234" i="4"/>
  <c r="U234" i="4"/>
  <c r="Y234" i="4"/>
  <c r="J234" i="4"/>
  <c r="V234" i="4"/>
  <c r="N234" i="4"/>
  <c r="R234" i="4"/>
  <c r="H67" i="4"/>
  <c r="L67" i="4"/>
  <c r="P67" i="4"/>
  <c r="T67" i="4"/>
  <c r="X67" i="4"/>
  <c r="I67" i="4"/>
  <c r="M67" i="4"/>
  <c r="Q67" i="4"/>
  <c r="U67" i="4"/>
  <c r="Y67" i="4"/>
  <c r="J67" i="4"/>
  <c r="N67" i="4"/>
  <c r="R67" i="4"/>
  <c r="V67" i="4"/>
  <c r="O67" i="4"/>
  <c r="S67" i="4"/>
  <c r="W67" i="4"/>
  <c r="K67" i="4"/>
  <c r="H32" i="4"/>
  <c r="L32" i="4"/>
  <c r="P32" i="4"/>
  <c r="T32" i="4"/>
  <c r="X32" i="4"/>
  <c r="I32" i="4"/>
  <c r="M32" i="4"/>
  <c r="Q32" i="4"/>
  <c r="U32" i="4"/>
  <c r="Y32" i="4"/>
  <c r="J32" i="4"/>
  <c r="N32" i="4"/>
  <c r="R32" i="4"/>
  <c r="V32" i="4"/>
  <c r="W32" i="4"/>
  <c r="K32" i="4"/>
  <c r="O32" i="4"/>
  <c r="S32" i="4"/>
  <c r="I94" i="4"/>
  <c r="M94" i="4"/>
  <c r="Q94" i="4"/>
  <c r="U94" i="4"/>
  <c r="Y94" i="4"/>
  <c r="J94" i="4"/>
  <c r="N94" i="4"/>
  <c r="R94" i="4"/>
  <c r="V94" i="4"/>
  <c r="K94" i="4"/>
  <c r="O94" i="4"/>
  <c r="S94" i="4"/>
  <c r="W94" i="4"/>
  <c r="H94" i="4"/>
  <c r="X94" i="4"/>
  <c r="L94" i="4"/>
  <c r="P94" i="4"/>
  <c r="T94" i="4"/>
  <c r="J135" i="4"/>
  <c r="N135" i="4"/>
  <c r="R135" i="4"/>
  <c r="V135" i="4"/>
  <c r="K135" i="4"/>
  <c r="O135" i="4"/>
  <c r="S135" i="4"/>
  <c r="W135" i="4"/>
  <c r="H135" i="4"/>
  <c r="L135" i="4"/>
  <c r="P135" i="4"/>
  <c r="T135" i="4"/>
  <c r="X135" i="4"/>
  <c r="U135" i="4"/>
  <c r="I135" i="4"/>
  <c r="Y135" i="4"/>
  <c r="M135" i="4"/>
  <c r="Q135" i="4"/>
  <c r="J244" i="4"/>
  <c r="N244" i="4"/>
  <c r="R244" i="4"/>
  <c r="V244" i="4"/>
  <c r="M244" i="4"/>
  <c r="U244" i="4"/>
  <c r="K244" i="4"/>
  <c r="O244" i="4"/>
  <c r="S244" i="4"/>
  <c r="W244" i="4"/>
  <c r="H244" i="4"/>
  <c r="L244" i="4"/>
  <c r="P244" i="4"/>
  <c r="T244" i="4"/>
  <c r="X244" i="4"/>
  <c r="I244" i="4"/>
  <c r="Q244" i="4"/>
  <c r="Y244" i="4"/>
  <c r="J177" i="4"/>
  <c r="N177" i="4"/>
  <c r="R177" i="4"/>
  <c r="V177" i="4"/>
  <c r="K177" i="4"/>
  <c r="O177" i="4"/>
  <c r="S177" i="4"/>
  <c r="W177" i="4"/>
  <c r="H177" i="4"/>
  <c r="L177" i="4"/>
  <c r="P177" i="4"/>
  <c r="T177" i="4"/>
  <c r="X177" i="4"/>
  <c r="Q177" i="4"/>
  <c r="U177" i="4"/>
  <c r="I177" i="4"/>
  <c r="Y177" i="4"/>
  <c r="M177" i="4"/>
  <c r="J56" i="4"/>
  <c r="N56" i="4"/>
  <c r="R56" i="4"/>
  <c r="V56" i="4"/>
  <c r="K56" i="4"/>
  <c r="P56" i="4"/>
  <c r="U56" i="4"/>
  <c r="L56" i="4"/>
  <c r="Q56" i="4"/>
  <c r="W56" i="4"/>
  <c r="H56" i="4"/>
  <c r="M56" i="4"/>
  <c r="S56" i="4"/>
  <c r="X56" i="4"/>
  <c r="O56" i="4"/>
  <c r="T56" i="4"/>
  <c r="Y56" i="4"/>
  <c r="I56" i="4"/>
  <c r="K109" i="4"/>
  <c r="O109" i="4"/>
  <c r="S109" i="4"/>
  <c r="W109" i="4"/>
  <c r="H109" i="4"/>
  <c r="L109" i="4"/>
  <c r="P109" i="4"/>
  <c r="T109" i="4"/>
  <c r="X109" i="4"/>
  <c r="I109" i="4"/>
  <c r="M109" i="4"/>
  <c r="Q109" i="4"/>
  <c r="U109" i="4"/>
  <c r="Y109" i="4"/>
  <c r="J109" i="4"/>
  <c r="N109" i="4"/>
  <c r="R109" i="4"/>
  <c r="V109" i="4"/>
  <c r="J133" i="4"/>
  <c r="N133" i="4"/>
  <c r="R133" i="4"/>
  <c r="V133" i="4"/>
  <c r="K133" i="4"/>
  <c r="O133" i="4"/>
  <c r="S133" i="4"/>
  <c r="W133" i="4"/>
  <c r="H133" i="4"/>
  <c r="L133" i="4"/>
  <c r="P133" i="4"/>
  <c r="T133" i="4"/>
  <c r="X133" i="4"/>
  <c r="I133" i="4"/>
  <c r="Y133" i="4"/>
  <c r="M133" i="4"/>
  <c r="Q133" i="4"/>
  <c r="U133" i="4"/>
  <c r="K111" i="4"/>
  <c r="O111" i="4"/>
  <c r="S111" i="4"/>
  <c r="W111" i="4"/>
  <c r="H111" i="4"/>
  <c r="L111" i="4"/>
  <c r="P111" i="4"/>
  <c r="T111" i="4"/>
  <c r="X111" i="4"/>
  <c r="I111" i="4"/>
  <c r="M111" i="4"/>
  <c r="Q111" i="4"/>
  <c r="U111" i="4"/>
  <c r="Y111" i="4"/>
  <c r="V111" i="4"/>
  <c r="J111" i="4"/>
  <c r="N111" i="4"/>
  <c r="R111" i="4"/>
  <c r="H91" i="4"/>
  <c r="L91" i="4"/>
  <c r="P91" i="4"/>
  <c r="T91" i="4"/>
  <c r="X91" i="4"/>
  <c r="J91" i="4"/>
  <c r="N91" i="4"/>
  <c r="R91" i="4"/>
  <c r="V91" i="4"/>
  <c r="O91" i="4"/>
  <c r="W91" i="4"/>
  <c r="I91" i="4"/>
  <c r="Q91" i="4"/>
  <c r="Y91" i="4"/>
  <c r="K91" i="4"/>
  <c r="S91" i="4"/>
  <c r="U91" i="4"/>
  <c r="M91" i="4"/>
  <c r="I217" i="4"/>
  <c r="M217" i="4"/>
  <c r="Q217" i="4"/>
  <c r="U217" i="4"/>
  <c r="Y217" i="4"/>
  <c r="J217" i="4"/>
  <c r="N217" i="4"/>
  <c r="R217" i="4"/>
  <c r="V217" i="4"/>
  <c r="K217" i="4"/>
  <c r="O217" i="4"/>
  <c r="S217" i="4"/>
  <c r="W217" i="4"/>
  <c r="L217" i="4"/>
  <c r="X217" i="4"/>
  <c r="P217" i="4"/>
  <c r="T217" i="4"/>
  <c r="H217" i="4"/>
  <c r="J250" i="4"/>
  <c r="N250" i="4"/>
  <c r="R250" i="4"/>
  <c r="V250" i="4"/>
  <c r="I250" i="4"/>
  <c r="Q250" i="4"/>
  <c r="Y250" i="4"/>
  <c r="K250" i="4"/>
  <c r="O250" i="4"/>
  <c r="S250" i="4"/>
  <c r="W250" i="4"/>
  <c r="H250" i="4"/>
  <c r="L250" i="4"/>
  <c r="P250" i="4"/>
  <c r="T250" i="4"/>
  <c r="X250" i="4"/>
  <c r="M250" i="4"/>
  <c r="U250" i="4"/>
  <c r="H8" i="4"/>
  <c r="L8" i="4"/>
  <c r="P8" i="4"/>
  <c r="T8" i="4"/>
  <c r="X8" i="4"/>
  <c r="I8" i="4"/>
  <c r="M8" i="4"/>
  <c r="Q8" i="4"/>
  <c r="U8" i="4"/>
  <c r="Y8" i="4"/>
  <c r="J8" i="4"/>
  <c r="N8" i="4"/>
  <c r="R8" i="4"/>
  <c r="V8" i="4"/>
  <c r="K8" i="4"/>
  <c r="O8" i="4"/>
  <c r="S8" i="4"/>
  <c r="W8" i="4"/>
  <c r="K117" i="4"/>
  <c r="O117" i="4"/>
  <c r="S117" i="4"/>
  <c r="W117" i="4"/>
  <c r="H117" i="4"/>
  <c r="L117" i="4"/>
  <c r="P117" i="4"/>
  <c r="T117" i="4"/>
  <c r="X117" i="4"/>
  <c r="I117" i="4"/>
  <c r="M117" i="4"/>
  <c r="Q117" i="4"/>
  <c r="U117" i="4"/>
  <c r="Y117" i="4"/>
  <c r="J117" i="4"/>
  <c r="N117" i="4"/>
  <c r="R117" i="4"/>
  <c r="V117" i="4"/>
  <c r="H18" i="4"/>
  <c r="L18" i="4"/>
  <c r="P18" i="4"/>
  <c r="T18" i="4"/>
  <c r="X18" i="4"/>
  <c r="I18" i="4"/>
  <c r="M18" i="4"/>
  <c r="Q18" i="4"/>
  <c r="U18" i="4"/>
  <c r="Y18" i="4"/>
  <c r="J18" i="4"/>
  <c r="N18" i="4"/>
  <c r="R18" i="4"/>
  <c r="V18" i="4"/>
  <c r="W18" i="4"/>
  <c r="K18" i="4"/>
  <c r="O18" i="4"/>
  <c r="S18" i="4"/>
  <c r="H247" i="4"/>
  <c r="L247" i="4"/>
  <c r="P247" i="4"/>
  <c r="T247" i="4"/>
  <c r="X247" i="4"/>
  <c r="K247" i="4"/>
  <c r="S247" i="4"/>
  <c r="I247" i="4"/>
  <c r="M247" i="4"/>
  <c r="Q247" i="4"/>
  <c r="U247" i="4"/>
  <c r="Y247" i="4"/>
  <c r="J247" i="4"/>
  <c r="N247" i="4"/>
  <c r="R247" i="4"/>
  <c r="V247" i="4"/>
  <c r="O247" i="4"/>
  <c r="W247" i="4"/>
  <c r="J248" i="4"/>
  <c r="N248" i="4"/>
  <c r="R248" i="4"/>
  <c r="V248" i="4"/>
  <c r="I248" i="4"/>
  <c r="Q248" i="4"/>
  <c r="Y248" i="4"/>
  <c r="K248" i="4"/>
  <c r="O248" i="4"/>
  <c r="S248" i="4"/>
  <c r="W248" i="4"/>
  <c r="H248" i="4"/>
  <c r="L248" i="4"/>
  <c r="P248" i="4"/>
  <c r="T248" i="4"/>
  <c r="X248" i="4"/>
  <c r="M248" i="4"/>
  <c r="U248" i="4"/>
  <c r="J175" i="4"/>
  <c r="N175" i="4"/>
  <c r="R175" i="4"/>
  <c r="V175" i="4"/>
  <c r="K175" i="4"/>
  <c r="O175" i="4"/>
  <c r="S175" i="4"/>
  <c r="W175" i="4"/>
  <c r="H175" i="4"/>
  <c r="L175" i="4"/>
  <c r="P175" i="4"/>
  <c r="T175" i="4"/>
  <c r="X175" i="4"/>
  <c r="U175" i="4"/>
  <c r="I175" i="4"/>
  <c r="Y175" i="4"/>
  <c r="M175" i="4"/>
  <c r="Q175" i="4"/>
  <c r="F102" i="4"/>
  <c r="I102" i="4"/>
  <c r="M102" i="4"/>
  <c r="Q102" i="4"/>
  <c r="U102" i="4"/>
  <c r="Y102" i="4"/>
  <c r="J102" i="4"/>
  <c r="N102" i="4"/>
  <c r="R102" i="4"/>
  <c r="V102" i="4"/>
  <c r="K102" i="4"/>
  <c r="O102" i="4"/>
  <c r="S102" i="4"/>
  <c r="W102" i="4"/>
  <c r="H102" i="4"/>
  <c r="X102" i="4"/>
  <c r="L102" i="4"/>
  <c r="P102" i="4"/>
  <c r="T102" i="4"/>
  <c r="F215" i="4"/>
  <c r="I215" i="4"/>
  <c r="M215" i="4"/>
  <c r="Q215" i="4"/>
  <c r="U215" i="4"/>
  <c r="Y215" i="4"/>
  <c r="J215" i="4"/>
  <c r="N215" i="4"/>
  <c r="R215" i="4"/>
  <c r="V215" i="4"/>
  <c r="K215" i="4"/>
  <c r="O215" i="4"/>
  <c r="S215" i="4"/>
  <c r="W215" i="4"/>
  <c r="P215" i="4"/>
  <c r="T215" i="4"/>
  <c r="H215" i="4"/>
  <c r="X215" i="4"/>
  <c r="L215" i="4"/>
  <c r="F235" i="4"/>
  <c r="I235" i="4"/>
  <c r="M235" i="4"/>
  <c r="Q235" i="4"/>
  <c r="U235" i="4"/>
  <c r="Y235" i="4"/>
  <c r="J235" i="4"/>
  <c r="N235" i="4"/>
  <c r="R235" i="4"/>
  <c r="V235" i="4"/>
  <c r="K235" i="4"/>
  <c r="O235" i="4"/>
  <c r="S235" i="4"/>
  <c r="W235" i="4"/>
  <c r="H235" i="4"/>
  <c r="X235" i="4"/>
  <c r="L235" i="4"/>
  <c r="P235" i="4"/>
  <c r="T235" i="4"/>
  <c r="F60" i="4"/>
  <c r="F181" i="4"/>
  <c r="F161" i="4"/>
  <c r="F233" i="4"/>
  <c r="F76" i="4"/>
  <c r="F198" i="4"/>
  <c r="F222" i="4"/>
  <c r="F86" i="4"/>
  <c r="F117" i="4"/>
  <c r="F32" i="4"/>
  <c r="F253" i="4"/>
  <c r="F100" i="4"/>
  <c r="F154" i="4"/>
  <c r="F15" i="4"/>
  <c r="F248" i="4"/>
  <c r="F93" i="4"/>
  <c r="F255" i="4"/>
  <c r="F249" i="4"/>
  <c r="F227" i="4"/>
  <c r="F244" i="4"/>
  <c r="F182" i="4"/>
  <c r="F175" i="4"/>
  <c r="F18" i="4"/>
  <c r="F250" i="4"/>
  <c r="F91" i="4"/>
  <c r="F26" i="4"/>
  <c r="F119" i="4"/>
  <c r="F163" i="4"/>
  <c r="F135" i="4"/>
  <c r="F133" i="4"/>
  <c r="F96" i="4"/>
  <c r="F156" i="4"/>
  <c r="F56" i="4"/>
  <c r="F44" i="4"/>
  <c r="F48" i="4"/>
  <c r="F92" i="4"/>
  <c r="F50" i="4"/>
  <c r="F247" i="4"/>
  <c r="F180" i="4"/>
  <c r="F9" i="4"/>
  <c r="F194" i="4"/>
  <c r="F217" i="4"/>
  <c r="F170" i="4"/>
  <c r="F24" i="4"/>
  <c r="F148" i="4"/>
  <c r="F8" i="4"/>
  <c r="F14" i="4"/>
  <c r="F111" i="4"/>
  <c r="F47" i="4"/>
  <c r="F46" i="4"/>
  <c r="F164" i="4"/>
  <c r="F143" i="4"/>
  <c r="F167" i="4"/>
  <c r="F99" i="4"/>
  <c r="F134" i="4"/>
  <c r="F218" i="4"/>
  <c r="F251" i="4"/>
  <c r="F242" i="4"/>
  <c r="F13" i="4"/>
  <c r="F129" i="4"/>
  <c r="F196" i="4"/>
  <c r="F42" i="4"/>
  <c r="F108" i="4"/>
  <c r="F55" i="4"/>
  <c r="F63" i="4"/>
  <c r="F69" i="4"/>
  <c r="F98" i="4"/>
  <c r="F204" i="4"/>
  <c r="F169" i="4"/>
  <c r="F10" i="4"/>
  <c r="F186" i="4"/>
  <c r="F150" i="4"/>
  <c r="F39" i="4"/>
  <c r="F21" i="4"/>
  <c r="F171" i="4"/>
  <c r="F202" i="4"/>
  <c r="F85" i="4"/>
  <c r="F51" i="4"/>
  <c r="F147" i="4"/>
  <c r="F121" i="4"/>
  <c r="F33" i="4"/>
  <c r="F177" i="4"/>
  <c r="F103" i="4"/>
  <c r="F94" i="4"/>
  <c r="F214" i="4"/>
  <c r="F52" i="4"/>
  <c r="F172" i="4"/>
  <c r="F165" i="4"/>
  <c r="F113" i="4"/>
  <c r="F193" i="4"/>
  <c r="F208" i="4"/>
  <c r="F22" i="4"/>
  <c r="F12" i="4"/>
  <c r="F221" i="4"/>
  <c r="F241" i="4"/>
  <c r="F89" i="4"/>
  <c r="F152" i="4"/>
  <c r="F230" i="4"/>
  <c r="F67" i="4"/>
  <c r="F59" i="4"/>
  <c r="F246" i="4"/>
  <c r="F228" i="4"/>
  <c r="F159" i="4"/>
  <c r="F17" i="4"/>
  <c r="F238" i="4"/>
  <c r="F84" i="4"/>
  <c r="F236" i="4"/>
  <c r="F127" i="4"/>
  <c r="F131" i="4"/>
  <c r="F203" i="4"/>
  <c r="F54" i="4"/>
  <c r="F234" i="4"/>
  <c r="F225" i="4"/>
  <c r="F185" i="4"/>
  <c r="F65" i="4"/>
  <c r="F116" i="4"/>
  <c r="F223" i="4"/>
  <c r="F36" i="4"/>
  <c r="F191" i="4"/>
  <c r="F27" i="4"/>
  <c r="F16" i="4"/>
  <c r="F162" i="4"/>
  <c r="F112" i="4"/>
  <c r="F146" i="4"/>
  <c r="F187" i="4"/>
  <c r="F151" i="4"/>
  <c r="F192" i="4"/>
  <c r="F34" i="4"/>
  <c r="F101" i="4"/>
  <c r="F109" i="4"/>
  <c r="F209" i="4"/>
  <c r="F200" i="4"/>
  <c r="F30" i="4"/>
  <c r="F195" i="4"/>
  <c r="F118" i="4"/>
  <c r="F224" i="4"/>
  <c r="F128" i="4"/>
  <c r="F123" i="4"/>
  <c r="F40" i="4"/>
  <c r="F139" i="4"/>
  <c r="F210" i="4"/>
  <c r="F95" i="4"/>
  <c r="F144" i="4"/>
  <c r="F104" i="4"/>
  <c r="F145" i="4"/>
  <c r="F137" i="4"/>
  <c r="F184" i="4"/>
  <c r="F178" i="4"/>
  <c r="F75" i="4"/>
  <c r="F37" i="4"/>
  <c r="F61" i="4"/>
  <c r="F155" i="4"/>
  <c r="F78" i="4"/>
  <c r="F229" i="4"/>
  <c r="F77" i="4"/>
  <c r="F140" i="4"/>
  <c r="F197" i="4"/>
  <c r="AM245" i="4" l="1"/>
  <c r="AP245" i="4"/>
  <c r="AO245" i="4"/>
  <c r="AR245" i="4"/>
  <c r="AY245" i="4"/>
  <c r="AL245" i="4"/>
  <c r="AK245" i="4"/>
  <c r="AX211" i="4"/>
  <c r="AW211" i="4"/>
  <c r="AS211" i="4"/>
  <c r="AY211" i="4"/>
  <c r="AV211" i="4"/>
  <c r="AU211" i="4"/>
  <c r="AT211" i="4"/>
  <c r="AK211" i="4"/>
  <c r="AQ211" i="4"/>
  <c r="AL211" i="4"/>
  <c r="AZ211" i="4"/>
  <c r="BA245" i="4"/>
  <c r="BD245" i="4" s="1"/>
  <c r="BE245" i="4" s="1"/>
  <c r="BB74" i="4"/>
  <c r="BF74" i="4" s="1"/>
  <c r="BG74" i="4" s="1"/>
  <c r="AM211" i="4"/>
  <c r="AP211" i="4"/>
  <c r="AO211" i="4"/>
  <c r="AZ110" i="4"/>
  <c r="AQ110" i="4"/>
  <c r="AU206" i="4"/>
  <c r="AW206" i="4"/>
  <c r="AQ206" i="4"/>
  <c r="AS206" i="4"/>
  <c r="AX206" i="4"/>
  <c r="AZ206" i="4"/>
  <c r="AT206" i="4"/>
  <c r="AV206" i="4"/>
  <c r="BA211" i="4"/>
  <c r="BD211" i="4" s="1"/>
  <c r="BE211" i="4" s="1"/>
  <c r="AK183" i="4"/>
  <c r="AN183" i="4"/>
  <c r="AY183" i="4"/>
  <c r="AL183" i="4"/>
  <c r="AU183" i="4"/>
  <c r="AX183" i="4"/>
  <c r="AW183" i="4"/>
  <c r="AZ183" i="4"/>
  <c r="AQ183" i="4"/>
  <c r="AT183" i="4"/>
  <c r="AS183" i="4"/>
  <c r="AV183" i="4"/>
  <c r="AM206" i="4"/>
  <c r="AP206" i="4"/>
  <c r="AO206" i="4"/>
  <c r="AR206" i="4"/>
  <c r="AM183" i="4"/>
  <c r="AP183" i="4"/>
  <c r="AO183" i="4"/>
  <c r="AY206" i="4"/>
  <c r="AL206" i="4"/>
  <c r="AK206" i="4"/>
  <c r="AN158" i="4"/>
  <c r="AU256" i="4"/>
  <c r="AW256" i="4"/>
  <c r="AL158" i="4"/>
  <c r="AM158" i="4"/>
  <c r="AO158" i="4"/>
  <c r="AY256" i="4"/>
  <c r="AK256" i="4"/>
  <c r="AY158" i="4"/>
  <c r="AK158" i="4"/>
  <c r="AX256" i="4"/>
  <c r="AZ256" i="4"/>
  <c r="AP110" i="4"/>
  <c r="AP158" i="4"/>
  <c r="AR158" i="4"/>
  <c r="AL256" i="4"/>
  <c r="AN256" i="4"/>
  <c r="AO110" i="4"/>
  <c r="AU158" i="4"/>
  <c r="AX158" i="4"/>
  <c r="AW158" i="4"/>
  <c r="AZ158" i="4"/>
  <c r="AQ256" i="4"/>
  <c r="AT256" i="4"/>
  <c r="AS256" i="4"/>
  <c r="AV256" i="4"/>
  <c r="BB256" i="4"/>
  <c r="BF256" i="4" s="1"/>
  <c r="BG256" i="4" s="1"/>
  <c r="AQ158" i="4"/>
  <c r="AT158" i="4"/>
  <c r="AS158" i="4"/>
  <c r="AM256" i="4"/>
  <c r="AP256" i="4"/>
  <c r="AO256" i="4"/>
  <c r="BB206" i="4"/>
  <c r="BF206" i="4" s="1"/>
  <c r="BG206" i="4" s="1"/>
  <c r="AV110" i="4"/>
  <c r="AM110" i="4"/>
  <c r="AL110" i="4"/>
  <c r="AK110" i="4"/>
  <c r="AR110" i="4"/>
  <c r="AY110" i="4"/>
  <c r="AX110" i="4"/>
  <c r="AW110" i="4"/>
  <c r="AN110" i="4"/>
  <c r="AU110" i="4"/>
  <c r="AT110" i="4"/>
  <c r="BA41" i="4"/>
  <c r="BA86" i="4"/>
  <c r="BA55" i="4"/>
  <c r="BA52" i="4"/>
  <c r="BA84" i="4"/>
  <c r="BA31" i="4"/>
  <c r="BA107" i="4"/>
  <c r="BA85" i="4"/>
  <c r="BA115" i="4"/>
  <c r="BA44" i="4"/>
  <c r="BA59" i="4"/>
  <c r="BB54" i="4"/>
  <c r="BB106" i="4"/>
  <c r="BB91" i="4"/>
  <c r="BB52" i="4"/>
  <c r="BB115" i="4"/>
  <c r="BB89" i="4"/>
  <c r="BB112" i="4"/>
  <c r="BB116" i="4"/>
  <c r="BB33" i="4"/>
  <c r="BB43" i="4"/>
  <c r="BB71" i="4"/>
  <c r="BB39" i="4"/>
  <c r="BB51" i="4"/>
  <c r="BB78" i="4"/>
  <c r="BB100" i="4"/>
  <c r="BA97" i="4"/>
  <c r="BA82" i="4"/>
  <c r="BB35" i="4"/>
  <c r="BB107" i="4"/>
  <c r="BB50" i="4"/>
  <c r="BB109" i="4"/>
  <c r="BB77" i="4"/>
  <c r="BB95" i="4"/>
  <c r="BC45" i="4"/>
  <c r="BC73" i="4"/>
  <c r="BC87" i="4"/>
  <c r="BC83" i="4"/>
  <c r="BB49" i="4"/>
  <c r="BA38" i="4"/>
  <c r="BB86" i="4"/>
  <c r="BB121" i="4"/>
  <c r="BB118" i="4"/>
  <c r="BB101" i="4"/>
  <c r="BA111" i="4"/>
  <c r="BA109" i="4"/>
  <c r="BA56" i="4"/>
  <c r="BA32" i="4"/>
  <c r="BA39" i="4"/>
  <c r="BA92" i="4"/>
  <c r="BA65" i="4"/>
  <c r="BA98" i="4"/>
  <c r="BA77" i="4"/>
  <c r="BA81" i="4"/>
  <c r="BA26" i="4"/>
  <c r="BA120" i="4"/>
  <c r="BA95" i="4"/>
  <c r="BB68" i="4"/>
  <c r="BB46" i="4"/>
  <c r="BB64" i="4"/>
  <c r="BB108" i="4"/>
  <c r="BB47" i="4"/>
  <c r="BB27" i="4"/>
  <c r="BB103" i="4"/>
  <c r="BB63" i="4"/>
  <c r="BB55" i="4"/>
  <c r="BB44" i="4"/>
  <c r="BB56" i="4"/>
  <c r="BC28" i="4"/>
  <c r="BC74" i="4"/>
  <c r="BC70" i="4"/>
  <c r="BC58" i="4"/>
  <c r="BA46" i="4"/>
  <c r="BA68" i="4"/>
  <c r="BA53" i="4"/>
  <c r="BA110" i="4"/>
  <c r="BD110" i="4" s="1"/>
  <c r="BE110" i="4" s="1"/>
  <c r="BA51" i="4"/>
  <c r="BA57" i="4"/>
  <c r="BA80" i="4"/>
  <c r="BB22" i="4"/>
  <c r="BA94" i="4"/>
  <c r="BA93" i="4"/>
  <c r="BA90" i="4"/>
  <c r="BA47" i="4"/>
  <c r="BA63" i="4"/>
  <c r="BA69" i="4"/>
  <c r="BA113" i="4"/>
  <c r="BA103" i="4"/>
  <c r="BA89" i="4"/>
  <c r="BA75" i="4"/>
  <c r="BA71" i="4"/>
  <c r="BA50" i="4"/>
  <c r="BA114" i="4"/>
  <c r="BA45" i="4"/>
  <c r="BA96" i="4"/>
  <c r="BA24" i="4"/>
  <c r="BA64" i="4"/>
  <c r="BA99" i="4"/>
  <c r="BA79" i="4"/>
  <c r="BA78" i="4"/>
  <c r="BA48" i="4"/>
  <c r="BB61" i="4"/>
  <c r="BB23" i="4"/>
  <c r="BB113" i="4"/>
  <c r="BB79" i="4"/>
  <c r="BB122" i="4"/>
  <c r="BB48" i="4"/>
  <c r="BB32" i="4"/>
  <c r="BB85" i="4"/>
  <c r="BB75" i="4"/>
  <c r="BB102" i="4"/>
  <c r="BB117" i="4"/>
  <c r="BB41" i="4"/>
  <c r="BB60" i="4"/>
  <c r="BB99" i="4"/>
  <c r="BB42" i="4"/>
  <c r="BB69" i="4"/>
  <c r="BB67" i="4"/>
  <c r="BB84" i="4"/>
  <c r="BB66" i="4"/>
  <c r="BB72" i="4"/>
  <c r="BA33" i="4"/>
  <c r="BA100" i="4"/>
  <c r="BA76" i="4"/>
  <c r="BA104" i="4"/>
  <c r="BA102" i="4"/>
  <c r="BA117" i="4"/>
  <c r="BA91" i="4"/>
  <c r="BA67" i="4"/>
  <c r="BA36" i="4"/>
  <c r="BA119" i="4"/>
  <c r="BA34" i="4"/>
  <c r="BA27" i="4"/>
  <c r="BA54" i="4"/>
  <c r="BA101" i="4"/>
  <c r="BA112" i="4"/>
  <c r="BA116" i="4"/>
  <c r="BA43" i="4"/>
  <c r="BA121" i="4"/>
  <c r="BA42" i="4"/>
  <c r="BA118" i="4"/>
  <c r="BA29" i="4"/>
  <c r="BA60" i="4"/>
  <c r="BA37" i="4"/>
  <c r="BA61" i="4"/>
  <c r="BA25" i="4"/>
  <c r="BA22" i="4"/>
  <c r="BA30" i="4"/>
  <c r="BA40" i="4"/>
  <c r="BA122" i="4"/>
  <c r="BA106" i="4"/>
  <c r="BB53" i="4"/>
  <c r="BB120" i="4"/>
  <c r="BB31" i="4"/>
  <c r="BB92" i="4"/>
  <c r="BB34" i="4"/>
  <c r="BB59" i="4"/>
  <c r="BB57" i="4"/>
  <c r="BB114" i="4"/>
  <c r="BB98" i="4"/>
  <c r="BB65" i="4"/>
  <c r="BB24" i="4"/>
  <c r="BB26" i="4"/>
  <c r="BB40" i="4"/>
  <c r="BB90" i="4"/>
  <c r="BB94" i="4"/>
  <c r="BB104" i="4"/>
  <c r="BB80" i="4"/>
  <c r="BB29" i="4"/>
  <c r="BB93" i="4"/>
  <c r="BB76" i="4"/>
  <c r="BB96" i="4"/>
  <c r="BB111" i="4"/>
  <c r="BB30" i="4"/>
  <c r="BB119" i="4"/>
  <c r="BB97" i="4"/>
  <c r="BB25" i="4"/>
  <c r="BB36" i="4"/>
  <c r="BA62" i="4"/>
  <c r="BB88" i="4"/>
  <c r="BB105" i="4"/>
  <c r="BA183" i="4"/>
  <c r="BD183" i="4" s="1"/>
  <c r="BE183" i="4" s="1"/>
  <c r="BB158" i="4"/>
  <c r="BF158" i="4" s="1"/>
  <c r="BG158" i="4" s="1"/>
  <c r="BF7" i="4"/>
  <c r="BG7" i="4" s="1"/>
  <c r="AU149" i="4"/>
  <c r="BD7" i="4"/>
  <c r="BE7" i="4" s="1"/>
  <c r="BF254" i="4"/>
  <c r="BG254" i="4" s="1"/>
  <c r="BF252" i="4"/>
  <c r="BG252" i="4" s="1"/>
  <c r="BF211" i="4"/>
  <c r="BG211" i="4" s="1"/>
  <c r="BF237" i="4"/>
  <c r="BG237" i="4" s="1"/>
  <c r="BF81" i="4"/>
  <c r="BG81" i="4" s="1"/>
  <c r="BF37" i="4"/>
  <c r="BG37" i="4" s="1"/>
  <c r="BF82" i="4"/>
  <c r="BG82" i="4" s="1"/>
  <c r="BF62" i="4"/>
  <c r="BG62" i="4" s="1"/>
  <c r="BF149" i="4"/>
  <c r="BG149" i="4" s="1"/>
  <c r="BF45" i="4"/>
  <c r="BG45" i="4" s="1"/>
  <c r="BF38" i="4"/>
  <c r="BG38" i="4" s="1"/>
  <c r="BF240" i="4"/>
  <c r="BG240" i="4" s="1"/>
  <c r="BF226" i="4"/>
  <c r="BG226" i="4" s="1"/>
  <c r="BF70" i="4"/>
  <c r="BG70" i="4" s="1"/>
  <c r="BF190" i="4"/>
  <c r="BG190" i="4" s="1"/>
  <c r="BF28" i="4"/>
  <c r="BG28" i="4" s="1"/>
  <c r="BF245" i="4"/>
  <c r="BG245" i="4" s="1"/>
  <c r="BF232" i="4"/>
  <c r="BG232" i="4" s="1"/>
  <c r="BF130" i="4"/>
  <c r="BG130" i="4" s="1"/>
  <c r="BF73" i="4"/>
  <c r="BG73" i="4" s="1"/>
  <c r="BF183" i="4"/>
  <c r="BG183" i="4" s="1"/>
  <c r="BF83" i="4"/>
  <c r="BG83" i="4" s="1"/>
  <c r="BF87" i="4"/>
  <c r="BG87" i="4" s="1"/>
  <c r="BF18" i="4"/>
  <c r="BG18" i="4" s="1"/>
  <c r="BF58" i="4"/>
  <c r="BG58" i="4" s="1"/>
  <c r="BF110" i="4"/>
  <c r="BG110" i="4" s="1"/>
  <c r="BF231" i="4"/>
  <c r="BG231" i="4" s="1"/>
  <c r="BF20" i="4"/>
  <c r="BG20" i="4" s="1"/>
  <c r="BD66" i="4"/>
  <c r="BE66" i="4" s="1"/>
  <c r="BD206" i="4"/>
  <c r="BE206" i="4" s="1"/>
  <c r="BD130" i="4"/>
  <c r="BE130" i="4" s="1"/>
  <c r="BD256" i="4"/>
  <c r="BE256" i="4" s="1"/>
  <c r="BD239" i="4"/>
  <c r="BE239" i="4" s="1"/>
  <c r="BD108" i="4"/>
  <c r="BE108" i="4" s="1"/>
  <c r="BD168" i="4"/>
  <c r="BE168" i="4" s="1"/>
  <c r="BD35" i="4"/>
  <c r="BE35" i="4" s="1"/>
  <c r="BD83" i="4"/>
  <c r="BE83" i="4" s="1"/>
  <c r="BD28" i="4"/>
  <c r="BE28" i="4" s="1"/>
  <c r="BD226" i="4"/>
  <c r="BE226" i="4" s="1"/>
  <c r="BD223" i="4"/>
  <c r="BE223" i="4" s="1"/>
  <c r="BD88" i="4"/>
  <c r="BE88" i="4" s="1"/>
  <c r="BD23" i="4"/>
  <c r="BE23" i="4" s="1"/>
  <c r="BD49" i="4"/>
  <c r="BE49" i="4" s="1"/>
  <c r="BD72" i="4"/>
  <c r="BE72" i="4" s="1"/>
  <c r="BD58" i="4"/>
  <c r="BE58" i="4" s="1"/>
  <c r="BD70" i="4"/>
  <c r="BE70" i="4" s="1"/>
  <c r="BD190" i="4"/>
  <c r="BE190" i="4" s="1"/>
  <c r="BD158" i="4"/>
  <c r="BE158" i="4" s="1"/>
  <c r="BD73" i="4"/>
  <c r="BE73" i="4" s="1"/>
  <c r="BD138" i="4"/>
  <c r="BE138" i="4" s="1"/>
  <c r="BD105" i="4"/>
  <c r="BE105" i="4" s="1"/>
  <c r="BD74" i="4"/>
  <c r="BE74" i="4" s="1"/>
  <c r="BD231" i="4"/>
  <c r="BE231" i="4" s="1"/>
  <c r="BD163" i="4"/>
  <c r="BE163" i="4" s="1"/>
  <c r="BD136" i="4"/>
  <c r="BE136" i="4" s="1"/>
  <c r="BD240" i="4"/>
  <c r="BE240" i="4" s="1"/>
  <c r="BD87" i="4"/>
  <c r="BE87" i="4" s="1"/>
  <c r="AM38" i="4"/>
  <c r="AT149" i="4"/>
  <c r="AS149" i="4"/>
  <c r="AN149" i="4"/>
  <c r="AL38" i="4"/>
  <c r="AK38" i="4"/>
  <c r="AN38" i="4"/>
  <c r="AZ149" i="4"/>
  <c r="AQ149" i="4"/>
  <c r="AP149" i="4"/>
  <c r="AO149" i="4"/>
  <c r="AV149" i="4"/>
  <c r="AM149" i="4"/>
  <c r="AL149" i="4"/>
  <c r="AK149" i="4"/>
  <c r="AR149" i="4"/>
  <c r="AY149" i="4"/>
  <c r="AX149" i="4"/>
  <c r="AX38" i="4"/>
  <c r="AW38" i="4"/>
  <c r="AZ38" i="4"/>
  <c r="AY38" i="4"/>
  <c r="AT38" i="4"/>
  <c r="AS38" i="4"/>
  <c r="AV38" i="4"/>
  <c r="AU38" i="4"/>
  <c r="AP38" i="4"/>
  <c r="AO38" i="4"/>
  <c r="AR38" i="4"/>
  <c r="AX105" i="4"/>
  <c r="AN105" i="4"/>
  <c r="AW105" i="4"/>
  <c r="BA149" i="4"/>
  <c r="AZ105" i="4"/>
  <c r="AS105" i="4"/>
  <c r="AQ105" i="4"/>
  <c r="AY105" i="4"/>
  <c r="AT105" i="4"/>
  <c r="AO105" i="4"/>
  <c r="AR105" i="4"/>
  <c r="AU105" i="4"/>
  <c r="AP105" i="4"/>
  <c r="AP237" i="4"/>
  <c r="AO237" i="4"/>
  <c r="AR237" i="4"/>
  <c r="AM237" i="4"/>
  <c r="AV105" i="4"/>
  <c r="AM105" i="4"/>
  <c r="AL105" i="4"/>
  <c r="AY237" i="4"/>
  <c r="AL237" i="4"/>
  <c r="AK237" i="4"/>
  <c r="AN237" i="4"/>
  <c r="AU237" i="4"/>
  <c r="AX237" i="4"/>
  <c r="AW237" i="4"/>
  <c r="AZ237" i="4"/>
  <c r="AQ237" i="4"/>
  <c r="AT237" i="4"/>
  <c r="AS237" i="4"/>
  <c r="BA237" i="4"/>
  <c r="AL35" i="4"/>
  <c r="AP35" i="4"/>
  <c r="AW252" i="4"/>
  <c r="AN35" i="4"/>
  <c r="AR35" i="4"/>
  <c r="AM82" i="4"/>
  <c r="AR68" i="4"/>
  <c r="AO35" i="4"/>
  <c r="AQ35" i="4"/>
  <c r="AZ122" i="4"/>
  <c r="AK35" i="4"/>
  <c r="AM35" i="4"/>
  <c r="AV88" i="4"/>
  <c r="AX35" i="4"/>
  <c r="AW35" i="4"/>
  <c r="AZ35" i="4"/>
  <c r="AY35" i="4"/>
  <c r="AN254" i="4"/>
  <c r="AL88" i="4"/>
  <c r="AT35" i="4"/>
  <c r="AS35" i="4"/>
  <c r="AV35" i="4"/>
  <c r="AM97" i="4"/>
  <c r="AP122" i="4"/>
  <c r="AK97" i="4"/>
  <c r="AL68" i="4"/>
  <c r="AL254" i="4"/>
  <c r="AK138" i="4"/>
  <c r="AM138" i="4"/>
  <c r="AZ88" i="4"/>
  <c r="AP88" i="4"/>
  <c r="AK68" i="4"/>
  <c r="AM68" i="4"/>
  <c r="AM122" i="4"/>
  <c r="AK122" i="4"/>
  <c r="AU252" i="4"/>
  <c r="AX254" i="4"/>
  <c r="AZ254" i="4"/>
  <c r="AY97" i="4"/>
  <c r="AW97" i="4"/>
  <c r="AY138" i="4"/>
  <c r="AW138" i="4"/>
  <c r="AY82" i="4"/>
  <c r="AW82" i="4"/>
  <c r="AQ88" i="4"/>
  <c r="AO88" i="4"/>
  <c r="AX68" i="4"/>
  <c r="AN68" i="4"/>
  <c r="AV122" i="4"/>
  <c r="AL122" i="4"/>
  <c r="AU254" i="4"/>
  <c r="AW254" i="4"/>
  <c r="AR97" i="4"/>
  <c r="AX97" i="4"/>
  <c r="AR138" i="4"/>
  <c r="AX138" i="4"/>
  <c r="AR82" i="4"/>
  <c r="AX82" i="4"/>
  <c r="AM88" i="4"/>
  <c r="AO68" i="4"/>
  <c r="AQ122" i="4"/>
  <c r="AY254" i="4"/>
  <c r="AV97" i="4"/>
  <c r="AV138" i="4"/>
  <c r="AV82" i="4"/>
  <c r="AQ252" i="4"/>
  <c r="AS252" i="4"/>
  <c r="AX252" i="4"/>
  <c r="AZ252" i="4"/>
  <c r="AT252" i="4"/>
  <c r="AV252" i="4"/>
  <c r="BC7" i="4"/>
  <c r="BA144" i="4"/>
  <c r="BB253" i="4"/>
  <c r="BB148" i="4"/>
  <c r="BB219" i="4"/>
  <c r="BB157" i="4"/>
  <c r="BB202" i="4"/>
  <c r="BB208" i="4"/>
  <c r="BB241" i="4"/>
  <c r="BB175" i="4"/>
  <c r="BB180" i="4"/>
  <c r="BB178" i="4"/>
  <c r="BB207" i="4"/>
  <c r="BB196" i="4"/>
  <c r="BB156" i="4"/>
  <c r="BB233" i="4"/>
  <c r="BB181" i="4"/>
  <c r="BB165" i="4"/>
  <c r="BB161" i="4"/>
  <c r="BB145" i="4"/>
  <c r="BB21" i="4"/>
  <c r="BB140" i="4"/>
  <c r="BB193" i="4"/>
  <c r="BB177" i="4"/>
  <c r="AM252" i="4"/>
  <c r="AP252" i="4"/>
  <c r="AO252" i="4"/>
  <c r="AR252" i="4"/>
  <c r="BB168" i="4"/>
  <c r="BC240" i="4"/>
  <c r="BC141" i="4"/>
  <c r="BC130" i="4"/>
  <c r="AY252" i="4"/>
  <c r="AL252" i="4"/>
  <c r="AK252" i="4"/>
  <c r="BC245" i="4"/>
  <c r="BC190" i="4"/>
  <c r="BC226" i="4"/>
  <c r="BC231" i="4"/>
  <c r="BB147" i="4"/>
  <c r="BB129" i="4"/>
  <c r="BB155" i="4"/>
  <c r="BB246" i="4"/>
  <c r="BB159" i="4"/>
  <c r="BB229" i="4"/>
  <c r="BB11" i="4"/>
  <c r="BB214" i="4"/>
  <c r="BB192" i="4"/>
  <c r="BB151" i="4"/>
  <c r="BB137" i="4"/>
  <c r="BB249" i="4"/>
  <c r="BB195" i="4"/>
  <c r="AY66" i="4"/>
  <c r="AO66" i="4"/>
  <c r="AP66" i="4"/>
  <c r="AQ66" i="4"/>
  <c r="AX49" i="4"/>
  <c r="AW49" i="4"/>
  <c r="BB217" i="4"/>
  <c r="BB216" i="4"/>
  <c r="BA215" i="4"/>
  <c r="BA248" i="4"/>
  <c r="BA191" i="4"/>
  <c r="BA203" i="4"/>
  <c r="BA159" i="4"/>
  <c r="BA186" i="4"/>
  <c r="BB189" i="4"/>
  <c r="BB248" i="4"/>
  <c r="BB205" i="4"/>
  <c r="BB143" i="4"/>
  <c r="BB215" i="4"/>
  <c r="BB10" i="4"/>
  <c r="BB234" i="4"/>
  <c r="BB220" i="4"/>
  <c r="BB169" i="4"/>
  <c r="BB242" i="4"/>
  <c r="BB209" i="4"/>
  <c r="BB126" i="4"/>
  <c r="BB136" i="4"/>
  <c r="BB142" i="4"/>
  <c r="BB150" i="4"/>
  <c r="BB251" i="4"/>
  <c r="BB210" i="4"/>
  <c r="BB199" i="4"/>
  <c r="BB9" i="4"/>
  <c r="BB222" i="4"/>
  <c r="BB19" i="4"/>
  <c r="BB125" i="4"/>
  <c r="BB153" i="4"/>
  <c r="BB235" i="4"/>
  <c r="BB203" i="4"/>
  <c r="BB154" i="4"/>
  <c r="BB201" i="4"/>
  <c r="BB167" i="4"/>
  <c r="BB170" i="4"/>
  <c r="BB160" i="4"/>
  <c r="BB243" i="4"/>
  <c r="BB173" i="4"/>
  <c r="BB191" i="4"/>
  <c r="BB225" i="4"/>
  <c r="BB239" i="4"/>
  <c r="BA178" i="4"/>
  <c r="BA255" i="4"/>
  <c r="BA214" i="4"/>
  <c r="BA165" i="4"/>
  <c r="BA242" i="4"/>
  <c r="BA208" i="4"/>
  <c r="BA164" i="4"/>
  <c r="BA228" i="4"/>
  <c r="BA193" i="4"/>
  <c r="BA218" i="4"/>
  <c r="BA153" i="4"/>
  <c r="BA127" i="4"/>
  <c r="BA161" i="4"/>
  <c r="BA220" i="4"/>
  <c r="BA162" i="4"/>
  <c r="BA201" i="4"/>
  <c r="BA132" i="4"/>
  <c r="BA19" i="4"/>
  <c r="BA212" i="4"/>
  <c r="BA216" i="4"/>
  <c r="BB174" i="4"/>
  <c r="BB176" i="4"/>
  <c r="BB141" i="4"/>
  <c r="BB14" i="4"/>
  <c r="BB186" i="4"/>
  <c r="BB135" i="4"/>
  <c r="BB238" i="4"/>
  <c r="BB128" i="4"/>
  <c r="BB204" i="4"/>
  <c r="BB198" i="4"/>
  <c r="BB133" i="4"/>
  <c r="BB255" i="4"/>
  <c r="BB13" i="4"/>
  <c r="BB200" i="4"/>
  <c r="BB187" i="4"/>
  <c r="BB213" i="4"/>
  <c r="BB228" i="4"/>
  <c r="BB172" i="4"/>
  <c r="BB247" i="4"/>
  <c r="BB244" i="4"/>
  <c r="BB185" i="4"/>
  <c r="BB194" i="4"/>
  <c r="BB166" i="4"/>
  <c r="BB250" i="4"/>
  <c r="BB227" i="4"/>
  <c r="BB146" i="4"/>
  <c r="BA20" i="4"/>
  <c r="BB124" i="4"/>
  <c r="BB164" i="4"/>
  <c r="BB184" i="4"/>
  <c r="BB12" i="4"/>
  <c r="BB218" i="4"/>
  <c r="BB236" i="4"/>
  <c r="BB224" i="4"/>
  <c r="BB139" i="4"/>
  <c r="BB188" i="4"/>
  <c r="BB134" i="4"/>
  <c r="BB17" i="4"/>
  <c r="BB171" i="4"/>
  <c r="BB162" i="4"/>
  <c r="BB230" i="4"/>
  <c r="BB179" i="4"/>
  <c r="BB182" i="4"/>
  <c r="BB8" i="4"/>
  <c r="BB16" i="4"/>
  <c r="BB152" i="4"/>
  <c r="BB132" i="4"/>
  <c r="BB163" i="4"/>
  <c r="BB131" i="4"/>
  <c r="BB127" i="4"/>
  <c r="BB223" i="4"/>
  <c r="BB144" i="4"/>
  <c r="BB197" i="4"/>
  <c r="BB123" i="4"/>
  <c r="BB212" i="4"/>
  <c r="BB15" i="4"/>
  <c r="BB221" i="4"/>
  <c r="BB138" i="4"/>
  <c r="BA143" i="4"/>
  <c r="BA253" i="4"/>
  <c r="BA142" i="4"/>
  <c r="BA180" i="4"/>
  <c r="BA175" i="4"/>
  <c r="BA247" i="4"/>
  <c r="BA133" i="4"/>
  <c r="BA131" i="4"/>
  <c r="BA185" i="4"/>
  <c r="BA187" i="4"/>
  <c r="BA205" i="4"/>
  <c r="BA195" i="4"/>
  <c r="BA13" i="4"/>
  <c r="BA169" i="4"/>
  <c r="BA184" i="4"/>
  <c r="BA182" i="4"/>
  <c r="BA15" i="4"/>
  <c r="BA179" i="4"/>
  <c r="BA229" i="4"/>
  <c r="BA170" i="4"/>
  <c r="BA219" i="4"/>
  <c r="BA150" i="4"/>
  <c r="BA171" i="4"/>
  <c r="BA222" i="4"/>
  <c r="BA189" i="4"/>
  <c r="BA232" i="4"/>
  <c r="BA147" i="4"/>
  <c r="BA11" i="4"/>
  <c r="BA207" i="4"/>
  <c r="AN49" i="4"/>
  <c r="BA128" i="4"/>
  <c r="BA250" i="4"/>
  <c r="BA217" i="4"/>
  <c r="BA225" i="4"/>
  <c r="BA224" i="4"/>
  <c r="BA154" i="4"/>
  <c r="BA134" i="4"/>
  <c r="BA152" i="4"/>
  <c r="BA148" i="4"/>
  <c r="BA196" i="4"/>
  <c r="BA204" i="4"/>
  <c r="BA251" i="4"/>
  <c r="BA151" i="4"/>
  <c r="BA246" i="4"/>
  <c r="BA192" i="4"/>
  <c r="BA17" i="4"/>
  <c r="BA238" i="4"/>
  <c r="BA230" i="4"/>
  <c r="BA123" i="4"/>
  <c r="BA12" i="4"/>
  <c r="BA137" i="4"/>
  <c r="BA202" i="4"/>
  <c r="BA124" i="4"/>
  <c r="BA227" i="4"/>
  <c r="BA141" i="4"/>
  <c r="BA198" i="4"/>
  <c r="BA14" i="4"/>
  <c r="BA126" i="4"/>
  <c r="BA194" i="4"/>
  <c r="BA160" i="4"/>
  <c r="BA181" i="4"/>
  <c r="BA210" i="4"/>
  <c r="BA197" i="4"/>
  <c r="BA140" i="4"/>
  <c r="BA146" i="4"/>
  <c r="BA199" i="4"/>
  <c r="BA166" i="4"/>
  <c r="BA174" i="4"/>
  <c r="AY49" i="4"/>
  <c r="BA233" i="4"/>
  <c r="BA249" i="4"/>
  <c r="BA129" i="4"/>
  <c r="BA172" i="4"/>
  <c r="BA243" i="4"/>
  <c r="BA213" i="4"/>
  <c r="BA254" i="4"/>
  <c r="BA235" i="4"/>
  <c r="BA18" i="4"/>
  <c r="BA8" i="4"/>
  <c r="BA177" i="4"/>
  <c r="BA244" i="4"/>
  <c r="BA135" i="4"/>
  <c r="BA234" i="4"/>
  <c r="BA16" i="4"/>
  <c r="BA200" i="4"/>
  <c r="BA236" i="4"/>
  <c r="BA209" i="4"/>
  <c r="BA241" i="4"/>
  <c r="BA155" i="4"/>
  <c r="BA9" i="4"/>
  <c r="BA167" i="4"/>
  <c r="BA157" i="4"/>
  <c r="BA145" i="4"/>
  <c r="BA139" i="4"/>
  <c r="BA221" i="4"/>
  <c r="BA156" i="4"/>
  <c r="BA173" i="4"/>
  <c r="BA10" i="4"/>
  <c r="BA21" i="4"/>
  <c r="BA125" i="4"/>
  <c r="BA188" i="4"/>
  <c r="BA176" i="4"/>
  <c r="AQ168" i="4"/>
  <c r="BA252" i="4"/>
  <c r="AS168" i="4"/>
  <c r="AP168" i="4"/>
  <c r="AQ49" i="4"/>
  <c r="AR49" i="4"/>
  <c r="AO49" i="4"/>
  <c r="AL49" i="4"/>
  <c r="AU49" i="4"/>
  <c r="AV49" i="4"/>
  <c r="AS49" i="4"/>
  <c r="AP49" i="4"/>
  <c r="AK49" i="4"/>
  <c r="AM49" i="4"/>
  <c r="AS122" i="4"/>
  <c r="AT122" i="4"/>
  <c r="AU122" i="4"/>
  <c r="AN122" i="4"/>
  <c r="AW122" i="4"/>
  <c r="AX122" i="4"/>
  <c r="AY122" i="4"/>
  <c r="AR122" i="4"/>
  <c r="AR254" i="4"/>
  <c r="AO254" i="4"/>
  <c r="AP254" i="4"/>
  <c r="AM254" i="4"/>
  <c r="AV254" i="4"/>
  <c r="AS254" i="4"/>
  <c r="AT254" i="4"/>
  <c r="AQ254" i="4"/>
  <c r="AS88" i="4"/>
  <c r="AT88" i="4"/>
  <c r="AU88" i="4"/>
  <c r="AN88" i="4"/>
  <c r="AW88" i="4"/>
  <c r="AX88" i="4"/>
  <c r="AY88" i="4"/>
  <c r="AR88" i="4"/>
  <c r="AO138" i="4"/>
  <c r="AP138" i="4"/>
  <c r="AQ138" i="4"/>
  <c r="AZ138" i="4"/>
  <c r="AS138" i="4"/>
  <c r="AT138" i="4"/>
  <c r="AU138" i="4"/>
  <c r="AN138" i="4"/>
  <c r="AU68" i="4"/>
  <c r="AV68" i="4"/>
  <c r="AS68" i="4"/>
  <c r="AP68" i="4"/>
  <c r="AY68" i="4"/>
  <c r="AZ68" i="4"/>
  <c r="AW68" i="4"/>
  <c r="AT68" i="4"/>
  <c r="AO82" i="4"/>
  <c r="AP82" i="4"/>
  <c r="AQ82" i="4"/>
  <c r="AZ82" i="4"/>
  <c r="AS82" i="4"/>
  <c r="AT82" i="4"/>
  <c r="AU82" i="4"/>
  <c r="AN82" i="4"/>
  <c r="AO97" i="4"/>
  <c r="AP97" i="4"/>
  <c r="AQ97" i="4"/>
  <c r="AZ97" i="4"/>
  <c r="AS97" i="4"/>
  <c r="AT97" i="4"/>
  <c r="AU97" i="4"/>
  <c r="AN97" i="4"/>
  <c r="AT49" i="4"/>
  <c r="AZ49" i="4"/>
  <c r="AZ168" i="4"/>
  <c r="AV168" i="4"/>
  <c r="AT168" i="4"/>
  <c r="AO168" i="4"/>
  <c r="AM168" i="4"/>
  <c r="AU72" i="4"/>
  <c r="AO72" i="4"/>
  <c r="AQ72" i="4"/>
  <c r="AR62" i="4"/>
  <c r="AL66" i="4"/>
  <c r="AR66" i="4"/>
  <c r="AS66" i="4"/>
  <c r="AU66" i="4"/>
  <c r="AY168" i="4"/>
  <c r="AL168" i="4"/>
  <c r="AK168" i="4"/>
  <c r="AN168" i="4"/>
  <c r="AQ62" i="4"/>
  <c r="AK72" i="4"/>
  <c r="AM72" i="4"/>
  <c r="AQ20" i="4"/>
  <c r="AU168" i="4"/>
  <c r="AX168" i="4"/>
  <c r="AW168" i="4"/>
  <c r="AL62" i="4"/>
  <c r="AL72" i="4"/>
  <c r="AR72" i="4"/>
  <c r="AX239" i="4"/>
  <c r="AO62" i="4"/>
  <c r="AX72" i="4"/>
  <c r="AN72" i="4"/>
  <c r="AP20" i="4"/>
  <c r="AX62" i="4"/>
  <c r="AK62" i="4"/>
  <c r="AN62" i="4"/>
  <c r="AM62" i="4"/>
  <c r="AX66" i="4"/>
  <c r="AK66" i="4"/>
  <c r="AN66" i="4"/>
  <c r="AM66" i="4"/>
  <c r="AO20" i="4"/>
  <c r="AT62" i="4"/>
  <c r="AW62" i="4"/>
  <c r="AZ62" i="4"/>
  <c r="AY62" i="4"/>
  <c r="AT72" i="4"/>
  <c r="AW72" i="4"/>
  <c r="AZ72" i="4"/>
  <c r="AY72" i="4"/>
  <c r="AT66" i="4"/>
  <c r="AW66" i="4"/>
  <c r="AZ66" i="4"/>
  <c r="AR20" i="4"/>
  <c r="AP62" i="4"/>
  <c r="AS62" i="4"/>
  <c r="AV62" i="4"/>
  <c r="AP72" i="4"/>
  <c r="AS72" i="4"/>
  <c r="AV72" i="4"/>
  <c r="AS239" i="4"/>
  <c r="AN20" i="4"/>
  <c r="AM20" i="4"/>
  <c r="AL20" i="4"/>
  <c r="AK20" i="4"/>
  <c r="AZ20" i="4"/>
  <c r="AY20" i="4"/>
  <c r="AX20" i="4"/>
  <c r="AW20" i="4"/>
  <c r="AV20" i="4"/>
  <c r="AU20" i="4"/>
  <c r="AT20" i="4"/>
  <c r="AT239" i="4"/>
  <c r="AU239" i="4"/>
  <c r="AK239" i="4"/>
  <c r="AQ239" i="4"/>
  <c r="AL239" i="4"/>
  <c r="AZ239" i="4"/>
  <c r="AY239" i="4"/>
  <c r="AW239" i="4"/>
  <c r="AV239" i="4"/>
  <c r="AM239" i="4"/>
  <c r="AP239" i="4"/>
  <c r="AO239" i="4"/>
  <c r="AN178" i="4"/>
  <c r="AR178" i="4"/>
  <c r="AV178" i="4"/>
  <c r="AZ178" i="4"/>
  <c r="AK178" i="4"/>
  <c r="AO178" i="4"/>
  <c r="AS178" i="4"/>
  <c r="AW178" i="4"/>
  <c r="AL178" i="4"/>
  <c r="AP178" i="4"/>
  <c r="AT178" i="4"/>
  <c r="AX178" i="4"/>
  <c r="AY178" i="4"/>
  <c r="AM178" i="4"/>
  <c r="AQ178" i="4"/>
  <c r="AU178" i="4"/>
  <c r="AN224" i="4"/>
  <c r="AR224" i="4"/>
  <c r="AV224" i="4"/>
  <c r="AZ224" i="4"/>
  <c r="AK224" i="4"/>
  <c r="AO224" i="4"/>
  <c r="AS224" i="4"/>
  <c r="AW224" i="4"/>
  <c r="AL224" i="4"/>
  <c r="AP224" i="4"/>
  <c r="AT224" i="4"/>
  <c r="AX224" i="4"/>
  <c r="AY224" i="4"/>
  <c r="AM224" i="4"/>
  <c r="AQ224" i="4"/>
  <c r="AU224" i="4"/>
  <c r="AM34" i="4"/>
  <c r="AQ34" i="4"/>
  <c r="AU34" i="4"/>
  <c r="AY34" i="4"/>
  <c r="AN34" i="4"/>
  <c r="AR34" i="4"/>
  <c r="AV34" i="4"/>
  <c r="AZ34" i="4"/>
  <c r="AK34" i="4"/>
  <c r="AO34" i="4"/>
  <c r="AS34" i="4"/>
  <c r="AW34" i="4"/>
  <c r="AL34" i="4"/>
  <c r="AP34" i="4"/>
  <c r="AT34" i="4"/>
  <c r="AX34" i="4"/>
  <c r="AK116" i="4"/>
  <c r="AO116" i="4"/>
  <c r="AS116" i="4"/>
  <c r="AW116" i="4"/>
  <c r="AL116" i="4"/>
  <c r="AP116" i="4"/>
  <c r="AT116" i="4"/>
  <c r="AX116" i="4"/>
  <c r="AM116" i="4"/>
  <c r="AQ116" i="4"/>
  <c r="AU116" i="4"/>
  <c r="AY116" i="4"/>
  <c r="AV116" i="4"/>
  <c r="AZ116" i="4"/>
  <c r="AN116" i="4"/>
  <c r="AR116" i="4"/>
  <c r="AK17" i="4"/>
  <c r="AO17" i="4"/>
  <c r="AS17" i="4"/>
  <c r="AW17" i="4"/>
  <c r="AL17" i="4"/>
  <c r="AP17" i="4"/>
  <c r="AT17" i="4"/>
  <c r="AX17" i="4"/>
  <c r="AM17" i="4"/>
  <c r="AQ17" i="4"/>
  <c r="AU17" i="4"/>
  <c r="AY17" i="4"/>
  <c r="AN17" i="4"/>
  <c r="AR17" i="4"/>
  <c r="AV17" i="4"/>
  <c r="AZ17" i="4"/>
  <c r="AK89" i="4"/>
  <c r="AO89" i="4"/>
  <c r="AS89" i="4"/>
  <c r="AW89" i="4"/>
  <c r="AL89" i="4"/>
  <c r="AP89" i="4"/>
  <c r="AT89" i="4"/>
  <c r="AX89" i="4"/>
  <c r="AM89" i="4"/>
  <c r="AQ89" i="4"/>
  <c r="AU89" i="4"/>
  <c r="AY89" i="4"/>
  <c r="AV89" i="4"/>
  <c r="AZ89" i="4"/>
  <c r="AN89" i="4"/>
  <c r="AR89" i="4"/>
  <c r="AK94" i="4"/>
  <c r="AO94" i="4"/>
  <c r="AS94" i="4"/>
  <c r="AW94" i="4"/>
  <c r="AL94" i="4"/>
  <c r="AP94" i="4"/>
  <c r="AT94" i="4"/>
  <c r="AX94" i="4"/>
  <c r="AM94" i="4"/>
  <c r="AQ94" i="4"/>
  <c r="AU94" i="4"/>
  <c r="AY94" i="4"/>
  <c r="AV94" i="4"/>
  <c r="AZ94" i="4"/>
  <c r="AN94" i="4"/>
  <c r="AR94" i="4"/>
  <c r="AK150" i="4"/>
  <c r="AO150" i="4"/>
  <c r="AS150" i="4"/>
  <c r="AW150" i="4"/>
  <c r="AL150" i="4"/>
  <c r="AP150" i="4"/>
  <c r="AT150" i="4"/>
  <c r="AX150" i="4"/>
  <c r="AM150" i="4"/>
  <c r="AQ150" i="4"/>
  <c r="AU150" i="4"/>
  <c r="AY150" i="4"/>
  <c r="AV150" i="4"/>
  <c r="AZ150" i="4"/>
  <c r="AN150" i="4"/>
  <c r="AR150" i="4"/>
  <c r="AK129" i="4"/>
  <c r="AO129" i="4"/>
  <c r="AS129" i="4"/>
  <c r="AW129" i="4"/>
  <c r="AL129" i="4"/>
  <c r="AP129" i="4"/>
  <c r="AT129" i="4"/>
  <c r="AX129" i="4"/>
  <c r="AM129" i="4"/>
  <c r="AQ129" i="4"/>
  <c r="AU129" i="4"/>
  <c r="AY129" i="4"/>
  <c r="AV129" i="4"/>
  <c r="AZ129" i="4"/>
  <c r="AN129" i="4"/>
  <c r="AR129" i="4"/>
  <c r="AK111" i="4"/>
  <c r="AO111" i="4"/>
  <c r="AS111" i="4"/>
  <c r="AW111" i="4"/>
  <c r="AL111" i="4"/>
  <c r="AP111" i="4"/>
  <c r="AT111" i="4"/>
  <c r="AX111" i="4"/>
  <c r="AM111" i="4"/>
  <c r="AQ111" i="4"/>
  <c r="AU111" i="4"/>
  <c r="AY111" i="4"/>
  <c r="AV111" i="4"/>
  <c r="AZ111" i="4"/>
  <c r="AN111" i="4"/>
  <c r="AR111" i="4"/>
  <c r="AK9" i="4"/>
  <c r="AO9" i="4"/>
  <c r="AS9" i="4"/>
  <c r="AW9" i="4"/>
  <c r="AL9" i="4"/>
  <c r="AP9" i="4"/>
  <c r="AT9" i="4"/>
  <c r="AX9" i="4"/>
  <c r="AM9" i="4"/>
  <c r="AQ9" i="4"/>
  <c r="AU9" i="4"/>
  <c r="AY9" i="4"/>
  <c r="AN9" i="4"/>
  <c r="AR9" i="4"/>
  <c r="AV9" i="4"/>
  <c r="AZ9" i="4"/>
  <c r="AK156" i="4"/>
  <c r="AO156" i="4"/>
  <c r="AS156" i="4"/>
  <c r="AL156" i="4"/>
  <c r="AP156" i="4"/>
  <c r="AT156" i="4"/>
  <c r="AM156" i="4"/>
  <c r="AQ156" i="4"/>
  <c r="AU156" i="4"/>
  <c r="AV156" i="4"/>
  <c r="AZ156" i="4"/>
  <c r="AW156" i="4"/>
  <c r="AN156" i="4"/>
  <c r="AX156" i="4"/>
  <c r="AR156" i="4"/>
  <c r="AY156" i="4"/>
  <c r="AN244" i="4"/>
  <c r="AR244" i="4"/>
  <c r="AV244" i="4"/>
  <c r="AZ244" i="4"/>
  <c r="AK244" i="4"/>
  <c r="AO244" i="4"/>
  <c r="AS244" i="4"/>
  <c r="AW244" i="4"/>
  <c r="AL244" i="4"/>
  <c r="AP244" i="4"/>
  <c r="AT244" i="4"/>
  <c r="AX244" i="4"/>
  <c r="AY244" i="4"/>
  <c r="AM244" i="4"/>
  <c r="AQ244" i="4"/>
  <c r="AU244" i="4"/>
  <c r="AK86" i="4"/>
  <c r="AO86" i="4"/>
  <c r="AS86" i="4"/>
  <c r="AW86" i="4"/>
  <c r="AL86" i="4"/>
  <c r="AP86" i="4"/>
  <c r="AT86" i="4"/>
  <c r="AX86" i="4"/>
  <c r="AM86" i="4"/>
  <c r="AQ86" i="4"/>
  <c r="AU86" i="4"/>
  <c r="AY86" i="4"/>
  <c r="AV86" i="4"/>
  <c r="AZ86" i="4"/>
  <c r="AN86" i="4"/>
  <c r="AR86" i="4"/>
  <c r="AK102" i="4"/>
  <c r="AO102" i="4"/>
  <c r="AS102" i="4"/>
  <c r="AW102" i="4"/>
  <c r="AL102" i="4"/>
  <c r="AP102" i="4"/>
  <c r="AT102" i="4"/>
  <c r="AX102" i="4"/>
  <c r="AM102" i="4"/>
  <c r="AQ102" i="4"/>
  <c r="AU102" i="4"/>
  <c r="AY102" i="4"/>
  <c r="AV102" i="4"/>
  <c r="AZ102" i="4"/>
  <c r="AN102" i="4"/>
  <c r="AR102" i="4"/>
  <c r="AK124" i="4"/>
  <c r="AO124" i="4"/>
  <c r="AS124" i="4"/>
  <c r="AW124" i="4"/>
  <c r="AL124" i="4"/>
  <c r="AP124" i="4"/>
  <c r="AT124" i="4"/>
  <c r="AX124" i="4"/>
  <c r="AM124" i="4"/>
  <c r="AQ124" i="4"/>
  <c r="AU124" i="4"/>
  <c r="AY124" i="4"/>
  <c r="AV124" i="4"/>
  <c r="AZ124" i="4"/>
  <c r="AN124" i="4"/>
  <c r="AR124" i="4"/>
  <c r="AN173" i="4"/>
  <c r="AR173" i="4"/>
  <c r="AV173" i="4"/>
  <c r="AZ173" i="4"/>
  <c r="AK173" i="4"/>
  <c r="AO173" i="4"/>
  <c r="AS173" i="4"/>
  <c r="AW173" i="4"/>
  <c r="AL173" i="4"/>
  <c r="AP173" i="4"/>
  <c r="AT173" i="4"/>
  <c r="AX173" i="4"/>
  <c r="AY173" i="4"/>
  <c r="AM173" i="4"/>
  <c r="AQ173" i="4"/>
  <c r="AU173" i="4"/>
  <c r="AN219" i="4"/>
  <c r="AR219" i="4"/>
  <c r="AV219" i="4"/>
  <c r="AZ219" i="4"/>
  <c r="AK219" i="4"/>
  <c r="AO219" i="4"/>
  <c r="AS219" i="4"/>
  <c r="AW219" i="4"/>
  <c r="AL219" i="4"/>
  <c r="AP219" i="4"/>
  <c r="AT219" i="4"/>
  <c r="AX219" i="4"/>
  <c r="AY219" i="4"/>
  <c r="AM219" i="4"/>
  <c r="AQ219" i="4"/>
  <c r="AU219" i="4"/>
  <c r="AN179" i="4"/>
  <c r="AR179" i="4"/>
  <c r="AV179" i="4"/>
  <c r="AZ179" i="4"/>
  <c r="AK179" i="4"/>
  <c r="AO179" i="4"/>
  <c r="AS179" i="4"/>
  <c r="AW179" i="4"/>
  <c r="AL179" i="4"/>
  <c r="AP179" i="4"/>
  <c r="AT179" i="4"/>
  <c r="AX179" i="4"/>
  <c r="AY179" i="4"/>
  <c r="AM179" i="4"/>
  <c r="AQ179" i="4"/>
  <c r="AU179" i="4"/>
  <c r="AM31" i="4"/>
  <c r="AQ31" i="4"/>
  <c r="AU31" i="4"/>
  <c r="AY31" i="4"/>
  <c r="AN31" i="4"/>
  <c r="AR31" i="4"/>
  <c r="AV31" i="4"/>
  <c r="AZ31" i="4"/>
  <c r="AK31" i="4"/>
  <c r="AO31" i="4"/>
  <c r="AS31" i="4"/>
  <c r="AW31" i="4"/>
  <c r="AL31" i="4"/>
  <c r="AP31" i="4"/>
  <c r="AT31" i="4"/>
  <c r="AX31" i="4"/>
  <c r="AN220" i="4"/>
  <c r="AR220" i="4"/>
  <c r="AV220" i="4"/>
  <c r="AZ220" i="4"/>
  <c r="AK220" i="4"/>
  <c r="AO220" i="4"/>
  <c r="AS220" i="4"/>
  <c r="AW220" i="4"/>
  <c r="AL220" i="4"/>
  <c r="AP220" i="4"/>
  <c r="AT220" i="4"/>
  <c r="AX220" i="4"/>
  <c r="AY220" i="4"/>
  <c r="AM220" i="4"/>
  <c r="AQ220" i="4"/>
  <c r="AU220" i="4"/>
  <c r="AN166" i="4"/>
  <c r="AR166" i="4"/>
  <c r="AV166" i="4"/>
  <c r="AZ166" i="4"/>
  <c r="AK166" i="4"/>
  <c r="AO166" i="4"/>
  <c r="AS166" i="4"/>
  <c r="AW166" i="4"/>
  <c r="AL166" i="4"/>
  <c r="AP166" i="4"/>
  <c r="AT166" i="4"/>
  <c r="AX166" i="4"/>
  <c r="AY166" i="4"/>
  <c r="AM166" i="4"/>
  <c r="AQ166" i="4"/>
  <c r="AU166" i="4"/>
  <c r="AM80" i="4"/>
  <c r="AQ80" i="4"/>
  <c r="AU80" i="4"/>
  <c r="AY80" i="4"/>
  <c r="AN80" i="4"/>
  <c r="AR80" i="4"/>
  <c r="AV80" i="4"/>
  <c r="AZ80" i="4"/>
  <c r="AK80" i="4"/>
  <c r="AO80" i="4"/>
  <c r="AS80" i="4"/>
  <c r="AW80" i="4"/>
  <c r="AX80" i="4"/>
  <c r="AL80" i="4"/>
  <c r="AP80" i="4"/>
  <c r="AT80" i="4"/>
  <c r="AK142" i="4"/>
  <c r="AO142" i="4"/>
  <c r="AS142" i="4"/>
  <c r="AW142" i="4"/>
  <c r="AL142" i="4"/>
  <c r="AP142" i="4"/>
  <c r="AT142" i="4"/>
  <c r="AX142" i="4"/>
  <c r="AM142" i="4"/>
  <c r="AQ142" i="4"/>
  <c r="AU142" i="4"/>
  <c r="AY142" i="4"/>
  <c r="AV142" i="4"/>
  <c r="AZ142" i="4"/>
  <c r="AN142" i="4"/>
  <c r="AR142" i="4"/>
  <c r="AM41" i="4"/>
  <c r="AQ41" i="4"/>
  <c r="AU41" i="4"/>
  <c r="AY41" i="4"/>
  <c r="AN41" i="4"/>
  <c r="AR41" i="4"/>
  <c r="AV41" i="4"/>
  <c r="AZ41" i="4"/>
  <c r="AK41" i="4"/>
  <c r="AO41" i="4"/>
  <c r="AS41" i="4"/>
  <c r="AW41" i="4"/>
  <c r="AL41" i="4"/>
  <c r="AP41" i="4"/>
  <c r="AT41" i="4"/>
  <c r="AX41" i="4"/>
  <c r="AM77" i="4"/>
  <c r="AQ77" i="4"/>
  <c r="AU77" i="4"/>
  <c r="AY77" i="4"/>
  <c r="AN77" i="4"/>
  <c r="AR77" i="4"/>
  <c r="AV77" i="4"/>
  <c r="AZ77" i="4"/>
  <c r="AK77" i="4"/>
  <c r="AO77" i="4"/>
  <c r="AS77" i="4"/>
  <c r="AW77" i="4"/>
  <c r="AX77" i="4"/>
  <c r="AL77" i="4"/>
  <c r="AP77" i="4"/>
  <c r="AT77" i="4"/>
  <c r="AN184" i="4"/>
  <c r="AR184" i="4"/>
  <c r="AV184" i="4"/>
  <c r="AZ184" i="4"/>
  <c r="AK184" i="4"/>
  <c r="AO184" i="4"/>
  <c r="AS184" i="4"/>
  <c r="AW184" i="4"/>
  <c r="AL184" i="4"/>
  <c r="AP184" i="4"/>
  <c r="AT184" i="4"/>
  <c r="AX184" i="4"/>
  <c r="AY184" i="4"/>
  <c r="AM184" i="4"/>
  <c r="AQ184" i="4"/>
  <c r="AU184" i="4"/>
  <c r="AM40" i="4"/>
  <c r="AQ40" i="4"/>
  <c r="AU40" i="4"/>
  <c r="AY40" i="4"/>
  <c r="AN40" i="4"/>
  <c r="AR40" i="4"/>
  <c r="AV40" i="4"/>
  <c r="AZ40" i="4"/>
  <c r="AK40" i="4"/>
  <c r="AO40" i="4"/>
  <c r="AS40" i="4"/>
  <c r="AW40" i="4"/>
  <c r="AL40" i="4"/>
  <c r="AP40" i="4"/>
  <c r="AT40" i="4"/>
  <c r="AX40" i="4"/>
  <c r="AN209" i="4"/>
  <c r="AR209" i="4"/>
  <c r="AV209" i="4"/>
  <c r="AZ209" i="4"/>
  <c r="AK209" i="4"/>
  <c r="AO209" i="4"/>
  <c r="AS209" i="4"/>
  <c r="AW209" i="4"/>
  <c r="AL209" i="4"/>
  <c r="AP209" i="4"/>
  <c r="AT209" i="4"/>
  <c r="AX209" i="4"/>
  <c r="AY209" i="4"/>
  <c r="AM209" i="4"/>
  <c r="AQ209" i="4"/>
  <c r="AU209" i="4"/>
  <c r="AK112" i="4"/>
  <c r="AO112" i="4"/>
  <c r="AS112" i="4"/>
  <c r="AW112" i="4"/>
  <c r="AL112" i="4"/>
  <c r="AP112" i="4"/>
  <c r="AT112" i="4"/>
  <c r="AX112" i="4"/>
  <c r="AM112" i="4"/>
  <c r="AQ112" i="4"/>
  <c r="AU112" i="4"/>
  <c r="AY112" i="4"/>
  <c r="AV112" i="4"/>
  <c r="AZ112" i="4"/>
  <c r="AN112" i="4"/>
  <c r="AR112" i="4"/>
  <c r="AM65" i="4"/>
  <c r="AQ65" i="4"/>
  <c r="AU65" i="4"/>
  <c r="AY65" i="4"/>
  <c r="AN65" i="4"/>
  <c r="AR65" i="4"/>
  <c r="AV65" i="4"/>
  <c r="AZ65" i="4"/>
  <c r="AK65" i="4"/>
  <c r="AO65" i="4"/>
  <c r="AS65" i="4"/>
  <c r="AW65" i="4"/>
  <c r="AX65" i="4"/>
  <c r="AL65" i="4"/>
  <c r="AP65" i="4"/>
  <c r="AT65" i="4"/>
  <c r="AN236" i="4"/>
  <c r="AR236" i="4"/>
  <c r="AV236" i="4"/>
  <c r="AZ236" i="4"/>
  <c r="AK236" i="4"/>
  <c r="AO236" i="4"/>
  <c r="AS236" i="4"/>
  <c r="AW236" i="4"/>
  <c r="AL236" i="4"/>
  <c r="AP236" i="4"/>
  <c r="AT236" i="4"/>
  <c r="AX236" i="4"/>
  <c r="AY236" i="4"/>
  <c r="AM236" i="4"/>
  <c r="AQ236" i="4"/>
  <c r="AU236" i="4"/>
  <c r="AM67" i="4"/>
  <c r="AQ67" i="4"/>
  <c r="AU67" i="4"/>
  <c r="AY67" i="4"/>
  <c r="AN67" i="4"/>
  <c r="AR67" i="4"/>
  <c r="AV67" i="4"/>
  <c r="AZ67" i="4"/>
  <c r="AK67" i="4"/>
  <c r="AO67" i="4"/>
  <c r="AS67" i="4"/>
  <c r="AW67" i="4"/>
  <c r="AX67" i="4"/>
  <c r="AL67" i="4"/>
  <c r="AP67" i="4"/>
  <c r="AT67" i="4"/>
  <c r="AN208" i="4"/>
  <c r="AR208" i="4"/>
  <c r="AV208" i="4"/>
  <c r="AZ208" i="4"/>
  <c r="AK208" i="4"/>
  <c r="AO208" i="4"/>
  <c r="AS208" i="4"/>
  <c r="AW208" i="4"/>
  <c r="AL208" i="4"/>
  <c r="AP208" i="4"/>
  <c r="AT208" i="4"/>
  <c r="AX208" i="4"/>
  <c r="AY208" i="4"/>
  <c r="AM208" i="4"/>
  <c r="AQ208" i="4"/>
  <c r="AU208" i="4"/>
  <c r="AK103" i="4"/>
  <c r="AO103" i="4"/>
  <c r="AS103" i="4"/>
  <c r="AW103" i="4"/>
  <c r="AL103" i="4"/>
  <c r="AP103" i="4"/>
  <c r="AT103" i="4"/>
  <c r="AX103" i="4"/>
  <c r="AM103" i="4"/>
  <c r="AQ103" i="4"/>
  <c r="AU103" i="4"/>
  <c r="AY103" i="4"/>
  <c r="AV103" i="4"/>
  <c r="AZ103" i="4"/>
  <c r="AN103" i="4"/>
  <c r="AR103" i="4"/>
  <c r="AN171" i="4"/>
  <c r="AR171" i="4"/>
  <c r="AV171" i="4"/>
  <c r="AZ171" i="4"/>
  <c r="AK171" i="4"/>
  <c r="AO171" i="4"/>
  <c r="AS171" i="4"/>
  <c r="AW171" i="4"/>
  <c r="AL171" i="4"/>
  <c r="AP171" i="4"/>
  <c r="AT171" i="4"/>
  <c r="AX171" i="4"/>
  <c r="AY171" i="4"/>
  <c r="AM171" i="4"/>
  <c r="AQ171" i="4"/>
  <c r="AU171" i="4"/>
  <c r="AK98" i="4"/>
  <c r="AO98" i="4"/>
  <c r="AS98" i="4"/>
  <c r="AW98" i="4"/>
  <c r="AL98" i="4"/>
  <c r="AP98" i="4"/>
  <c r="AT98" i="4"/>
  <c r="AX98" i="4"/>
  <c r="AM98" i="4"/>
  <c r="AQ98" i="4"/>
  <c r="AU98" i="4"/>
  <c r="AY98" i="4"/>
  <c r="AV98" i="4"/>
  <c r="AZ98" i="4"/>
  <c r="AN98" i="4"/>
  <c r="AR98" i="4"/>
  <c r="AK13" i="4"/>
  <c r="AO13" i="4"/>
  <c r="AS13" i="4"/>
  <c r="AW13" i="4"/>
  <c r="AL13" i="4"/>
  <c r="AP13" i="4"/>
  <c r="AT13" i="4"/>
  <c r="AX13" i="4"/>
  <c r="AM13" i="4"/>
  <c r="AQ13" i="4"/>
  <c r="AU13" i="4"/>
  <c r="AY13" i="4"/>
  <c r="AN13" i="4"/>
  <c r="AR13" i="4"/>
  <c r="AV13" i="4"/>
  <c r="AZ13" i="4"/>
  <c r="AN164" i="4"/>
  <c r="AR164" i="4"/>
  <c r="AV164" i="4"/>
  <c r="AZ164" i="4"/>
  <c r="AK164" i="4"/>
  <c r="AO164" i="4"/>
  <c r="AS164" i="4"/>
  <c r="AW164" i="4"/>
  <c r="AL164" i="4"/>
  <c r="AP164" i="4"/>
  <c r="AT164" i="4"/>
  <c r="AX164" i="4"/>
  <c r="AY164" i="4"/>
  <c r="AM164" i="4"/>
  <c r="AQ164" i="4"/>
  <c r="AU164" i="4"/>
  <c r="AN170" i="4"/>
  <c r="AR170" i="4"/>
  <c r="AV170" i="4"/>
  <c r="AZ170" i="4"/>
  <c r="AK170" i="4"/>
  <c r="AO170" i="4"/>
  <c r="AS170" i="4"/>
  <c r="AW170" i="4"/>
  <c r="AL170" i="4"/>
  <c r="AP170" i="4"/>
  <c r="AT170" i="4"/>
  <c r="AX170" i="4"/>
  <c r="AY170" i="4"/>
  <c r="AM170" i="4"/>
  <c r="AQ170" i="4"/>
  <c r="AU170" i="4"/>
  <c r="AK96" i="4"/>
  <c r="AO96" i="4"/>
  <c r="AS96" i="4"/>
  <c r="AW96" i="4"/>
  <c r="AL96" i="4"/>
  <c r="AP96" i="4"/>
  <c r="AT96" i="4"/>
  <c r="AX96" i="4"/>
  <c r="AM96" i="4"/>
  <c r="AQ96" i="4"/>
  <c r="AU96" i="4"/>
  <c r="AY96" i="4"/>
  <c r="AV96" i="4"/>
  <c r="AZ96" i="4"/>
  <c r="AN96" i="4"/>
  <c r="AR96" i="4"/>
  <c r="AK18" i="4"/>
  <c r="AO18" i="4"/>
  <c r="AS18" i="4"/>
  <c r="AW18" i="4"/>
  <c r="AL18" i="4"/>
  <c r="AP18" i="4"/>
  <c r="AT18" i="4"/>
  <c r="AX18" i="4"/>
  <c r="AM18" i="4"/>
  <c r="AQ18" i="4"/>
  <c r="AU18" i="4"/>
  <c r="AY18" i="4"/>
  <c r="AN18" i="4"/>
  <c r="AR18" i="4"/>
  <c r="AV18" i="4"/>
  <c r="AZ18" i="4"/>
  <c r="AN248" i="4"/>
  <c r="AR248" i="4"/>
  <c r="AV248" i="4"/>
  <c r="AZ248" i="4"/>
  <c r="AK248" i="4"/>
  <c r="AO248" i="4"/>
  <c r="AS248" i="4"/>
  <c r="AW248" i="4"/>
  <c r="AL248" i="4"/>
  <c r="AP248" i="4"/>
  <c r="AT248" i="4"/>
  <c r="AX248" i="4"/>
  <c r="AY248" i="4"/>
  <c r="AM248" i="4"/>
  <c r="AQ248" i="4"/>
  <c r="AU248" i="4"/>
  <c r="AN222" i="4"/>
  <c r="AR222" i="4"/>
  <c r="AV222" i="4"/>
  <c r="AZ222" i="4"/>
  <c r="AK222" i="4"/>
  <c r="AO222" i="4"/>
  <c r="AS222" i="4"/>
  <c r="AW222" i="4"/>
  <c r="AL222" i="4"/>
  <c r="AP222" i="4"/>
  <c r="AT222" i="4"/>
  <c r="AX222" i="4"/>
  <c r="AY222" i="4"/>
  <c r="AM222" i="4"/>
  <c r="AQ222" i="4"/>
  <c r="AU222" i="4"/>
  <c r="AN215" i="4"/>
  <c r="AR215" i="4"/>
  <c r="AV215" i="4"/>
  <c r="AZ215" i="4"/>
  <c r="AK215" i="4"/>
  <c r="AO215" i="4"/>
  <c r="AS215" i="4"/>
  <c r="AW215" i="4"/>
  <c r="AL215" i="4"/>
  <c r="AP215" i="4"/>
  <c r="AT215" i="4"/>
  <c r="AX215" i="4"/>
  <c r="AY215" i="4"/>
  <c r="AM215" i="4"/>
  <c r="AQ215" i="4"/>
  <c r="AU215" i="4"/>
  <c r="AN157" i="4"/>
  <c r="AR157" i="4"/>
  <c r="AV157" i="4"/>
  <c r="AZ157" i="4"/>
  <c r="AK157" i="4"/>
  <c r="AO157" i="4"/>
  <c r="AS157" i="4"/>
  <c r="AW157" i="4"/>
  <c r="AL157" i="4"/>
  <c r="AP157" i="4"/>
  <c r="AT157" i="4"/>
  <c r="AX157" i="4"/>
  <c r="AY157" i="4"/>
  <c r="AM157" i="4"/>
  <c r="AQ157" i="4"/>
  <c r="AU157" i="4"/>
  <c r="AK114" i="4"/>
  <c r="AO114" i="4"/>
  <c r="AS114" i="4"/>
  <c r="AW114" i="4"/>
  <c r="AL114" i="4"/>
  <c r="AP114" i="4"/>
  <c r="AT114" i="4"/>
  <c r="AX114" i="4"/>
  <c r="AM114" i="4"/>
  <c r="AQ114" i="4"/>
  <c r="AU114" i="4"/>
  <c r="AY114" i="4"/>
  <c r="AV114" i="4"/>
  <c r="AZ114" i="4"/>
  <c r="AN114" i="4"/>
  <c r="AR114" i="4"/>
  <c r="AM81" i="4"/>
  <c r="AQ81" i="4"/>
  <c r="AU81" i="4"/>
  <c r="AY81" i="4"/>
  <c r="AN81" i="4"/>
  <c r="AR81" i="4"/>
  <c r="AV81" i="4"/>
  <c r="AZ81" i="4"/>
  <c r="AK81" i="4"/>
  <c r="AO81" i="4"/>
  <c r="AS81" i="4"/>
  <c r="AW81" i="4"/>
  <c r="AX81" i="4"/>
  <c r="AL81" i="4"/>
  <c r="AP81" i="4"/>
  <c r="AT81" i="4"/>
  <c r="AN160" i="4"/>
  <c r="AR160" i="4"/>
  <c r="AV160" i="4"/>
  <c r="AZ160" i="4"/>
  <c r="AK160" i="4"/>
  <c r="AO160" i="4"/>
  <c r="AS160" i="4"/>
  <c r="AW160" i="4"/>
  <c r="AL160" i="4"/>
  <c r="AP160" i="4"/>
  <c r="AT160" i="4"/>
  <c r="AX160" i="4"/>
  <c r="AY160" i="4"/>
  <c r="AM160" i="4"/>
  <c r="AQ160" i="4"/>
  <c r="AU160" i="4"/>
  <c r="AN243" i="4"/>
  <c r="AR243" i="4"/>
  <c r="AV243" i="4"/>
  <c r="AZ243" i="4"/>
  <c r="AK243" i="4"/>
  <c r="AO243" i="4"/>
  <c r="AS243" i="4"/>
  <c r="AW243" i="4"/>
  <c r="AL243" i="4"/>
  <c r="AP243" i="4"/>
  <c r="AT243" i="4"/>
  <c r="AX243" i="4"/>
  <c r="AY243" i="4"/>
  <c r="AM243" i="4"/>
  <c r="AQ243" i="4"/>
  <c r="AU243" i="4"/>
  <c r="AK115" i="4"/>
  <c r="AO115" i="4"/>
  <c r="AS115" i="4"/>
  <c r="AW115" i="4"/>
  <c r="AL115" i="4"/>
  <c r="AP115" i="4"/>
  <c r="AT115" i="4"/>
  <c r="AX115" i="4"/>
  <c r="AM115" i="4"/>
  <c r="AQ115" i="4"/>
  <c r="AU115" i="4"/>
  <c r="AY115" i="4"/>
  <c r="AV115" i="4"/>
  <c r="AZ115" i="4"/>
  <c r="AN115" i="4"/>
  <c r="AR115" i="4"/>
  <c r="AK106" i="4"/>
  <c r="AO106" i="4"/>
  <c r="AS106" i="4"/>
  <c r="AW106" i="4"/>
  <c r="AL106" i="4"/>
  <c r="AP106" i="4"/>
  <c r="AT106" i="4"/>
  <c r="AX106" i="4"/>
  <c r="AM106" i="4"/>
  <c r="AQ106" i="4"/>
  <c r="AU106" i="4"/>
  <c r="AY106" i="4"/>
  <c r="AV106" i="4"/>
  <c r="AZ106" i="4"/>
  <c r="AN106" i="4"/>
  <c r="AR106" i="4"/>
  <c r="AK23" i="4"/>
  <c r="AO23" i="4"/>
  <c r="AS23" i="4"/>
  <c r="AW23" i="4"/>
  <c r="AL23" i="4"/>
  <c r="AP23" i="4"/>
  <c r="AT23" i="4"/>
  <c r="AX23" i="4"/>
  <c r="AM23" i="4"/>
  <c r="AQ23" i="4"/>
  <c r="AU23" i="4"/>
  <c r="AY23" i="4"/>
  <c r="AN23" i="4"/>
  <c r="AR23" i="4"/>
  <c r="AV23" i="4"/>
  <c r="AZ23" i="4"/>
  <c r="AN213" i="4"/>
  <c r="AR213" i="4"/>
  <c r="AV213" i="4"/>
  <c r="AZ213" i="4"/>
  <c r="AK213" i="4"/>
  <c r="AO213" i="4"/>
  <c r="AS213" i="4"/>
  <c r="AW213" i="4"/>
  <c r="AL213" i="4"/>
  <c r="AP213" i="4"/>
  <c r="AT213" i="4"/>
  <c r="AX213" i="4"/>
  <c r="AY213" i="4"/>
  <c r="AM213" i="4"/>
  <c r="AQ213" i="4"/>
  <c r="AU213" i="4"/>
  <c r="AM57" i="4"/>
  <c r="AQ57" i="4"/>
  <c r="AU57" i="4"/>
  <c r="AY57" i="4"/>
  <c r="AN57" i="4"/>
  <c r="AR57" i="4"/>
  <c r="AV57" i="4"/>
  <c r="AZ57" i="4"/>
  <c r="AK57" i="4"/>
  <c r="AO57" i="4"/>
  <c r="AS57" i="4"/>
  <c r="AW57" i="4"/>
  <c r="AX57" i="4"/>
  <c r="AL57" i="4"/>
  <c r="AP57" i="4"/>
  <c r="AT57" i="4"/>
  <c r="AN188" i="4"/>
  <c r="AR188" i="4"/>
  <c r="AV188" i="4"/>
  <c r="AZ188" i="4"/>
  <c r="AK188" i="4"/>
  <c r="AO188" i="4"/>
  <c r="AS188" i="4"/>
  <c r="AW188" i="4"/>
  <c r="AL188" i="4"/>
  <c r="AP188" i="4"/>
  <c r="AT188" i="4"/>
  <c r="AX188" i="4"/>
  <c r="AY188" i="4"/>
  <c r="AM188" i="4"/>
  <c r="AQ188" i="4"/>
  <c r="AU188" i="4"/>
  <c r="AN174" i="4"/>
  <c r="AR174" i="4"/>
  <c r="AV174" i="4"/>
  <c r="AZ174" i="4"/>
  <c r="AK174" i="4"/>
  <c r="AO174" i="4"/>
  <c r="AS174" i="4"/>
  <c r="AW174" i="4"/>
  <c r="AL174" i="4"/>
  <c r="AP174" i="4"/>
  <c r="AT174" i="4"/>
  <c r="AX174" i="4"/>
  <c r="AY174" i="4"/>
  <c r="AM174" i="4"/>
  <c r="AQ174" i="4"/>
  <c r="AU174" i="4"/>
  <c r="AM64" i="4"/>
  <c r="AQ64" i="4"/>
  <c r="AU64" i="4"/>
  <c r="AY64" i="4"/>
  <c r="AN64" i="4"/>
  <c r="AR64" i="4"/>
  <c r="AV64" i="4"/>
  <c r="AZ64" i="4"/>
  <c r="AK64" i="4"/>
  <c r="AO64" i="4"/>
  <c r="AS64" i="4"/>
  <c r="AW64" i="4"/>
  <c r="AX64" i="4"/>
  <c r="AL64" i="4"/>
  <c r="AP64" i="4"/>
  <c r="AT64" i="4"/>
  <c r="AM53" i="4"/>
  <c r="AQ53" i="4"/>
  <c r="AU53" i="4"/>
  <c r="AY53" i="4"/>
  <c r="AN53" i="4"/>
  <c r="AR53" i="4"/>
  <c r="AV53" i="4"/>
  <c r="AZ53" i="4"/>
  <c r="AK53" i="4"/>
  <c r="AO53" i="4"/>
  <c r="AS53" i="4"/>
  <c r="AW53" i="4"/>
  <c r="AX53" i="4"/>
  <c r="AL53" i="4"/>
  <c r="AP53" i="4"/>
  <c r="AT53" i="4"/>
  <c r="AN207" i="4"/>
  <c r="AR207" i="4"/>
  <c r="AV207" i="4"/>
  <c r="AZ207" i="4"/>
  <c r="AK207" i="4"/>
  <c r="AO207" i="4"/>
  <c r="AS207" i="4"/>
  <c r="AW207" i="4"/>
  <c r="AL207" i="4"/>
  <c r="AP207" i="4"/>
  <c r="AT207" i="4"/>
  <c r="AX207" i="4"/>
  <c r="AY207" i="4"/>
  <c r="AM207" i="4"/>
  <c r="AQ207" i="4"/>
  <c r="AU207" i="4"/>
  <c r="AK155" i="4"/>
  <c r="AO155" i="4"/>
  <c r="AS155" i="4"/>
  <c r="AW155" i="4"/>
  <c r="AL155" i="4"/>
  <c r="AP155" i="4"/>
  <c r="AT155" i="4"/>
  <c r="AX155" i="4"/>
  <c r="AM155" i="4"/>
  <c r="AQ155" i="4"/>
  <c r="AU155" i="4"/>
  <c r="AY155" i="4"/>
  <c r="AV155" i="4"/>
  <c r="AZ155" i="4"/>
  <c r="AN155" i="4"/>
  <c r="AR155" i="4"/>
  <c r="AK104" i="4"/>
  <c r="AO104" i="4"/>
  <c r="AS104" i="4"/>
  <c r="AW104" i="4"/>
  <c r="AL104" i="4"/>
  <c r="AP104" i="4"/>
  <c r="AT104" i="4"/>
  <c r="AX104" i="4"/>
  <c r="AM104" i="4"/>
  <c r="AQ104" i="4"/>
  <c r="AU104" i="4"/>
  <c r="AY104" i="4"/>
  <c r="AV104" i="4"/>
  <c r="AZ104" i="4"/>
  <c r="AN104" i="4"/>
  <c r="AR104" i="4"/>
  <c r="AN200" i="4"/>
  <c r="AR200" i="4"/>
  <c r="AV200" i="4"/>
  <c r="AZ200" i="4"/>
  <c r="AK200" i="4"/>
  <c r="AO200" i="4"/>
  <c r="AS200" i="4"/>
  <c r="AW200" i="4"/>
  <c r="AL200" i="4"/>
  <c r="AP200" i="4"/>
  <c r="AT200" i="4"/>
  <c r="AX200" i="4"/>
  <c r="AY200" i="4"/>
  <c r="AM200" i="4"/>
  <c r="AQ200" i="4"/>
  <c r="AU200" i="4"/>
  <c r="AK27" i="4"/>
  <c r="AO27" i="4"/>
  <c r="AS27" i="4"/>
  <c r="AW27" i="4"/>
  <c r="AL27" i="4"/>
  <c r="AP27" i="4"/>
  <c r="AT27" i="4"/>
  <c r="AX27" i="4"/>
  <c r="AM27" i="4"/>
  <c r="AQ27" i="4"/>
  <c r="AU27" i="4"/>
  <c r="AY27" i="4"/>
  <c r="AN27" i="4"/>
  <c r="AR27" i="4"/>
  <c r="AV27" i="4"/>
  <c r="AZ27" i="4"/>
  <c r="AN234" i="4"/>
  <c r="AR234" i="4"/>
  <c r="AV234" i="4"/>
  <c r="AZ234" i="4"/>
  <c r="AK234" i="4"/>
  <c r="AO234" i="4"/>
  <c r="AS234" i="4"/>
  <c r="AW234" i="4"/>
  <c r="AL234" i="4"/>
  <c r="AP234" i="4"/>
  <c r="AT234" i="4"/>
  <c r="AX234" i="4"/>
  <c r="AY234" i="4"/>
  <c r="AM234" i="4"/>
  <c r="AQ234" i="4"/>
  <c r="AU234" i="4"/>
  <c r="AM59" i="4"/>
  <c r="AQ59" i="4"/>
  <c r="AU59" i="4"/>
  <c r="AY59" i="4"/>
  <c r="AN59" i="4"/>
  <c r="AR59" i="4"/>
  <c r="AV59" i="4"/>
  <c r="AZ59" i="4"/>
  <c r="AK59" i="4"/>
  <c r="AO59" i="4"/>
  <c r="AS59" i="4"/>
  <c r="AW59" i="4"/>
  <c r="AX59" i="4"/>
  <c r="AL59" i="4"/>
  <c r="AP59" i="4"/>
  <c r="AT59" i="4"/>
  <c r="AN165" i="4"/>
  <c r="AR165" i="4"/>
  <c r="AV165" i="4"/>
  <c r="AZ165" i="4"/>
  <c r="AK165" i="4"/>
  <c r="AO165" i="4"/>
  <c r="AS165" i="4"/>
  <c r="AW165" i="4"/>
  <c r="AL165" i="4"/>
  <c r="AP165" i="4"/>
  <c r="AT165" i="4"/>
  <c r="AX165" i="4"/>
  <c r="AY165" i="4"/>
  <c r="AM165" i="4"/>
  <c r="AQ165" i="4"/>
  <c r="AU165" i="4"/>
  <c r="AK121" i="4"/>
  <c r="AO121" i="4"/>
  <c r="AS121" i="4"/>
  <c r="AW121" i="4"/>
  <c r="AL121" i="4"/>
  <c r="AP121" i="4"/>
  <c r="AT121" i="4"/>
  <c r="AX121" i="4"/>
  <c r="AM121" i="4"/>
  <c r="AQ121" i="4"/>
  <c r="AU121" i="4"/>
  <c r="AY121" i="4"/>
  <c r="AV121" i="4"/>
  <c r="AZ121" i="4"/>
  <c r="AN121" i="4"/>
  <c r="AR121" i="4"/>
  <c r="AN204" i="4"/>
  <c r="AR204" i="4"/>
  <c r="AV204" i="4"/>
  <c r="AZ204" i="4"/>
  <c r="AK204" i="4"/>
  <c r="AO204" i="4"/>
  <c r="AS204" i="4"/>
  <c r="AW204" i="4"/>
  <c r="AL204" i="4"/>
  <c r="AP204" i="4"/>
  <c r="AT204" i="4"/>
  <c r="AX204" i="4"/>
  <c r="AY204" i="4"/>
  <c r="AM204" i="4"/>
  <c r="AQ204" i="4"/>
  <c r="AU204" i="4"/>
  <c r="AN218" i="4"/>
  <c r="AR218" i="4"/>
  <c r="AV218" i="4"/>
  <c r="AZ218" i="4"/>
  <c r="AK218" i="4"/>
  <c r="AO218" i="4"/>
  <c r="AS218" i="4"/>
  <c r="AW218" i="4"/>
  <c r="AL218" i="4"/>
  <c r="AP218" i="4"/>
  <c r="AT218" i="4"/>
  <c r="AX218" i="4"/>
  <c r="AY218" i="4"/>
  <c r="AM218" i="4"/>
  <c r="AQ218" i="4"/>
  <c r="AU218" i="4"/>
  <c r="AK24" i="4"/>
  <c r="AO24" i="4"/>
  <c r="AS24" i="4"/>
  <c r="AW24" i="4"/>
  <c r="AL24" i="4"/>
  <c r="AP24" i="4"/>
  <c r="AT24" i="4"/>
  <c r="AX24" i="4"/>
  <c r="AM24" i="4"/>
  <c r="AQ24" i="4"/>
  <c r="AU24" i="4"/>
  <c r="AY24" i="4"/>
  <c r="AN24" i="4"/>
  <c r="AR24" i="4"/>
  <c r="AV24" i="4"/>
  <c r="AZ24" i="4"/>
  <c r="AN163" i="4"/>
  <c r="AR163" i="4"/>
  <c r="AV163" i="4"/>
  <c r="AZ163" i="4"/>
  <c r="AK163" i="4"/>
  <c r="AO163" i="4"/>
  <c r="AS163" i="4"/>
  <c r="AW163" i="4"/>
  <c r="AL163" i="4"/>
  <c r="AP163" i="4"/>
  <c r="AT163" i="4"/>
  <c r="AX163" i="4"/>
  <c r="AY163" i="4"/>
  <c r="AM163" i="4"/>
  <c r="AQ163" i="4"/>
  <c r="AU163" i="4"/>
  <c r="AK93" i="4"/>
  <c r="AO93" i="4"/>
  <c r="AS93" i="4"/>
  <c r="AW93" i="4"/>
  <c r="AL93" i="4"/>
  <c r="AP93" i="4"/>
  <c r="AT93" i="4"/>
  <c r="AX93" i="4"/>
  <c r="AM93" i="4"/>
  <c r="AQ93" i="4"/>
  <c r="AU93" i="4"/>
  <c r="AY93" i="4"/>
  <c r="AV93" i="4"/>
  <c r="AZ93" i="4"/>
  <c r="AN93" i="4"/>
  <c r="AR93" i="4"/>
  <c r="AN233" i="4"/>
  <c r="AR233" i="4"/>
  <c r="AV233" i="4"/>
  <c r="AZ233" i="4"/>
  <c r="AK233" i="4"/>
  <c r="AO233" i="4"/>
  <c r="AS233" i="4"/>
  <c r="AW233" i="4"/>
  <c r="AL233" i="4"/>
  <c r="AP233" i="4"/>
  <c r="AT233" i="4"/>
  <c r="AX233" i="4"/>
  <c r="AY233" i="4"/>
  <c r="AM233" i="4"/>
  <c r="AQ233" i="4"/>
  <c r="AU233" i="4"/>
  <c r="AM61" i="4"/>
  <c r="AQ61" i="4"/>
  <c r="AU61" i="4"/>
  <c r="AY61" i="4"/>
  <c r="AN61" i="4"/>
  <c r="AR61" i="4"/>
  <c r="AV61" i="4"/>
  <c r="AZ61" i="4"/>
  <c r="AK61" i="4"/>
  <c r="AO61" i="4"/>
  <c r="AS61" i="4"/>
  <c r="AW61" i="4"/>
  <c r="AX61" i="4"/>
  <c r="AL61" i="4"/>
  <c r="AP61" i="4"/>
  <c r="AT61" i="4"/>
  <c r="AK144" i="4"/>
  <c r="AO144" i="4"/>
  <c r="AS144" i="4"/>
  <c r="AW144" i="4"/>
  <c r="AL144" i="4"/>
  <c r="AP144" i="4"/>
  <c r="AT144" i="4"/>
  <c r="AX144" i="4"/>
  <c r="AM144" i="4"/>
  <c r="AQ144" i="4"/>
  <c r="AU144" i="4"/>
  <c r="AY144" i="4"/>
  <c r="AV144" i="4"/>
  <c r="AZ144" i="4"/>
  <c r="AN144" i="4"/>
  <c r="AR144" i="4"/>
  <c r="AK118" i="4"/>
  <c r="AO118" i="4"/>
  <c r="AS118" i="4"/>
  <c r="AW118" i="4"/>
  <c r="AL118" i="4"/>
  <c r="AP118" i="4"/>
  <c r="AT118" i="4"/>
  <c r="AX118" i="4"/>
  <c r="AM118" i="4"/>
  <c r="AQ118" i="4"/>
  <c r="AU118" i="4"/>
  <c r="AY118" i="4"/>
  <c r="AV118" i="4"/>
  <c r="AZ118" i="4"/>
  <c r="AN118" i="4"/>
  <c r="AR118" i="4"/>
  <c r="AN192" i="4"/>
  <c r="AR192" i="4"/>
  <c r="AV192" i="4"/>
  <c r="AZ192" i="4"/>
  <c r="AK192" i="4"/>
  <c r="AO192" i="4"/>
  <c r="AS192" i="4"/>
  <c r="AW192" i="4"/>
  <c r="AL192" i="4"/>
  <c r="AP192" i="4"/>
  <c r="AT192" i="4"/>
  <c r="AX192" i="4"/>
  <c r="AY192" i="4"/>
  <c r="AM192" i="4"/>
  <c r="AQ192" i="4"/>
  <c r="AU192" i="4"/>
  <c r="AN191" i="4"/>
  <c r="AR191" i="4"/>
  <c r="AV191" i="4"/>
  <c r="AZ191" i="4"/>
  <c r="AK191" i="4"/>
  <c r="AO191" i="4"/>
  <c r="AS191" i="4"/>
  <c r="AW191" i="4"/>
  <c r="AL191" i="4"/>
  <c r="AP191" i="4"/>
  <c r="AT191" i="4"/>
  <c r="AX191" i="4"/>
  <c r="AY191" i="4"/>
  <c r="AM191" i="4"/>
  <c r="AQ191" i="4"/>
  <c r="AU191" i="4"/>
  <c r="AM54" i="4"/>
  <c r="AQ54" i="4"/>
  <c r="AU54" i="4"/>
  <c r="AY54" i="4"/>
  <c r="AN54" i="4"/>
  <c r="AR54" i="4"/>
  <c r="AV54" i="4"/>
  <c r="AZ54" i="4"/>
  <c r="AK54" i="4"/>
  <c r="AO54" i="4"/>
  <c r="AS54" i="4"/>
  <c r="AW54" i="4"/>
  <c r="AX54" i="4"/>
  <c r="AL54" i="4"/>
  <c r="AP54" i="4"/>
  <c r="AT54" i="4"/>
  <c r="AN159" i="4"/>
  <c r="AR159" i="4"/>
  <c r="AV159" i="4"/>
  <c r="AZ159" i="4"/>
  <c r="AK159" i="4"/>
  <c r="AO159" i="4"/>
  <c r="AS159" i="4"/>
  <c r="AW159" i="4"/>
  <c r="AL159" i="4"/>
  <c r="AP159" i="4"/>
  <c r="AT159" i="4"/>
  <c r="AX159" i="4"/>
  <c r="AY159" i="4"/>
  <c r="AM159" i="4"/>
  <c r="AQ159" i="4"/>
  <c r="AU159" i="4"/>
  <c r="AN241" i="4"/>
  <c r="AR241" i="4"/>
  <c r="AV241" i="4"/>
  <c r="AZ241" i="4"/>
  <c r="AK241" i="4"/>
  <c r="AO241" i="4"/>
  <c r="AS241" i="4"/>
  <c r="AW241" i="4"/>
  <c r="AL241" i="4"/>
  <c r="AP241" i="4"/>
  <c r="AT241" i="4"/>
  <c r="AX241" i="4"/>
  <c r="AY241" i="4"/>
  <c r="AM241" i="4"/>
  <c r="AQ241" i="4"/>
  <c r="AU241" i="4"/>
  <c r="AN172" i="4"/>
  <c r="AR172" i="4"/>
  <c r="AV172" i="4"/>
  <c r="AZ172" i="4"/>
  <c r="AK172" i="4"/>
  <c r="AO172" i="4"/>
  <c r="AS172" i="4"/>
  <c r="AW172" i="4"/>
  <c r="AL172" i="4"/>
  <c r="AP172" i="4"/>
  <c r="AT172" i="4"/>
  <c r="AX172" i="4"/>
  <c r="AY172" i="4"/>
  <c r="AM172" i="4"/>
  <c r="AQ172" i="4"/>
  <c r="AU172" i="4"/>
  <c r="AK147" i="4"/>
  <c r="AO147" i="4"/>
  <c r="AS147" i="4"/>
  <c r="AW147" i="4"/>
  <c r="AL147" i="4"/>
  <c r="AP147" i="4"/>
  <c r="AT147" i="4"/>
  <c r="AX147" i="4"/>
  <c r="AM147" i="4"/>
  <c r="AQ147" i="4"/>
  <c r="AU147" i="4"/>
  <c r="AY147" i="4"/>
  <c r="AV147" i="4"/>
  <c r="AZ147" i="4"/>
  <c r="AN147" i="4"/>
  <c r="AR147" i="4"/>
  <c r="AN186" i="4"/>
  <c r="AR186" i="4"/>
  <c r="AV186" i="4"/>
  <c r="AZ186" i="4"/>
  <c r="AK186" i="4"/>
  <c r="AO186" i="4"/>
  <c r="AS186" i="4"/>
  <c r="AW186" i="4"/>
  <c r="AL186" i="4"/>
  <c r="AP186" i="4"/>
  <c r="AT186" i="4"/>
  <c r="AX186" i="4"/>
  <c r="AY186" i="4"/>
  <c r="AM186" i="4"/>
  <c r="AQ186" i="4"/>
  <c r="AU186" i="4"/>
  <c r="AK108" i="4"/>
  <c r="AO108" i="4"/>
  <c r="AS108" i="4"/>
  <c r="AW108" i="4"/>
  <c r="AL108" i="4"/>
  <c r="AP108" i="4"/>
  <c r="AT108" i="4"/>
  <c r="AX108" i="4"/>
  <c r="AM108" i="4"/>
  <c r="AQ108" i="4"/>
  <c r="AU108" i="4"/>
  <c r="AY108" i="4"/>
  <c r="AV108" i="4"/>
  <c r="AZ108" i="4"/>
  <c r="AN108" i="4"/>
  <c r="AR108" i="4"/>
  <c r="AK134" i="4"/>
  <c r="AO134" i="4"/>
  <c r="AS134" i="4"/>
  <c r="AW134" i="4"/>
  <c r="AL134" i="4"/>
  <c r="AP134" i="4"/>
  <c r="AT134" i="4"/>
  <c r="AX134" i="4"/>
  <c r="AM134" i="4"/>
  <c r="AQ134" i="4"/>
  <c r="AU134" i="4"/>
  <c r="AY134" i="4"/>
  <c r="AV134" i="4"/>
  <c r="AZ134" i="4"/>
  <c r="AN134" i="4"/>
  <c r="AR134" i="4"/>
  <c r="AK14" i="4"/>
  <c r="AO14" i="4"/>
  <c r="AS14" i="4"/>
  <c r="AW14" i="4"/>
  <c r="AL14" i="4"/>
  <c r="AP14" i="4"/>
  <c r="AT14" i="4"/>
  <c r="AX14" i="4"/>
  <c r="AM14" i="4"/>
  <c r="AQ14" i="4"/>
  <c r="AU14" i="4"/>
  <c r="AY14" i="4"/>
  <c r="AN14" i="4"/>
  <c r="AR14" i="4"/>
  <c r="AV14" i="4"/>
  <c r="AZ14" i="4"/>
  <c r="AN180" i="4"/>
  <c r="AR180" i="4"/>
  <c r="AV180" i="4"/>
  <c r="AZ180" i="4"/>
  <c r="AK180" i="4"/>
  <c r="AO180" i="4"/>
  <c r="AS180" i="4"/>
  <c r="AW180" i="4"/>
  <c r="AL180" i="4"/>
  <c r="AP180" i="4"/>
  <c r="AT180" i="4"/>
  <c r="AX180" i="4"/>
  <c r="AY180" i="4"/>
  <c r="AM180" i="4"/>
  <c r="AQ180" i="4"/>
  <c r="AU180" i="4"/>
  <c r="AM48" i="4"/>
  <c r="AQ48" i="4"/>
  <c r="AU48" i="4"/>
  <c r="AY48" i="4"/>
  <c r="AN48" i="4"/>
  <c r="AR48" i="4"/>
  <c r="AV48" i="4"/>
  <c r="AZ48" i="4"/>
  <c r="AK48" i="4"/>
  <c r="AO48" i="4"/>
  <c r="AS48" i="4"/>
  <c r="AW48" i="4"/>
  <c r="AX48" i="4"/>
  <c r="AL48" i="4"/>
  <c r="AP48" i="4"/>
  <c r="AT48" i="4"/>
  <c r="AK119" i="4"/>
  <c r="AO119" i="4"/>
  <c r="AS119" i="4"/>
  <c r="AW119" i="4"/>
  <c r="AL119" i="4"/>
  <c r="AP119" i="4"/>
  <c r="AT119" i="4"/>
  <c r="AX119" i="4"/>
  <c r="AM119" i="4"/>
  <c r="AQ119" i="4"/>
  <c r="AU119" i="4"/>
  <c r="AY119" i="4"/>
  <c r="AV119" i="4"/>
  <c r="AZ119" i="4"/>
  <c r="AN119" i="4"/>
  <c r="AR119" i="4"/>
  <c r="AN227" i="4"/>
  <c r="AR227" i="4"/>
  <c r="AV227" i="4"/>
  <c r="AZ227" i="4"/>
  <c r="AK227" i="4"/>
  <c r="AO227" i="4"/>
  <c r="AS227" i="4"/>
  <c r="AW227" i="4"/>
  <c r="AL227" i="4"/>
  <c r="AP227" i="4"/>
  <c r="AT227" i="4"/>
  <c r="AX227" i="4"/>
  <c r="AY227" i="4"/>
  <c r="AM227" i="4"/>
  <c r="AQ227" i="4"/>
  <c r="AU227" i="4"/>
  <c r="AN253" i="4"/>
  <c r="AR253" i="4"/>
  <c r="AV253" i="4"/>
  <c r="AZ253" i="4"/>
  <c r="AK253" i="4"/>
  <c r="AO253" i="4"/>
  <c r="AS253" i="4"/>
  <c r="AW253" i="4"/>
  <c r="AL253" i="4"/>
  <c r="AP253" i="4"/>
  <c r="AT253" i="4"/>
  <c r="AX253" i="4"/>
  <c r="AY253" i="4"/>
  <c r="AM253" i="4"/>
  <c r="AQ253" i="4"/>
  <c r="AU253" i="4"/>
  <c r="AN161" i="4"/>
  <c r="AR161" i="4"/>
  <c r="AV161" i="4"/>
  <c r="AZ161" i="4"/>
  <c r="AK161" i="4"/>
  <c r="AO161" i="4"/>
  <c r="AS161" i="4"/>
  <c r="AW161" i="4"/>
  <c r="AL161" i="4"/>
  <c r="AP161" i="4"/>
  <c r="AT161" i="4"/>
  <c r="AX161" i="4"/>
  <c r="AY161" i="4"/>
  <c r="AM161" i="4"/>
  <c r="AQ161" i="4"/>
  <c r="AU161" i="4"/>
  <c r="AN229" i="4"/>
  <c r="AR229" i="4"/>
  <c r="AV229" i="4"/>
  <c r="AZ229" i="4"/>
  <c r="AK229" i="4"/>
  <c r="AO229" i="4"/>
  <c r="AS229" i="4"/>
  <c r="AW229" i="4"/>
  <c r="AL229" i="4"/>
  <c r="AP229" i="4"/>
  <c r="AT229" i="4"/>
  <c r="AX229" i="4"/>
  <c r="AY229" i="4"/>
  <c r="AM229" i="4"/>
  <c r="AQ229" i="4"/>
  <c r="AU229" i="4"/>
  <c r="AM37" i="4"/>
  <c r="AQ37" i="4"/>
  <c r="AU37" i="4"/>
  <c r="AY37" i="4"/>
  <c r="AN37" i="4"/>
  <c r="AR37" i="4"/>
  <c r="AV37" i="4"/>
  <c r="AZ37" i="4"/>
  <c r="AK37" i="4"/>
  <c r="AO37" i="4"/>
  <c r="AS37" i="4"/>
  <c r="AW37" i="4"/>
  <c r="AL37" i="4"/>
  <c r="AP37" i="4"/>
  <c r="AT37" i="4"/>
  <c r="AX37" i="4"/>
  <c r="AK137" i="4"/>
  <c r="AO137" i="4"/>
  <c r="AS137" i="4"/>
  <c r="AW137" i="4"/>
  <c r="AL137" i="4"/>
  <c r="AP137" i="4"/>
  <c r="AT137" i="4"/>
  <c r="AX137" i="4"/>
  <c r="AM137" i="4"/>
  <c r="AQ137" i="4"/>
  <c r="AU137" i="4"/>
  <c r="AY137" i="4"/>
  <c r="AV137" i="4"/>
  <c r="AZ137" i="4"/>
  <c r="AN137" i="4"/>
  <c r="AR137" i="4"/>
  <c r="AK95" i="4"/>
  <c r="AO95" i="4"/>
  <c r="AS95" i="4"/>
  <c r="AW95" i="4"/>
  <c r="AL95" i="4"/>
  <c r="AP95" i="4"/>
  <c r="AT95" i="4"/>
  <c r="AX95" i="4"/>
  <c r="AM95" i="4"/>
  <c r="AQ95" i="4"/>
  <c r="AU95" i="4"/>
  <c r="AY95" i="4"/>
  <c r="AV95" i="4"/>
  <c r="AZ95" i="4"/>
  <c r="AN95" i="4"/>
  <c r="AR95" i="4"/>
  <c r="AK123" i="4"/>
  <c r="AO123" i="4"/>
  <c r="AS123" i="4"/>
  <c r="AW123" i="4"/>
  <c r="AL123" i="4"/>
  <c r="AP123" i="4"/>
  <c r="AT123" i="4"/>
  <c r="AX123" i="4"/>
  <c r="AM123" i="4"/>
  <c r="AQ123" i="4"/>
  <c r="AU123" i="4"/>
  <c r="AY123" i="4"/>
  <c r="AV123" i="4"/>
  <c r="AZ123" i="4"/>
  <c r="AN123" i="4"/>
  <c r="AR123" i="4"/>
  <c r="AN195" i="4"/>
  <c r="AR195" i="4"/>
  <c r="AV195" i="4"/>
  <c r="AZ195" i="4"/>
  <c r="AK195" i="4"/>
  <c r="AO195" i="4"/>
  <c r="AS195" i="4"/>
  <c r="AW195" i="4"/>
  <c r="AL195" i="4"/>
  <c r="AP195" i="4"/>
  <c r="AT195" i="4"/>
  <c r="AX195" i="4"/>
  <c r="AY195" i="4"/>
  <c r="AM195" i="4"/>
  <c r="AQ195" i="4"/>
  <c r="AU195" i="4"/>
  <c r="AK109" i="4"/>
  <c r="AO109" i="4"/>
  <c r="AS109" i="4"/>
  <c r="AW109" i="4"/>
  <c r="AL109" i="4"/>
  <c r="AP109" i="4"/>
  <c r="AT109" i="4"/>
  <c r="AX109" i="4"/>
  <c r="AM109" i="4"/>
  <c r="AQ109" i="4"/>
  <c r="AU109" i="4"/>
  <c r="AY109" i="4"/>
  <c r="AV109" i="4"/>
  <c r="AZ109" i="4"/>
  <c r="AN109" i="4"/>
  <c r="AR109" i="4"/>
  <c r="AK151" i="4"/>
  <c r="AO151" i="4"/>
  <c r="AS151" i="4"/>
  <c r="AW151" i="4"/>
  <c r="AL151" i="4"/>
  <c r="AP151" i="4"/>
  <c r="AT151" i="4"/>
  <c r="AX151" i="4"/>
  <c r="AM151" i="4"/>
  <c r="AQ151" i="4"/>
  <c r="AU151" i="4"/>
  <c r="AY151" i="4"/>
  <c r="AV151" i="4"/>
  <c r="AZ151" i="4"/>
  <c r="AN151" i="4"/>
  <c r="AR151" i="4"/>
  <c r="AN162" i="4"/>
  <c r="AR162" i="4"/>
  <c r="AV162" i="4"/>
  <c r="AZ162" i="4"/>
  <c r="AK162" i="4"/>
  <c r="AO162" i="4"/>
  <c r="AS162" i="4"/>
  <c r="AW162" i="4"/>
  <c r="AL162" i="4"/>
  <c r="AP162" i="4"/>
  <c r="AT162" i="4"/>
  <c r="AX162" i="4"/>
  <c r="AY162" i="4"/>
  <c r="AM162" i="4"/>
  <c r="AQ162" i="4"/>
  <c r="AU162" i="4"/>
  <c r="AM36" i="4"/>
  <c r="AQ36" i="4"/>
  <c r="AU36" i="4"/>
  <c r="AY36" i="4"/>
  <c r="AN36" i="4"/>
  <c r="AR36" i="4"/>
  <c r="AV36" i="4"/>
  <c r="AZ36" i="4"/>
  <c r="AK36" i="4"/>
  <c r="AO36" i="4"/>
  <c r="AS36" i="4"/>
  <c r="AW36" i="4"/>
  <c r="AL36" i="4"/>
  <c r="AP36" i="4"/>
  <c r="AT36" i="4"/>
  <c r="AX36" i="4"/>
  <c r="AN185" i="4"/>
  <c r="AR185" i="4"/>
  <c r="AV185" i="4"/>
  <c r="AZ185" i="4"/>
  <c r="AK185" i="4"/>
  <c r="AO185" i="4"/>
  <c r="AS185" i="4"/>
  <c r="AW185" i="4"/>
  <c r="AL185" i="4"/>
  <c r="AP185" i="4"/>
  <c r="AT185" i="4"/>
  <c r="AX185" i="4"/>
  <c r="AY185" i="4"/>
  <c r="AM185" i="4"/>
  <c r="AQ185" i="4"/>
  <c r="AU185" i="4"/>
  <c r="AN203" i="4"/>
  <c r="AR203" i="4"/>
  <c r="AV203" i="4"/>
  <c r="AZ203" i="4"/>
  <c r="AK203" i="4"/>
  <c r="AO203" i="4"/>
  <c r="AS203" i="4"/>
  <c r="AW203" i="4"/>
  <c r="AL203" i="4"/>
  <c r="AP203" i="4"/>
  <c r="AT203" i="4"/>
  <c r="AX203" i="4"/>
  <c r="AY203" i="4"/>
  <c r="AM203" i="4"/>
  <c r="AQ203" i="4"/>
  <c r="AU203" i="4"/>
  <c r="AK84" i="4"/>
  <c r="AO84" i="4"/>
  <c r="AS84" i="4"/>
  <c r="AW84" i="4"/>
  <c r="AL84" i="4"/>
  <c r="AP84" i="4"/>
  <c r="AT84" i="4"/>
  <c r="AX84" i="4"/>
  <c r="AM84" i="4"/>
  <c r="AQ84" i="4"/>
  <c r="AU84" i="4"/>
  <c r="AY84" i="4"/>
  <c r="AV84" i="4"/>
  <c r="AZ84" i="4"/>
  <c r="AN84" i="4"/>
  <c r="AR84" i="4"/>
  <c r="AN228" i="4"/>
  <c r="AR228" i="4"/>
  <c r="AV228" i="4"/>
  <c r="AZ228" i="4"/>
  <c r="AK228" i="4"/>
  <c r="AO228" i="4"/>
  <c r="AS228" i="4"/>
  <c r="AW228" i="4"/>
  <c r="AL228" i="4"/>
  <c r="AP228" i="4"/>
  <c r="AT228" i="4"/>
  <c r="AX228" i="4"/>
  <c r="AY228" i="4"/>
  <c r="AM228" i="4"/>
  <c r="AQ228" i="4"/>
  <c r="AU228" i="4"/>
  <c r="AN230" i="4"/>
  <c r="AR230" i="4"/>
  <c r="AV230" i="4"/>
  <c r="AZ230" i="4"/>
  <c r="AK230" i="4"/>
  <c r="AO230" i="4"/>
  <c r="AS230" i="4"/>
  <c r="AW230" i="4"/>
  <c r="AL230" i="4"/>
  <c r="AP230" i="4"/>
  <c r="AT230" i="4"/>
  <c r="AX230" i="4"/>
  <c r="AY230" i="4"/>
  <c r="AM230" i="4"/>
  <c r="AQ230" i="4"/>
  <c r="AU230" i="4"/>
  <c r="AN221" i="4"/>
  <c r="AR221" i="4"/>
  <c r="AV221" i="4"/>
  <c r="AZ221" i="4"/>
  <c r="AK221" i="4"/>
  <c r="AO221" i="4"/>
  <c r="AS221" i="4"/>
  <c r="AW221" i="4"/>
  <c r="AL221" i="4"/>
  <c r="AP221" i="4"/>
  <c r="AT221" i="4"/>
  <c r="AX221" i="4"/>
  <c r="AY221" i="4"/>
  <c r="AM221" i="4"/>
  <c r="AQ221" i="4"/>
  <c r="AU221" i="4"/>
  <c r="AN193" i="4"/>
  <c r="AR193" i="4"/>
  <c r="AV193" i="4"/>
  <c r="AZ193" i="4"/>
  <c r="AK193" i="4"/>
  <c r="AO193" i="4"/>
  <c r="AS193" i="4"/>
  <c r="AW193" i="4"/>
  <c r="AL193" i="4"/>
  <c r="AP193" i="4"/>
  <c r="AT193" i="4"/>
  <c r="AX193" i="4"/>
  <c r="AY193" i="4"/>
  <c r="AM193" i="4"/>
  <c r="AQ193" i="4"/>
  <c r="AU193" i="4"/>
  <c r="AM52" i="4"/>
  <c r="AQ52" i="4"/>
  <c r="AU52" i="4"/>
  <c r="AY52" i="4"/>
  <c r="AN52" i="4"/>
  <c r="AR52" i="4"/>
  <c r="AV52" i="4"/>
  <c r="AZ52" i="4"/>
  <c r="AK52" i="4"/>
  <c r="AO52" i="4"/>
  <c r="AS52" i="4"/>
  <c r="AW52" i="4"/>
  <c r="AX52" i="4"/>
  <c r="AL52" i="4"/>
  <c r="AP52" i="4"/>
  <c r="AT52" i="4"/>
  <c r="AN177" i="4"/>
  <c r="AR177" i="4"/>
  <c r="AV177" i="4"/>
  <c r="AZ177" i="4"/>
  <c r="AK177" i="4"/>
  <c r="AO177" i="4"/>
  <c r="AS177" i="4"/>
  <c r="AW177" i="4"/>
  <c r="AL177" i="4"/>
  <c r="AP177" i="4"/>
  <c r="AT177" i="4"/>
  <c r="AX177" i="4"/>
  <c r="AY177" i="4"/>
  <c r="AM177" i="4"/>
  <c r="AQ177" i="4"/>
  <c r="AU177" i="4"/>
  <c r="AM51" i="4"/>
  <c r="AQ51" i="4"/>
  <c r="AU51" i="4"/>
  <c r="AY51" i="4"/>
  <c r="AN51" i="4"/>
  <c r="AR51" i="4"/>
  <c r="AV51" i="4"/>
  <c r="AZ51" i="4"/>
  <c r="AK51" i="4"/>
  <c r="AO51" i="4"/>
  <c r="AS51" i="4"/>
  <c r="AW51" i="4"/>
  <c r="AX51" i="4"/>
  <c r="AL51" i="4"/>
  <c r="AP51" i="4"/>
  <c r="AT51" i="4"/>
  <c r="AK21" i="4"/>
  <c r="AO21" i="4"/>
  <c r="AS21" i="4"/>
  <c r="AW21" i="4"/>
  <c r="AL21" i="4"/>
  <c r="AP21" i="4"/>
  <c r="AT21" i="4"/>
  <c r="AX21" i="4"/>
  <c r="AM21" i="4"/>
  <c r="AQ21" i="4"/>
  <c r="AU21" i="4"/>
  <c r="AY21" i="4"/>
  <c r="AN21" i="4"/>
  <c r="AR21" i="4"/>
  <c r="AV21" i="4"/>
  <c r="AZ21" i="4"/>
  <c r="AK10" i="4"/>
  <c r="AO10" i="4"/>
  <c r="AS10" i="4"/>
  <c r="AW10" i="4"/>
  <c r="AL10" i="4"/>
  <c r="AP10" i="4"/>
  <c r="AT10" i="4"/>
  <c r="AX10" i="4"/>
  <c r="AM10" i="4"/>
  <c r="AQ10" i="4"/>
  <c r="AU10" i="4"/>
  <c r="AY10" i="4"/>
  <c r="AN10" i="4"/>
  <c r="AR10" i="4"/>
  <c r="AV10" i="4"/>
  <c r="AZ10" i="4"/>
  <c r="AM69" i="4"/>
  <c r="AQ69" i="4"/>
  <c r="AU69" i="4"/>
  <c r="AY69" i="4"/>
  <c r="AN69" i="4"/>
  <c r="AR69" i="4"/>
  <c r="AV69" i="4"/>
  <c r="AZ69" i="4"/>
  <c r="AK69" i="4"/>
  <c r="AO69" i="4"/>
  <c r="AS69" i="4"/>
  <c r="AW69" i="4"/>
  <c r="AX69" i="4"/>
  <c r="AL69" i="4"/>
  <c r="AP69" i="4"/>
  <c r="AT69" i="4"/>
  <c r="AM42" i="4"/>
  <c r="AQ42" i="4"/>
  <c r="AU42" i="4"/>
  <c r="AY42" i="4"/>
  <c r="AN42" i="4"/>
  <c r="AR42" i="4"/>
  <c r="AV42" i="4"/>
  <c r="AZ42" i="4"/>
  <c r="AK42" i="4"/>
  <c r="AO42" i="4"/>
  <c r="AS42" i="4"/>
  <c r="AW42" i="4"/>
  <c r="AL42" i="4"/>
  <c r="AP42" i="4"/>
  <c r="AT42" i="4"/>
  <c r="AX42" i="4"/>
  <c r="AN242" i="4"/>
  <c r="AR242" i="4"/>
  <c r="AV242" i="4"/>
  <c r="AZ242" i="4"/>
  <c r="AK242" i="4"/>
  <c r="AO242" i="4"/>
  <c r="AS242" i="4"/>
  <c r="AW242" i="4"/>
  <c r="AL242" i="4"/>
  <c r="AP242" i="4"/>
  <c r="AT242" i="4"/>
  <c r="AX242" i="4"/>
  <c r="AY242" i="4"/>
  <c r="AM242" i="4"/>
  <c r="AQ242" i="4"/>
  <c r="AU242" i="4"/>
  <c r="AK99" i="4"/>
  <c r="AO99" i="4"/>
  <c r="AS99" i="4"/>
  <c r="AW99" i="4"/>
  <c r="AL99" i="4"/>
  <c r="AP99" i="4"/>
  <c r="AT99" i="4"/>
  <c r="AX99" i="4"/>
  <c r="AM99" i="4"/>
  <c r="AQ99" i="4"/>
  <c r="AU99" i="4"/>
  <c r="AY99" i="4"/>
  <c r="AV99" i="4"/>
  <c r="AZ99" i="4"/>
  <c r="AN99" i="4"/>
  <c r="AR99" i="4"/>
  <c r="AM46" i="4"/>
  <c r="AQ46" i="4"/>
  <c r="AU46" i="4"/>
  <c r="AY46" i="4"/>
  <c r="AN46" i="4"/>
  <c r="AR46" i="4"/>
  <c r="AV46" i="4"/>
  <c r="AZ46" i="4"/>
  <c r="AK46" i="4"/>
  <c r="AO46" i="4"/>
  <c r="AS46" i="4"/>
  <c r="AW46" i="4"/>
  <c r="AX46" i="4"/>
  <c r="AL46" i="4"/>
  <c r="AP46" i="4"/>
  <c r="AT46" i="4"/>
  <c r="AK8" i="4"/>
  <c r="AO8" i="4"/>
  <c r="AS8" i="4"/>
  <c r="AW8" i="4"/>
  <c r="AL8" i="4"/>
  <c r="AP8" i="4"/>
  <c r="AT8" i="4"/>
  <c r="AX8" i="4"/>
  <c r="AM8" i="4"/>
  <c r="AQ8" i="4"/>
  <c r="AU8" i="4"/>
  <c r="AY8" i="4"/>
  <c r="AN8" i="4"/>
  <c r="AR8" i="4"/>
  <c r="AV8" i="4"/>
  <c r="AZ8" i="4"/>
  <c r="AN217" i="4"/>
  <c r="AR217" i="4"/>
  <c r="AV217" i="4"/>
  <c r="AZ217" i="4"/>
  <c r="AK217" i="4"/>
  <c r="AO217" i="4"/>
  <c r="AS217" i="4"/>
  <c r="AW217" i="4"/>
  <c r="AL217" i="4"/>
  <c r="AP217" i="4"/>
  <c r="AT217" i="4"/>
  <c r="AX217" i="4"/>
  <c r="AY217" i="4"/>
  <c r="AM217" i="4"/>
  <c r="AQ217" i="4"/>
  <c r="AU217" i="4"/>
  <c r="AN247" i="4"/>
  <c r="AR247" i="4"/>
  <c r="AV247" i="4"/>
  <c r="AZ247" i="4"/>
  <c r="AK247" i="4"/>
  <c r="AO247" i="4"/>
  <c r="AS247" i="4"/>
  <c r="AW247" i="4"/>
  <c r="AL247" i="4"/>
  <c r="AP247" i="4"/>
  <c r="AT247" i="4"/>
  <c r="AX247" i="4"/>
  <c r="AY247" i="4"/>
  <c r="AM247" i="4"/>
  <c r="AQ247" i="4"/>
  <c r="AU247" i="4"/>
  <c r="AM44" i="4"/>
  <c r="AQ44" i="4"/>
  <c r="AU44" i="4"/>
  <c r="AY44" i="4"/>
  <c r="AN44" i="4"/>
  <c r="AR44" i="4"/>
  <c r="AV44" i="4"/>
  <c r="AK44" i="4"/>
  <c r="AO44" i="4"/>
  <c r="AS44" i="4"/>
  <c r="AL44" i="4"/>
  <c r="AX44" i="4"/>
  <c r="AP44" i="4"/>
  <c r="AZ44" i="4"/>
  <c r="AT44" i="4"/>
  <c r="AW44" i="4"/>
  <c r="AK133" i="4"/>
  <c r="AO133" i="4"/>
  <c r="AS133" i="4"/>
  <c r="AW133" i="4"/>
  <c r="AL133" i="4"/>
  <c r="AP133" i="4"/>
  <c r="AT133" i="4"/>
  <c r="AX133" i="4"/>
  <c r="AM133" i="4"/>
  <c r="AQ133" i="4"/>
  <c r="AU133" i="4"/>
  <c r="AY133" i="4"/>
  <c r="AV133" i="4"/>
  <c r="AZ133" i="4"/>
  <c r="AN133" i="4"/>
  <c r="AR133" i="4"/>
  <c r="AK26" i="4"/>
  <c r="AO26" i="4"/>
  <c r="AS26" i="4"/>
  <c r="AW26" i="4"/>
  <c r="AL26" i="4"/>
  <c r="AP26" i="4"/>
  <c r="AT26" i="4"/>
  <c r="AX26" i="4"/>
  <c r="AM26" i="4"/>
  <c r="AQ26" i="4"/>
  <c r="AU26" i="4"/>
  <c r="AY26" i="4"/>
  <c r="AN26" i="4"/>
  <c r="AR26" i="4"/>
  <c r="AV26" i="4"/>
  <c r="AZ26" i="4"/>
  <c r="AN175" i="4"/>
  <c r="AR175" i="4"/>
  <c r="AV175" i="4"/>
  <c r="AZ175" i="4"/>
  <c r="AK175" i="4"/>
  <c r="AO175" i="4"/>
  <c r="AS175" i="4"/>
  <c r="AW175" i="4"/>
  <c r="AL175" i="4"/>
  <c r="AP175" i="4"/>
  <c r="AT175" i="4"/>
  <c r="AX175" i="4"/>
  <c r="AY175" i="4"/>
  <c r="AM175" i="4"/>
  <c r="AQ175" i="4"/>
  <c r="AU175" i="4"/>
  <c r="AN249" i="4"/>
  <c r="AR249" i="4"/>
  <c r="AV249" i="4"/>
  <c r="AZ249" i="4"/>
  <c r="AK249" i="4"/>
  <c r="AO249" i="4"/>
  <c r="AS249" i="4"/>
  <c r="AW249" i="4"/>
  <c r="AL249" i="4"/>
  <c r="AP249" i="4"/>
  <c r="AT249" i="4"/>
  <c r="AX249" i="4"/>
  <c r="AY249" i="4"/>
  <c r="AM249" i="4"/>
  <c r="AQ249" i="4"/>
  <c r="AU249" i="4"/>
  <c r="AK15" i="4"/>
  <c r="AO15" i="4"/>
  <c r="AS15" i="4"/>
  <c r="AW15" i="4"/>
  <c r="AL15" i="4"/>
  <c r="AP15" i="4"/>
  <c r="AT15" i="4"/>
  <c r="AX15" i="4"/>
  <c r="AM15" i="4"/>
  <c r="AQ15" i="4"/>
  <c r="AU15" i="4"/>
  <c r="AY15" i="4"/>
  <c r="AN15" i="4"/>
  <c r="AR15" i="4"/>
  <c r="AV15" i="4"/>
  <c r="AZ15" i="4"/>
  <c r="AM32" i="4"/>
  <c r="AQ32" i="4"/>
  <c r="AU32" i="4"/>
  <c r="AY32" i="4"/>
  <c r="AN32" i="4"/>
  <c r="AR32" i="4"/>
  <c r="AV32" i="4"/>
  <c r="AZ32" i="4"/>
  <c r="AK32" i="4"/>
  <c r="AO32" i="4"/>
  <c r="AS32" i="4"/>
  <c r="AW32" i="4"/>
  <c r="AL32" i="4"/>
  <c r="AP32" i="4"/>
  <c r="AT32" i="4"/>
  <c r="AX32" i="4"/>
  <c r="AN198" i="4"/>
  <c r="AR198" i="4"/>
  <c r="AV198" i="4"/>
  <c r="AZ198" i="4"/>
  <c r="AK198" i="4"/>
  <c r="AO198" i="4"/>
  <c r="AS198" i="4"/>
  <c r="AW198" i="4"/>
  <c r="AL198" i="4"/>
  <c r="AP198" i="4"/>
  <c r="AT198" i="4"/>
  <c r="AX198" i="4"/>
  <c r="AY198" i="4"/>
  <c r="AM198" i="4"/>
  <c r="AQ198" i="4"/>
  <c r="AU198" i="4"/>
  <c r="AN181" i="4"/>
  <c r="AR181" i="4"/>
  <c r="AV181" i="4"/>
  <c r="AZ181" i="4"/>
  <c r="AK181" i="4"/>
  <c r="AO181" i="4"/>
  <c r="AS181" i="4"/>
  <c r="AW181" i="4"/>
  <c r="AL181" i="4"/>
  <c r="AP181" i="4"/>
  <c r="AT181" i="4"/>
  <c r="AX181" i="4"/>
  <c r="AY181" i="4"/>
  <c r="AM181" i="4"/>
  <c r="AQ181" i="4"/>
  <c r="AU181" i="4"/>
  <c r="AN235" i="4"/>
  <c r="AR235" i="4"/>
  <c r="AV235" i="4"/>
  <c r="AZ235" i="4"/>
  <c r="AK235" i="4"/>
  <c r="AO235" i="4"/>
  <c r="AS235" i="4"/>
  <c r="AW235" i="4"/>
  <c r="AL235" i="4"/>
  <c r="AP235" i="4"/>
  <c r="AT235" i="4"/>
  <c r="AX235" i="4"/>
  <c r="AY235" i="4"/>
  <c r="AM235" i="4"/>
  <c r="AQ235" i="4"/>
  <c r="AU235" i="4"/>
  <c r="AN205" i="4"/>
  <c r="AR205" i="4"/>
  <c r="AV205" i="4"/>
  <c r="AZ205" i="4"/>
  <c r="AK205" i="4"/>
  <c r="AO205" i="4"/>
  <c r="AS205" i="4"/>
  <c r="AW205" i="4"/>
  <c r="AL205" i="4"/>
  <c r="AP205" i="4"/>
  <c r="AT205" i="4"/>
  <c r="AX205" i="4"/>
  <c r="AY205" i="4"/>
  <c r="AM205" i="4"/>
  <c r="AQ205" i="4"/>
  <c r="AU205" i="4"/>
  <c r="AN201" i="4"/>
  <c r="AR201" i="4"/>
  <c r="AV201" i="4"/>
  <c r="AZ201" i="4"/>
  <c r="AK201" i="4"/>
  <c r="AO201" i="4"/>
  <c r="AS201" i="4"/>
  <c r="AW201" i="4"/>
  <c r="AL201" i="4"/>
  <c r="AP201" i="4"/>
  <c r="AT201" i="4"/>
  <c r="AX201" i="4"/>
  <c r="AY201" i="4"/>
  <c r="AM201" i="4"/>
  <c r="AQ201" i="4"/>
  <c r="AU201" i="4"/>
  <c r="AK25" i="4"/>
  <c r="AO25" i="4"/>
  <c r="AS25" i="4"/>
  <c r="AW25" i="4"/>
  <c r="AL25" i="4"/>
  <c r="AP25" i="4"/>
  <c r="AT25" i="4"/>
  <c r="AX25" i="4"/>
  <c r="AM25" i="4"/>
  <c r="AQ25" i="4"/>
  <c r="AU25" i="4"/>
  <c r="AY25" i="4"/>
  <c r="AN25" i="4"/>
  <c r="AR25" i="4"/>
  <c r="AV25" i="4"/>
  <c r="AZ25" i="4"/>
  <c r="AN199" i="4"/>
  <c r="AR199" i="4"/>
  <c r="AV199" i="4"/>
  <c r="AZ199" i="4"/>
  <c r="AK199" i="4"/>
  <c r="AO199" i="4"/>
  <c r="AS199" i="4"/>
  <c r="AW199" i="4"/>
  <c r="AL199" i="4"/>
  <c r="AP199" i="4"/>
  <c r="AT199" i="4"/>
  <c r="AX199" i="4"/>
  <c r="AY199" i="4"/>
  <c r="AM199" i="4"/>
  <c r="AQ199" i="4"/>
  <c r="AU199" i="4"/>
  <c r="AK126" i="4"/>
  <c r="AO126" i="4"/>
  <c r="AS126" i="4"/>
  <c r="AW126" i="4"/>
  <c r="AL126" i="4"/>
  <c r="AP126" i="4"/>
  <c r="AT126" i="4"/>
  <c r="AX126" i="4"/>
  <c r="AM126" i="4"/>
  <c r="AQ126" i="4"/>
  <c r="AU126" i="4"/>
  <c r="AY126" i="4"/>
  <c r="AV126" i="4"/>
  <c r="AZ126" i="4"/>
  <c r="AN126" i="4"/>
  <c r="AR126" i="4"/>
  <c r="AK19" i="4"/>
  <c r="AO19" i="4"/>
  <c r="AS19" i="4"/>
  <c r="AW19" i="4"/>
  <c r="AL19" i="4"/>
  <c r="AP19" i="4"/>
  <c r="AT19" i="4"/>
  <c r="AX19" i="4"/>
  <c r="AM19" i="4"/>
  <c r="AQ19" i="4"/>
  <c r="AU19" i="4"/>
  <c r="AY19" i="4"/>
  <c r="AN19" i="4"/>
  <c r="AR19" i="4"/>
  <c r="AV19" i="4"/>
  <c r="AZ19" i="4"/>
  <c r="AK125" i="4"/>
  <c r="AO125" i="4"/>
  <c r="AS125" i="4"/>
  <c r="AW125" i="4"/>
  <c r="AL125" i="4"/>
  <c r="AP125" i="4"/>
  <c r="AT125" i="4"/>
  <c r="AX125" i="4"/>
  <c r="AM125" i="4"/>
  <c r="AQ125" i="4"/>
  <c r="AU125" i="4"/>
  <c r="AY125" i="4"/>
  <c r="AV125" i="4"/>
  <c r="AZ125" i="4"/>
  <c r="AN125" i="4"/>
  <c r="AR125" i="4"/>
  <c r="AN176" i="4"/>
  <c r="AR176" i="4"/>
  <c r="AV176" i="4"/>
  <c r="AZ176" i="4"/>
  <c r="AK176" i="4"/>
  <c r="AO176" i="4"/>
  <c r="AS176" i="4"/>
  <c r="AW176" i="4"/>
  <c r="AL176" i="4"/>
  <c r="AP176" i="4"/>
  <c r="AT176" i="4"/>
  <c r="AX176" i="4"/>
  <c r="AY176" i="4"/>
  <c r="AM176" i="4"/>
  <c r="AQ176" i="4"/>
  <c r="AU176" i="4"/>
  <c r="AK140" i="4"/>
  <c r="AO140" i="4"/>
  <c r="AS140" i="4"/>
  <c r="AW140" i="4"/>
  <c r="AL140" i="4"/>
  <c r="AP140" i="4"/>
  <c r="AT140" i="4"/>
  <c r="AX140" i="4"/>
  <c r="AM140" i="4"/>
  <c r="AQ140" i="4"/>
  <c r="AU140" i="4"/>
  <c r="AY140" i="4"/>
  <c r="AV140" i="4"/>
  <c r="AZ140" i="4"/>
  <c r="AN140" i="4"/>
  <c r="AR140" i="4"/>
  <c r="AK139" i="4"/>
  <c r="AO139" i="4"/>
  <c r="AS139" i="4"/>
  <c r="AW139" i="4"/>
  <c r="AL139" i="4"/>
  <c r="AP139" i="4"/>
  <c r="AT139" i="4"/>
  <c r="AX139" i="4"/>
  <c r="AM139" i="4"/>
  <c r="AQ139" i="4"/>
  <c r="AU139" i="4"/>
  <c r="AY139" i="4"/>
  <c r="AV139" i="4"/>
  <c r="AZ139" i="4"/>
  <c r="AN139" i="4"/>
  <c r="AR139" i="4"/>
  <c r="AK146" i="4"/>
  <c r="AO146" i="4"/>
  <c r="AS146" i="4"/>
  <c r="AW146" i="4"/>
  <c r="AL146" i="4"/>
  <c r="AP146" i="4"/>
  <c r="AT146" i="4"/>
  <c r="AX146" i="4"/>
  <c r="AM146" i="4"/>
  <c r="AQ146" i="4"/>
  <c r="AU146" i="4"/>
  <c r="AY146" i="4"/>
  <c r="AV146" i="4"/>
  <c r="AZ146" i="4"/>
  <c r="AN146" i="4"/>
  <c r="AR146" i="4"/>
  <c r="AK127" i="4"/>
  <c r="AO127" i="4"/>
  <c r="AS127" i="4"/>
  <c r="AW127" i="4"/>
  <c r="AL127" i="4"/>
  <c r="AP127" i="4"/>
  <c r="AT127" i="4"/>
  <c r="AX127" i="4"/>
  <c r="AM127" i="4"/>
  <c r="AQ127" i="4"/>
  <c r="AU127" i="4"/>
  <c r="AY127" i="4"/>
  <c r="AV127" i="4"/>
  <c r="AZ127" i="4"/>
  <c r="AN127" i="4"/>
  <c r="AR127" i="4"/>
  <c r="AK22" i="4"/>
  <c r="AO22" i="4"/>
  <c r="AS22" i="4"/>
  <c r="AW22" i="4"/>
  <c r="AL22" i="4"/>
  <c r="AP22" i="4"/>
  <c r="AT22" i="4"/>
  <c r="AX22" i="4"/>
  <c r="AM22" i="4"/>
  <c r="AQ22" i="4"/>
  <c r="AU22" i="4"/>
  <c r="AY22" i="4"/>
  <c r="AN22" i="4"/>
  <c r="AR22" i="4"/>
  <c r="AV22" i="4"/>
  <c r="AZ22" i="4"/>
  <c r="AN202" i="4"/>
  <c r="AR202" i="4"/>
  <c r="AV202" i="4"/>
  <c r="AZ202" i="4"/>
  <c r="AK202" i="4"/>
  <c r="AO202" i="4"/>
  <c r="AS202" i="4"/>
  <c r="AW202" i="4"/>
  <c r="AL202" i="4"/>
  <c r="AP202" i="4"/>
  <c r="AT202" i="4"/>
  <c r="AX202" i="4"/>
  <c r="AY202" i="4"/>
  <c r="AM202" i="4"/>
  <c r="AQ202" i="4"/>
  <c r="AU202" i="4"/>
  <c r="AM55" i="4"/>
  <c r="AQ55" i="4"/>
  <c r="AU55" i="4"/>
  <c r="AY55" i="4"/>
  <c r="AN55" i="4"/>
  <c r="AR55" i="4"/>
  <c r="AV55" i="4"/>
  <c r="AZ55" i="4"/>
  <c r="AK55" i="4"/>
  <c r="AO55" i="4"/>
  <c r="AS55" i="4"/>
  <c r="AW55" i="4"/>
  <c r="AX55" i="4"/>
  <c r="AL55" i="4"/>
  <c r="AP55" i="4"/>
  <c r="AT55" i="4"/>
  <c r="AK143" i="4"/>
  <c r="AO143" i="4"/>
  <c r="AS143" i="4"/>
  <c r="AW143" i="4"/>
  <c r="AL143" i="4"/>
  <c r="AP143" i="4"/>
  <c r="AT143" i="4"/>
  <c r="AX143" i="4"/>
  <c r="AM143" i="4"/>
  <c r="AQ143" i="4"/>
  <c r="AU143" i="4"/>
  <c r="AY143" i="4"/>
  <c r="AV143" i="4"/>
  <c r="AZ143" i="4"/>
  <c r="AN143" i="4"/>
  <c r="AR143" i="4"/>
  <c r="AK92" i="4"/>
  <c r="AO92" i="4"/>
  <c r="AS92" i="4"/>
  <c r="AW92" i="4"/>
  <c r="AL92" i="4"/>
  <c r="AP92" i="4"/>
  <c r="AT92" i="4"/>
  <c r="AX92" i="4"/>
  <c r="AM92" i="4"/>
  <c r="AQ92" i="4"/>
  <c r="AU92" i="4"/>
  <c r="AY92" i="4"/>
  <c r="AV92" i="4"/>
  <c r="AZ92" i="4"/>
  <c r="AN92" i="4"/>
  <c r="AR92" i="4"/>
  <c r="AN250" i="4"/>
  <c r="AR250" i="4"/>
  <c r="AV250" i="4"/>
  <c r="AZ250" i="4"/>
  <c r="AK250" i="4"/>
  <c r="AO250" i="4"/>
  <c r="AS250" i="4"/>
  <c r="AW250" i="4"/>
  <c r="AL250" i="4"/>
  <c r="AP250" i="4"/>
  <c r="AT250" i="4"/>
  <c r="AX250" i="4"/>
  <c r="AY250" i="4"/>
  <c r="AM250" i="4"/>
  <c r="AQ250" i="4"/>
  <c r="AU250" i="4"/>
  <c r="AK100" i="4"/>
  <c r="AO100" i="4"/>
  <c r="AS100" i="4"/>
  <c r="AW100" i="4"/>
  <c r="AL100" i="4"/>
  <c r="AP100" i="4"/>
  <c r="AT100" i="4"/>
  <c r="AX100" i="4"/>
  <c r="AM100" i="4"/>
  <c r="AQ100" i="4"/>
  <c r="AU100" i="4"/>
  <c r="AY100" i="4"/>
  <c r="AV100" i="4"/>
  <c r="AZ100" i="4"/>
  <c r="AN100" i="4"/>
  <c r="AR100" i="4"/>
  <c r="AN197" i="4"/>
  <c r="AR197" i="4"/>
  <c r="AV197" i="4"/>
  <c r="AZ197" i="4"/>
  <c r="AK197" i="4"/>
  <c r="AO197" i="4"/>
  <c r="AS197" i="4"/>
  <c r="AW197" i="4"/>
  <c r="AL197" i="4"/>
  <c r="AP197" i="4"/>
  <c r="AT197" i="4"/>
  <c r="AX197" i="4"/>
  <c r="AY197" i="4"/>
  <c r="AM197" i="4"/>
  <c r="AQ197" i="4"/>
  <c r="AU197" i="4"/>
  <c r="AM78" i="4"/>
  <c r="AQ78" i="4"/>
  <c r="AU78" i="4"/>
  <c r="AY78" i="4"/>
  <c r="AN78" i="4"/>
  <c r="AR78" i="4"/>
  <c r="AV78" i="4"/>
  <c r="AZ78" i="4"/>
  <c r="AK78" i="4"/>
  <c r="AO78" i="4"/>
  <c r="AS78" i="4"/>
  <c r="AW78" i="4"/>
  <c r="AX78" i="4"/>
  <c r="AL78" i="4"/>
  <c r="AP78" i="4"/>
  <c r="AT78" i="4"/>
  <c r="AM75" i="4"/>
  <c r="AQ75" i="4"/>
  <c r="AU75" i="4"/>
  <c r="AY75" i="4"/>
  <c r="AN75" i="4"/>
  <c r="AR75" i="4"/>
  <c r="AV75" i="4"/>
  <c r="AZ75" i="4"/>
  <c r="AK75" i="4"/>
  <c r="AO75" i="4"/>
  <c r="AS75" i="4"/>
  <c r="AW75" i="4"/>
  <c r="AX75" i="4"/>
  <c r="AL75" i="4"/>
  <c r="AP75" i="4"/>
  <c r="AT75" i="4"/>
  <c r="AK145" i="4"/>
  <c r="AO145" i="4"/>
  <c r="AS145" i="4"/>
  <c r="AW145" i="4"/>
  <c r="AL145" i="4"/>
  <c r="AP145" i="4"/>
  <c r="AT145" i="4"/>
  <c r="AX145" i="4"/>
  <c r="AM145" i="4"/>
  <c r="AQ145" i="4"/>
  <c r="AU145" i="4"/>
  <c r="AY145" i="4"/>
  <c r="AV145" i="4"/>
  <c r="AZ145" i="4"/>
  <c r="AN145" i="4"/>
  <c r="AR145" i="4"/>
  <c r="AN210" i="4"/>
  <c r="AR210" i="4"/>
  <c r="AV210" i="4"/>
  <c r="AZ210" i="4"/>
  <c r="AK210" i="4"/>
  <c r="AO210" i="4"/>
  <c r="AS210" i="4"/>
  <c r="AW210" i="4"/>
  <c r="AL210" i="4"/>
  <c r="AP210" i="4"/>
  <c r="AT210" i="4"/>
  <c r="AX210" i="4"/>
  <c r="AY210" i="4"/>
  <c r="AM210" i="4"/>
  <c r="AQ210" i="4"/>
  <c r="AU210" i="4"/>
  <c r="AK128" i="4"/>
  <c r="AO128" i="4"/>
  <c r="AS128" i="4"/>
  <c r="AW128" i="4"/>
  <c r="AL128" i="4"/>
  <c r="AP128" i="4"/>
  <c r="AT128" i="4"/>
  <c r="AX128" i="4"/>
  <c r="AM128" i="4"/>
  <c r="AQ128" i="4"/>
  <c r="AU128" i="4"/>
  <c r="AY128" i="4"/>
  <c r="AV128" i="4"/>
  <c r="AZ128" i="4"/>
  <c r="AN128" i="4"/>
  <c r="AR128" i="4"/>
  <c r="AM30" i="4"/>
  <c r="AQ30" i="4"/>
  <c r="AU30" i="4"/>
  <c r="AY30" i="4"/>
  <c r="AN30" i="4"/>
  <c r="AR30" i="4"/>
  <c r="AV30" i="4"/>
  <c r="AZ30" i="4"/>
  <c r="AK30" i="4"/>
  <c r="AO30" i="4"/>
  <c r="AS30" i="4"/>
  <c r="AW30" i="4"/>
  <c r="AL30" i="4"/>
  <c r="AP30" i="4"/>
  <c r="AT30" i="4"/>
  <c r="AX30" i="4"/>
  <c r="AK101" i="4"/>
  <c r="AO101" i="4"/>
  <c r="AS101" i="4"/>
  <c r="AW101" i="4"/>
  <c r="AL101" i="4"/>
  <c r="AP101" i="4"/>
  <c r="AT101" i="4"/>
  <c r="AX101" i="4"/>
  <c r="AM101" i="4"/>
  <c r="AQ101" i="4"/>
  <c r="AU101" i="4"/>
  <c r="AY101" i="4"/>
  <c r="AV101" i="4"/>
  <c r="AZ101" i="4"/>
  <c r="AN101" i="4"/>
  <c r="AR101" i="4"/>
  <c r="AN187" i="4"/>
  <c r="AR187" i="4"/>
  <c r="AV187" i="4"/>
  <c r="AZ187" i="4"/>
  <c r="AK187" i="4"/>
  <c r="AO187" i="4"/>
  <c r="AS187" i="4"/>
  <c r="AW187" i="4"/>
  <c r="AL187" i="4"/>
  <c r="AP187" i="4"/>
  <c r="AT187" i="4"/>
  <c r="AX187" i="4"/>
  <c r="AY187" i="4"/>
  <c r="AM187" i="4"/>
  <c r="AQ187" i="4"/>
  <c r="AU187" i="4"/>
  <c r="AK16" i="4"/>
  <c r="AO16" i="4"/>
  <c r="AS16" i="4"/>
  <c r="AW16" i="4"/>
  <c r="AL16" i="4"/>
  <c r="AP16" i="4"/>
  <c r="AT16" i="4"/>
  <c r="AX16" i="4"/>
  <c r="AM16" i="4"/>
  <c r="AQ16" i="4"/>
  <c r="AU16" i="4"/>
  <c r="AY16" i="4"/>
  <c r="AN16" i="4"/>
  <c r="AR16" i="4"/>
  <c r="AV16" i="4"/>
  <c r="AZ16" i="4"/>
  <c r="AN223" i="4"/>
  <c r="AR223" i="4"/>
  <c r="AV223" i="4"/>
  <c r="AZ223" i="4"/>
  <c r="AK223" i="4"/>
  <c r="AO223" i="4"/>
  <c r="AS223" i="4"/>
  <c r="AW223" i="4"/>
  <c r="AL223" i="4"/>
  <c r="AP223" i="4"/>
  <c r="AT223" i="4"/>
  <c r="AX223" i="4"/>
  <c r="AY223" i="4"/>
  <c r="AM223" i="4"/>
  <c r="AQ223" i="4"/>
  <c r="AU223" i="4"/>
  <c r="AN225" i="4"/>
  <c r="AR225" i="4"/>
  <c r="AV225" i="4"/>
  <c r="AZ225" i="4"/>
  <c r="AK225" i="4"/>
  <c r="AO225" i="4"/>
  <c r="AS225" i="4"/>
  <c r="AW225" i="4"/>
  <c r="AL225" i="4"/>
  <c r="AP225" i="4"/>
  <c r="AT225" i="4"/>
  <c r="AX225" i="4"/>
  <c r="AY225" i="4"/>
  <c r="AM225" i="4"/>
  <c r="AQ225" i="4"/>
  <c r="AU225" i="4"/>
  <c r="AK131" i="4"/>
  <c r="AO131" i="4"/>
  <c r="AS131" i="4"/>
  <c r="AW131" i="4"/>
  <c r="AL131" i="4"/>
  <c r="AP131" i="4"/>
  <c r="AT131" i="4"/>
  <c r="AX131" i="4"/>
  <c r="AM131" i="4"/>
  <c r="AQ131" i="4"/>
  <c r="AU131" i="4"/>
  <c r="AY131" i="4"/>
  <c r="AV131" i="4"/>
  <c r="AZ131" i="4"/>
  <c r="AN131" i="4"/>
  <c r="AR131" i="4"/>
  <c r="AN238" i="4"/>
  <c r="AR238" i="4"/>
  <c r="AV238" i="4"/>
  <c r="AZ238" i="4"/>
  <c r="AK238" i="4"/>
  <c r="AO238" i="4"/>
  <c r="AS238" i="4"/>
  <c r="AW238" i="4"/>
  <c r="AL238" i="4"/>
  <c r="AP238" i="4"/>
  <c r="AT238" i="4"/>
  <c r="AX238" i="4"/>
  <c r="AY238" i="4"/>
  <c r="AM238" i="4"/>
  <c r="AQ238" i="4"/>
  <c r="AU238" i="4"/>
  <c r="AN246" i="4"/>
  <c r="AR246" i="4"/>
  <c r="AV246" i="4"/>
  <c r="AZ246" i="4"/>
  <c r="AK246" i="4"/>
  <c r="AO246" i="4"/>
  <c r="AS246" i="4"/>
  <c r="AW246" i="4"/>
  <c r="AL246" i="4"/>
  <c r="AP246" i="4"/>
  <c r="AT246" i="4"/>
  <c r="AX246" i="4"/>
  <c r="AY246" i="4"/>
  <c r="AM246" i="4"/>
  <c r="AQ246" i="4"/>
  <c r="AU246" i="4"/>
  <c r="AK152" i="4"/>
  <c r="AO152" i="4"/>
  <c r="AS152" i="4"/>
  <c r="AW152" i="4"/>
  <c r="AL152" i="4"/>
  <c r="AP152" i="4"/>
  <c r="AT152" i="4"/>
  <c r="AX152" i="4"/>
  <c r="AM152" i="4"/>
  <c r="AQ152" i="4"/>
  <c r="AU152" i="4"/>
  <c r="AY152" i="4"/>
  <c r="AV152" i="4"/>
  <c r="AZ152" i="4"/>
  <c r="AN152" i="4"/>
  <c r="AR152" i="4"/>
  <c r="AK12" i="4"/>
  <c r="AO12" i="4"/>
  <c r="AS12" i="4"/>
  <c r="AW12" i="4"/>
  <c r="AL12" i="4"/>
  <c r="AP12" i="4"/>
  <c r="AT12" i="4"/>
  <c r="AX12" i="4"/>
  <c r="AM12" i="4"/>
  <c r="AQ12" i="4"/>
  <c r="AU12" i="4"/>
  <c r="AY12" i="4"/>
  <c r="AN12" i="4"/>
  <c r="AR12" i="4"/>
  <c r="AV12" i="4"/>
  <c r="AZ12" i="4"/>
  <c r="AK113" i="4"/>
  <c r="AO113" i="4"/>
  <c r="AS113" i="4"/>
  <c r="AW113" i="4"/>
  <c r="AL113" i="4"/>
  <c r="AP113" i="4"/>
  <c r="AT113" i="4"/>
  <c r="AX113" i="4"/>
  <c r="AM113" i="4"/>
  <c r="AQ113" i="4"/>
  <c r="AU113" i="4"/>
  <c r="AY113" i="4"/>
  <c r="AV113" i="4"/>
  <c r="AZ113" i="4"/>
  <c r="AN113" i="4"/>
  <c r="AR113" i="4"/>
  <c r="AN214" i="4"/>
  <c r="AR214" i="4"/>
  <c r="AV214" i="4"/>
  <c r="AZ214" i="4"/>
  <c r="AK214" i="4"/>
  <c r="AO214" i="4"/>
  <c r="AS214" i="4"/>
  <c r="AW214" i="4"/>
  <c r="AL214" i="4"/>
  <c r="AP214" i="4"/>
  <c r="AT214" i="4"/>
  <c r="AX214" i="4"/>
  <c r="AY214" i="4"/>
  <c r="AM214" i="4"/>
  <c r="AQ214" i="4"/>
  <c r="AU214" i="4"/>
  <c r="AM33" i="4"/>
  <c r="AQ33" i="4"/>
  <c r="AU33" i="4"/>
  <c r="AY33" i="4"/>
  <c r="AN33" i="4"/>
  <c r="AR33" i="4"/>
  <c r="AV33" i="4"/>
  <c r="AZ33" i="4"/>
  <c r="AK33" i="4"/>
  <c r="AO33" i="4"/>
  <c r="AS33" i="4"/>
  <c r="AW33" i="4"/>
  <c r="AL33" i="4"/>
  <c r="AP33" i="4"/>
  <c r="AT33" i="4"/>
  <c r="AX33" i="4"/>
  <c r="AK85" i="4"/>
  <c r="AO85" i="4"/>
  <c r="AS85" i="4"/>
  <c r="AW85" i="4"/>
  <c r="AL85" i="4"/>
  <c r="AP85" i="4"/>
  <c r="AT85" i="4"/>
  <c r="AX85" i="4"/>
  <c r="AM85" i="4"/>
  <c r="AQ85" i="4"/>
  <c r="AU85" i="4"/>
  <c r="AY85" i="4"/>
  <c r="AV85" i="4"/>
  <c r="AZ85" i="4"/>
  <c r="AN85" i="4"/>
  <c r="AR85" i="4"/>
  <c r="AM39" i="4"/>
  <c r="AQ39" i="4"/>
  <c r="AU39" i="4"/>
  <c r="AY39" i="4"/>
  <c r="AN39" i="4"/>
  <c r="AR39" i="4"/>
  <c r="AV39" i="4"/>
  <c r="AZ39" i="4"/>
  <c r="AK39" i="4"/>
  <c r="AO39" i="4"/>
  <c r="AS39" i="4"/>
  <c r="AW39" i="4"/>
  <c r="AL39" i="4"/>
  <c r="AP39" i="4"/>
  <c r="AT39" i="4"/>
  <c r="AX39" i="4"/>
  <c r="AN169" i="4"/>
  <c r="AR169" i="4"/>
  <c r="AV169" i="4"/>
  <c r="AZ169" i="4"/>
  <c r="AK169" i="4"/>
  <c r="AO169" i="4"/>
  <c r="AS169" i="4"/>
  <c r="AW169" i="4"/>
  <c r="AL169" i="4"/>
  <c r="AP169" i="4"/>
  <c r="AT169" i="4"/>
  <c r="AX169" i="4"/>
  <c r="AY169" i="4"/>
  <c r="AM169" i="4"/>
  <c r="AQ169" i="4"/>
  <c r="AU169" i="4"/>
  <c r="AM63" i="4"/>
  <c r="AQ63" i="4"/>
  <c r="AU63" i="4"/>
  <c r="AY63" i="4"/>
  <c r="AN63" i="4"/>
  <c r="AR63" i="4"/>
  <c r="AV63" i="4"/>
  <c r="AZ63" i="4"/>
  <c r="AK63" i="4"/>
  <c r="AO63" i="4"/>
  <c r="AS63" i="4"/>
  <c r="AW63" i="4"/>
  <c r="AX63" i="4"/>
  <c r="AL63" i="4"/>
  <c r="AP63" i="4"/>
  <c r="AT63" i="4"/>
  <c r="AN196" i="4"/>
  <c r="AR196" i="4"/>
  <c r="AV196" i="4"/>
  <c r="AZ196" i="4"/>
  <c r="AK196" i="4"/>
  <c r="AO196" i="4"/>
  <c r="AS196" i="4"/>
  <c r="AW196" i="4"/>
  <c r="AL196" i="4"/>
  <c r="AP196" i="4"/>
  <c r="AT196" i="4"/>
  <c r="AX196" i="4"/>
  <c r="AY196" i="4"/>
  <c r="AM196" i="4"/>
  <c r="AQ196" i="4"/>
  <c r="AU196" i="4"/>
  <c r="AN251" i="4"/>
  <c r="AR251" i="4"/>
  <c r="AV251" i="4"/>
  <c r="AZ251" i="4"/>
  <c r="AK251" i="4"/>
  <c r="AO251" i="4"/>
  <c r="AS251" i="4"/>
  <c r="AW251" i="4"/>
  <c r="AL251" i="4"/>
  <c r="AP251" i="4"/>
  <c r="AT251" i="4"/>
  <c r="AX251" i="4"/>
  <c r="AY251" i="4"/>
  <c r="AM251" i="4"/>
  <c r="AQ251" i="4"/>
  <c r="AU251" i="4"/>
  <c r="AN167" i="4"/>
  <c r="AR167" i="4"/>
  <c r="AV167" i="4"/>
  <c r="AZ167" i="4"/>
  <c r="AK167" i="4"/>
  <c r="AO167" i="4"/>
  <c r="AS167" i="4"/>
  <c r="AW167" i="4"/>
  <c r="AL167" i="4"/>
  <c r="AP167" i="4"/>
  <c r="AT167" i="4"/>
  <c r="AX167" i="4"/>
  <c r="AY167" i="4"/>
  <c r="AM167" i="4"/>
  <c r="AQ167" i="4"/>
  <c r="AU167" i="4"/>
  <c r="AM47" i="4"/>
  <c r="AQ47" i="4"/>
  <c r="AU47" i="4"/>
  <c r="AY47" i="4"/>
  <c r="AN47" i="4"/>
  <c r="AR47" i="4"/>
  <c r="AV47" i="4"/>
  <c r="AZ47" i="4"/>
  <c r="AK47" i="4"/>
  <c r="AO47" i="4"/>
  <c r="AS47" i="4"/>
  <c r="AW47" i="4"/>
  <c r="AX47" i="4"/>
  <c r="AL47" i="4"/>
  <c r="AP47" i="4"/>
  <c r="AT47" i="4"/>
  <c r="AK148" i="4"/>
  <c r="AO148" i="4"/>
  <c r="AS148" i="4"/>
  <c r="AW148" i="4"/>
  <c r="AL148" i="4"/>
  <c r="AP148" i="4"/>
  <c r="AT148" i="4"/>
  <c r="AX148" i="4"/>
  <c r="AM148" i="4"/>
  <c r="AQ148" i="4"/>
  <c r="AU148" i="4"/>
  <c r="AY148" i="4"/>
  <c r="AV148" i="4"/>
  <c r="AZ148" i="4"/>
  <c r="AN148" i="4"/>
  <c r="AR148" i="4"/>
  <c r="AN194" i="4"/>
  <c r="AR194" i="4"/>
  <c r="AV194" i="4"/>
  <c r="AZ194" i="4"/>
  <c r="AK194" i="4"/>
  <c r="AO194" i="4"/>
  <c r="AS194" i="4"/>
  <c r="AW194" i="4"/>
  <c r="AL194" i="4"/>
  <c r="AP194" i="4"/>
  <c r="AT194" i="4"/>
  <c r="AX194" i="4"/>
  <c r="AY194" i="4"/>
  <c r="AM194" i="4"/>
  <c r="AQ194" i="4"/>
  <c r="AU194" i="4"/>
  <c r="AM50" i="4"/>
  <c r="AQ50" i="4"/>
  <c r="AU50" i="4"/>
  <c r="AY50" i="4"/>
  <c r="AN50" i="4"/>
  <c r="AR50" i="4"/>
  <c r="AV50" i="4"/>
  <c r="AZ50" i="4"/>
  <c r="AK50" i="4"/>
  <c r="AO50" i="4"/>
  <c r="AS50" i="4"/>
  <c r="AW50" i="4"/>
  <c r="AX50" i="4"/>
  <c r="AL50" i="4"/>
  <c r="AP50" i="4"/>
  <c r="AT50" i="4"/>
  <c r="AM56" i="4"/>
  <c r="AQ56" i="4"/>
  <c r="AU56" i="4"/>
  <c r="AY56" i="4"/>
  <c r="AN56" i="4"/>
  <c r="AR56" i="4"/>
  <c r="AV56" i="4"/>
  <c r="AZ56" i="4"/>
  <c r="AK56" i="4"/>
  <c r="AO56" i="4"/>
  <c r="AS56" i="4"/>
  <c r="AW56" i="4"/>
  <c r="AX56" i="4"/>
  <c r="AL56" i="4"/>
  <c r="AP56" i="4"/>
  <c r="AT56" i="4"/>
  <c r="AK135" i="4"/>
  <c r="AO135" i="4"/>
  <c r="AS135" i="4"/>
  <c r="AW135" i="4"/>
  <c r="AL135" i="4"/>
  <c r="AP135" i="4"/>
  <c r="AT135" i="4"/>
  <c r="AX135" i="4"/>
  <c r="AM135" i="4"/>
  <c r="AQ135" i="4"/>
  <c r="AU135" i="4"/>
  <c r="AY135" i="4"/>
  <c r="AV135" i="4"/>
  <c r="AZ135" i="4"/>
  <c r="AN135" i="4"/>
  <c r="AR135" i="4"/>
  <c r="AK91" i="4"/>
  <c r="AO91" i="4"/>
  <c r="AS91" i="4"/>
  <c r="AW91" i="4"/>
  <c r="AL91" i="4"/>
  <c r="AP91" i="4"/>
  <c r="AT91" i="4"/>
  <c r="AX91" i="4"/>
  <c r="AM91" i="4"/>
  <c r="AQ91" i="4"/>
  <c r="AU91" i="4"/>
  <c r="AY91" i="4"/>
  <c r="AV91" i="4"/>
  <c r="AZ91" i="4"/>
  <c r="AN91" i="4"/>
  <c r="AR91" i="4"/>
  <c r="AN182" i="4"/>
  <c r="AR182" i="4"/>
  <c r="AV182" i="4"/>
  <c r="AZ182" i="4"/>
  <c r="AK182" i="4"/>
  <c r="AO182" i="4"/>
  <c r="AS182" i="4"/>
  <c r="AW182" i="4"/>
  <c r="AL182" i="4"/>
  <c r="AP182" i="4"/>
  <c r="AT182" i="4"/>
  <c r="AX182" i="4"/>
  <c r="AY182" i="4"/>
  <c r="AM182" i="4"/>
  <c r="AQ182" i="4"/>
  <c r="AU182" i="4"/>
  <c r="AN255" i="4"/>
  <c r="AR255" i="4"/>
  <c r="AV255" i="4"/>
  <c r="AZ255" i="4"/>
  <c r="AK255" i="4"/>
  <c r="AO255" i="4"/>
  <c r="AS255" i="4"/>
  <c r="AW255" i="4"/>
  <c r="AL255" i="4"/>
  <c r="AP255" i="4"/>
  <c r="AT255" i="4"/>
  <c r="AX255" i="4"/>
  <c r="AY255" i="4"/>
  <c r="AM255" i="4"/>
  <c r="AQ255" i="4"/>
  <c r="AU255" i="4"/>
  <c r="AK154" i="4"/>
  <c r="AO154" i="4"/>
  <c r="AS154" i="4"/>
  <c r="AW154" i="4"/>
  <c r="AL154" i="4"/>
  <c r="AP154" i="4"/>
  <c r="AT154" i="4"/>
  <c r="AX154" i="4"/>
  <c r="AM154" i="4"/>
  <c r="AQ154" i="4"/>
  <c r="AU154" i="4"/>
  <c r="AY154" i="4"/>
  <c r="AV154" i="4"/>
  <c r="AZ154" i="4"/>
  <c r="AN154" i="4"/>
  <c r="AR154" i="4"/>
  <c r="AK117" i="4"/>
  <c r="AO117" i="4"/>
  <c r="AS117" i="4"/>
  <c r="AW117" i="4"/>
  <c r="AL117" i="4"/>
  <c r="AP117" i="4"/>
  <c r="AT117" i="4"/>
  <c r="AX117" i="4"/>
  <c r="AM117" i="4"/>
  <c r="AQ117" i="4"/>
  <c r="AU117" i="4"/>
  <c r="AY117" i="4"/>
  <c r="AV117" i="4"/>
  <c r="AZ117" i="4"/>
  <c r="AN117" i="4"/>
  <c r="AR117" i="4"/>
  <c r="AM76" i="4"/>
  <c r="AQ76" i="4"/>
  <c r="AU76" i="4"/>
  <c r="AY76" i="4"/>
  <c r="AN76" i="4"/>
  <c r="AR76" i="4"/>
  <c r="AV76" i="4"/>
  <c r="AZ76" i="4"/>
  <c r="AK76" i="4"/>
  <c r="AO76" i="4"/>
  <c r="AS76" i="4"/>
  <c r="AW76" i="4"/>
  <c r="AX76" i="4"/>
  <c r="AL76" i="4"/>
  <c r="AP76" i="4"/>
  <c r="AT76" i="4"/>
  <c r="AM60" i="4"/>
  <c r="AQ60" i="4"/>
  <c r="AU60" i="4"/>
  <c r="AY60" i="4"/>
  <c r="AN60" i="4"/>
  <c r="AR60" i="4"/>
  <c r="AV60" i="4"/>
  <c r="AZ60" i="4"/>
  <c r="AK60" i="4"/>
  <c r="AO60" i="4"/>
  <c r="AS60" i="4"/>
  <c r="AW60" i="4"/>
  <c r="AX60" i="4"/>
  <c r="AL60" i="4"/>
  <c r="AP60" i="4"/>
  <c r="AT60" i="4"/>
  <c r="AM43" i="4"/>
  <c r="AQ43" i="4"/>
  <c r="AU43" i="4"/>
  <c r="AY43" i="4"/>
  <c r="AN43" i="4"/>
  <c r="AR43" i="4"/>
  <c r="AV43" i="4"/>
  <c r="AZ43" i="4"/>
  <c r="AK43" i="4"/>
  <c r="AO43" i="4"/>
  <c r="AS43" i="4"/>
  <c r="AW43" i="4"/>
  <c r="AL43" i="4"/>
  <c r="AP43" i="4"/>
  <c r="AT43" i="4"/>
  <c r="AX43" i="4"/>
  <c r="AM71" i="4"/>
  <c r="AQ71" i="4"/>
  <c r="AU71" i="4"/>
  <c r="AY71" i="4"/>
  <c r="AN71" i="4"/>
  <c r="AR71" i="4"/>
  <c r="AV71" i="4"/>
  <c r="AZ71" i="4"/>
  <c r="AK71" i="4"/>
  <c r="AO71" i="4"/>
  <c r="AS71" i="4"/>
  <c r="AW71" i="4"/>
  <c r="AX71" i="4"/>
  <c r="AL71" i="4"/>
  <c r="AP71" i="4"/>
  <c r="AT71" i="4"/>
  <c r="AK107" i="4"/>
  <c r="AO107" i="4"/>
  <c r="AS107" i="4"/>
  <c r="AW107" i="4"/>
  <c r="AL107" i="4"/>
  <c r="AP107" i="4"/>
  <c r="AT107" i="4"/>
  <c r="AX107" i="4"/>
  <c r="AM107" i="4"/>
  <c r="AQ107" i="4"/>
  <c r="AU107" i="4"/>
  <c r="AY107" i="4"/>
  <c r="AV107" i="4"/>
  <c r="AZ107" i="4"/>
  <c r="AN107" i="4"/>
  <c r="AR107" i="4"/>
  <c r="AM79" i="4"/>
  <c r="AQ79" i="4"/>
  <c r="AU79" i="4"/>
  <c r="AY79" i="4"/>
  <c r="AN79" i="4"/>
  <c r="AR79" i="4"/>
  <c r="AV79" i="4"/>
  <c r="AZ79" i="4"/>
  <c r="AK79" i="4"/>
  <c r="AO79" i="4"/>
  <c r="AS79" i="4"/>
  <c r="AW79" i="4"/>
  <c r="AX79" i="4"/>
  <c r="AL79" i="4"/>
  <c r="AP79" i="4"/>
  <c r="AT79" i="4"/>
  <c r="AL29" i="4"/>
  <c r="AM29" i="4"/>
  <c r="AK29" i="4"/>
  <c r="AQ29" i="4"/>
  <c r="AU29" i="4"/>
  <c r="AY29" i="4"/>
  <c r="AN29" i="4"/>
  <c r="AR29" i="4"/>
  <c r="AV29" i="4"/>
  <c r="AZ29" i="4"/>
  <c r="AO29" i="4"/>
  <c r="AS29" i="4"/>
  <c r="AW29" i="4"/>
  <c r="AP29" i="4"/>
  <c r="AT29" i="4"/>
  <c r="AX29" i="4"/>
  <c r="AK153" i="4"/>
  <c r="AO153" i="4"/>
  <c r="AS153" i="4"/>
  <c r="AW153" i="4"/>
  <c r="AL153" i="4"/>
  <c r="AP153" i="4"/>
  <c r="AT153" i="4"/>
  <c r="AX153" i="4"/>
  <c r="AM153" i="4"/>
  <c r="AQ153" i="4"/>
  <c r="AU153" i="4"/>
  <c r="AY153" i="4"/>
  <c r="AV153" i="4"/>
  <c r="AZ153" i="4"/>
  <c r="AN153" i="4"/>
  <c r="AR153" i="4"/>
  <c r="AK11" i="4"/>
  <c r="AO11" i="4"/>
  <c r="AS11" i="4"/>
  <c r="AW11" i="4"/>
  <c r="AL11" i="4"/>
  <c r="AP11" i="4"/>
  <c r="AT11" i="4"/>
  <c r="AX11" i="4"/>
  <c r="AM11" i="4"/>
  <c r="AQ11" i="4"/>
  <c r="AU11" i="4"/>
  <c r="AY11" i="4"/>
  <c r="AN11" i="4"/>
  <c r="AR11" i="4"/>
  <c r="AV11" i="4"/>
  <c r="AZ11" i="4"/>
  <c r="AN189" i="4"/>
  <c r="AR189" i="4"/>
  <c r="AV189" i="4"/>
  <c r="AZ189" i="4"/>
  <c r="AK189" i="4"/>
  <c r="AO189" i="4"/>
  <c r="AS189" i="4"/>
  <c r="AW189" i="4"/>
  <c r="AL189" i="4"/>
  <c r="AP189" i="4"/>
  <c r="AT189" i="4"/>
  <c r="AX189" i="4"/>
  <c r="AY189" i="4"/>
  <c r="AM189" i="4"/>
  <c r="AQ189" i="4"/>
  <c r="AU189" i="4"/>
  <c r="AK132" i="4"/>
  <c r="AO132" i="4"/>
  <c r="AS132" i="4"/>
  <c r="AW132" i="4"/>
  <c r="AL132" i="4"/>
  <c r="AP132" i="4"/>
  <c r="AT132" i="4"/>
  <c r="AX132" i="4"/>
  <c r="AM132" i="4"/>
  <c r="AQ132" i="4"/>
  <c r="AU132" i="4"/>
  <c r="AY132" i="4"/>
  <c r="AV132" i="4"/>
  <c r="AZ132" i="4"/>
  <c r="AN132" i="4"/>
  <c r="AR132" i="4"/>
  <c r="AN232" i="4"/>
  <c r="AR232" i="4"/>
  <c r="AV232" i="4"/>
  <c r="AZ232" i="4"/>
  <c r="AK232" i="4"/>
  <c r="AO232" i="4"/>
  <c r="AS232" i="4"/>
  <c r="AW232" i="4"/>
  <c r="AL232" i="4"/>
  <c r="AP232" i="4"/>
  <c r="AT232" i="4"/>
  <c r="AX232" i="4"/>
  <c r="AY232" i="4"/>
  <c r="AM232" i="4"/>
  <c r="AQ232" i="4"/>
  <c r="AU232" i="4"/>
  <c r="AK120" i="4"/>
  <c r="AO120" i="4"/>
  <c r="AS120" i="4"/>
  <c r="AW120" i="4"/>
  <c r="AL120" i="4"/>
  <c r="AP120" i="4"/>
  <c r="AT120" i="4"/>
  <c r="AX120" i="4"/>
  <c r="AM120" i="4"/>
  <c r="AQ120" i="4"/>
  <c r="AU120" i="4"/>
  <c r="AY120" i="4"/>
  <c r="AV120" i="4"/>
  <c r="AZ120" i="4"/>
  <c r="AN120" i="4"/>
  <c r="AR120" i="4"/>
  <c r="AN212" i="4"/>
  <c r="AR212" i="4"/>
  <c r="AV212" i="4"/>
  <c r="AZ212" i="4"/>
  <c r="AK212" i="4"/>
  <c r="AO212" i="4"/>
  <c r="AS212" i="4"/>
  <c r="AW212" i="4"/>
  <c r="AL212" i="4"/>
  <c r="AP212" i="4"/>
  <c r="AT212" i="4"/>
  <c r="AX212" i="4"/>
  <c r="AY212" i="4"/>
  <c r="AM212" i="4"/>
  <c r="AQ212" i="4"/>
  <c r="AU212" i="4"/>
  <c r="AK136" i="4"/>
  <c r="AO136" i="4"/>
  <c r="AS136" i="4"/>
  <c r="AW136" i="4"/>
  <c r="AL136" i="4"/>
  <c r="AP136" i="4"/>
  <c r="AT136" i="4"/>
  <c r="AX136" i="4"/>
  <c r="AM136" i="4"/>
  <c r="AQ136" i="4"/>
  <c r="AU136" i="4"/>
  <c r="AY136" i="4"/>
  <c r="AV136" i="4"/>
  <c r="AZ136" i="4"/>
  <c r="AN136" i="4"/>
  <c r="AR136" i="4"/>
  <c r="AN216" i="4"/>
  <c r="AR216" i="4"/>
  <c r="AV216" i="4"/>
  <c r="AZ216" i="4"/>
  <c r="AK216" i="4"/>
  <c r="AO216" i="4"/>
  <c r="AS216" i="4"/>
  <c r="AW216" i="4"/>
  <c r="AL216" i="4"/>
  <c r="AP216" i="4"/>
  <c r="AT216" i="4"/>
  <c r="AX216" i="4"/>
  <c r="AY216" i="4"/>
  <c r="AM216" i="4"/>
  <c r="AQ216" i="4"/>
  <c r="AU216" i="4"/>
  <c r="AK90" i="4"/>
  <c r="AO90" i="4"/>
  <c r="AS90" i="4"/>
  <c r="AW90" i="4"/>
  <c r="AL90" i="4"/>
  <c r="AP90" i="4"/>
  <c r="AT90" i="4"/>
  <c r="AX90" i="4"/>
  <c r="AM90" i="4"/>
  <c r="AQ90" i="4"/>
  <c r="AU90" i="4"/>
  <c r="AY90" i="4"/>
  <c r="AV90" i="4"/>
  <c r="AZ90" i="4"/>
  <c r="AN90" i="4"/>
  <c r="AR90" i="4"/>
  <c r="BC211" i="4" l="1"/>
  <c r="BC206" i="4"/>
  <c r="BC183" i="4"/>
  <c r="BH183" i="4" s="1"/>
  <c r="BI183" i="4" s="1"/>
  <c r="C4" i="5" a="1"/>
  <c r="C4" i="5" s="1"/>
  <c r="BC158" i="4"/>
  <c r="BH158" i="4" s="1"/>
  <c r="BI158" i="4" s="1"/>
  <c r="BC256" i="4"/>
  <c r="BH256" i="4" s="1"/>
  <c r="BI256" i="4" s="1"/>
  <c r="BC110" i="4"/>
  <c r="BH110" i="4" s="1"/>
  <c r="BI110" i="4" s="1"/>
  <c r="BC36" i="4"/>
  <c r="BC95" i="4"/>
  <c r="BC54" i="4"/>
  <c r="BC27" i="4"/>
  <c r="BC88" i="4"/>
  <c r="BC84" i="4"/>
  <c r="BC109" i="4"/>
  <c r="BC59" i="4"/>
  <c r="BC53" i="4"/>
  <c r="BC106" i="4"/>
  <c r="BC81" i="4"/>
  <c r="BC103" i="4"/>
  <c r="BC65" i="4"/>
  <c r="BC40" i="4"/>
  <c r="BC77" i="4"/>
  <c r="BC41" i="4"/>
  <c r="BC111" i="4"/>
  <c r="BC89" i="4"/>
  <c r="BC37" i="4"/>
  <c r="BC48" i="4"/>
  <c r="BC118" i="4"/>
  <c r="BC61" i="4"/>
  <c r="BC64" i="4"/>
  <c r="BC57" i="4"/>
  <c r="BC23" i="4"/>
  <c r="BC96" i="4"/>
  <c r="BC67" i="4"/>
  <c r="BC80" i="4"/>
  <c r="BC31" i="4"/>
  <c r="BC34" i="4"/>
  <c r="BC82" i="4"/>
  <c r="BC105" i="4"/>
  <c r="BC90" i="4"/>
  <c r="BC120" i="4"/>
  <c r="BC76" i="4"/>
  <c r="BC91" i="4"/>
  <c r="BC56" i="4"/>
  <c r="BC63" i="4"/>
  <c r="BC39" i="4"/>
  <c r="BC85" i="4"/>
  <c r="BC113" i="4"/>
  <c r="BC25" i="4"/>
  <c r="BC32" i="4"/>
  <c r="BC46" i="4"/>
  <c r="BC42" i="4"/>
  <c r="BC79" i="4"/>
  <c r="BC107" i="4"/>
  <c r="BC43" i="4"/>
  <c r="BC117" i="4"/>
  <c r="BC33" i="4"/>
  <c r="BC101" i="4"/>
  <c r="BC75" i="4"/>
  <c r="BC92" i="4"/>
  <c r="BC22" i="4"/>
  <c r="BC26" i="4"/>
  <c r="BC51" i="4"/>
  <c r="BC52" i="4"/>
  <c r="BC108" i="4"/>
  <c r="BC93" i="4"/>
  <c r="BC121" i="4"/>
  <c r="BC98" i="4"/>
  <c r="BC112" i="4"/>
  <c r="BC102" i="4"/>
  <c r="BC116" i="4"/>
  <c r="BC97" i="4"/>
  <c r="BC44" i="4"/>
  <c r="BC72" i="4"/>
  <c r="BC68" i="4"/>
  <c r="BC71" i="4"/>
  <c r="BC60" i="4"/>
  <c r="BC50" i="4"/>
  <c r="BC47" i="4"/>
  <c r="BC30" i="4"/>
  <c r="BC78" i="4"/>
  <c r="BC100" i="4"/>
  <c r="BC55" i="4"/>
  <c r="BC99" i="4"/>
  <c r="BC69" i="4"/>
  <c r="BC119" i="4"/>
  <c r="BC24" i="4"/>
  <c r="BC104" i="4"/>
  <c r="BC115" i="4"/>
  <c r="BC114" i="4"/>
  <c r="BC86" i="4"/>
  <c r="BC94" i="4"/>
  <c r="BC38" i="4"/>
  <c r="BC29" i="4"/>
  <c r="BC66" i="4"/>
  <c r="BC62" i="4"/>
  <c r="BC122" i="4"/>
  <c r="BC35" i="4"/>
  <c r="BC49" i="4"/>
  <c r="BB260" i="4"/>
  <c r="BA260" i="4"/>
  <c r="BB259" i="4"/>
  <c r="BB261" i="4" s="1"/>
  <c r="BA259" i="4"/>
  <c r="BH231" i="4"/>
  <c r="BI231" i="4" s="1"/>
  <c r="BH226" i="4"/>
  <c r="BI226" i="4" s="1"/>
  <c r="BH83" i="4"/>
  <c r="BI83" i="4" s="1"/>
  <c r="BH73" i="4"/>
  <c r="BI73" i="4" s="1"/>
  <c r="BH130" i="4"/>
  <c r="BI130" i="4" s="1"/>
  <c r="BH70" i="4"/>
  <c r="BI70" i="4" s="1"/>
  <c r="BH190" i="4"/>
  <c r="BI190" i="4" s="1"/>
  <c r="BH45" i="4"/>
  <c r="BI45" i="4" s="1"/>
  <c r="BH74" i="4"/>
  <c r="BI74" i="4" s="1"/>
  <c r="BH211" i="4"/>
  <c r="BI211" i="4" s="1"/>
  <c r="BH87" i="4"/>
  <c r="BI87" i="4" s="1"/>
  <c r="BH141" i="4"/>
  <c r="BI141" i="4" s="1"/>
  <c r="BH28" i="4"/>
  <c r="BI28" i="4" s="1"/>
  <c r="BH58" i="4"/>
  <c r="BI58" i="4" s="1"/>
  <c r="BH245" i="4"/>
  <c r="BI245" i="4" s="1"/>
  <c r="BH206" i="4"/>
  <c r="BI206" i="4" s="1"/>
  <c r="BH240" i="4"/>
  <c r="BI240" i="4" s="1"/>
  <c r="BH7" i="4"/>
  <c r="BI7" i="4" s="1"/>
  <c r="BF138" i="4"/>
  <c r="BG138" i="4" s="1"/>
  <c r="BF25" i="4"/>
  <c r="BG25" i="4" s="1"/>
  <c r="BF123" i="4"/>
  <c r="BG123" i="4" s="1"/>
  <c r="BF119" i="4"/>
  <c r="BG119" i="4" s="1"/>
  <c r="BF111" i="4"/>
  <c r="BG111" i="4" s="1"/>
  <c r="BF93" i="4"/>
  <c r="BG93" i="4" s="1"/>
  <c r="BF152" i="4"/>
  <c r="BG152" i="4" s="1"/>
  <c r="BF8" i="4"/>
  <c r="BF230" i="4"/>
  <c r="BG230" i="4" s="1"/>
  <c r="BF17" i="4"/>
  <c r="BG17" i="4" s="1"/>
  <c r="BF134" i="4"/>
  <c r="BG134" i="4" s="1"/>
  <c r="BF57" i="4"/>
  <c r="BG57" i="4" s="1"/>
  <c r="BF218" i="4"/>
  <c r="BG218" i="4" s="1"/>
  <c r="BF164" i="4"/>
  <c r="BG164" i="4" s="1"/>
  <c r="BF31" i="4"/>
  <c r="BG31" i="4" s="1"/>
  <c r="BF69" i="4"/>
  <c r="BG69" i="4" s="1"/>
  <c r="BF194" i="4"/>
  <c r="BG194" i="4" s="1"/>
  <c r="BF99" i="4"/>
  <c r="BG99" i="4" s="1"/>
  <c r="BF172" i="4"/>
  <c r="BG172" i="4" s="1"/>
  <c r="BF213" i="4"/>
  <c r="BG213" i="4" s="1"/>
  <c r="BF85" i="4"/>
  <c r="BG85" i="4" s="1"/>
  <c r="BF255" i="4"/>
  <c r="BG255" i="4" s="1"/>
  <c r="BF204" i="4"/>
  <c r="BG204" i="4" s="1"/>
  <c r="BF113" i="4"/>
  <c r="BG113" i="4" s="1"/>
  <c r="BF23" i="4"/>
  <c r="BG23" i="4" s="1"/>
  <c r="BF174" i="4"/>
  <c r="BG174" i="4" s="1"/>
  <c r="BF225" i="4"/>
  <c r="BG225" i="4" s="1"/>
  <c r="BF55" i="4"/>
  <c r="BG55" i="4" s="1"/>
  <c r="BF63" i="4"/>
  <c r="BG63" i="4" s="1"/>
  <c r="BF154" i="4"/>
  <c r="BG154" i="4" s="1"/>
  <c r="BF125" i="4"/>
  <c r="BG125" i="4" s="1"/>
  <c r="BF199" i="4"/>
  <c r="BG199" i="4" s="1"/>
  <c r="BF27" i="4"/>
  <c r="BG27" i="4" s="1"/>
  <c r="BF136" i="4"/>
  <c r="BG136" i="4" s="1"/>
  <c r="BF242" i="4"/>
  <c r="BG242" i="4" s="1"/>
  <c r="BF64" i="4"/>
  <c r="BG64" i="4" s="1"/>
  <c r="BF143" i="4"/>
  <c r="BG143" i="4" s="1"/>
  <c r="BF68" i="4"/>
  <c r="BG68" i="4" s="1"/>
  <c r="BF54" i="4"/>
  <c r="BG54" i="4" s="1"/>
  <c r="BF195" i="4"/>
  <c r="BG195" i="4" s="1"/>
  <c r="BF77" i="4"/>
  <c r="BG77" i="4" s="1"/>
  <c r="BF214" i="4"/>
  <c r="BG214" i="4" s="1"/>
  <c r="BF229" i="4"/>
  <c r="BG229" i="4" s="1"/>
  <c r="BF101" i="4"/>
  <c r="BG101" i="4" s="1"/>
  <c r="BF129" i="4"/>
  <c r="BG129" i="4" s="1"/>
  <c r="BF168" i="4"/>
  <c r="BG168" i="4" s="1"/>
  <c r="BF140" i="4"/>
  <c r="BG140" i="4" s="1"/>
  <c r="BF161" i="4"/>
  <c r="BG161" i="4" s="1"/>
  <c r="BF233" i="4"/>
  <c r="BG233" i="4" s="1"/>
  <c r="BF196" i="4"/>
  <c r="BG196" i="4" s="1"/>
  <c r="BF33" i="4"/>
  <c r="BG33" i="4" s="1"/>
  <c r="BF116" i="4"/>
  <c r="BG116" i="4" s="1"/>
  <c r="BF115" i="4"/>
  <c r="BG115" i="4" s="1"/>
  <c r="BF219" i="4"/>
  <c r="BG219" i="4" s="1"/>
  <c r="BF106" i="4"/>
  <c r="BG106" i="4" s="1"/>
  <c r="BF88" i="4"/>
  <c r="BG88" i="4" s="1"/>
  <c r="BF97" i="4"/>
  <c r="BG97" i="4" s="1"/>
  <c r="BF197" i="4"/>
  <c r="BG197" i="4" s="1"/>
  <c r="BF30" i="4"/>
  <c r="BG30" i="4" s="1"/>
  <c r="BF96" i="4"/>
  <c r="BG96" i="4" s="1"/>
  <c r="BF29" i="4"/>
  <c r="BG29" i="4" s="1"/>
  <c r="BF104" i="4"/>
  <c r="BG104" i="4" s="1"/>
  <c r="BF182" i="4"/>
  <c r="BG182" i="4" s="1"/>
  <c r="BF40" i="4"/>
  <c r="BG40" i="4" s="1"/>
  <c r="BF26" i="4"/>
  <c r="BG26" i="4" s="1"/>
  <c r="BF98" i="4"/>
  <c r="BG98" i="4" s="1"/>
  <c r="BF139" i="4"/>
  <c r="BG139" i="4" s="1"/>
  <c r="BF12" i="4"/>
  <c r="BG12" i="4" s="1"/>
  <c r="BF34" i="4"/>
  <c r="BG34" i="4" s="1"/>
  <c r="BF120" i="4"/>
  <c r="BG120" i="4" s="1"/>
  <c r="BF146" i="4"/>
  <c r="BG146" i="4" s="1"/>
  <c r="BF227" i="4"/>
  <c r="BG227" i="4" s="1"/>
  <c r="BF185" i="4"/>
  <c r="BG185" i="4" s="1"/>
  <c r="BF60" i="4"/>
  <c r="BG60" i="4" s="1"/>
  <c r="BF117" i="4"/>
  <c r="BG117" i="4" s="1"/>
  <c r="BF75" i="4"/>
  <c r="BG75" i="4" s="1"/>
  <c r="BF32" i="4"/>
  <c r="BG32" i="4" s="1"/>
  <c r="BF133" i="4"/>
  <c r="BG133" i="4" s="1"/>
  <c r="BF128" i="4"/>
  <c r="BG128" i="4" s="1"/>
  <c r="BF135" i="4"/>
  <c r="BG135" i="4" s="1"/>
  <c r="BF141" i="4"/>
  <c r="BG141" i="4" s="1"/>
  <c r="BF191" i="4"/>
  <c r="BG191" i="4" s="1"/>
  <c r="BF173" i="4"/>
  <c r="BG173" i="4" s="1"/>
  <c r="BF170" i="4"/>
  <c r="BG170" i="4" s="1"/>
  <c r="BF203" i="4"/>
  <c r="BG203" i="4" s="1"/>
  <c r="BF19" i="4"/>
  <c r="BG19" i="4" s="1"/>
  <c r="BF210" i="4"/>
  <c r="BG210" i="4" s="1"/>
  <c r="BF150" i="4"/>
  <c r="BG150" i="4" s="1"/>
  <c r="BF126" i="4"/>
  <c r="BG126" i="4" s="1"/>
  <c r="BF169" i="4"/>
  <c r="BG169" i="4" s="1"/>
  <c r="BF10" i="4"/>
  <c r="BG10" i="4" s="1"/>
  <c r="BF205" i="4"/>
  <c r="BG205" i="4" s="1"/>
  <c r="BF95" i="4"/>
  <c r="BG95" i="4" s="1"/>
  <c r="BF151" i="4"/>
  <c r="BG151" i="4" s="1"/>
  <c r="BF50" i="4"/>
  <c r="BG50" i="4" s="1"/>
  <c r="BF78" i="4"/>
  <c r="BG78" i="4" s="1"/>
  <c r="BF155" i="4"/>
  <c r="BG155" i="4" s="1"/>
  <c r="BF22" i="4"/>
  <c r="BG22" i="4" s="1"/>
  <c r="BF177" i="4"/>
  <c r="BG177" i="4" s="1"/>
  <c r="BF21" i="4"/>
  <c r="BG21" i="4" s="1"/>
  <c r="BF39" i="4"/>
  <c r="BG39" i="4" s="1"/>
  <c r="BF71" i="4"/>
  <c r="BG71" i="4" s="1"/>
  <c r="BF207" i="4"/>
  <c r="BG207" i="4" s="1"/>
  <c r="BF180" i="4"/>
  <c r="BG180" i="4" s="1"/>
  <c r="BF112" i="4"/>
  <c r="BG112" i="4" s="1"/>
  <c r="BF52" i="4"/>
  <c r="BG52" i="4" s="1"/>
  <c r="BF148" i="4"/>
  <c r="BG148" i="4" s="1"/>
  <c r="BF221" i="4"/>
  <c r="BG221" i="4" s="1"/>
  <c r="BF15" i="4"/>
  <c r="BG15" i="4" s="1"/>
  <c r="BF144" i="4"/>
  <c r="BG144" i="4" s="1"/>
  <c r="BF127" i="4"/>
  <c r="BG127" i="4" s="1"/>
  <c r="BF76" i="4"/>
  <c r="BG76" i="4" s="1"/>
  <c r="BF80" i="4"/>
  <c r="BG80" i="4" s="1"/>
  <c r="BF94" i="4"/>
  <c r="BG94" i="4" s="1"/>
  <c r="BF179" i="4"/>
  <c r="BG179" i="4" s="1"/>
  <c r="BF162" i="4"/>
  <c r="BG162" i="4" s="1"/>
  <c r="BF24" i="4"/>
  <c r="BG24" i="4" s="1"/>
  <c r="BF188" i="4"/>
  <c r="BG188" i="4" s="1"/>
  <c r="BF224" i="4"/>
  <c r="BG224" i="4" s="1"/>
  <c r="BF184" i="4"/>
  <c r="BG184" i="4" s="1"/>
  <c r="BF92" i="4"/>
  <c r="BG92" i="4" s="1"/>
  <c r="BF53" i="4"/>
  <c r="BG53" i="4" s="1"/>
  <c r="BF84" i="4"/>
  <c r="BG84" i="4" s="1"/>
  <c r="BF250" i="4"/>
  <c r="BG250" i="4" s="1"/>
  <c r="BF244" i="4"/>
  <c r="BG244" i="4" s="1"/>
  <c r="BF247" i="4"/>
  <c r="BG247" i="4" s="1"/>
  <c r="BF102" i="4"/>
  <c r="BG102" i="4" s="1"/>
  <c r="BF187" i="4"/>
  <c r="BG187" i="4" s="1"/>
  <c r="BF48" i="4"/>
  <c r="BG48" i="4" s="1"/>
  <c r="BF198" i="4"/>
  <c r="BG198" i="4" s="1"/>
  <c r="BF79" i="4"/>
  <c r="BG79" i="4" s="1"/>
  <c r="BF186" i="4"/>
  <c r="BG186" i="4" s="1"/>
  <c r="BF61" i="4"/>
  <c r="BG61" i="4" s="1"/>
  <c r="BF72" i="4"/>
  <c r="BG72" i="4" s="1"/>
  <c r="BF56" i="4"/>
  <c r="BG56" i="4" s="1"/>
  <c r="BF243" i="4"/>
  <c r="BG243" i="4" s="1"/>
  <c r="BF167" i="4"/>
  <c r="BG167" i="4" s="1"/>
  <c r="BF235" i="4"/>
  <c r="BG235" i="4" s="1"/>
  <c r="BF222" i="4"/>
  <c r="BG222" i="4" s="1"/>
  <c r="BF251" i="4"/>
  <c r="BG251" i="4" s="1"/>
  <c r="BF47" i="4"/>
  <c r="BG47" i="4" s="1"/>
  <c r="BF108" i="4"/>
  <c r="BG108" i="4" s="1"/>
  <c r="BF220" i="4"/>
  <c r="BG220" i="4" s="1"/>
  <c r="BF215" i="4"/>
  <c r="BG215" i="4" s="1"/>
  <c r="BF248" i="4"/>
  <c r="BG248" i="4" s="1"/>
  <c r="BF216" i="4"/>
  <c r="BG216" i="4" s="1"/>
  <c r="BF249" i="4"/>
  <c r="BG249" i="4" s="1"/>
  <c r="BF109" i="4"/>
  <c r="BG109" i="4" s="1"/>
  <c r="BF107" i="4"/>
  <c r="BG107" i="4" s="1"/>
  <c r="BF159" i="4"/>
  <c r="BG159" i="4" s="1"/>
  <c r="BF118" i="4"/>
  <c r="BG118" i="4" s="1"/>
  <c r="BF147" i="4"/>
  <c r="BG147" i="4" s="1"/>
  <c r="BF100" i="4"/>
  <c r="BG100" i="4" s="1"/>
  <c r="BF145" i="4"/>
  <c r="BG145" i="4" s="1"/>
  <c r="BF165" i="4"/>
  <c r="BG165" i="4" s="1"/>
  <c r="BF156" i="4"/>
  <c r="BG156" i="4" s="1"/>
  <c r="BF43" i="4"/>
  <c r="BG43" i="4" s="1"/>
  <c r="BF175" i="4"/>
  <c r="BG175" i="4" s="1"/>
  <c r="BF208" i="4"/>
  <c r="BG208" i="4" s="1"/>
  <c r="BF202" i="4"/>
  <c r="BG202" i="4" s="1"/>
  <c r="BF253" i="4"/>
  <c r="BG253" i="4" s="1"/>
  <c r="BF105" i="4"/>
  <c r="BG105" i="4" s="1"/>
  <c r="BF36" i="4"/>
  <c r="BG36" i="4" s="1"/>
  <c r="BF212" i="4"/>
  <c r="BG212" i="4" s="1"/>
  <c r="BF223" i="4"/>
  <c r="BG223" i="4" s="1"/>
  <c r="BF131" i="4"/>
  <c r="BG131" i="4" s="1"/>
  <c r="BF163" i="4"/>
  <c r="BG163" i="4" s="1"/>
  <c r="BF132" i="4"/>
  <c r="BG132" i="4" s="1"/>
  <c r="BF16" i="4"/>
  <c r="BG16" i="4" s="1"/>
  <c r="BF90" i="4"/>
  <c r="BG90" i="4" s="1"/>
  <c r="BF171" i="4"/>
  <c r="BG171" i="4" s="1"/>
  <c r="BF65" i="4"/>
  <c r="BG65" i="4" s="1"/>
  <c r="BF114" i="4"/>
  <c r="BG114" i="4" s="1"/>
  <c r="BF236" i="4"/>
  <c r="BG236" i="4" s="1"/>
  <c r="BF59" i="4"/>
  <c r="BG59" i="4" s="1"/>
  <c r="BF124" i="4"/>
  <c r="BG124" i="4" s="1"/>
  <c r="BF66" i="4"/>
  <c r="BG66" i="4" s="1"/>
  <c r="BF67" i="4"/>
  <c r="BG67" i="4" s="1"/>
  <c r="BF166" i="4"/>
  <c r="BG166" i="4" s="1"/>
  <c r="BF42" i="4"/>
  <c r="BG42" i="4" s="1"/>
  <c r="BF41" i="4"/>
  <c r="BG41" i="4" s="1"/>
  <c r="BF228" i="4"/>
  <c r="BG228" i="4" s="1"/>
  <c r="BF200" i="4"/>
  <c r="BG200" i="4" s="1"/>
  <c r="BF13" i="4"/>
  <c r="BG13" i="4" s="1"/>
  <c r="BF122" i="4"/>
  <c r="BG122" i="4" s="1"/>
  <c r="BF238" i="4"/>
  <c r="BG238" i="4" s="1"/>
  <c r="BF14" i="4"/>
  <c r="BG14" i="4" s="1"/>
  <c r="BF176" i="4"/>
  <c r="BG176" i="4" s="1"/>
  <c r="BF239" i="4"/>
  <c r="BG239" i="4" s="1"/>
  <c r="BF44" i="4"/>
  <c r="BG44" i="4" s="1"/>
  <c r="BF160" i="4"/>
  <c r="BG160" i="4" s="1"/>
  <c r="BF201" i="4"/>
  <c r="BG201" i="4" s="1"/>
  <c r="BF153" i="4"/>
  <c r="BG153" i="4" s="1"/>
  <c r="BF9" i="4"/>
  <c r="BG9" i="4" s="1"/>
  <c r="BF103" i="4"/>
  <c r="BG103" i="4" s="1"/>
  <c r="BF142" i="4"/>
  <c r="BG142" i="4" s="1"/>
  <c r="BF209" i="4"/>
  <c r="BG209" i="4" s="1"/>
  <c r="BF234" i="4"/>
  <c r="BG234" i="4" s="1"/>
  <c r="BF46" i="4"/>
  <c r="BG46" i="4" s="1"/>
  <c r="BF189" i="4"/>
  <c r="BG189" i="4" s="1"/>
  <c r="BF217" i="4"/>
  <c r="BG217" i="4" s="1"/>
  <c r="BF49" i="4"/>
  <c r="BG49" i="4" s="1"/>
  <c r="BF137" i="4"/>
  <c r="BG137" i="4" s="1"/>
  <c r="BF192" i="4"/>
  <c r="BG192" i="4" s="1"/>
  <c r="BF11" i="4"/>
  <c r="BG11" i="4" s="1"/>
  <c r="BF246" i="4"/>
  <c r="BG246" i="4" s="1"/>
  <c r="BF121" i="4"/>
  <c r="BG121" i="4" s="1"/>
  <c r="BF35" i="4"/>
  <c r="BG35" i="4" s="1"/>
  <c r="BF193" i="4"/>
  <c r="BG193" i="4" s="1"/>
  <c r="BF51" i="4"/>
  <c r="BG51" i="4" s="1"/>
  <c r="BF181" i="4"/>
  <c r="BG181" i="4" s="1"/>
  <c r="BF86" i="4"/>
  <c r="BG86" i="4" s="1"/>
  <c r="BF178" i="4"/>
  <c r="BG178" i="4" s="1"/>
  <c r="BF241" i="4"/>
  <c r="BG241" i="4" s="1"/>
  <c r="BF89" i="4"/>
  <c r="BG89" i="4" s="1"/>
  <c r="BF157" i="4"/>
  <c r="BG157" i="4" s="1"/>
  <c r="BF91" i="4"/>
  <c r="BG91" i="4" s="1"/>
  <c r="BD252" i="4"/>
  <c r="BE252" i="4" s="1"/>
  <c r="BD95" i="4"/>
  <c r="BE95" i="4" s="1"/>
  <c r="BD125" i="4"/>
  <c r="BE125" i="4" s="1"/>
  <c r="BD26" i="4"/>
  <c r="BE26" i="4" s="1"/>
  <c r="BD77" i="4"/>
  <c r="BE77" i="4" s="1"/>
  <c r="BD157" i="4"/>
  <c r="BE157" i="4" s="1"/>
  <c r="BD241" i="4"/>
  <c r="BE241" i="4" s="1"/>
  <c r="BD200" i="4"/>
  <c r="BE200" i="4" s="1"/>
  <c r="BD234" i="4"/>
  <c r="BE234" i="4" s="1"/>
  <c r="BD177" i="4"/>
  <c r="BE177" i="4" s="1"/>
  <c r="BD8" i="4"/>
  <c r="BE8" i="4" s="1"/>
  <c r="BD213" i="4"/>
  <c r="BE213" i="4" s="1"/>
  <c r="BD172" i="4"/>
  <c r="BE172" i="4" s="1"/>
  <c r="BD90" i="4"/>
  <c r="BE90" i="4" s="1"/>
  <c r="BD233" i="4"/>
  <c r="BE233" i="4" s="1"/>
  <c r="BD80" i="4"/>
  <c r="BE80" i="4" s="1"/>
  <c r="BD140" i="4"/>
  <c r="BE140" i="4" s="1"/>
  <c r="BD160" i="4"/>
  <c r="BE160" i="4" s="1"/>
  <c r="BD85" i="4"/>
  <c r="BE85" i="4" s="1"/>
  <c r="BD14" i="4"/>
  <c r="BE14" i="4" s="1"/>
  <c r="BD124" i="4"/>
  <c r="BE124" i="4" s="1"/>
  <c r="BD123" i="4"/>
  <c r="BE123" i="4" s="1"/>
  <c r="BD17" i="4"/>
  <c r="BE17" i="4" s="1"/>
  <c r="BD246" i="4"/>
  <c r="BE246" i="4" s="1"/>
  <c r="BD196" i="4"/>
  <c r="BE196" i="4" s="1"/>
  <c r="BD86" i="4"/>
  <c r="BE86" i="4" s="1"/>
  <c r="BD33" i="4"/>
  <c r="BE33" i="4" s="1"/>
  <c r="BD102" i="4"/>
  <c r="BE102" i="4" s="1"/>
  <c r="BD106" i="4"/>
  <c r="BE106" i="4" s="1"/>
  <c r="BD222" i="4"/>
  <c r="BE222" i="4" s="1"/>
  <c r="BD150" i="4"/>
  <c r="BE150" i="4" s="1"/>
  <c r="BD170" i="4"/>
  <c r="BE170" i="4" s="1"/>
  <c r="BD60" i="4"/>
  <c r="BE60" i="4" s="1"/>
  <c r="BD29" i="4"/>
  <c r="BE29" i="4" s="1"/>
  <c r="BD118" i="4"/>
  <c r="BE118" i="4" s="1"/>
  <c r="BD121" i="4"/>
  <c r="BE121" i="4" s="1"/>
  <c r="BD101" i="4"/>
  <c r="BE101" i="4" s="1"/>
  <c r="BD27" i="4"/>
  <c r="BE27" i="4" s="1"/>
  <c r="BD36" i="4"/>
  <c r="BE36" i="4" s="1"/>
  <c r="BD117" i="4"/>
  <c r="BE117" i="4" s="1"/>
  <c r="BD142" i="4"/>
  <c r="BE142" i="4" s="1"/>
  <c r="BD48" i="4"/>
  <c r="BE48" i="4" s="1"/>
  <c r="BD59" i="4"/>
  <c r="BE59" i="4" s="1"/>
  <c r="BD78" i="4"/>
  <c r="BE78" i="4" s="1"/>
  <c r="BD220" i="4"/>
  <c r="BE220" i="4" s="1"/>
  <c r="BD153" i="4"/>
  <c r="BE153" i="4" s="1"/>
  <c r="BD114" i="4"/>
  <c r="BE114" i="4" s="1"/>
  <c r="BD75" i="4"/>
  <c r="BE75" i="4" s="1"/>
  <c r="BD208" i="4"/>
  <c r="BE208" i="4" s="1"/>
  <c r="BD214" i="4"/>
  <c r="BE214" i="4" s="1"/>
  <c r="BD104" i="4"/>
  <c r="BE104" i="4" s="1"/>
  <c r="BD186" i="4"/>
  <c r="BE186" i="4" s="1"/>
  <c r="BD203" i="4"/>
  <c r="BE203" i="4" s="1"/>
  <c r="BD215" i="4"/>
  <c r="BE215" i="4" s="1"/>
  <c r="BD144" i="4"/>
  <c r="BE144" i="4" s="1"/>
  <c r="BD68" i="4"/>
  <c r="BE68" i="4" s="1"/>
  <c r="BD176" i="4"/>
  <c r="BE176" i="4" s="1"/>
  <c r="BD21" i="4"/>
  <c r="BE21" i="4" s="1"/>
  <c r="BD81" i="4"/>
  <c r="BE81" i="4" s="1"/>
  <c r="BD139" i="4"/>
  <c r="BE139" i="4" s="1"/>
  <c r="BD167" i="4"/>
  <c r="BE167" i="4" s="1"/>
  <c r="BD209" i="4"/>
  <c r="BE209" i="4" s="1"/>
  <c r="BD16" i="4"/>
  <c r="BE16" i="4" s="1"/>
  <c r="BD32" i="4"/>
  <c r="BE32" i="4" s="1"/>
  <c r="BD56" i="4"/>
  <c r="BE56" i="4" s="1"/>
  <c r="BD18" i="4"/>
  <c r="BE18" i="4" s="1"/>
  <c r="BD243" i="4"/>
  <c r="BE243" i="4" s="1"/>
  <c r="BD69" i="4"/>
  <c r="BE69" i="4" s="1"/>
  <c r="BD249" i="4"/>
  <c r="BE249" i="4" s="1"/>
  <c r="BD199" i="4"/>
  <c r="BE199" i="4" s="1"/>
  <c r="BD197" i="4"/>
  <c r="BE197" i="4" s="1"/>
  <c r="BD194" i="4"/>
  <c r="BE194" i="4" s="1"/>
  <c r="BD126" i="4"/>
  <c r="BE126" i="4" s="1"/>
  <c r="BD198" i="4"/>
  <c r="BE198" i="4" s="1"/>
  <c r="BD202" i="4"/>
  <c r="BE202" i="4" s="1"/>
  <c r="BD230" i="4"/>
  <c r="BE230" i="4" s="1"/>
  <c r="BD52" i="4"/>
  <c r="BE52" i="4" s="1"/>
  <c r="BD151" i="4"/>
  <c r="BE151" i="4" s="1"/>
  <c r="BD148" i="4"/>
  <c r="BE148" i="4" s="1"/>
  <c r="BD154" i="4"/>
  <c r="BE154" i="4" s="1"/>
  <c r="BD225" i="4"/>
  <c r="BE225" i="4" s="1"/>
  <c r="BD63" i="4"/>
  <c r="BE63" i="4" s="1"/>
  <c r="BD207" i="4"/>
  <c r="BE207" i="4" s="1"/>
  <c r="BD232" i="4"/>
  <c r="BE232" i="4" s="1"/>
  <c r="BD40" i="4"/>
  <c r="BE40" i="4" s="1"/>
  <c r="BD22" i="4"/>
  <c r="BE22" i="4" s="1"/>
  <c r="BD61" i="4"/>
  <c r="BE61" i="4" s="1"/>
  <c r="BD179" i="4"/>
  <c r="BE179" i="4" s="1"/>
  <c r="BD184" i="4"/>
  <c r="BE184" i="4" s="1"/>
  <c r="BD42" i="4"/>
  <c r="BE42" i="4" s="1"/>
  <c r="BD43" i="4"/>
  <c r="BE43" i="4" s="1"/>
  <c r="BD54" i="4"/>
  <c r="BE54" i="4" s="1"/>
  <c r="BD34" i="4"/>
  <c r="BE34" i="4" s="1"/>
  <c r="BD67" i="4"/>
  <c r="BE67" i="4" s="1"/>
  <c r="BD247" i="4"/>
  <c r="BE247" i="4" s="1"/>
  <c r="BD253" i="4"/>
  <c r="BE253" i="4" s="1"/>
  <c r="BD216" i="4"/>
  <c r="BE216" i="4" s="1"/>
  <c r="BD19" i="4"/>
  <c r="BE19" i="4" s="1"/>
  <c r="BD79" i="4"/>
  <c r="BE79" i="4" s="1"/>
  <c r="BD161" i="4"/>
  <c r="BE161" i="4" s="1"/>
  <c r="BD24" i="4"/>
  <c r="BE24" i="4" s="1"/>
  <c r="BD50" i="4"/>
  <c r="BE50" i="4" s="1"/>
  <c r="BD193" i="4"/>
  <c r="BE193" i="4" s="1"/>
  <c r="BD242" i="4"/>
  <c r="BE242" i="4" s="1"/>
  <c r="BD255" i="4"/>
  <c r="BE255" i="4" s="1"/>
  <c r="BD159" i="4"/>
  <c r="BE159" i="4" s="1"/>
  <c r="BD191" i="4"/>
  <c r="BE191" i="4" s="1"/>
  <c r="BD46" i="4"/>
  <c r="BE46" i="4" s="1"/>
  <c r="BD188" i="4"/>
  <c r="BE188" i="4" s="1"/>
  <c r="BD10" i="4"/>
  <c r="BE10" i="4" s="1"/>
  <c r="BD156" i="4"/>
  <c r="BE156" i="4" s="1"/>
  <c r="BD145" i="4"/>
  <c r="BE145" i="4" s="1"/>
  <c r="BD9" i="4"/>
  <c r="BE9" i="4" s="1"/>
  <c r="BD65" i="4"/>
  <c r="BE65" i="4" s="1"/>
  <c r="BD92" i="4"/>
  <c r="BE92" i="4" s="1"/>
  <c r="BD135" i="4"/>
  <c r="BE135" i="4" s="1"/>
  <c r="BD109" i="4"/>
  <c r="BE109" i="4" s="1"/>
  <c r="BD235" i="4"/>
  <c r="BE235" i="4" s="1"/>
  <c r="BD89" i="4"/>
  <c r="BE89" i="4" s="1"/>
  <c r="BD47" i="4"/>
  <c r="BE47" i="4" s="1"/>
  <c r="BD82" i="4"/>
  <c r="BE82" i="4" s="1"/>
  <c r="BD174" i="4"/>
  <c r="BE174" i="4" s="1"/>
  <c r="BD57" i="4"/>
  <c r="BE57" i="4" s="1"/>
  <c r="BD210" i="4"/>
  <c r="BE210" i="4" s="1"/>
  <c r="BD44" i="4"/>
  <c r="BE44" i="4" s="1"/>
  <c r="BD107" i="4"/>
  <c r="BE107" i="4" s="1"/>
  <c r="BD141" i="4"/>
  <c r="BE141" i="4" s="1"/>
  <c r="BD137" i="4"/>
  <c r="BE137" i="4" s="1"/>
  <c r="BD84" i="4"/>
  <c r="BE84" i="4" s="1"/>
  <c r="BD55" i="4"/>
  <c r="BE55" i="4" s="1"/>
  <c r="BD251" i="4"/>
  <c r="BE251" i="4" s="1"/>
  <c r="BD152" i="4"/>
  <c r="BE152" i="4" s="1"/>
  <c r="BD224" i="4"/>
  <c r="BE224" i="4" s="1"/>
  <c r="BD217" i="4"/>
  <c r="BE217" i="4" s="1"/>
  <c r="BD128" i="4"/>
  <c r="BE128" i="4" s="1"/>
  <c r="BD11" i="4"/>
  <c r="BE11" i="4" s="1"/>
  <c r="BD189" i="4"/>
  <c r="BE189" i="4" s="1"/>
  <c r="BD30" i="4"/>
  <c r="BE30" i="4" s="1"/>
  <c r="BD25" i="4"/>
  <c r="BE25" i="4" s="1"/>
  <c r="BD37" i="4"/>
  <c r="BE37" i="4" s="1"/>
  <c r="BD15" i="4"/>
  <c r="BE15" i="4" s="1"/>
  <c r="BD169" i="4"/>
  <c r="BE169" i="4" s="1"/>
  <c r="BD195" i="4"/>
  <c r="BE195" i="4" s="1"/>
  <c r="BD116" i="4"/>
  <c r="BE116" i="4" s="1"/>
  <c r="BD187" i="4"/>
  <c r="BE187" i="4" s="1"/>
  <c r="BD119" i="4"/>
  <c r="BE119" i="4" s="1"/>
  <c r="BD133" i="4"/>
  <c r="BE133" i="4" s="1"/>
  <c r="BD175" i="4"/>
  <c r="BE175" i="4" s="1"/>
  <c r="BD143" i="4"/>
  <c r="BE143" i="4" s="1"/>
  <c r="BD212" i="4"/>
  <c r="BE212" i="4" s="1"/>
  <c r="BD132" i="4"/>
  <c r="BE132" i="4" s="1"/>
  <c r="BD162" i="4"/>
  <c r="BE162" i="4" s="1"/>
  <c r="BD64" i="4"/>
  <c r="BE64" i="4" s="1"/>
  <c r="BD96" i="4"/>
  <c r="BE96" i="4" s="1"/>
  <c r="BD218" i="4"/>
  <c r="BE218" i="4" s="1"/>
  <c r="BD228" i="4"/>
  <c r="BE228" i="4" s="1"/>
  <c r="BD103" i="4"/>
  <c r="BE103" i="4" s="1"/>
  <c r="BD93" i="4"/>
  <c r="BE93" i="4" s="1"/>
  <c r="BD76" i="4"/>
  <c r="BE76" i="4" s="1"/>
  <c r="BD94" i="4"/>
  <c r="BE94" i="4" s="1"/>
  <c r="BD237" i="4"/>
  <c r="BE237" i="4" s="1"/>
  <c r="BD38" i="4"/>
  <c r="BE38" i="4" s="1"/>
  <c r="BD53" i="4"/>
  <c r="BE53" i="4" s="1"/>
  <c r="BD120" i="4"/>
  <c r="BE120" i="4" s="1"/>
  <c r="BD173" i="4"/>
  <c r="BE173" i="4" s="1"/>
  <c r="BD221" i="4"/>
  <c r="BE221" i="4" s="1"/>
  <c r="BD98" i="4"/>
  <c r="BE98" i="4" s="1"/>
  <c r="BD155" i="4"/>
  <c r="BE155" i="4" s="1"/>
  <c r="BD236" i="4"/>
  <c r="BE236" i="4" s="1"/>
  <c r="BD39" i="4"/>
  <c r="BE39" i="4" s="1"/>
  <c r="BD244" i="4"/>
  <c r="BE244" i="4" s="1"/>
  <c r="BD111" i="4"/>
  <c r="BE111" i="4" s="1"/>
  <c r="BD254" i="4"/>
  <c r="BE254" i="4" s="1"/>
  <c r="BD113" i="4"/>
  <c r="BE113" i="4" s="1"/>
  <c r="BD129" i="4"/>
  <c r="BE129" i="4" s="1"/>
  <c r="BD97" i="4"/>
  <c r="BE97" i="4" s="1"/>
  <c r="BD166" i="4"/>
  <c r="BE166" i="4" s="1"/>
  <c r="BD146" i="4"/>
  <c r="BE146" i="4" s="1"/>
  <c r="BD181" i="4"/>
  <c r="BE181" i="4" s="1"/>
  <c r="BD115" i="4"/>
  <c r="BE115" i="4" s="1"/>
  <c r="BD31" i="4"/>
  <c r="BE31" i="4" s="1"/>
  <c r="BD227" i="4"/>
  <c r="BE227" i="4" s="1"/>
  <c r="BD12" i="4"/>
  <c r="BE12" i="4" s="1"/>
  <c r="BD238" i="4"/>
  <c r="BE238" i="4" s="1"/>
  <c r="BD192" i="4"/>
  <c r="BE192" i="4" s="1"/>
  <c r="BD204" i="4"/>
  <c r="BE204" i="4" s="1"/>
  <c r="BD134" i="4"/>
  <c r="BE134" i="4" s="1"/>
  <c r="BD51" i="4"/>
  <c r="BE51" i="4" s="1"/>
  <c r="BD250" i="4"/>
  <c r="BE250" i="4" s="1"/>
  <c r="BD62" i="4"/>
  <c r="BE62" i="4" s="1"/>
  <c r="BD147" i="4"/>
  <c r="BE147" i="4" s="1"/>
  <c r="BD122" i="4"/>
  <c r="BE122" i="4" s="1"/>
  <c r="BD171" i="4"/>
  <c r="BE171" i="4" s="1"/>
  <c r="BD219" i="4"/>
  <c r="BE219" i="4" s="1"/>
  <c r="BD229" i="4"/>
  <c r="BE229" i="4" s="1"/>
  <c r="BD182" i="4"/>
  <c r="BE182" i="4" s="1"/>
  <c r="BD13" i="4"/>
  <c r="BE13" i="4" s="1"/>
  <c r="BD205" i="4"/>
  <c r="BE205" i="4" s="1"/>
  <c r="BD112" i="4"/>
  <c r="BE112" i="4" s="1"/>
  <c r="BD185" i="4"/>
  <c r="BE185" i="4" s="1"/>
  <c r="BD131" i="4"/>
  <c r="BE131" i="4" s="1"/>
  <c r="BD91" i="4"/>
  <c r="BE91" i="4" s="1"/>
  <c r="BD180" i="4"/>
  <c r="BE180" i="4" s="1"/>
  <c r="BD20" i="4"/>
  <c r="BE20" i="4" s="1"/>
  <c r="BD41" i="4"/>
  <c r="BE41" i="4" s="1"/>
  <c r="BD201" i="4"/>
  <c r="BE201" i="4" s="1"/>
  <c r="BD99" i="4"/>
  <c r="BE99" i="4" s="1"/>
  <c r="BD127" i="4"/>
  <c r="BE127" i="4" s="1"/>
  <c r="BD45" i="4"/>
  <c r="BE45" i="4" s="1"/>
  <c r="BD71" i="4"/>
  <c r="BE71" i="4" s="1"/>
  <c r="BD164" i="4"/>
  <c r="BE164" i="4" s="1"/>
  <c r="BD165" i="4"/>
  <c r="BE165" i="4" s="1"/>
  <c r="BD178" i="4"/>
  <c r="BE178" i="4" s="1"/>
  <c r="BD100" i="4"/>
  <c r="BE100" i="4" s="1"/>
  <c r="BD248" i="4"/>
  <c r="BE248" i="4" s="1"/>
  <c r="BD149" i="4"/>
  <c r="BE149" i="4" s="1"/>
  <c r="BC149" i="4"/>
  <c r="BC237" i="4"/>
  <c r="BC138" i="4"/>
  <c r="BC232" i="4"/>
  <c r="BC132" i="4"/>
  <c r="BC255" i="4"/>
  <c r="BC246" i="4"/>
  <c r="BC223" i="4"/>
  <c r="BC210" i="4"/>
  <c r="BC202" i="4"/>
  <c r="BC127" i="4"/>
  <c r="BC139" i="4"/>
  <c r="BC199" i="4"/>
  <c r="BC201" i="4"/>
  <c r="BC205" i="4"/>
  <c r="BC181" i="4"/>
  <c r="BC198" i="4"/>
  <c r="BC249" i="4"/>
  <c r="BC175" i="4"/>
  <c r="BC247" i="4"/>
  <c r="BC217" i="4"/>
  <c r="BC193" i="4"/>
  <c r="BC230" i="4"/>
  <c r="BC228" i="4"/>
  <c r="BC185" i="4"/>
  <c r="BC161" i="4"/>
  <c r="BC227" i="4"/>
  <c r="BC216" i="4"/>
  <c r="BC189" i="4"/>
  <c r="BC153" i="4"/>
  <c r="BC182" i="4"/>
  <c r="BC167" i="4"/>
  <c r="BC196" i="4"/>
  <c r="BC238" i="4"/>
  <c r="BC225" i="4"/>
  <c r="BC187" i="4"/>
  <c r="BC197" i="4"/>
  <c r="BC250" i="4"/>
  <c r="BC176" i="4"/>
  <c r="BC136" i="4"/>
  <c r="BC140" i="4"/>
  <c r="BC254" i="4"/>
  <c r="BC180" i="4"/>
  <c r="BC186" i="4"/>
  <c r="BC241" i="4"/>
  <c r="BC191" i="4"/>
  <c r="BC144" i="4"/>
  <c r="BC233" i="4"/>
  <c r="BC163" i="4"/>
  <c r="BC234" i="4"/>
  <c r="BC207" i="4"/>
  <c r="BC213" i="4"/>
  <c r="BC215" i="4"/>
  <c r="BC248" i="4"/>
  <c r="BC164" i="4"/>
  <c r="BC13" i="4"/>
  <c r="BC236" i="4"/>
  <c r="BC209" i="4"/>
  <c r="BC184" i="4"/>
  <c r="BC166" i="4"/>
  <c r="BC220" i="4"/>
  <c r="BC179" i="4"/>
  <c r="BC219" i="4"/>
  <c r="BC173" i="4"/>
  <c r="BC244" i="4"/>
  <c r="BC9" i="4"/>
  <c r="BC150" i="4"/>
  <c r="BC224" i="4"/>
  <c r="BC178" i="4"/>
  <c r="BC20" i="4"/>
  <c r="BC168" i="4"/>
  <c r="BC148" i="4"/>
  <c r="BC203" i="4"/>
  <c r="BC212" i="4"/>
  <c r="BC11" i="4"/>
  <c r="BC154" i="4"/>
  <c r="BC194" i="4"/>
  <c r="BC251" i="4"/>
  <c r="BC169" i="4"/>
  <c r="BC214" i="4"/>
  <c r="BC12" i="4"/>
  <c r="BC152" i="4"/>
  <c r="BC128" i="4"/>
  <c r="BC146" i="4"/>
  <c r="BC125" i="4"/>
  <c r="BC19" i="4"/>
  <c r="BC8" i="4"/>
  <c r="BC10" i="4"/>
  <c r="BC21" i="4"/>
  <c r="BC177" i="4"/>
  <c r="BC221" i="4"/>
  <c r="BC151" i="4"/>
  <c r="BC142" i="4"/>
  <c r="BC124" i="4"/>
  <c r="BC135" i="4"/>
  <c r="BC131" i="4"/>
  <c r="BC16" i="4"/>
  <c r="BC145" i="4"/>
  <c r="BC143" i="4"/>
  <c r="BC126" i="4"/>
  <c r="BC235" i="4"/>
  <c r="BC15" i="4"/>
  <c r="BC133" i="4"/>
  <c r="BC242" i="4"/>
  <c r="BC162" i="4"/>
  <c r="BC195" i="4"/>
  <c r="BC123" i="4"/>
  <c r="BC137" i="4"/>
  <c r="BC229" i="4"/>
  <c r="BC253" i="4"/>
  <c r="BC14" i="4"/>
  <c r="BC134" i="4"/>
  <c r="BC147" i="4"/>
  <c r="BC172" i="4"/>
  <c r="BC159" i="4"/>
  <c r="BC192" i="4"/>
  <c r="BC218" i="4"/>
  <c r="BC204" i="4"/>
  <c r="BC165" i="4"/>
  <c r="BC200" i="4"/>
  <c r="BC155" i="4"/>
  <c r="BC174" i="4"/>
  <c r="BC188" i="4"/>
  <c r="BC243" i="4"/>
  <c r="BC160" i="4"/>
  <c r="BC157" i="4"/>
  <c r="BC222" i="4"/>
  <c r="BC18" i="4"/>
  <c r="BC170" i="4"/>
  <c r="BC171" i="4"/>
  <c r="BC208" i="4"/>
  <c r="BC156" i="4"/>
  <c r="BC129" i="4"/>
  <c r="BC17" i="4"/>
  <c r="BC239" i="4"/>
  <c r="BC252" i="4"/>
  <c r="C9" i="5" l="1"/>
  <c r="C10" i="5"/>
  <c r="C5" i="5"/>
  <c r="C12" i="5"/>
  <c r="C6" i="5"/>
  <c r="C11" i="5"/>
  <c r="C8" i="5"/>
  <c r="C13" i="5"/>
  <c r="C7" i="5"/>
  <c r="BB262" i="4"/>
  <c r="BA262" i="4"/>
  <c r="BA261" i="4"/>
  <c r="BC260" i="4"/>
  <c r="BC259" i="4"/>
  <c r="BC261" i="4" s="1"/>
  <c r="BE257" i="4"/>
  <c r="BG8" i="4"/>
  <c r="BG257" i="4" s="1"/>
  <c r="BF257" i="4"/>
  <c r="BH112" i="4"/>
  <c r="BI112" i="4" s="1"/>
  <c r="BH188" i="4"/>
  <c r="BI188" i="4" s="1"/>
  <c r="BH147" i="4"/>
  <c r="BI147" i="4" s="1"/>
  <c r="BH95" i="4"/>
  <c r="BI95" i="4" s="1"/>
  <c r="BH44" i="4"/>
  <c r="BI44" i="4" s="1"/>
  <c r="BH111" i="4"/>
  <c r="BI111" i="4" s="1"/>
  <c r="BH222" i="4"/>
  <c r="BI222" i="4" s="1"/>
  <c r="BH174" i="4"/>
  <c r="BI174" i="4" s="1"/>
  <c r="BH192" i="4"/>
  <c r="BI192" i="4" s="1"/>
  <c r="BH229" i="4"/>
  <c r="BI229" i="4" s="1"/>
  <c r="BH235" i="4"/>
  <c r="BI235" i="4" s="1"/>
  <c r="BH94" i="4"/>
  <c r="BI94" i="4" s="1"/>
  <c r="BH125" i="4"/>
  <c r="BI125" i="4" s="1"/>
  <c r="BH33" i="4"/>
  <c r="BI33" i="4" s="1"/>
  <c r="BH224" i="4"/>
  <c r="BI224" i="4" s="1"/>
  <c r="BH49" i="4"/>
  <c r="BI49" i="4" s="1"/>
  <c r="BH62" i="4"/>
  <c r="BI62" i="4" s="1"/>
  <c r="BH116" i="4"/>
  <c r="BI116" i="4" s="1"/>
  <c r="BH156" i="4"/>
  <c r="BI156" i="4" s="1"/>
  <c r="BH208" i="4"/>
  <c r="BI208" i="4" s="1"/>
  <c r="BH170" i="4"/>
  <c r="BI170" i="4" s="1"/>
  <c r="BH157" i="4"/>
  <c r="BI157" i="4" s="1"/>
  <c r="BH106" i="4"/>
  <c r="BI106" i="4" s="1"/>
  <c r="BH53" i="4"/>
  <c r="BI53" i="4" s="1"/>
  <c r="BH27" i="4"/>
  <c r="BI27" i="4" s="1"/>
  <c r="BH218" i="4"/>
  <c r="BI218" i="4" s="1"/>
  <c r="BH159" i="4"/>
  <c r="BI159" i="4" s="1"/>
  <c r="BH134" i="4"/>
  <c r="BI134" i="4" s="1"/>
  <c r="BH37" i="4"/>
  <c r="BI37" i="4" s="1"/>
  <c r="BH195" i="4"/>
  <c r="BI195" i="4" s="1"/>
  <c r="BH133" i="4"/>
  <c r="BI133" i="4" s="1"/>
  <c r="BH25" i="4"/>
  <c r="BI25" i="4" s="1"/>
  <c r="BH145" i="4"/>
  <c r="BI145" i="4" s="1"/>
  <c r="BH135" i="4"/>
  <c r="BI135" i="4" s="1"/>
  <c r="BH124" i="4"/>
  <c r="BI124" i="4" s="1"/>
  <c r="BH221" i="4"/>
  <c r="BI221" i="4" s="1"/>
  <c r="BH99" i="4"/>
  <c r="BI99" i="4" s="1"/>
  <c r="BH146" i="4"/>
  <c r="BI146" i="4" s="1"/>
  <c r="BH12" i="4"/>
  <c r="BI12" i="4" s="1"/>
  <c r="BH85" i="4"/>
  <c r="BI85" i="4" s="1"/>
  <c r="BH91" i="4"/>
  <c r="BI91" i="4" s="1"/>
  <c r="BH212" i="4"/>
  <c r="BI212" i="4" s="1"/>
  <c r="BH168" i="4"/>
  <c r="BI168" i="4" s="1"/>
  <c r="BH34" i="4"/>
  <c r="BI34" i="4" s="1"/>
  <c r="BH244" i="4"/>
  <c r="BI244" i="4" s="1"/>
  <c r="BH179" i="4"/>
  <c r="BI179" i="4" s="1"/>
  <c r="BH80" i="4"/>
  <c r="BI80" i="4" s="1"/>
  <c r="BH40" i="4"/>
  <c r="BI40" i="4" s="1"/>
  <c r="BH13" i="4"/>
  <c r="BI13" i="4" s="1"/>
  <c r="BH81" i="4"/>
  <c r="BI81" i="4" s="1"/>
  <c r="BH64" i="4"/>
  <c r="BI64" i="4" s="1"/>
  <c r="BH24" i="4"/>
  <c r="BI24" i="4" s="1"/>
  <c r="BH144" i="4"/>
  <c r="BI144" i="4" s="1"/>
  <c r="BH186" i="4"/>
  <c r="BI186" i="4" s="1"/>
  <c r="BH254" i="4"/>
  <c r="BI254" i="4" s="1"/>
  <c r="BH176" i="4"/>
  <c r="BI176" i="4" s="1"/>
  <c r="BH78" i="4"/>
  <c r="BI78" i="4" s="1"/>
  <c r="BH225" i="4"/>
  <c r="BI225" i="4" s="1"/>
  <c r="BH47" i="4"/>
  <c r="BI47" i="4" s="1"/>
  <c r="BH76" i="4"/>
  <c r="BI76" i="4" s="1"/>
  <c r="BH189" i="4"/>
  <c r="BI189" i="4" s="1"/>
  <c r="BH161" i="4"/>
  <c r="BI161" i="4" s="1"/>
  <c r="BH230" i="4"/>
  <c r="BI230" i="4" s="1"/>
  <c r="BH69" i="4"/>
  <c r="BI69" i="4" s="1"/>
  <c r="BH247" i="4"/>
  <c r="BI247" i="4" s="1"/>
  <c r="BH198" i="4"/>
  <c r="BI198" i="4" s="1"/>
  <c r="BH199" i="4"/>
  <c r="BI199" i="4" s="1"/>
  <c r="BH92" i="4"/>
  <c r="BI92" i="4" s="1"/>
  <c r="BH39" i="4"/>
  <c r="BI39" i="4" s="1"/>
  <c r="BH60" i="4"/>
  <c r="BI60" i="4" s="1"/>
  <c r="BH138" i="4"/>
  <c r="BI138" i="4" s="1"/>
  <c r="BH237" i="4"/>
  <c r="BI237" i="4" s="1"/>
  <c r="BH129" i="4"/>
  <c r="BI129" i="4" s="1"/>
  <c r="BH160" i="4"/>
  <c r="BI160" i="4" s="1"/>
  <c r="BH121" i="4"/>
  <c r="BI121" i="4" s="1"/>
  <c r="BH84" i="4"/>
  <c r="BI84" i="4" s="1"/>
  <c r="BH16" i="4"/>
  <c r="BI16" i="4" s="1"/>
  <c r="BH29" i="4"/>
  <c r="BI29" i="4" s="1"/>
  <c r="BH98" i="4"/>
  <c r="BI98" i="4" s="1"/>
  <c r="BH243" i="4"/>
  <c r="BI243" i="4" s="1"/>
  <c r="BH204" i="4"/>
  <c r="BI204" i="4" s="1"/>
  <c r="BH123" i="4"/>
  <c r="BI123" i="4" s="1"/>
  <c r="BH100" i="4"/>
  <c r="BI100" i="4" s="1"/>
  <c r="BH131" i="4"/>
  <c r="BI131" i="4" s="1"/>
  <c r="BH10" i="4"/>
  <c r="BI10" i="4" s="1"/>
  <c r="BH194" i="4"/>
  <c r="BI194" i="4" s="1"/>
  <c r="BH88" i="4"/>
  <c r="BI88" i="4" s="1"/>
  <c r="BH120" i="4"/>
  <c r="BI120" i="4" s="1"/>
  <c r="BH66" i="4"/>
  <c r="BI66" i="4" s="1"/>
  <c r="BH17" i="4"/>
  <c r="BI17" i="4" s="1"/>
  <c r="BH86" i="4"/>
  <c r="BI86" i="4" s="1"/>
  <c r="BH103" i="4"/>
  <c r="BI103" i="4" s="1"/>
  <c r="BH96" i="4"/>
  <c r="BI96" i="4" s="1"/>
  <c r="BH114" i="4"/>
  <c r="BI114" i="4" s="1"/>
  <c r="BH23" i="4"/>
  <c r="BI23" i="4" s="1"/>
  <c r="BH155" i="4"/>
  <c r="BI155" i="4" s="1"/>
  <c r="BH165" i="4"/>
  <c r="BI165" i="4" s="1"/>
  <c r="BH93" i="4"/>
  <c r="BI93" i="4" s="1"/>
  <c r="BH172" i="4"/>
  <c r="BI172" i="4" s="1"/>
  <c r="BH14" i="4"/>
  <c r="BI14" i="4" s="1"/>
  <c r="BH137" i="4"/>
  <c r="BI137" i="4" s="1"/>
  <c r="BH162" i="4"/>
  <c r="BI162" i="4" s="1"/>
  <c r="BH26" i="4"/>
  <c r="BI26" i="4" s="1"/>
  <c r="BH126" i="4"/>
  <c r="BI126" i="4" s="1"/>
  <c r="BH101" i="4"/>
  <c r="BI101" i="4" s="1"/>
  <c r="BH72" i="4"/>
  <c r="BI72" i="4" s="1"/>
  <c r="BH142" i="4"/>
  <c r="BI142" i="4" s="1"/>
  <c r="BH177" i="4"/>
  <c r="BI177" i="4" s="1"/>
  <c r="BH8" i="4"/>
  <c r="BI8" i="4" s="1"/>
  <c r="BH22" i="4"/>
  <c r="BI22" i="4" s="1"/>
  <c r="BH113" i="4"/>
  <c r="BI113" i="4" s="1"/>
  <c r="BH169" i="4"/>
  <c r="BI169" i="4" s="1"/>
  <c r="BH154" i="4"/>
  <c r="BI154" i="4" s="1"/>
  <c r="BH203" i="4"/>
  <c r="BI203" i="4" s="1"/>
  <c r="BH20" i="4"/>
  <c r="BI20" i="4" s="1"/>
  <c r="BH89" i="4"/>
  <c r="BI89" i="4" s="1"/>
  <c r="BH102" i="4"/>
  <c r="BI102" i="4" s="1"/>
  <c r="BH31" i="4"/>
  <c r="BI31" i="4" s="1"/>
  <c r="BH41" i="4"/>
  <c r="BI41" i="4" s="1"/>
  <c r="BH209" i="4"/>
  <c r="BI209" i="4" s="1"/>
  <c r="BH164" i="4"/>
  <c r="BI164" i="4" s="1"/>
  <c r="BH115" i="4"/>
  <c r="BI115" i="4" s="1"/>
  <c r="BH207" i="4"/>
  <c r="BI207" i="4" s="1"/>
  <c r="BH163" i="4"/>
  <c r="BI163" i="4" s="1"/>
  <c r="BH191" i="4"/>
  <c r="BI191" i="4" s="1"/>
  <c r="BH180" i="4"/>
  <c r="BI180" i="4" s="1"/>
  <c r="BH68" i="4"/>
  <c r="BI68" i="4" s="1"/>
  <c r="BH55" i="4"/>
  <c r="BI55" i="4" s="1"/>
  <c r="BH75" i="4"/>
  <c r="BI75" i="4" s="1"/>
  <c r="BH238" i="4"/>
  <c r="BI238" i="4" s="1"/>
  <c r="BH56" i="4"/>
  <c r="BI56" i="4" s="1"/>
  <c r="BH43" i="4"/>
  <c r="BI43" i="4" s="1"/>
  <c r="BH216" i="4"/>
  <c r="BI216" i="4" s="1"/>
  <c r="BH36" i="4"/>
  <c r="BI36" i="4" s="1"/>
  <c r="BH193" i="4"/>
  <c r="BI193" i="4" s="1"/>
  <c r="BH42" i="4"/>
  <c r="BI42" i="4" s="1"/>
  <c r="BH175" i="4"/>
  <c r="BI175" i="4" s="1"/>
  <c r="BH181" i="4"/>
  <c r="BI181" i="4" s="1"/>
  <c r="BH139" i="4"/>
  <c r="BI139" i="4" s="1"/>
  <c r="BH210" i="4"/>
  <c r="BI210" i="4" s="1"/>
  <c r="BH63" i="4"/>
  <c r="BI63" i="4" s="1"/>
  <c r="BH79" i="4"/>
  <c r="BI79" i="4" s="1"/>
  <c r="BH82" i="4"/>
  <c r="BI82" i="4" s="1"/>
  <c r="BH105" i="4"/>
  <c r="BI105" i="4" s="1"/>
  <c r="BH90" i="4"/>
  <c r="BI90" i="4" s="1"/>
  <c r="BH171" i="4"/>
  <c r="BI171" i="4" s="1"/>
  <c r="BH104" i="4"/>
  <c r="BI104" i="4" s="1"/>
  <c r="BH253" i="4"/>
  <c r="BI253" i="4" s="1"/>
  <c r="BH143" i="4"/>
  <c r="BI143" i="4" s="1"/>
  <c r="BH109" i="4"/>
  <c r="BI109" i="4" s="1"/>
  <c r="BH21" i="4"/>
  <c r="BI21" i="4" s="1"/>
  <c r="BH19" i="4"/>
  <c r="BI19" i="4" s="1"/>
  <c r="BH128" i="4"/>
  <c r="BI128" i="4" s="1"/>
  <c r="BH214" i="4"/>
  <c r="BI214" i="4" s="1"/>
  <c r="BH251" i="4"/>
  <c r="BI251" i="4" s="1"/>
  <c r="BH107" i="4"/>
  <c r="BI107" i="4" s="1"/>
  <c r="BH148" i="4"/>
  <c r="BI148" i="4" s="1"/>
  <c r="BH178" i="4"/>
  <c r="BI178" i="4" s="1"/>
  <c r="BH150" i="4"/>
  <c r="BI150" i="4" s="1"/>
  <c r="BH173" i="4"/>
  <c r="BI173" i="4" s="1"/>
  <c r="BH220" i="4"/>
  <c r="BI220" i="4" s="1"/>
  <c r="BH77" i="4"/>
  <c r="BI77" i="4" s="1"/>
  <c r="BH65" i="4"/>
  <c r="BI65" i="4" s="1"/>
  <c r="BH248" i="4"/>
  <c r="BI248" i="4" s="1"/>
  <c r="BH213" i="4"/>
  <c r="BI213" i="4" s="1"/>
  <c r="BH234" i="4"/>
  <c r="BI234" i="4" s="1"/>
  <c r="BH233" i="4"/>
  <c r="BI233" i="4" s="1"/>
  <c r="BH54" i="4"/>
  <c r="BI54" i="4" s="1"/>
  <c r="BH119" i="4"/>
  <c r="BI119" i="4" s="1"/>
  <c r="BH140" i="4"/>
  <c r="BI140" i="4" s="1"/>
  <c r="BH250" i="4"/>
  <c r="BI250" i="4" s="1"/>
  <c r="BH30" i="4"/>
  <c r="BI30" i="4" s="1"/>
  <c r="BH196" i="4"/>
  <c r="BI196" i="4" s="1"/>
  <c r="BH182" i="4"/>
  <c r="BI182" i="4" s="1"/>
  <c r="BH71" i="4"/>
  <c r="BI71" i="4" s="1"/>
  <c r="BH48" i="4"/>
  <c r="BI48" i="4" s="1"/>
  <c r="BH185" i="4"/>
  <c r="BI185" i="4" s="1"/>
  <c r="BH52" i="4"/>
  <c r="BI52" i="4" s="1"/>
  <c r="BH46" i="4"/>
  <c r="BI46" i="4" s="1"/>
  <c r="BH249" i="4"/>
  <c r="BI249" i="4" s="1"/>
  <c r="BH205" i="4"/>
  <c r="BI205" i="4" s="1"/>
  <c r="BH127" i="4"/>
  <c r="BI127" i="4" s="1"/>
  <c r="BH223" i="4"/>
  <c r="BI223" i="4" s="1"/>
  <c r="BH50" i="4"/>
  <c r="BI50" i="4" s="1"/>
  <c r="BH132" i="4"/>
  <c r="BI132" i="4" s="1"/>
  <c r="BH97" i="4"/>
  <c r="BI97" i="4" s="1"/>
  <c r="BH38" i="4"/>
  <c r="BI38" i="4" s="1"/>
  <c r="BH239" i="4"/>
  <c r="BI239" i="4" s="1"/>
  <c r="BH18" i="4"/>
  <c r="BI18" i="4" s="1"/>
  <c r="BH118" i="4"/>
  <c r="BI118" i="4" s="1"/>
  <c r="BH15" i="4"/>
  <c r="BI15" i="4" s="1"/>
  <c r="BH252" i="4"/>
  <c r="BI252" i="4" s="1"/>
  <c r="BH67" i="4"/>
  <c r="BI67" i="4" s="1"/>
  <c r="BH200" i="4"/>
  <c r="BI200" i="4" s="1"/>
  <c r="BH108" i="4"/>
  <c r="BI108" i="4" s="1"/>
  <c r="BH242" i="4"/>
  <c r="BI242" i="4" s="1"/>
  <c r="BH151" i="4"/>
  <c r="BI151" i="4" s="1"/>
  <c r="BH152" i="4"/>
  <c r="BI152" i="4" s="1"/>
  <c r="BH11" i="4"/>
  <c r="BI11" i="4" s="1"/>
  <c r="BH9" i="4"/>
  <c r="BI9" i="4" s="1"/>
  <c r="BH219" i="4"/>
  <c r="BI219" i="4" s="1"/>
  <c r="BH166" i="4"/>
  <c r="BI166" i="4" s="1"/>
  <c r="BH184" i="4"/>
  <c r="BI184" i="4" s="1"/>
  <c r="BH236" i="4"/>
  <c r="BI236" i="4" s="1"/>
  <c r="BH215" i="4"/>
  <c r="BI215" i="4" s="1"/>
  <c r="BH57" i="4"/>
  <c r="BI57" i="4" s="1"/>
  <c r="BH59" i="4"/>
  <c r="BI59" i="4" s="1"/>
  <c r="BH61" i="4"/>
  <c r="BI61" i="4" s="1"/>
  <c r="BH241" i="4"/>
  <c r="BI241" i="4" s="1"/>
  <c r="BH122" i="4"/>
  <c r="BI122" i="4" s="1"/>
  <c r="BH136" i="4"/>
  <c r="BI136" i="4" s="1"/>
  <c r="BH197" i="4"/>
  <c r="BI197" i="4" s="1"/>
  <c r="BH187" i="4"/>
  <c r="BI187" i="4" s="1"/>
  <c r="BH167" i="4"/>
  <c r="BI167" i="4" s="1"/>
  <c r="BH117" i="4"/>
  <c r="BI117" i="4" s="1"/>
  <c r="BH153" i="4"/>
  <c r="BI153" i="4" s="1"/>
  <c r="BH227" i="4"/>
  <c r="BI227" i="4" s="1"/>
  <c r="BH228" i="4"/>
  <c r="BI228" i="4" s="1"/>
  <c r="BH51" i="4"/>
  <c r="BI51" i="4" s="1"/>
  <c r="BH217" i="4"/>
  <c r="BI217" i="4" s="1"/>
  <c r="BH32" i="4"/>
  <c r="BI32" i="4" s="1"/>
  <c r="BH201" i="4"/>
  <c r="BI201" i="4" s="1"/>
  <c r="BH202" i="4"/>
  <c r="BI202" i="4" s="1"/>
  <c r="BH246" i="4"/>
  <c r="BI246" i="4" s="1"/>
  <c r="BH255" i="4"/>
  <c r="BI255" i="4" s="1"/>
  <c r="BH232" i="4"/>
  <c r="BI232" i="4" s="1"/>
  <c r="BH35" i="4"/>
  <c r="BI35" i="4" s="1"/>
  <c r="BH149" i="4"/>
  <c r="BI149" i="4" s="1"/>
  <c r="D13" i="5" l="1" a="1"/>
  <c r="D13" i="5" s="1"/>
  <c r="D8" i="5" a="1"/>
  <c r="D8" i="5" s="1"/>
  <c r="D12" i="5" a="1"/>
  <c r="D12" i="5" s="1"/>
  <c r="D5" i="5" a="1"/>
  <c r="D5" i="5" s="1"/>
  <c r="D4" i="5" a="1"/>
  <c r="D4" i="5" s="1"/>
  <c r="D11" i="5" a="1"/>
  <c r="D11" i="5" s="1"/>
  <c r="D10" i="5" a="1"/>
  <c r="D10" i="5" s="1"/>
  <c r="D7" i="5" a="1"/>
  <c r="D7" i="5" s="1"/>
  <c r="D6" i="5" a="1"/>
  <c r="D6" i="5" s="1"/>
  <c r="D9" i="5" a="1"/>
  <c r="D9" i="5" s="1"/>
  <c r="BC262" i="4"/>
  <c r="BI257" i="4"/>
  <c r="BH257" i="4"/>
  <c r="E9" i="5" l="1" a="1"/>
  <c r="E9" i="5" s="1"/>
  <c r="E6" i="5" a="1"/>
  <c r="E6" i="5" s="1"/>
  <c r="E7" i="5" a="1"/>
  <c r="E7" i="5" s="1"/>
  <c r="E5" i="5" a="1"/>
  <c r="E5" i="5" s="1"/>
  <c r="E10" i="5" a="1"/>
  <c r="E10" i="5" s="1"/>
  <c r="E12" i="5" a="1"/>
  <c r="E12" i="5" s="1"/>
  <c r="E11" i="5" a="1"/>
  <c r="E11" i="5" s="1"/>
  <c r="E8" i="5" a="1"/>
  <c r="E8" i="5" s="1"/>
  <c r="E13" i="5" a="1"/>
  <c r="E13" i="5" s="1"/>
  <c r="E4" i="5" a="1"/>
  <c r="E4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<sst xmlns="http://schemas.openxmlformats.org/spreadsheetml/2006/main" count="205" uniqueCount="144">
  <si>
    <t>Arrival data - cumulative probability distribution</t>
  </si>
  <si>
    <t>5am-7am</t>
  </si>
  <si>
    <t>7am-9am</t>
  </si>
  <si>
    <t>cumm. Prob</t>
  </si>
  <si>
    <t>1st/2nd/3rd</t>
  </si>
  <si>
    <t>cc/pol/usm</t>
  </si>
  <si>
    <t>cc/usm/pol</t>
  </si>
  <si>
    <t>pol/cc/usm</t>
  </si>
  <si>
    <t>pol/usm/cc</t>
  </si>
  <si>
    <t>usm/pol/cc</t>
  </si>
  <si>
    <t>usm/cc/pol</t>
  </si>
  <si>
    <t>prob</t>
  </si>
  <si>
    <t>type of service (all customers)</t>
  </si>
  <si>
    <t>service</t>
  </si>
  <si>
    <t>freq.</t>
  </si>
  <si>
    <t>engine. Diag</t>
  </si>
  <si>
    <t>mech. Diag</t>
  </si>
  <si>
    <t>oil change</t>
  </si>
  <si>
    <t>service time distribution</t>
  </si>
  <si>
    <t>minutes</t>
  </si>
  <si>
    <t>worker assumption</t>
  </si>
  <si>
    <t>workday</t>
  </si>
  <si>
    <t>breaks</t>
  </si>
  <si>
    <t>lunch</t>
  </si>
  <si>
    <t>set-up</t>
  </si>
  <si>
    <t>corporate client</t>
  </si>
  <si>
    <t>police</t>
  </si>
  <si>
    <t>us mail</t>
  </si>
  <si>
    <t>1/2/3</t>
  </si>
  <si>
    <t>days</t>
  </si>
  <si>
    <t>5-7</t>
  </si>
  <si>
    <t>7-9</t>
  </si>
  <si>
    <t>arrival order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</si>
  <si>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</si>
  <si>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</si>
  <si>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</si>
  <si>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</si>
  <si>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</si>
  <si>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</si>
  <si>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</si>
  <si>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</si>
  <si>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</si>
  <si>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</si>
  <si>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</si>
  <si>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</si>
  <si>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</si>
  <si>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#rand #</t>
  </si>
  <si>
    <t>#rand</t>
  </si>
  <si>
    <t>Column14</t>
  </si>
  <si>
    <r>
      <t>selection of</t>
    </r>
    <r>
      <rPr>
        <b/>
        <sz val="14"/>
        <color theme="0"/>
        <rFont val="Calibri"/>
        <family val="2"/>
        <scheme val="minor"/>
      </rPr>
      <t xml:space="preserve"> arrival order</t>
    </r>
  </si>
  <si>
    <t>daily totals</t>
  </si>
  <si>
    <t>0</t>
  </si>
  <si>
    <t>avg. number of arrivals</t>
  </si>
  <si>
    <t>outcomes</t>
  </si>
  <si>
    <t>outcome</t>
  </si>
  <si>
    <t>rand1</t>
  </si>
  <si>
    <t>rand2</t>
  </si>
  <si>
    <t>rand3</t>
  </si>
  <si>
    <t>rand4</t>
  </si>
  <si>
    <t>rand5</t>
  </si>
  <si>
    <t>OUTCOMES</t>
  </si>
  <si>
    <t>base on subjective opinion</t>
  </si>
  <si>
    <t>deterministic values</t>
  </si>
  <si>
    <t>Time</t>
  </si>
  <si>
    <t>Avg, no. of  Arrivals</t>
  </si>
  <si>
    <t>Summary statistics</t>
  </si>
  <si>
    <t>max</t>
  </si>
  <si>
    <t>min</t>
  </si>
  <si>
    <t>Avg</t>
  </si>
  <si>
    <t>Std</t>
  </si>
  <si>
    <t>Count of Column13</t>
  </si>
  <si>
    <t>Row Labels</t>
  </si>
  <si>
    <t>Grand Total</t>
  </si>
  <si>
    <t>Eng. Diag</t>
  </si>
  <si>
    <t>Mech. Diag</t>
  </si>
  <si>
    <t>Oil chg</t>
  </si>
  <si>
    <t>Total</t>
  </si>
  <si>
    <t>Elec. Tot</t>
  </si>
  <si>
    <t>Mec. Tot</t>
  </si>
  <si>
    <t>Oil tot</t>
  </si>
  <si>
    <t>Elec. Time Available?</t>
  </si>
  <si>
    <t>Mec. Time Available</t>
  </si>
  <si>
    <t>Oil Time Available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</si>
  <si>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</si>
  <si>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</si>
  <si>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</si>
  <si>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</si>
  <si>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</si>
  <si>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</si>
  <si>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</si>
  <si>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</si>
  <si>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</si>
  <si>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</si>
  <si>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</si>
  <si>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</si>
  <si>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</si>
  <si>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</si>
  <si>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</si>
  <si>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</si>
  <si>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</si>
  <si>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</si>
  <si>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</si>
  <si>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</si>
  <si>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</si>
  <si>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</si>
  <si>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</si>
  <si>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</si>
  <si>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</si>
  <si>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</si>
  <si>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</si>
  <si>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</si>
  <si>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</si>
  <si>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</si>
  <si>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</si>
  <si>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</si>
  <si>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</si>
  <si>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</si>
  <si>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</si>
  <si>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</si>
  <si>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</si>
  <si>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</si>
  <si>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</si>
  <si>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</si>
  <si>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</si>
  <si>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</si>
  <si>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ELEC. ENG. DIAG</t>
  </si>
  <si>
    <t>MECH. DIAG</t>
  </si>
  <si>
    <t>OIL CHANGE</t>
  </si>
  <si>
    <t>TIME IN MINUTES</t>
  </si>
  <si>
    <t>Initial data allocation</t>
  </si>
  <si>
    <t>Column542</t>
  </si>
  <si>
    <t>Column552</t>
  </si>
  <si>
    <t>Column57</t>
  </si>
  <si>
    <t>Average</t>
  </si>
  <si>
    <t>std</t>
  </si>
  <si>
    <t>unit in minutes</t>
  </si>
  <si>
    <t>ENTRIES / PARAMETERS</t>
  </si>
  <si>
    <t>CALCULATIONS/ SIMULATION</t>
  </si>
  <si>
    <t>DATA COLLECTION SHEET</t>
  </si>
  <si>
    <t>Elect. Diag</t>
  </si>
  <si>
    <t>Oil Change</t>
  </si>
  <si>
    <t>Summary stats for Service Type</t>
  </si>
  <si>
    <t>Distribution of arrival of vehicles</t>
  </si>
  <si>
    <t>Period (in 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</si>
</sst>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Aptos"/>
      <family val="2"/>
    </font>
    <font>
      <b/>
      <sz val="16"/>
      <color theme="1"/>
      <name val="Aptos"/>
      <family val="2"/>
    </font>
    <font>
      <b/>
      <sz val="16"/>
      <color theme="0"/>
      <name val="Aptos"/>
      <family val="2"/>
    </font>
    <font>
      <b/>
      <sz val="11"/>
      <color theme="1"/>
      <name val="Aptos"/>
      <family val="2"/>
    </font>
    <font>
      <sz val="11"/>
      <color theme="3" tint="0.59999389629810485"/>
      <name val="Aptos"/>
      <family val="2"/>
    </font>
    <font>
      <sz val="11"/>
      <color rgb="FF9C5700"/>
      <name val="Calibri"/>
      <family val="2"/>
      <scheme val="minor"/>
    </font>
    <font>
      <sz val="11"/>
      <color rgb="FFFF0000"/>
      <name val="Aptos"/>
      <family val="2"/>
    </font>
    <font>
      <b/>
      <sz val="11"/>
      <color theme="2"/>
      <name val="Calibri"/>
      <family val="2"/>
      <scheme val="minor"/>
    </font>
    <font>
      <sz val="11"/>
      <color theme="7" tint="0.59999389629810485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7" tint="0.59999389629810485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theme="1"/>
      <name val="Aptos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Aptos"/>
      <family val="2"/>
    </font>
  </fonts>
  <fills count="2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2" fillId="11" borderId="0" applyNumberFormat="0" applyBorder="0" applyAlignment="0" applyProtection="0"/>
  </cellStyleXfs>
  <cellXfs count="195">
    <xf numFmtId="0" fontId="0" fillId="0" borderId="0" xfId="0"/>
    <xf numFmtId="0" fontId="0" fillId="2" borderId="0" xfId="0" applyFill="1"/>
    <xf numFmtId="9" fontId="0" fillId="0" borderId="0" xfId="0" applyNumberFormat="1"/>
    <xf numFmtId="0" fontId="3" fillId="2" borderId="0" xfId="0" applyFont="1" applyFill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3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5" borderId="0" xfId="0" applyFont="1" applyFill="1"/>
    <xf numFmtId="0" fontId="3" fillId="0" borderId="1" xfId="0" applyFont="1" applyBorder="1"/>
    <xf numFmtId="0" fontId="7" fillId="5" borderId="0" xfId="0" applyFont="1" applyFill="1"/>
    <xf numFmtId="0" fontId="7" fillId="0" borderId="0" xfId="0" applyFont="1"/>
    <xf numFmtId="0" fontId="8" fillId="5" borderId="0" xfId="0" applyFont="1" applyFill="1"/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0" fillId="7" borderId="1" xfId="0" applyFont="1" applyFill="1" applyBorder="1" applyAlignment="1">
      <alignment horizontal="center"/>
    </xf>
    <xf numFmtId="16" fontId="10" fillId="7" borderId="1" xfId="0" quotePrefix="1" applyNumberFormat="1" applyFont="1" applyFill="1" applyBorder="1" applyAlignment="1">
      <alignment horizontal="center"/>
    </xf>
    <xf numFmtId="0" fontId="10" fillId="10" borderId="1" xfId="0" quotePrefix="1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0" fillId="9" borderId="0" xfId="0" applyFill="1"/>
    <xf numFmtId="0" fontId="3" fillId="3" borderId="4" xfId="0" applyFont="1" applyFill="1" applyBorder="1" applyAlignment="1">
      <alignment horizontal="center"/>
    </xf>
    <xf numFmtId="0" fontId="3" fillId="0" borderId="4" xfId="0" applyFont="1" applyBorder="1"/>
    <xf numFmtId="0" fontId="16" fillId="5" borderId="0" xfId="0" applyFont="1" applyFill="1"/>
    <xf numFmtId="0" fontId="16" fillId="0" borderId="0" xfId="0" applyFont="1" applyFill="1"/>
    <xf numFmtId="0" fontId="0" fillId="0" borderId="0" xfId="0" applyAlignment="1">
      <alignment horizontal="center"/>
    </xf>
    <xf numFmtId="0" fontId="0" fillId="12" borderId="0" xfId="0" applyFill="1"/>
    <xf numFmtId="0" fontId="0" fillId="0" borderId="8" xfId="0" applyBorder="1"/>
    <xf numFmtId="0" fontId="0" fillId="12" borderId="0" xfId="0" applyFill="1" applyBorder="1"/>
    <xf numFmtId="0" fontId="0" fillId="16" borderId="1" xfId="0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17" borderId="0" xfId="0" applyFont="1" applyFill="1" applyAlignment="1">
      <alignment horizontal="center"/>
    </xf>
    <xf numFmtId="0" fontId="3" fillId="17" borderId="1" xfId="0" applyFont="1" applyFill="1" applyBorder="1" applyAlignment="1">
      <alignment horizontal="center"/>
    </xf>
    <xf numFmtId="0" fontId="3" fillId="17" borderId="1" xfId="0" applyFont="1" applyFill="1" applyBorder="1"/>
    <xf numFmtId="0" fontId="0" fillId="17" borderId="1" xfId="0" applyFill="1" applyBorder="1"/>
    <xf numFmtId="49" fontId="3" fillId="17" borderId="4" xfId="0" quotePrefix="1" applyNumberFormat="1" applyFont="1" applyFill="1" applyBorder="1"/>
    <xf numFmtId="0" fontId="4" fillId="17" borderId="4" xfId="0" applyFont="1" applyFill="1" applyBorder="1" applyAlignment="1">
      <alignment horizontal="center"/>
    </xf>
    <xf numFmtId="0" fontId="4" fillId="17" borderId="1" xfId="0" applyFont="1" applyFill="1" applyBorder="1" applyAlignment="1">
      <alignment horizontal="center"/>
    </xf>
    <xf numFmtId="0" fontId="3" fillId="17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indent="2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16" borderId="1" xfId="0" applyFont="1" applyFill="1" applyBorder="1" applyAlignment="1">
      <alignment horizontal="center" vertical="center"/>
    </xf>
    <xf numFmtId="0" fontId="0" fillId="17" borderId="0" xfId="0" applyFill="1"/>
    <xf numFmtId="0" fontId="3" fillId="17" borderId="0" xfId="0" applyFont="1" applyFill="1"/>
    <xf numFmtId="0" fontId="0" fillId="17" borderId="0" xfId="0" applyFont="1" applyFill="1" applyAlignment="1">
      <alignment vertical="center"/>
    </xf>
    <xf numFmtId="0" fontId="8" fillId="0" borderId="0" xfId="0" applyFont="1" applyAlignment="1">
      <alignment horizontal="center"/>
    </xf>
    <xf numFmtId="0" fontId="11" fillId="6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7" fillId="0" borderId="0" xfId="0" applyNumberFormat="1" applyFont="1" applyAlignment="1">
      <alignment horizontal="center"/>
    </xf>
    <xf numFmtId="0" fontId="12" fillId="11" borderId="0" xfId="2" applyAlignment="1">
      <alignment horizontal="center"/>
    </xf>
    <xf numFmtId="0" fontId="12" fillId="11" borderId="0" xfId="2" applyNumberFormat="1" applyAlignment="1">
      <alignment horizontal="center"/>
    </xf>
    <xf numFmtId="0" fontId="7" fillId="20" borderId="0" xfId="0" applyFont="1" applyFill="1" applyAlignment="1">
      <alignment horizontal="center"/>
    </xf>
    <xf numFmtId="0" fontId="10" fillId="7" borderId="4" xfId="0" quotePrefix="1" applyFont="1" applyFill="1" applyBorder="1" applyAlignment="1">
      <alignment horizontal="center"/>
    </xf>
    <xf numFmtId="0" fontId="10" fillId="7" borderId="4" xfId="0" applyFont="1" applyFill="1" applyBorder="1" applyAlignment="1">
      <alignment horizontal="center"/>
    </xf>
    <xf numFmtId="16" fontId="10" fillId="7" borderId="13" xfId="0" quotePrefix="1" applyNumberFormat="1" applyFont="1" applyFill="1" applyBorder="1" applyAlignment="1">
      <alignment horizontal="center"/>
    </xf>
    <xf numFmtId="0" fontId="10" fillId="7" borderId="13" xfId="0" applyFont="1" applyFill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11" fillId="12" borderId="15" xfId="0" applyFont="1" applyFill="1" applyBorder="1" applyAlignment="1">
      <alignment horizontal="center"/>
    </xf>
    <xf numFmtId="0" fontId="11" fillId="12" borderId="0" xfId="0" applyFont="1" applyFill="1" applyBorder="1" applyAlignment="1">
      <alignment horizontal="center"/>
    </xf>
    <xf numFmtId="0" fontId="11" fillId="12" borderId="16" xfId="0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11" fillId="9" borderId="15" xfId="0" applyFont="1" applyFill="1" applyBorder="1" applyAlignment="1">
      <alignment horizontal="center"/>
    </xf>
    <xf numFmtId="0" fontId="11" fillId="9" borderId="0" xfId="0" applyFont="1" applyFill="1" applyBorder="1" applyAlignment="1">
      <alignment horizontal="center"/>
    </xf>
    <xf numFmtId="0" fontId="11" fillId="9" borderId="16" xfId="0" applyFont="1" applyFill="1" applyBorder="1" applyAlignment="1">
      <alignment horizontal="center"/>
    </xf>
    <xf numFmtId="0" fontId="17" fillId="0" borderId="4" xfId="0" applyFont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15" borderId="0" xfId="0" applyFill="1"/>
    <xf numFmtId="0" fontId="3" fillId="0" borderId="0" xfId="0" applyFont="1" applyAlignment="1">
      <alignment wrapText="1"/>
    </xf>
    <xf numFmtId="0" fontId="3" fillId="9" borderId="0" xfId="0" applyFont="1" applyFill="1" applyAlignment="1">
      <alignment wrapText="1"/>
    </xf>
    <xf numFmtId="0" fontId="3" fillId="19" borderId="1" xfId="0" applyFont="1" applyFill="1" applyBorder="1" applyAlignment="1">
      <alignment wrapText="1"/>
    </xf>
    <xf numFmtId="0" fontId="3" fillId="21" borderId="4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15" borderId="0" xfId="0" applyFill="1" applyAlignment="1">
      <alignment horizontal="center"/>
    </xf>
    <xf numFmtId="0" fontId="0" fillId="0" borderId="13" xfId="0" applyBorder="1"/>
    <xf numFmtId="0" fontId="0" fillId="0" borderId="14" xfId="0" applyBorder="1"/>
    <xf numFmtId="0" fontId="3" fillId="19" borderId="13" xfId="0" applyFont="1" applyFill="1" applyBorder="1" applyAlignment="1">
      <alignment wrapText="1"/>
    </xf>
    <xf numFmtId="0" fontId="3" fillId="19" borderId="14" xfId="0" applyFont="1" applyFill="1" applyBorder="1" applyAlignment="1">
      <alignment wrapText="1"/>
    </xf>
    <xf numFmtId="0" fontId="0" fillId="0" borderId="3" xfId="0" applyBorder="1"/>
    <xf numFmtId="0" fontId="0" fillId="15" borderId="24" xfId="0" applyFill="1" applyBorder="1"/>
    <xf numFmtId="0" fontId="0" fillId="15" borderId="5" xfId="0" applyFill="1" applyBorder="1"/>
    <xf numFmtId="0" fontId="0" fillId="15" borderId="7" xfId="0" applyFill="1" applyBorder="1"/>
    <xf numFmtId="0" fontId="0" fillId="23" borderId="0" xfId="0" applyFill="1" applyBorder="1"/>
    <xf numFmtId="0" fontId="0" fillId="22" borderId="0" xfId="0" applyFill="1" applyBorder="1"/>
    <xf numFmtId="0" fontId="0" fillId="24" borderId="0" xfId="0" applyFill="1" applyBorder="1"/>
    <xf numFmtId="0" fontId="0" fillId="15" borderId="25" xfId="0" applyFill="1" applyBorder="1"/>
    <xf numFmtId="0" fontId="0" fillId="24" borderId="15" xfId="0" applyFill="1" applyBorder="1"/>
    <xf numFmtId="0" fontId="0" fillId="24" borderId="16" xfId="0" applyFill="1" applyBorder="1"/>
    <xf numFmtId="0" fontId="0" fillId="23" borderId="28" xfId="0" applyFill="1" applyBorder="1"/>
    <xf numFmtId="0" fontId="0" fillId="23" borderId="29" xfId="0" applyFill="1" applyBorder="1"/>
    <xf numFmtId="0" fontId="0" fillId="23" borderId="16" xfId="0" applyFill="1" applyBorder="1"/>
    <xf numFmtId="0" fontId="3" fillId="21" borderId="6" xfId="0" applyFont="1" applyFill="1" applyBorder="1" applyAlignment="1">
      <alignment wrapText="1"/>
    </xf>
    <xf numFmtId="0" fontId="3" fillId="22" borderId="6" xfId="0" applyFont="1" applyFill="1" applyBorder="1" applyAlignment="1">
      <alignment wrapText="1"/>
    </xf>
    <xf numFmtId="0" fontId="3" fillId="19" borderId="6" xfId="0" applyFont="1" applyFill="1" applyBorder="1" applyAlignment="1">
      <alignment wrapText="1"/>
    </xf>
    <xf numFmtId="0" fontId="3" fillId="12" borderId="9" xfId="0" applyFont="1" applyFill="1" applyBorder="1" applyAlignment="1">
      <alignment wrapText="1"/>
    </xf>
    <xf numFmtId="0" fontId="3" fillId="21" borderId="26" xfId="0" applyFont="1" applyFill="1" applyBorder="1" applyAlignment="1">
      <alignment wrapText="1"/>
    </xf>
    <xf numFmtId="0" fontId="3" fillId="21" borderId="9" xfId="0" applyFont="1" applyFill="1" applyBorder="1" applyAlignment="1">
      <alignment wrapText="1"/>
    </xf>
    <xf numFmtId="0" fontId="3" fillId="22" borderId="9" xfId="0" applyFont="1" applyFill="1" applyBorder="1" applyAlignment="1">
      <alignment wrapText="1"/>
    </xf>
    <xf numFmtId="0" fontId="23" fillId="9" borderId="0" xfId="0" applyFont="1" applyFill="1" applyAlignment="1">
      <alignment vertical="center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1" xfId="0" applyFill="1" applyBorder="1"/>
    <xf numFmtId="0" fontId="0" fillId="12" borderId="1" xfId="0" applyNumberFormat="1" applyFill="1" applyBorder="1"/>
    <xf numFmtId="0" fontId="0" fillId="12" borderId="37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5" xfId="0" applyNumberFormat="1" applyFill="1" applyBorder="1"/>
    <xf numFmtId="0" fontId="0" fillId="23" borderId="0" xfId="0" applyNumberFormat="1" applyFill="1" applyBorder="1"/>
    <xf numFmtId="0" fontId="0" fillId="22" borderId="0" xfId="0" applyNumberFormat="1" applyFill="1" applyBorder="1"/>
    <xf numFmtId="0" fontId="0" fillId="12" borderId="0" xfId="0" applyNumberFormat="1" applyFill="1" applyBorder="1"/>
    <xf numFmtId="0" fontId="3" fillId="22" borderId="1" xfId="0" applyFont="1" applyFill="1" applyBorder="1" applyAlignment="1">
      <alignment horizontal="center" wrapText="1"/>
    </xf>
    <xf numFmtId="0" fontId="3" fillId="19" borderId="1" xfId="0" applyFont="1" applyFill="1" applyBorder="1" applyAlignment="1">
      <alignment horizontal="center" wrapText="1"/>
    </xf>
    <xf numFmtId="0" fontId="3" fillId="22" borderId="3" xfId="0" applyFont="1" applyFill="1" applyBorder="1" applyAlignment="1">
      <alignment horizontal="center" wrapText="1"/>
    </xf>
    <xf numFmtId="0" fontId="3" fillId="22" borderId="38" xfId="0" applyFont="1" applyFill="1" applyBorder="1" applyAlignment="1">
      <alignment horizontal="center" wrapText="1"/>
    </xf>
    <xf numFmtId="0" fontId="3" fillId="19" borderId="3" xfId="0" applyFont="1" applyFill="1" applyBorder="1" applyAlignment="1">
      <alignment horizontal="center" wrapText="1"/>
    </xf>
    <xf numFmtId="0" fontId="3" fillId="19" borderId="4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NumberFormat="1" applyBorder="1" applyAlignment="1">
      <alignment horizontal="center"/>
    </xf>
    <xf numFmtId="0" fontId="0" fillId="0" borderId="31" xfId="0" applyNumberForma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0" fillId="0" borderId="39" xfId="0" applyNumberForma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0" fillId="0" borderId="27" xfId="0" applyNumberFormat="1" applyBorder="1" applyAlignment="1">
      <alignment horizontal="center"/>
    </xf>
    <xf numFmtId="0" fontId="0" fillId="0" borderId="28" xfId="0" applyNumberForma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1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12" borderId="0" xfId="0" applyFill="1" applyBorder="1" applyAlignment="1">
      <alignment horizontal="center"/>
    </xf>
    <xf numFmtId="0" fontId="0" fillId="24" borderId="0" xfId="0" applyNumberFormat="1" applyFill="1" applyBorder="1"/>
    <xf numFmtId="0" fontId="3" fillId="0" borderId="0" xfId="0" applyFont="1" applyBorder="1" applyAlignment="1">
      <alignment horizontal="center"/>
    </xf>
    <xf numFmtId="0" fontId="3" fillId="14" borderId="0" xfId="0" applyFont="1" applyFill="1" applyBorder="1"/>
    <xf numFmtId="0" fontId="0" fillId="14" borderId="0" xfId="0" applyFill="1" applyBorder="1"/>
    <xf numFmtId="0" fontId="15" fillId="14" borderId="0" xfId="0" applyFont="1" applyFill="1" applyBorder="1" applyAlignment="1">
      <alignment vertical="center" wrapText="1"/>
    </xf>
    <xf numFmtId="0" fontId="24" fillId="0" borderId="1" xfId="0" applyFont="1" applyBorder="1"/>
    <xf numFmtId="0" fontId="0" fillId="0" borderId="0" xfId="0" applyFill="1" applyBorder="1"/>
    <xf numFmtId="0" fontId="25" fillId="0" borderId="0" xfId="0" applyFont="1"/>
    <xf numFmtId="0" fontId="26" fillId="0" borderId="0" xfId="0" applyFont="1"/>
    <xf numFmtId="0" fontId="0" fillId="12" borderId="7" xfId="0" applyNumberFormat="1" applyFill="1" applyBorder="1"/>
    <xf numFmtId="0" fontId="19" fillId="12" borderId="0" xfId="0" applyFont="1" applyFill="1" applyBorder="1" applyAlignment="1">
      <alignment horizontal="center"/>
    </xf>
    <xf numFmtId="0" fontId="3" fillId="17" borderId="1" xfId="0" applyFont="1" applyFill="1" applyBorder="1" applyAlignment="1">
      <alignment horizontal="center"/>
    </xf>
    <xf numFmtId="0" fontId="3" fillId="17" borderId="4" xfId="0" applyFont="1" applyFill="1" applyBorder="1" applyAlignment="1">
      <alignment horizontal="center"/>
    </xf>
    <xf numFmtId="0" fontId="25" fillId="0" borderId="41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14" fillId="9" borderId="3" xfId="0" applyFont="1" applyFill="1" applyBorder="1" applyAlignment="1">
      <alignment horizontal="center"/>
    </xf>
    <xf numFmtId="0" fontId="14" fillId="9" borderId="4" xfId="0" applyFont="1" applyFill="1" applyBorder="1" applyAlignment="1">
      <alignment horizontal="center"/>
    </xf>
    <xf numFmtId="0" fontId="14" fillId="13" borderId="3" xfId="0" applyFont="1" applyFill="1" applyBorder="1" applyAlignment="1">
      <alignment horizontal="center"/>
    </xf>
    <xf numFmtId="0" fontId="14" fillId="13" borderId="4" xfId="0" applyFont="1" applyFill="1" applyBorder="1" applyAlignment="1">
      <alignment horizontal="center"/>
    </xf>
    <xf numFmtId="0" fontId="3" fillId="12" borderId="38" xfId="0" applyFont="1" applyFill="1" applyBorder="1" applyAlignment="1">
      <alignment horizontal="center"/>
    </xf>
    <xf numFmtId="0" fontId="3" fillId="12" borderId="4" xfId="0" applyFont="1" applyFill="1" applyBorder="1" applyAlignment="1">
      <alignment horizontal="center"/>
    </xf>
    <xf numFmtId="0" fontId="18" fillId="15" borderId="0" xfId="0" applyFont="1" applyFill="1" applyBorder="1" applyAlignment="1">
      <alignment horizontal="center" vertical="center" textRotation="90"/>
    </xf>
    <xf numFmtId="0" fontId="20" fillId="0" borderId="0" xfId="0" applyFont="1" applyAlignment="1">
      <alignment horizontal="center"/>
    </xf>
    <xf numFmtId="0" fontId="10" fillId="18" borderId="4" xfId="0" applyFont="1" applyFill="1" applyBorder="1" applyAlignment="1">
      <alignment horizontal="center" wrapText="1"/>
    </xf>
    <xf numFmtId="0" fontId="10" fillId="10" borderId="14" xfId="0" applyFont="1" applyFill="1" applyBorder="1" applyAlignment="1">
      <alignment horizontal="center" wrapText="1"/>
    </xf>
    <xf numFmtId="0" fontId="10" fillId="19" borderId="7" xfId="0" applyFont="1" applyFill="1" applyBorder="1" applyAlignment="1">
      <alignment horizontal="center" vertical="center"/>
    </xf>
    <xf numFmtId="0" fontId="10" fillId="19" borderId="9" xfId="0" applyFont="1" applyFill="1" applyBorder="1" applyAlignment="1">
      <alignment horizontal="center" vertical="center"/>
    </xf>
    <xf numFmtId="0" fontId="9" fillId="9" borderId="10" xfId="0" applyFont="1" applyFill="1" applyBorder="1" applyAlignment="1">
      <alignment horizontal="center"/>
    </xf>
    <xf numFmtId="0" fontId="9" fillId="9" borderId="11" xfId="0" applyFont="1" applyFill="1" applyBorder="1" applyAlignment="1">
      <alignment horizontal="center"/>
    </xf>
    <xf numFmtId="0" fontId="9" fillId="9" borderId="12" xfId="0" applyFont="1" applyFill="1" applyBorder="1" applyAlignment="1">
      <alignment horizontal="center"/>
    </xf>
    <xf numFmtId="0" fontId="9" fillId="8" borderId="20" xfId="0" applyFont="1" applyFill="1" applyBorder="1" applyAlignment="1">
      <alignment horizontal="center"/>
    </xf>
    <xf numFmtId="0" fontId="9" fillId="8" borderId="2" xfId="0" applyFont="1" applyFill="1" applyBorder="1" applyAlignment="1">
      <alignment horizontal="center"/>
    </xf>
    <xf numFmtId="0" fontId="8" fillId="12" borderId="10" xfId="0" applyFont="1" applyFill="1" applyBorder="1" applyAlignment="1">
      <alignment horizontal="center"/>
    </xf>
    <xf numFmtId="0" fontId="8" fillId="12" borderId="11" xfId="0" applyFont="1" applyFill="1" applyBorder="1" applyAlignment="1">
      <alignment horizontal="center"/>
    </xf>
    <xf numFmtId="0" fontId="8" fillId="12" borderId="12" xfId="0" applyFont="1" applyFill="1" applyBorder="1" applyAlignment="1">
      <alignment horizontal="center"/>
    </xf>
    <xf numFmtId="0" fontId="10" fillId="10" borderId="3" xfId="0" applyFont="1" applyFill="1" applyBorder="1" applyAlignment="1">
      <alignment horizontal="center" wrapText="1"/>
    </xf>
    <xf numFmtId="0" fontId="10" fillId="7" borderId="1" xfId="0" applyFont="1" applyFill="1" applyBorder="1" applyAlignment="1">
      <alignment horizontal="center" wrapText="1"/>
    </xf>
    <xf numFmtId="0" fontId="21" fillId="7" borderId="30" xfId="0" applyFont="1" applyFill="1" applyBorder="1" applyAlignment="1">
      <alignment horizontal="center" vertical="center"/>
    </xf>
    <xf numFmtId="0" fontId="21" fillId="7" borderId="31" xfId="0" applyFont="1" applyFill="1" applyBorder="1" applyAlignment="1">
      <alignment horizontal="center" vertical="center"/>
    </xf>
    <xf numFmtId="0" fontId="21" fillId="7" borderId="32" xfId="0" applyFont="1" applyFill="1" applyBorder="1" applyAlignment="1">
      <alignment horizontal="center" vertical="center"/>
    </xf>
    <xf numFmtId="0" fontId="0" fillId="12" borderId="0" xfId="0" applyFill="1" applyAlignment="1">
      <alignment horizontal="center"/>
    </xf>
    <xf numFmtId="0" fontId="3" fillId="21" borderId="3" xfId="0" applyFont="1" applyFill="1" applyBorder="1" applyAlignment="1">
      <alignment horizontal="center" wrapText="1"/>
    </xf>
    <xf numFmtId="0" fontId="3" fillId="21" borderId="38" xfId="0" applyFont="1" applyFill="1" applyBorder="1" applyAlignment="1">
      <alignment horizontal="center" wrapText="1"/>
    </xf>
    <xf numFmtId="0" fontId="21" fillId="21" borderId="33" xfId="0" applyFont="1" applyFill="1" applyBorder="1" applyAlignment="1">
      <alignment horizontal="center" vertical="center" wrapText="1"/>
    </xf>
    <xf numFmtId="0" fontId="21" fillId="21" borderId="34" xfId="0" applyFont="1" applyFill="1" applyBorder="1" applyAlignment="1">
      <alignment horizontal="center" vertical="center" wrapText="1"/>
    </xf>
    <xf numFmtId="0" fontId="21" fillId="21" borderId="35" xfId="0" applyFont="1" applyFill="1" applyBorder="1" applyAlignment="1">
      <alignment horizontal="center" vertical="center" wrapText="1"/>
    </xf>
    <xf numFmtId="0" fontId="21" fillId="19" borderId="21" xfId="0" applyFont="1" applyFill="1" applyBorder="1" applyAlignment="1">
      <alignment horizontal="center" vertical="center" wrapText="1"/>
    </xf>
    <xf numFmtId="0" fontId="21" fillId="19" borderId="22" xfId="0" applyFont="1" applyFill="1" applyBorder="1" applyAlignment="1">
      <alignment horizontal="center" vertical="center" wrapText="1"/>
    </xf>
    <xf numFmtId="0" fontId="21" fillId="19" borderId="23" xfId="0" applyFont="1" applyFill="1" applyBorder="1" applyAlignment="1">
      <alignment horizontal="center" vertical="center" wrapText="1"/>
    </xf>
    <xf numFmtId="0" fontId="21" fillId="22" borderId="34" xfId="0" applyFont="1" applyFill="1" applyBorder="1" applyAlignment="1">
      <alignment horizontal="center" vertical="center" wrapText="1"/>
    </xf>
    <xf numFmtId="0" fontId="21" fillId="22" borderId="36" xfId="0" applyFont="1" applyFill="1" applyBorder="1" applyAlignment="1">
      <alignment horizontal="center" vertical="center" wrapText="1"/>
    </xf>
    <xf numFmtId="0" fontId="22" fillId="12" borderId="0" xfId="0" applyFont="1" applyFill="1" applyBorder="1" applyAlignment="1">
      <alignment horizontal="center"/>
    </xf>
  </cellXfs>
  <cellStyles count="3">
    <cellStyle name="Neutral" xfId="2" builtinId="28"/>
    <cellStyle name="Normal" xfId="0" builtinId="0"/>
    <cellStyle name="Percent" xfId="1" builtinId="5"/>
  </cellStyles>
  <dxfs count="23">
    <dxf>
      <font>
        <color theme="0"/>
      </font>
      <fill>
        <patternFill>
          <bgColor theme="0"/>
        </patternFill>
      </fill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Aptos"/>
        <family val="2"/>
        <scheme val="none"/>
      </font>
      <numFmt numFmtId="0" formatCode="General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Aptos"/>
        <family val="2"/>
        <scheme val="none"/>
      </font>
      <numFmt numFmtId="0" formatCode="General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Aptos"/>
        <family val="2"/>
        <scheme val="none"/>
      </font>
      <numFmt numFmtId="0" formatCode="General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Aptos"/>
        <family val="2"/>
        <scheme val="none"/>
      </font>
      <numFmt numFmtId="0" formatCode="General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Aptos"/>
        <family val="2"/>
        <scheme val="none"/>
      </font>
      <numFmt numFmtId="0" formatCode="General"/>
      <alignment horizontal="center" textRotation="0" indent="0" justifyLastLine="0" shrinkToFit="0" readingOrder="0"/>
      <border diagonalUp="0" diagonalDown="0">
        <left style="medium">
          <color indexed="64"/>
        </left>
      </border>
    </dxf>
    <dxf>
      <font>
        <strike val="0"/>
        <outline val="0"/>
        <shadow val="0"/>
        <u val="none"/>
        <vertAlign val="baseline"/>
        <name val="Aptos"/>
        <family val="2"/>
        <scheme val="none"/>
      </font>
      <numFmt numFmtId="0" formatCode="General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Aptos"/>
        <family val="2"/>
        <scheme val="none"/>
      </font>
      <numFmt numFmtId="0" formatCode="General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Aptos"/>
        <family val="2"/>
        <scheme val="none"/>
      </font>
      <numFmt numFmtId="0" formatCode="General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Aptos"/>
        <family val="2"/>
        <scheme val="none"/>
      </font>
      <numFmt numFmtId="0" formatCode="General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Aptos"/>
        <family val="2"/>
        <scheme val="none"/>
      </font>
      <numFmt numFmtId="0" formatCode="General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Aptos"/>
        <family val="2"/>
        <scheme val="none"/>
      </font>
      <numFmt numFmtId="0" formatCode="General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Aptos"/>
        <family val="2"/>
        <scheme val="none"/>
      </font>
      <numFmt numFmtId="0" formatCode="General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Aptos"/>
        <family val="2"/>
        <scheme val="none"/>
      </font>
      <numFmt numFmtId="0" formatCode="General"/>
      <alignment horizontal="center" textRotation="0" indent="0" justifyLastLine="0" shrinkToFit="0" readingOrder="0"/>
      <border diagonalUp="0" diagonalDown="0">
        <left style="medium">
          <color indexed="64"/>
        </left>
      </border>
    </dxf>
    <dxf>
      <font>
        <strike val="0"/>
        <outline val="0"/>
        <shadow val="0"/>
        <u val="none"/>
        <vertAlign val="baseline"/>
        <name val="Aptos"/>
        <family val="2"/>
        <scheme val="none"/>
      </font>
      <fill>
        <patternFill patternType="solid">
          <fgColor indexed="64"/>
          <bgColor theme="5" tint="0.39997558519241921"/>
        </patternFill>
      </fill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Aptos"/>
        <family val="2"/>
        <scheme val="none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3" tint="0.59999389629810485"/>
        <name val="Aptos"/>
        <family val="2"/>
        <scheme val="none"/>
      </font>
      <fill>
        <patternFill patternType="solid">
          <fgColor indexed="64"/>
          <bgColor theme="3" tint="0.59999389629810485"/>
        </patternFill>
      </fill>
      <alignment horizontal="center" textRotation="0" indent="0" justifyLastLine="0" shrinkToFit="0" readingOrder="0"/>
    </dxf>
  </dxfs>
  <tableStyles count="0" defaultTableStyle="TableStyleMedium2" defaultPivotStyle="PivotStyleLight16"/>
  <colors>
    <mruColors>
      <color rgb="FF9999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[2. Modeling; Poisson Arrival.xlsx]simulation!PivotTable1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001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simulation!$Y$12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simulation!$X$13:$X$36</c:f>
              <c:strCache>
                <c:ptCount val="23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23</c:v>
                </c:pt>
                <c:pt idx="20">
                  <c:v>2</c:v>
                </c:pt>
                <c:pt idx="21">
                  <c:v>0</c:v>
                </c:pt>
                <c:pt idx="22">
                  <c:v>27</c:v>
                </c:pt>
              </c:strCache>
            </c:strRef>
          </c:cat>
          <c:val>
            <c:numRef>
              <c:f>simulation!$Y$13:$Y$36</c:f>
              <c:numCache>
                <c:formatCode>General</c:formatCode>
                <c:ptCount val="23"/>
                <c:pt idx="0">
                  <c:v>3</c:v>
                </c:pt>
                <c:pt idx="1">
                  <c:v>5</c:v>
                </c:pt>
                <c:pt idx="2">
                  <c:v>5</c:v>
                </c:pt>
                <c:pt idx="3">
                  <c:v>12</c:v>
                </c:pt>
                <c:pt idx="4">
                  <c:v>13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20</c:v>
                </c:pt>
                <c:pt idx="9">
                  <c:v>23</c:v>
                </c:pt>
                <c:pt idx="10">
                  <c:v>21</c:v>
                </c:pt>
                <c:pt idx="11">
                  <c:v>17</c:v>
                </c:pt>
                <c:pt idx="12">
                  <c:v>17</c:v>
                </c:pt>
                <c:pt idx="13">
                  <c:v>13</c:v>
                </c:pt>
                <c:pt idx="14">
                  <c:v>10</c:v>
                </c:pt>
                <c:pt idx="15">
                  <c:v>7</c:v>
                </c:pt>
                <c:pt idx="16">
                  <c:v>14</c:v>
                </c:pt>
                <c:pt idx="17">
                  <c:v>7</c:v>
                </c:pt>
                <c:pt idx="18">
                  <c:v>2</c:v>
                </c:pt>
                <c:pt idx="19">
                  <c:v>3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31-4E19-825E-AFC30DD37A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1258943"/>
        <c:axId val="1741261343"/>
      </c:barChart>
      <c:catAx>
        <c:axId val="1741258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1741261343"/>
        <c:crosses val="autoZero"/>
        <c:auto val="1"/>
        <c:lblAlgn val="ctr"/>
        <c:lblOffset val="100"/>
        <c:noMultiLvlLbl val="0"/>
      </c:catAx>
      <c:valAx>
        <c:axId val="1741261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1741258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001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report!$C$3</c:f>
              <c:strCache>
                <c:ptCount val="1"/>
                <c:pt idx="0">
                  <c:v>Elect. Diag</c:v>
                </c:pt>
              </c:strCache>
            </c:strRef>
          </c:tx>
          <c:spPr>
            <a:ln w="28575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report!$B$4:$B$13</c:f>
              <c:numCache>
                <c:formatCode>General</c:formatCode>
                <c:ptCount val="10"/>
                <c:pt idx="0">
                  <c:v>60</c:v>
                </c:pt>
                <c:pt idx="1">
                  <c:v>120</c:v>
                </c:pt>
                <c:pt idx="2">
                  <c:v>180</c:v>
                </c:pt>
                <c:pt idx="3">
                  <c:v>240</c:v>
                </c:pt>
                <c:pt idx="4">
                  <c:v>300</c:v>
                </c:pt>
                <c:pt idx="5">
                  <c:v>360</c:v>
                </c:pt>
                <c:pt idx="6">
                  <c:v>420</c:v>
                </c:pt>
                <c:pt idx="7">
                  <c:v>480</c:v>
                </c:pt>
                <c:pt idx="8">
                  <c:v>540</c:v>
                </c:pt>
                <c:pt idx="9">
                  <c:v>600</c:v>
                </c:pt>
              </c:numCache>
            </c:numRef>
          </c:cat>
          <c:val>
            <c:numRef>
              <c:f>report!$C$4:$C$13</c:f>
              <c:numCache>
                <c:formatCode>General</c:formatCode>
                <c:ptCount val="10"/>
                <c:pt idx="0">
                  <c:v>12</c:v>
                </c:pt>
                <c:pt idx="1">
                  <c:v>67</c:v>
                </c:pt>
                <c:pt idx="2">
                  <c:v>72</c:v>
                </c:pt>
                <c:pt idx="3">
                  <c:v>55</c:v>
                </c:pt>
                <c:pt idx="4">
                  <c:v>33</c:v>
                </c:pt>
                <c:pt idx="5">
                  <c:v>10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6F-45AB-BAE3-C7659EFEA317}"/>
            </c:ext>
          </c:extLst>
        </c:ser>
        <c:ser>
          <c:idx val="1"/>
          <c:order val="1"/>
          <c:tx>
            <c:strRef>
              <c:f>report!$D$3</c:f>
              <c:strCache>
                <c:ptCount val="1"/>
                <c:pt idx="0">
                  <c:v>Mech. Diag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report!$B$4:$B$13</c:f>
              <c:numCache>
                <c:formatCode>General</c:formatCode>
                <c:ptCount val="10"/>
                <c:pt idx="0">
                  <c:v>60</c:v>
                </c:pt>
                <c:pt idx="1">
                  <c:v>120</c:v>
                </c:pt>
                <c:pt idx="2">
                  <c:v>180</c:v>
                </c:pt>
                <c:pt idx="3">
                  <c:v>240</c:v>
                </c:pt>
                <c:pt idx="4">
                  <c:v>300</c:v>
                </c:pt>
                <c:pt idx="5">
                  <c:v>360</c:v>
                </c:pt>
                <c:pt idx="6">
                  <c:v>420</c:v>
                </c:pt>
                <c:pt idx="7">
                  <c:v>480</c:v>
                </c:pt>
                <c:pt idx="8">
                  <c:v>540</c:v>
                </c:pt>
                <c:pt idx="9">
                  <c:v>600</c:v>
                </c:pt>
              </c:numCache>
            </c:numRef>
          </c:cat>
          <c:val>
            <c:numRef>
              <c:f>report!$D$4:$D$13</c:f>
              <c:numCache>
                <c:formatCode>General</c:formatCode>
                <c:ptCount val="10"/>
                <c:pt idx="0">
                  <c:v>0</c:v>
                </c:pt>
                <c:pt idx="1">
                  <c:v>31</c:v>
                </c:pt>
                <c:pt idx="2">
                  <c:v>31</c:v>
                </c:pt>
                <c:pt idx="3">
                  <c:v>15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6F-45AB-BAE3-C7659EFEA317}"/>
            </c:ext>
          </c:extLst>
        </c:ser>
        <c:ser>
          <c:idx val="2"/>
          <c:order val="2"/>
          <c:tx>
            <c:strRef>
              <c:f>report!$E$3</c:f>
              <c:strCache>
                <c:ptCount val="1"/>
                <c:pt idx="0">
                  <c:v>Oil Change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report!$B$4:$B$13</c:f>
              <c:numCache>
                <c:formatCode>General</c:formatCode>
                <c:ptCount val="10"/>
                <c:pt idx="0">
                  <c:v>60</c:v>
                </c:pt>
                <c:pt idx="1">
                  <c:v>120</c:v>
                </c:pt>
                <c:pt idx="2">
                  <c:v>180</c:v>
                </c:pt>
                <c:pt idx="3">
                  <c:v>240</c:v>
                </c:pt>
                <c:pt idx="4">
                  <c:v>300</c:v>
                </c:pt>
                <c:pt idx="5">
                  <c:v>360</c:v>
                </c:pt>
                <c:pt idx="6">
                  <c:v>420</c:v>
                </c:pt>
                <c:pt idx="7">
                  <c:v>480</c:v>
                </c:pt>
                <c:pt idx="8">
                  <c:v>540</c:v>
                </c:pt>
                <c:pt idx="9">
                  <c:v>600</c:v>
                </c:pt>
              </c:numCache>
            </c:numRef>
          </c:cat>
          <c:val>
            <c:numRef>
              <c:f>report!$E$4:$E$13</c:f>
              <c:numCache>
                <c:formatCode>General</c:formatCode>
                <c:ptCount val="10"/>
                <c:pt idx="0">
                  <c:v>0</c:v>
                </c:pt>
                <c:pt idx="1">
                  <c:v>5</c:v>
                </c:pt>
                <c:pt idx="2">
                  <c:v>5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6F-45AB-BAE3-C7659EFEA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5061935"/>
        <c:axId val="1605065295"/>
      </c:lineChart>
      <c:catAx>
        <c:axId val="1605061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1605065295"/>
        <c:crosses val="autoZero"/>
        <c:auto val="1"/>
        <c:lblAlgn val="ctr"/>
        <c:lblOffset val="100"/>
        <c:noMultiLvlLbl val="0"/>
      </c:catAx>
      <c:valAx>
        <c:axId val="16050652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001"/>
          </a:p>
        </c:txPr>
        <c:crossAx val="1605061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001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001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269875</xdr:colOff>
      <xdr:row>21</xdr:row>
      <xdr:rowOff>95250</xdr:rowOff>
    </xdr:from>
    <xdr:to>
      <xdr:col>7</xdr:col>
      <xdr:colOff>142875</xdr:colOff>
      <xdr:row>28</xdr:row>
      <xdr:rowOff>23813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C55AC2B-56CF-B23C-9946-81B24B57D3C6}"/>
            </a:ext>
          </a:extLst>
        </xdr:cNvPr>
        <xdr:cNvSpPr txBox="1"/>
      </xdr:nvSpPr>
      <xdr:spPr>
        <a:xfrm>
          <a:off x="4587875" y="3905250"/>
          <a:ext cx="1603375" cy="1262063"/>
        </a:xfrm>
        <a:custGeom>
          <a:avLst/>
          <a:gdLst>
            <a:gd name="connsiteX0" fmla="*/ 0 w 1603375"/>
            <a:gd name="connsiteY0" fmla="*/ 0 h 1262063"/>
            <a:gd name="connsiteX1" fmla="*/ 518425 w 1603375"/>
            <a:gd name="connsiteY1" fmla="*/ 0 h 1262063"/>
            <a:gd name="connsiteX2" fmla="*/ 1052883 w 1603375"/>
            <a:gd name="connsiteY2" fmla="*/ 0 h 1262063"/>
            <a:gd name="connsiteX3" fmla="*/ 1603375 w 1603375"/>
            <a:gd name="connsiteY3" fmla="*/ 0 h 1262063"/>
            <a:gd name="connsiteX4" fmla="*/ 1603375 w 1603375"/>
            <a:gd name="connsiteY4" fmla="*/ 433308 h 1262063"/>
            <a:gd name="connsiteX5" fmla="*/ 1603375 w 1603375"/>
            <a:gd name="connsiteY5" fmla="*/ 841375 h 1262063"/>
            <a:gd name="connsiteX6" fmla="*/ 1603375 w 1603375"/>
            <a:gd name="connsiteY6" fmla="*/ 1262063 h 1262063"/>
            <a:gd name="connsiteX7" fmla="*/ 1084950 w 1603375"/>
            <a:gd name="connsiteY7" fmla="*/ 1262063 h 1262063"/>
            <a:gd name="connsiteX8" fmla="*/ 534458 w 1603375"/>
            <a:gd name="connsiteY8" fmla="*/ 1262063 h 1262063"/>
            <a:gd name="connsiteX9" fmla="*/ 0 w 1603375"/>
            <a:gd name="connsiteY9" fmla="*/ 1262063 h 1262063"/>
            <a:gd name="connsiteX10" fmla="*/ 0 w 1603375"/>
            <a:gd name="connsiteY10" fmla="*/ 828755 h 1262063"/>
            <a:gd name="connsiteX11" fmla="*/ 0 w 1603375"/>
            <a:gd name="connsiteY11" fmla="*/ 420688 h 1262063"/>
            <a:gd name="connsiteX12" fmla="*/ 0 w 1603375"/>
            <a:gd name="connsiteY12" fmla="*/ 0 h 12620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1603375" h="1262063" fill="none" extrusionOk="0">
              <a:moveTo>
                <a:pt x="0" y="0"/>
              </a:moveTo>
              <a:cubicBezTo>
                <a:pt x="157260" y="-34391"/>
                <a:pt x="282643" y="6130"/>
                <a:pt x="518425" y="0"/>
              </a:cubicBezTo>
              <a:cubicBezTo>
                <a:pt x="754207" y="-6130"/>
                <a:pt x="790761" y="58601"/>
                <a:pt x="1052883" y="0"/>
              </a:cubicBezTo>
              <a:cubicBezTo>
                <a:pt x="1315005" y="-58601"/>
                <a:pt x="1488323" y="35945"/>
                <a:pt x="1603375" y="0"/>
              </a:cubicBezTo>
              <a:cubicBezTo>
                <a:pt x="1632691" y="88625"/>
                <a:pt x="1577495" y="291584"/>
                <a:pt x="1603375" y="433308"/>
              </a:cubicBezTo>
              <a:cubicBezTo>
                <a:pt x="1629255" y="575032"/>
                <a:pt x="1585525" y="650421"/>
                <a:pt x="1603375" y="841375"/>
              </a:cubicBezTo>
              <a:cubicBezTo>
                <a:pt x="1621225" y="1032329"/>
                <a:pt x="1582159" y="1081747"/>
                <a:pt x="1603375" y="1262063"/>
              </a:cubicBezTo>
              <a:cubicBezTo>
                <a:pt x="1432582" y="1288237"/>
                <a:pt x="1189840" y="1210621"/>
                <a:pt x="1084950" y="1262063"/>
              </a:cubicBezTo>
              <a:cubicBezTo>
                <a:pt x="980060" y="1313505"/>
                <a:pt x="654827" y="1224671"/>
                <a:pt x="534458" y="1262063"/>
              </a:cubicBezTo>
              <a:cubicBezTo>
                <a:pt x="414089" y="1299455"/>
                <a:pt x="200353" y="1238776"/>
                <a:pt x="0" y="1262063"/>
              </a:cubicBezTo>
              <a:cubicBezTo>
                <a:pt x="-41654" y="1173784"/>
                <a:pt x="44723" y="936526"/>
                <a:pt x="0" y="828755"/>
              </a:cubicBezTo>
              <a:cubicBezTo>
                <a:pt x="-44723" y="720984"/>
                <a:pt x="41550" y="576690"/>
                <a:pt x="0" y="420688"/>
              </a:cubicBezTo>
              <a:cubicBezTo>
                <a:pt x="-41550" y="264686"/>
                <a:pt x="48450" y="201895"/>
                <a:pt x="0" y="0"/>
              </a:cubicBezTo>
              <a:close/>
            </a:path>
            <a:path w="1603375" h="1262063" stroke="0" extrusionOk="0">
              <a:moveTo>
                <a:pt x="0" y="0"/>
              </a:moveTo>
              <a:cubicBezTo>
                <a:pt x="144917" y="-62327"/>
                <a:pt x="387270" y="19096"/>
                <a:pt x="550492" y="0"/>
              </a:cubicBezTo>
              <a:cubicBezTo>
                <a:pt x="713714" y="-19096"/>
                <a:pt x="832538" y="28416"/>
                <a:pt x="1068917" y="0"/>
              </a:cubicBezTo>
              <a:cubicBezTo>
                <a:pt x="1305296" y="-28416"/>
                <a:pt x="1405612" y="12341"/>
                <a:pt x="1603375" y="0"/>
              </a:cubicBezTo>
              <a:cubicBezTo>
                <a:pt x="1603385" y="134160"/>
                <a:pt x="1550290" y="256528"/>
                <a:pt x="1603375" y="445929"/>
              </a:cubicBezTo>
              <a:cubicBezTo>
                <a:pt x="1656460" y="635330"/>
                <a:pt x="1581901" y="715721"/>
                <a:pt x="1603375" y="853996"/>
              </a:cubicBezTo>
              <a:cubicBezTo>
                <a:pt x="1624849" y="992271"/>
                <a:pt x="1572416" y="1167229"/>
                <a:pt x="1603375" y="1262063"/>
              </a:cubicBezTo>
              <a:cubicBezTo>
                <a:pt x="1478743" y="1263480"/>
                <a:pt x="1224231" y="1229998"/>
                <a:pt x="1100984" y="1262063"/>
              </a:cubicBezTo>
              <a:cubicBezTo>
                <a:pt x="977737" y="1294128"/>
                <a:pt x="768920" y="1255475"/>
                <a:pt x="550492" y="1262063"/>
              </a:cubicBezTo>
              <a:cubicBezTo>
                <a:pt x="332064" y="1268651"/>
                <a:pt x="219284" y="1240488"/>
                <a:pt x="0" y="1262063"/>
              </a:cubicBezTo>
              <a:cubicBezTo>
                <a:pt x="-15196" y="1154077"/>
                <a:pt x="28315" y="1013452"/>
                <a:pt x="0" y="841375"/>
              </a:cubicBezTo>
              <a:cubicBezTo>
                <a:pt x="-28315" y="669298"/>
                <a:pt x="31453" y="581094"/>
                <a:pt x="0" y="445929"/>
              </a:cubicBezTo>
              <a:cubicBezTo>
                <a:pt x="-31453" y="310764"/>
                <a:pt x="15425" y="148894"/>
                <a:pt x="0" y="0"/>
              </a:cubicBezTo>
              <a:close/>
            </a:path>
          </a:pathLst>
        </a:custGeom>
        <a:solidFill>
          <a:schemeClr val="lt1"/>
        </a:solidFill>
        <a:ln w="9525" cmpd="sng">
          <a:solidFill>
            <a:srgbClr val="FF0000"/>
          </a:solidFill>
          <a:extLst>
            <a:ext uri="{C807C97D-BFC1-408E-A445-0C87EB9F89A2}">
              <ask:lineSketchStyleProps xmlns:ask="http://schemas.microsoft.com/office/drawing/2018/sketchyshapes" sd="598795630">
                <a:prstGeom prst="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pol - police</a:t>
          </a:r>
        </a:p>
        <a:p>
          <a:r>
            <a:rPr lang="en-US" sz="1100"/>
            <a:t> cc -- corporate client</a:t>
          </a:r>
        </a:p>
        <a:p>
          <a:endParaRPr lang="en-US" sz="1100"/>
        </a:p>
        <a:p>
          <a:r>
            <a:rPr lang="en-US" sz="1100"/>
            <a:t>usm-</a:t>
          </a:r>
          <a:r>
            <a:rPr lang="en-US" sz="1100" baseline="0"/>
            <a:t> us mail</a:t>
          </a:r>
          <a:endParaRPr lang="en-001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63500</xdr:colOff>
      <xdr:row>0</xdr:row>
      <xdr:rowOff>0</xdr:rowOff>
    </xdr:from>
    <xdr:to>
      <xdr:col>30</xdr:col>
      <xdr:colOff>134407</xdr:colOff>
      <xdr:row>5</xdr:row>
      <xdr:rowOff>207433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345E80-9CF1-F333-8956-06CC978041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61</xdr:col>
      <xdr:colOff>248708</xdr:colOff>
      <xdr:row>0</xdr:row>
      <xdr:rowOff>63500</xdr:rowOff>
    </xdr:from>
    <xdr:to>
      <xdr:col>69</xdr:col>
      <xdr:colOff>381000</xdr:colOff>
      <xdr:row>5</xdr:row>
      <xdr:rowOff>261409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70C8D8-9E46-4AF7-AA1E-B0AB03F568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ael Aboagye" refreshedDate="45523.690929976852" createdVersion="8" refreshedVersion="8" minRefreshableVersion="3" recordCount="250" xr:uid="{E672D777-A15F-437E-A2A6-C9485DC1F8FE}">
  <cacheSource type="worksheet">
    <worksheetSource name="Table1"/>
  </cacheSource>
  <cacheFields count="20">
    <cacheField name="Column1" numFmtId="0">
      <sharedItems containsSemiMixedTypes="0" containsString="0" containsNumber="1" containsInteger="1" minValue="1" maxValue="250"/>
    </cacheField>
    <cacheField name="Column2" numFmtId="0">
      <sharedItems containsMixedTypes="1" containsNumber="1" containsInteger="1" minValue="0" maxValue="8"/>
    </cacheField>
    <cacheField name="Column3" numFmtId="0">
      <sharedItems containsSemiMixedTypes="0" containsString="0" containsNumber="1" containsInteger="1" minValue="1" maxValue="3"/>
    </cacheField>
    <cacheField name="Column4" numFmtId="0">
      <sharedItems containsMixedTypes="1" containsNumber="1" containsInteger="1" minValue="0" maxValue="9"/>
    </cacheField>
    <cacheField name="Column5" numFmtId="0">
      <sharedItems containsSemiMixedTypes="0" containsString="0" containsNumber="1" containsInteger="1" minValue="1" maxValue="3"/>
    </cacheField>
    <cacheField name="Column6" numFmtId="0">
      <sharedItems containsMixedTypes="1" containsNumber="1" containsInteger="1" minValue="0" maxValue="10"/>
    </cacheField>
    <cacheField name="Column7" numFmtId="0">
      <sharedItems containsSemiMixedTypes="0" containsString="0" containsNumber="1" containsInteger="1" minValue="1" maxValue="4"/>
    </cacheField>
    <cacheField name="Column8" numFmtId="0">
      <sharedItems containsMixedTypes="1" containsNumber="1" containsInteger="1" minValue="0" maxValue="7"/>
    </cacheField>
    <cacheField name="Column9" numFmtId="0">
      <sharedItems containsSemiMixedTypes="0" containsString="0" containsNumber="1" containsInteger="1" minValue="1" maxValue="3"/>
    </cacheField>
    <cacheField name="Column10" numFmtId="0">
      <sharedItems containsMixedTypes="1" containsNumber="1" containsInteger="1" minValue="0" maxValue="8"/>
    </cacheField>
    <cacheField name="Column11" numFmtId="0">
      <sharedItems containsSemiMixedTypes="0" containsString="0" containsNumber="1" containsInteger="1" minValue="1" maxValue="4"/>
    </cacheField>
    <cacheField name="Column12" numFmtId="0">
      <sharedItems containsMixedTypes="1" containsNumber="1" containsInteger="1" minValue="0" maxValue="9"/>
    </cacheField>
    <cacheField name="Column14" numFmtId="0">
      <sharedItems containsSemiMixedTypes="0" containsString="0" containsNumber="1" containsInteger="1" minValue="1" maxValue="3"/>
    </cacheField>
    <cacheField name="Column13" numFmtId="0">
      <sharedItems containsSemiMixedTypes="0" containsString="0" containsNumber="1" containsInteger="1" minValue="0" maxValue="27" count="27">
        <n v="6"/>
        <n v="9"/>
        <n v="18"/>
        <n v="12"/>
        <n v="8"/>
        <n v="17"/>
        <n v="7"/>
        <n v="15"/>
        <n v="11"/>
        <n v="2"/>
        <n v="16"/>
        <n v="13"/>
        <n v="10"/>
        <n v="14"/>
        <n v="20"/>
        <n v="23"/>
        <n v="19"/>
        <n v="4"/>
        <n v="5"/>
        <n v="3"/>
        <n v="0"/>
        <n v="21"/>
        <n v="27"/>
        <n v="1" u="1"/>
        <n v="24" u="1"/>
        <n v="22" u="1"/>
        <n v="26" u="1"/>
      </sharedItems>
    </cacheField>
    <cacheField name="0" numFmtId="0">
      <sharedItems containsSemiMixedTypes="0" containsString="0" containsNumber="1" minValue="1.074512735819666E-2" maxValue="0.99856411125686417"/>
    </cacheField>
    <cacheField name="rand1" numFmtId="0">
      <sharedItems containsSemiMixedTypes="0" containsString="0" containsNumber="1" minValue="8.3135452233586982E-3" maxValue="0.99922395226555749"/>
    </cacheField>
    <cacheField name="rand2" numFmtId="0">
      <sharedItems containsSemiMixedTypes="0" containsString="0" containsNumber="1" minValue="4.8548706482136605E-3" maxValue="0.99544919858940661"/>
    </cacheField>
    <cacheField name="rand3" numFmtId="0">
      <sharedItems containsSemiMixedTypes="0" containsString="0" containsNumber="1" minValue="4.9249677524841884E-3" maxValue="0.98936947469204917"/>
    </cacheField>
    <cacheField name="rand4" numFmtId="0">
      <sharedItems containsSemiMixedTypes="0" containsString="0" containsNumber="1" minValue="7.5985529959203824E-3" maxValue="0.99935571486969221"/>
    </cacheField>
    <cacheField name="rand5" numFmtId="0">
      <sharedItems containsSemiMixedTypes="0" containsString="0" containsNumber="1" minValue="6.8178842319388533E-4" maxValue="0.9968452497397383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">
  <r>
    <n v="1"/>
    <s v=""/>
    <n v="3"/>
    <s v=""/>
    <n v="1"/>
    <n v="2"/>
    <n v="1"/>
    <n v="0"/>
    <n v="3"/>
    <n v="3"/>
    <n v="3"/>
    <n v="1"/>
    <n v="2"/>
    <x v="0"/>
    <n v="9.2861432006137945E-2"/>
    <n v="0.94818474614092607"/>
    <n v="0.92259202641436577"/>
    <n v="0.14983229426038502"/>
    <n v="0.59318824588764718"/>
    <n v="0.4575170948549514"/>
  </r>
  <r>
    <n v="2"/>
    <s v=""/>
    <n v="2"/>
    <n v="0"/>
    <n v="3"/>
    <s v=""/>
    <n v="4"/>
    <n v="4"/>
    <n v="2"/>
    <n v="2"/>
    <n v="3"/>
    <n v="3"/>
    <n v="3"/>
    <x v="1"/>
    <n v="0.85807763993052977"/>
    <n v="0.18191910422514934"/>
    <n v="0.79209796391834719"/>
    <n v="0.5403116431932169"/>
    <n v="4.0075496627844376E-2"/>
    <n v="0.2823021826978499"/>
  </r>
  <r>
    <n v="3"/>
    <n v="1"/>
    <n v="3"/>
    <n v="6"/>
    <n v="3"/>
    <n v="0"/>
    <n v="3"/>
    <n v="4"/>
    <n v="3"/>
    <n v="6"/>
    <n v="2"/>
    <n v="1"/>
    <n v="3"/>
    <x v="2"/>
    <n v="0.3107719825268187"/>
    <n v="0.69582730848990493"/>
    <n v="0.53456537631866563"/>
    <n v="9.0663682948215807E-2"/>
    <n v="0.81000570375158887"/>
    <n v="2.4011506587435005E-2"/>
  </r>
  <r>
    <n v="4"/>
    <n v="4"/>
    <n v="2"/>
    <n v="1"/>
    <n v="2"/>
    <n v="2"/>
    <n v="3"/>
    <n v="3"/>
    <n v="1"/>
    <n v="1"/>
    <n v="4"/>
    <n v="1"/>
    <n v="3"/>
    <x v="3"/>
    <n v="0.42533059669038276"/>
    <n v="0.52988244292262676"/>
    <n v="0.41531395097711687"/>
    <n v="0.95034289133379712"/>
    <n v="0.64651597768252433"/>
    <n v="0.11052666717572723"/>
  </r>
  <r>
    <n v="5"/>
    <n v="0"/>
    <n v="2"/>
    <n v="3"/>
    <n v="2"/>
    <n v="2"/>
    <n v="3"/>
    <n v="1"/>
    <n v="2"/>
    <s v=""/>
    <n v="4"/>
    <n v="2"/>
    <n v="3"/>
    <x v="4"/>
    <n v="0.53690407743780977"/>
    <n v="0.40955532718166421"/>
    <n v="0.47641478402959536"/>
    <n v="0.47657791566524244"/>
    <n v="0.72256128376297435"/>
    <n v="6.3311862138018982E-2"/>
  </r>
  <r>
    <n v="6"/>
    <s v=""/>
    <n v="2"/>
    <n v="2"/>
    <n v="2"/>
    <n v="2"/>
    <n v="3"/>
    <n v="3"/>
    <n v="3"/>
    <n v="5"/>
    <n v="3"/>
    <n v="5"/>
    <n v="3"/>
    <x v="5"/>
    <n v="0.86855615134747699"/>
    <n v="0.47117668606329777"/>
    <n v="0.17497336945359809"/>
    <n v="0.25247622429800021"/>
    <n v="0.59538147641867134"/>
    <n v="0.10080513445682382"/>
  </r>
  <r>
    <n v="7"/>
    <n v="2"/>
    <n v="3"/>
    <n v="2"/>
    <n v="3"/>
    <n v="1"/>
    <n v="3"/>
    <n v="2"/>
    <n v="2"/>
    <n v="1"/>
    <n v="1"/>
    <n v="0"/>
    <n v="2"/>
    <x v="4"/>
    <n v="0.77456418095045354"/>
    <n v="0.65604171332073224"/>
    <n v="6.5332715538886088E-2"/>
    <n v="0.55123612273182343"/>
    <n v="0.97904466769873899"/>
    <n v="0.86447402365954029"/>
  </r>
  <r>
    <n v="8"/>
    <n v="2"/>
    <n v="3"/>
    <n v="1"/>
    <n v="3"/>
    <n v="1"/>
    <n v="4"/>
    <s v=""/>
    <n v="3"/>
    <n v="3"/>
    <n v="3"/>
    <s v=""/>
    <n v="3"/>
    <x v="6"/>
    <n v="0.33881228212566861"/>
    <n v="0.20836869216275944"/>
    <n v="0.6868454049045527"/>
    <n v="0.7195400048406535"/>
    <n v="0.48693713914386949"/>
    <n v="7.7786918658160342E-2"/>
  </r>
  <r>
    <n v="9"/>
    <n v="2"/>
    <n v="3"/>
    <n v="4"/>
    <n v="2"/>
    <s v=""/>
    <n v="2"/>
    <s v=""/>
    <n v="1"/>
    <n v="1"/>
    <n v="1"/>
    <s v=""/>
    <n v="2"/>
    <x v="6"/>
    <n v="8.9965176819708947E-2"/>
    <n v="0.49377178982295722"/>
    <n v="0.81071488669199598"/>
    <n v="0.930190219583511"/>
    <n v="0.96537846067897748"/>
    <n v="0.84580639499110422"/>
  </r>
  <r>
    <n v="10"/>
    <s v=""/>
    <n v="1"/>
    <n v="6"/>
    <n v="3"/>
    <n v="3"/>
    <n v="4"/>
    <n v="2"/>
    <n v="3"/>
    <n v="6"/>
    <n v="3"/>
    <n v="1"/>
    <n v="3"/>
    <x v="2"/>
    <n v="0.93574821263154262"/>
    <n v="2.1225944047879364E-2"/>
    <n v="0.67533423910568724"/>
    <n v="0.68377955316842454"/>
    <n v="0.43663438942217336"/>
    <n v="0.70436806333357171"/>
  </r>
  <r>
    <n v="11"/>
    <n v="4"/>
    <n v="3"/>
    <n v="1"/>
    <n v="2"/>
    <n v="4"/>
    <n v="3"/>
    <s v=""/>
    <n v="3"/>
    <s v=""/>
    <n v="4"/>
    <n v="6"/>
    <n v="2"/>
    <x v="7"/>
    <n v="0.10949591315240748"/>
    <n v="0.51883929408538099"/>
    <n v="0.51665916603420114"/>
    <n v="0.33257574820337854"/>
    <n v="0.74683571450460118"/>
    <n v="0.53383552749098562"/>
  </r>
  <r>
    <n v="12"/>
    <n v="3"/>
    <n v="2"/>
    <n v="1"/>
    <n v="3"/>
    <n v="7"/>
    <n v="3"/>
    <s v=""/>
    <n v="3"/>
    <s v=""/>
    <n v="3"/>
    <s v=""/>
    <n v="3"/>
    <x v="8"/>
    <n v="0.43920374871566148"/>
    <n v="0.10947282008880799"/>
    <n v="0.37417091220246124"/>
    <n v="4.9315892320411781E-2"/>
    <n v="0.36880053987672712"/>
    <n v="0.20678926615569215"/>
  </r>
  <r>
    <n v="13"/>
    <n v="1"/>
    <n v="3"/>
    <s v=""/>
    <n v="2"/>
    <s v=""/>
    <n v="3"/>
    <s v=""/>
    <n v="2"/>
    <s v=""/>
    <n v="3"/>
    <n v="1"/>
    <n v="1"/>
    <x v="9"/>
    <n v="0.37780329850157479"/>
    <n v="0.56254279634989335"/>
    <n v="0.57614230779648046"/>
    <n v="0.86181200026422466"/>
    <n v="0.59279141283734105"/>
    <n v="0.9204559579257261"/>
  </r>
  <r>
    <n v="14"/>
    <n v="7"/>
    <n v="2"/>
    <n v="0"/>
    <n v="2"/>
    <n v="0"/>
    <n v="3"/>
    <n v="1"/>
    <n v="3"/>
    <n v="5"/>
    <n v="3"/>
    <n v="3"/>
    <n v="1"/>
    <x v="10"/>
    <n v="0.8175188501891637"/>
    <n v="0.46461326533594782"/>
    <n v="0.50540059005545701"/>
    <n v="0.75023080603641079"/>
    <n v="0.50346642916770579"/>
    <n v="0.97104054379545146"/>
  </r>
  <r>
    <n v="15"/>
    <n v="3"/>
    <n v="3"/>
    <n v="0"/>
    <n v="2"/>
    <n v="2"/>
    <n v="3"/>
    <n v="0"/>
    <n v="3"/>
    <n v="7"/>
    <n v="3"/>
    <s v=""/>
    <n v="3"/>
    <x v="3"/>
    <n v="0.38810928356053809"/>
    <n v="0.41711409978842129"/>
    <n v="0.36521305459652154"/>
    <n v="0.31178830997855056"/>
    <n v="0.13591327032646483"/>
    <n v="0.21365050339047431"/>
  </r>
  <r>
    <n v="16"/>
    <n v="4"/>
    <n v="3"/>
    <n v="5"/>
    <n v="3"/>
    <s v=""/>
    <n v="4"/>
    <n v="5"/>
    <n v="2"/>
    <n v="0"/>
    <n v="1"/>
    <n v="4"/>
    <n v="3"/>
    <x v="2"/>
    <n v="0.27426069008638032"/>
    <n v="0.36148677366361071"/>
    <n v="0.72411035511402633"/>
    <n v="0.48867255688192257"/>
    <n v="0.91235692969832882"/>
    <n v="0.14092109008637077"/>
  </r>
  <r>
    <n v="17"/>
    <n v="1"/>
    <n v="3"/>
    <s v=""/>
    <n v="1"/>
    <s v=""/>
    <n v="3"/>
    <n v="5"/>
    <n v="3"/>
    <n v="2"/>
    <n v="3"/>
    <n v="5"/>
    <n v="3"/>
    <x v="11"/>
    <n v="0.18766451378911808"/>
    <n v="0.96532688344345396"/>
    <n v="0.55577106853304659"/>
    <n v="0.37416679386057061"/>
    <n v="0.53554480124800841"/>
    <n v="0.63498128175301416"/>
  </r>
  <r>
    <n v="18"/>
    <n v="1"/>
    <n v="3"/>
    <n v="6"/>
    <n v="1"/>
    <n v="1"/>
    <n v="3"/>
    <n v="1"/>
    <n v="3"/>
    <n v="4"/>
    <n v="3"/>
    <s v=""/>
    <n v="3"/>
    <x v="11"/>
    <n v="0.62892168719160524"/>
    <n v="0.95697536241512615"/>
    <n v="0.1182193828235043"/>
    <n v="0.34579833723215969"/>
    <n v="0.36198266080542474"/>
    <n v="7.6700524412092075E-2"/>
  </r>
  <r>
    <n v="19"/>
    <n v="6"/>
    <n v="1"/>
    <s v=""/>
    <n v="3"/>
    <n v="5"/>
    <n v="3"/>
    <s v=""/>
    <n v="2"/>
    <n v="3"/>
    <n v="4"/>
    <n v="4"/>
    <n v="3"/>
    <x v="2"/>
    <n v="0.93925179767310085"/>
    <n v="1.648892503122501E-2"/>
    <n v="8.1326972438041434E-2"/>
    <n v="0.49473186677057401"/>
    <n v="0.61641105498225246"/>
    <n v="0.34391762092342248"/>
  </r>
  <r>
    <n v="20"/>
    <n v="4"/>
    <n v="2"/>
    <n v="3"/>
    <n v="2"/>
    <n v="3"/>
    <n v="3"/>
    <n v="2"/>
    <n v="1"/>
    <n v="2"/>
    <n v="3"/>
    <n v="4"/>
    <n v="3"/>
    <x v="2"/>
    <n v="0.5706466446530235"/>
    <n v="0.57555413736077154"/>
    <n v="0.41908857460508164"/>
    <n v="0.95784642917384988"/>
    <n v="0.47132402181635225"/>
    <n v="0.34737281049885915"/>
  </r>
  <r>
    <n v="21"/>
    <n v="2"/>
    <n v="3"/>
    <n v="3"/>
    <n v="3"/>
    <n v="4"/>
    <n v="3"/>
    <n v="3"/>
    <n v="3"/>
    <n v="0"/>
    <n v="1"/>
    <n v="1"/>
    <n v="3"/>
    <x v="11"/>
    <n v="0.39653901048590534"/>
    <n v="0.37679129914321652"/>
    <n v="0.50476597474950113"/>
    <n v="3.5735495518372629E-2"/>
    <n v="0.9316915699984768"/>
    <n v="6.525616728125494E-2"/>
  </r>
  <r>
    <n v="22"/>
    <n v="2"/>
    <n v="3"/>
    <n v="2"/>
    <n v="3"/>
    <n v="1"/>
    <n v="3"/>
    <n v="2"/>
    <n v="3"/>
    <s v=""/>
    <n v="3"/>
    <n v="5"/>
    <n v="3"/>
    <x v="3"/>
    <n v="0.35430574311229912"/>
    <n v="0.6662255818983206"/>
    <n v="0.10628987780216825"/>
    <n v="0.79198688430441921"/>
    <n v="0.56778746919135525"/>
    <n v="0.20308951326357916"/>
  </r>
  <r>
    <n v="23"/>
    <s v=""/>
    <n v="3"/>
    <n v="2"/>
    <n v="3"/>
    <n v="0"/>
    <n v="3"/>
    <s v=""/>
    <n v="2"/>
    <s v=""/>
    <n v="3"/>
    <s v=""/>
    <n v="3"/>
    <x v="9"/>
    <n v="0.62185943476235028"/>
    <n v="0.20299875975064774"/>
    <n v="5.8944806087706247E-2"/>
    <n v="0.49362785325890135"/>
    <n v="0.20489660006613908"/>
    <n v="0.67891294832186533"/>
  </r>
  <r>
    <n v="24"/>
    <s v=""/>
    <n v="2"/>
    <n v="2"/>
    <n v="3"/>
    <n v="1"/>
    <n v="3"/>
    <n v="3"/>
    <n v="2"/>
    <n v="4"/>
    <n v="3"/>
    <s v=""/>
    <n v="3"/>
    <x v="12"/>
    <n v="0.80887074676545212"/>
    <n v="7.6356977386408009E-2"/>
    <n v="0.11435522294451894"/>
    <n v="0.43980010528331759"/>
    <n v="0.24341500464217702"/>
    <n v="0.37031859574418491"/>
  </r>
  <r>
    <n v="25"/>
    <n v="2"/>
    <n v="2"/>
    <n v="1"/>
    <n v="2"/>
    <s v=""/>
    <n v="2"/>
    <s v=""/>
    <n v="2"/>
    <n v="0"/>
    <n v="4"/>
    <n v="5"/>
    <n v="2"/>
    <x v="4"/>
    <n v="0.43873860986827673"/>
    <n v="0.42762355695722176"/>
    <n v="0.89730430487170187"/>
    <n v="0.83082618963072141"/>
    <n v="0.60992724369402385"/>
    <n v="0.86575060012875049"/>
  </r>
  <r>
    <n v="26"/>
    <s v=""/>
    <n v="2"/>
    <s v=""/>
    <n v="3"/>
    <n v="4"/>
    <n v="3"/>
    <n v="4"/>
    <n v="1"/>
    <n v="4"/>
    <n v="1"/>
    <s v=""/>
    <n v="2"/>
    <x v="3"/>
    <n v="0.45086996253652545"/>
    <n v="0.67102767315707734"/>
    <n v="8.0739359541376343E-3"/>
    <n v="0.9176621693405651"/>
    <n v="0.97607647550278642"/>
    <n v="0.80470261086606021"/>
  </r>
  <r>
    <n v="27"/>
    <n v="4"/>
    <n v="1"/>
    <n v="2"/>
    <n v="3"/>
    <n v="1"/>
    <n v="2"/>
    <n v="0"/>
    <n v="3"/>
    <n v="3"/>
    <n v="1"/>
    <s v=""/>
    <n v="3"/>
    <x v="12"/>
    <n v="0.93484830034623867"/>
    <n v="0.33658378980516335"/>
    <n v="0.85333364884507612"/>
    <n v="0.37806917088143721"/>
    <n v="0.96885464205149985"/>
    <n v="0.78809926462270286"/>
  </r>
  <r>
    <n v="28"/>
    <n v="2"/>
    <n v="3"/>
    <n v="1"/>
    <n v="2"/>
    <s v=""/>
    <n v="2"/>
    <n v="4"/>
    <n v="2"/>
    <s v=""/>
    <n v="3"/>
    <n v="9"/>
    <n v="3"/>
    <x v="10"/>
    <n v="0.29140683224086428"/>
    <n v="0.84897306951728457"/>
    <n v="0.84180625140246068"/>
    <n v="0.43730234338641161"/>
    <n v="2.8997635499238728E-2"/>
    <n v="0.72321756898468248"/>
  </r>
  <r>
    <n v="29"/>
    <s v=""/>
    <n v="3"/>
    <n v="2"/>
    <n v="2"/>
    <n v="4"/>
    <n v="3"/>
    <n v="4"/>
    <n v="2"/>
    <n v="2"/>
    <n v="3"/>
    <n v="1"/>
    <n v="3"/>
    <x v="11"/>
    <n v="0.14997697069153604"/>
    <n v="0.85110773345540458"/>
    <n v="0.43568712768630757"/>
    <n v="0.51279732267989553"/>
    <n v="9.4218728058200862E-2"/>
    <n v="0.1424804327381658"/>
  </r>
  <r>
    <n v="30"/>
    <s v=""/>
    <n v="1"/>
    <n v="5"/>
    <n v="3"/>
    <n v="2"/>
    <n v="3"/>
    <n v="1"/>
    <n v="3"/>
    <n v="2"/>
    <n v="3"/>
    <n v="4"/>
    <n v="1"/>
    <x v="13"/>
    <n v="0.99856411125686417"/>
    <n v="6.9736150630443028E-2"/>
    <n v="0.30677059916363147"/>
    <n v="0.76356830076688365"/>
    <n v="0.43261452605272321"/>
    <n v="0.96611077468565143"/>
  </r>
  <r>
    <n v="31"/>
    <n v="0"/>
    <n v="3"/>
    <n v="5"/>
    <n v="2"/>
    <n v="0"/>
    <n v="3"/>
    <n v="6"/>
    <n v="3"/>
    <s v=""/>
    <n v="3"/>
    <n v="7"/>
    <n v="2"/>
    <x v="2"/>
    <n v="0.24575212979621885"/>
    <n v="0.48429142002564474"/>
    <n v="0.37298617297964265"/>
    <n v="0.28358869645359452"/>
    <n v="3.7713957052658786E-2"/>
    <n v="0.40144538519775352"/>
  </r>
  <r>
    <n v="32"/>
    <n v="4"/>
    <n v="3"/>
    <s v=""/>
    <n v="3"/>
    <s v=""/>
    <n v="4"/>
    <s v=""/>
    <n v="3"/>
    <n v="7"/>
    <n v="3"/>
    <s v=""/>
    <n v="2"/>
    <x v="8"/>
    <n v="0.19964791072265353"/>
    <n v="0.35533654880785215"/>
    <n v="0.77660566915908458"/>
    <n v="0.11581897976556332"/>
    <n v="8.1277013845397983E-2"/>
    <n v="0.52121055444083142"/>
  </r>
  <r>
    <n v="33"/>
    <n v="1"/>
    <n v="2"/>
    <n v="1"/>
    <n v="3"/>
    <n v="2"/>
    <n v="3"/>
    <n v="2"/>
    <n v="3"/>
    <n v="3"/>
    <n v="2"/>
    <n v="6"/>
    <n v="3"/>
    <x v="7"/>
    <n v="0.44535827240645376"/>
    <n v="0.71878471858050785"/>
    <n v="4.7664713048790275E-2"/>
    <n v="0.21252357358294305"/>
    <n v="0.89845565710197872"/>
    <n v="0.2375164383838072"/>
  </r>
  <r>
    <n v="34"/>
    <n v="0"/>
    <n v="2"/>
    <n v="4"/>
    <n v="2"/>
    <n v="0"/>
    <n v="3"/>
    <n v="7"/>
    <n v="2"/>
    <s v=""/>
    <n v="3"/>
    <n v="3"/>
    <n v="3"/>
    <x v="13"/>
    <n v="0.48176672404516774"/>
    <n v="0.54184307825520228"/>
    <n v="0.31005663280877505"/>
    <n v="0.544095270418952"/>
    <n v="0.3944191117264747"/>
    <n v="0.79695510623302468"/>
  </r>
  <r>
    <n v="35"/>
    <n v="4"/>
    <n v="3"/>
    <n v="3"/>
    <n v="3"/>
    <n v="1"/>
    <n v="3"/>
    <n v="0"/>
    <n v="2"/>
    <s v=""/>
    <n v="4"/>
    <n v="3"/>
    <n v="1"/>
    <x v="8"/>
    <n v="0.60085123562096088"/>
    <n v="0.37328218799123281"/>
    <n v="0.30885334360770622"/>
    <n v="0.89575994362299105"/>
    <n v="0.76316055432573815"/>
    <n v="0.9600915657640291"/>
  </r>
  <r>
    <n v="36"/>
    <n v="1"/>
    <n v="3"/>
    <n v="4"/>
    <n v="2"/>
    <n v="1"/>
    <n v="4"/>
    <n v="2"/>
    <n v="3"/>
    <n v="3"/>
    <n v="2"/>
    <s v=""/>
    <n v="3"/>
    <x v="8"/>
    <n v="0.70311119866099248"/>
    <n v="0.59999857141272261"/>
    <n v="0.61236658040678682"/>
    <n v="0.14371511194952447"/>
    <n v="0.83533706498128324"/>
    <n v="0.14983468836409408"/>
  </r>
  <r>
    <n v="37"/>
    <n v="1"/>
    <n v="2"/>
    <n v="4"/>
    <n v="2"/>
    <n v="3"/>
    <n v="3"/>
    <n v="4"/>
    <n v="1"/>
    <n v="2"/>
    <n v="3"/>
    <n v="6"/>
    <n v="2"/>
    <x v="14"/>
    <n v="0.57179311998036619"/>
    <n v="0.8351425101123563"/>
    <n v="0.23155181280733084"/>
    <n v="0.90449597686732319"/>
    <n v="0.23872958870931171"/>
    <n v="0.44440979326128927"/>
  </r>
  <r>
    <n v="38"/>
    <n v="2"/>
    <n v="3"/>
    <n v="1"/>
    <n v="3"/>
    <n v="5"/>
    <n v="2"/>
    <n v="0"/>
    <n v="3"/>
    <s v=""/>
    <n v="3"/>
    <n v="4"/>
    <n v="2"/>
    <x v="3"/>
    <n v="2.9833901048748057E-2"/>
    <n v="0.2351242925982221"/>
    <n v="0.84427749827134502"/>
    <n v="0.3325713808446602"/>
    <n v="0.22204383914681558"/>
    <n v="0.89088447416903593"/>
  </r>
  <r>
    <n v="39"/>
    <n v="3"/>
    <n v="3"/>
    <s v=""/>
    <n v="3"/>
    <s v=""/>
    <n v="3"/>
    <n v="1"/>
    <n v="3"/>
    <n v="3"/>
    <n v="3"/>
    <n v="5"/>
    <n v="1"/>
    <x v="3"/>
    <n v="0.16482812984465889"/>
    <n v="0.21051018869883531"/>
    <n v="0.36182611742324711"/>
    <n v="3.8958823661046194E-2"/>
    <n v="9.9057778059499002E-2"/>
    <n v="0.93698082755517309"/>
  </r>
  <r>
    <n v="40"/>
    <s v=""/>
    <n v="3"/>
    <n v="3"/>
    <n v="2"/>
    <n v="2"/>
    <n v="3"/>
    <n v="2"/>
    <n v="3"/>
    <n v="4"/>
    <n v="2"/>
    <n v="5"/>
    <n v="2"/>
    <x v="10"/>
    <n v="0.35120318974005027"/>
    <n v="0.40280951505114515"/>
    <n v="0.33766791834132548"/>
    <n v="0.20344193190043847"/>
    <n v="0.86901914651364498"/>
    <n v="0.84242484983981036"/>
  </r>
  <r>
    <n v="41"/>
    <n v="6"/>
    <n v="2"/>
    <n v="4"/>
    <n v="3"/>
    <n v="1"/>
    <n v="3"/>
    <s v=""/>
    <n v="2"/>
    <n v="1"/>
    <n v="3"/>
    <n v="1"/>
    <n v="2"/>
    <x v="11"/>
    <n v="0.48683503138818818"/>
    <n v="0.31007922501902463"/>
    <n v="0.28825763631746737"/>
    <n v="0.40442812966938135"/>
    <n v="0.46723375615167217"/>
    <n v="0.58509041180187737"/>
  </r>
  <r>
    <n v="42"/>
    <s v=""/>
    <n v="2"/>
    <n v="4"/>
    <n v="3"/>
    <n v="5"/>
    <n v="3"/>
    <n v="5"/>
    <n v="3"/>
    <n v="2"/>
    <n v="3"/>
    <n v="0"/>
    <n v="3"/>
    <x v="10"/>
    <n v="0.46070078447933782"/>
    <n v="0.6040151827057344"/>
    <n v="0.37779644693749692"/>
    <n v="0.69706156411714448"/>
    <n v="0.34590567231849967"/>
    <n v="0.30143480832091274"/>
  </r>
  <r>
    <n v="43"/>
    <s v=""/>
    <n v="1"/>
    <n v="5"/>
    <n v="2"/>
    <n v="6"/>
    <n v="4"/>
    <n v="2"/>
    <n v="3"/>
    <n v="8"/>
    <n v="3"/>
    <n v="2"/>
    <n v="2"/>
    <x v="15"/>
    <n v="0.96012391815236198"/>
    <n v="0.43933113596975393"/>
    <n v="0.72156872552859896"/>
    <n v="0.64214091424317388"/>
    <n v="0.11765220594051562"/>
    <n v="0.52345488144058849"/>
  </r>
  <r>
    <n v="44"/>
    <n v="2"/>
    <n v="1"/>
    <n v="4"/>
    <n v="3"/>
    <s v=""/>
    <n v="2"/>
    <n v="1"/>
    <n v="3"/>
    <n v="2"/>
    <n v="3"/>
    <n v="4"/>
    <n v="1"/>
    <x v="11"/>
    <n v="0.97780391012095824"/>
    <n v="8.2732073124633265E-2"/>
    <n v="0.82502551471559049"/>
    <n v="0.24788343288115733"/>
    <n v="0.35289723329080458"/>
    <n v="0.97933373870662632"/>
  </r>
  <r>
    <n v="45"/>
    <n v="1"/>
    <n v="2"/>
    <n v="0"/>
    <n v="2"/>
    <n v="4"/>
    <n v="3"/>
    <n v="3"/>
    <n v="2"/>
    <n v="4"/>
    <n v="3"/>
    <n v="0"/>
    <n v="2"/>
    <x v="3"/>
    <n v="0.40414006110136058"/>
    <n v="0.84456563308283927"/>
    <n v="0.41036840838340416"/>
    <n v="0.51926719816180611"/>
    <n v="0.25790889726166744"/>
    <n v="0.44282075172483792"/>
  </r>
  <r>
    <n v="46"/>
    <n v="0"/>
    <n v="3"/>
    <s v=""/>
    <n v="3"/>
    <n v="3"/>
    <n v="3"/>
    <s v=""/>
    <n v="1"/>
    <s v=""/>
    <n v="3"/>
    <n v="4"/>
    <n v="3"/>
    <x v="6"/>
    <n v="8.6028196419780545E-2"/>
    <n v="9.5663479572051457E-2"/>
    <n v="0.30092000880094805"/>
    <n v="0.92185157512311178"/>
    <n v="0.45436021365937262"/>
    <n v="0.65048191132833633"/>
  </r>
  <r>
    <n v="47"/>
    <s v=""/>
    <n v="2"/>
    <s v=""/>
    <n v="3"/>
    <n v="3"/>
    <n v="4"/>
    <s v=""/>
    <n v="3"/>
    <n v="1"/>
    <n v="2"/>
    <n v="5"/>
    <n v="3"/>
    <x v="1"/>
    <n v="0.57963140513372513"/>
    <n v="0.7944087161287664"/>
    <n v="0.71955200564086519"/>
    <n v="5.6665093771019914E-2"/>
    <n v="0.81499951417030392"/>
    <n v="6.8178842319388533E-4"/>
  </r>
  <r>
    <n v="48"/>
    <n v="6"/>
    <n v="3"/>
    <s v=""/>
    <n v="2"/>
    <n v="4"/>
    <n v="2"/>
    <n v="4"/>
    <n v="1"/>
    <s v=""/>
    <n v="4"/>
    <n v="3"/>
    <n v="2"/>
    <x v="5"/>
    <n v="0.33816921269693712"/>
    <n v="0.44380782563651555"/>
    <n v="0.86966302077689406"/>
    <n v="0.97114834343812284"/>
    <n v="0.63823252938679431"/>
    <n v="0.46066867412926626"/>
  </r>
  <r>
    <n v="49"/>
    <n v="6"/>
    <n v="3"/>
    <n v="1"/>
    <n v="3"/>
    <n v="1"/>
    <n v="4"/>
    <s v=""/>
    <n v="2"/>
    <s v=""/>
    <n v="4"/>
    <n v="3"/>
    <n v="3"/>
    <x v="8"/>
    <n v="6.4821882760804028E-2"/>
    <n v="0.27348061046071592"/>
    <n v="0.72922505565898865"/>
    <n v="0.82248677424062455"/>
    <n v="0.66949000022107441"/>
    <n v="0.74114257287982788"/>
  </r>
  <r>
    <n v="50"/>
    <n v="1"/>
    <n v="3"/>
    <n v="5"/>
    <n v="2"/>
    <n v="1"/>
    <n v="2"/>
    <n v="5"/>
    <n v="3"/>
    <n v="3"/>
    <n v="2"/>
    <n v="4"/>
    <n v="2"/>
    <x v="16"/>
    <n v="7.5059211494755362E-2"/>
    <n v="0.42037720786968824"/>
    <n v="0.84128754424547414"/>
    <n v="0.26599747964723008"/>
    <n v="0.86257455999765231"/>
    <n v="0.54513675864017397"/>
  </r>
  <r>
    <n v="51"/>
    <n v="3"/>
    <n v="2"/>
    <s v=""/>
    <n v="3"/>
    <n v="2"/>
    <n v="3"/>
    <n v="2"/>
    <n v="3"/>
    <s v=""/>
    <n v="1"/>
    <n v="3"/>
    <n v="3"/>
    <x v="12"/>
    <n v="0.87024083678967212"/>
    <n v="0.1126488719062968"/>
    <n v="0.36865382287791959"/>
    <n v="6.3194793891805157E-2"/>
    <n v="0.97619517234139708"/>
    <n v="0.2009457304092741"/>
  </r>
  <r>
    <n v="52"/>
    <n v="5"/>
    <n v="3"/>
    <s v=""/>
    <n v="2"/>
    <n v="3"/>
    <n v="4"/>
    <s v=""/>
    <n v="1"/>
    <n v="4"/>
    <n v="3"/>
    <n v="7"/>
    <n v="1"/>
    <x v="16"/>
    <n v="0.31130941244601373"/>
    <n v="0.44943681724246987"/>
    <n v="0.79585223738506894"/>
    <n v="0.97515516092233168"/>
    <n v="0.31803631119042386"/>
    <n v="0.95292302198532786"/>
  </r>
  <r>
    <n v="53"/>
    <s v=""/>
    <n v="3"/>
    <n v="5"/>
    <n v="2"/>
    <n v="9"/>
    <n v="3"/>
    <n v="2"/>
    <n v="2"/>
    <n v="1"/>
    <n v="3"/>
    <n v="2"/>
    <n v="3"/>
    <x v="16"/>
    <n v="0.75474240085284616"/>
    <n v="0.5037028714804298"/>
    <n v="0.5840482178131009"/>
    <n v="0.51041981618675736"/>
    <n v="0.38209873219728896"/>
    <n v="0.16685035283116911"/>
  </r>
  <r>
    <n v="54"/>
    <n v="4"/>
    <n v="1"/>
    <s v=""/>
    <n v="3"/>
    <s v=""/>
    <n v="1"/>
    <n v="4"/>
    <n v="2"/>
    <s v=""/>
    <n v="4"/>
    <n v="0"/>
    <n v="2"/>
    <x v="4"/>
    <n v="0.96114304116244442"/>
    <n v="0.28813014767321732"/>
    <n v="0.96867628306087306"/>
    <n v="0.56295245494921498"/>
    <n v="0.6035450989646518"/>
    <n v="0.56393892589618522"/>
  </r>
  <r>
    <n v="55"/>
    <n v="2"/>
    <n v="3"/>
    <n v="1"/>
    <n v="3"/>
    <s v=""/>
    <n v="3"/>
    <n v="2"/>
    <n v="3"/>
    <n v="5"/>
    <n v="3"/>
    <n v="0"/>
    <n v="3"/>
    <x v="12"/>
    <n v="0.71639937502084805"/>
    <n v="0.14350357968648053"/>
    <n v="0.41888951341860714"/>
    <n v="0.74903603920585493"/>
    <n v="0.10571243560204968"/>
    <n v="4.6009508417425016E-3"/>
  </r>
  <r>
    <n v="56"/>
    <n v="1"/>
    <n v="3"/>
    <n v="1"/>
    <n v="3"/>
    <n v="0"/>
    <n v="3"/>
    <n v="2"/>
    <n v="3"/>
    <n v="1"/>
    <n v="3"/>
    <n v="1"/>
    <n v="3"/>
    <x v="0"/>
    <n v="0.3633774326884075"/>
    <n v="0.6822410511854281"/>
    <n v="0.43740672668295177"/>
    <n v="0.16370013386870241"/>
    <n v="6.2167235386808462E-2"/>
    <n v="0.15659717373882087"/>
  </r>
  <r>
    <n v="57"/>
    <n v="0"/>
    <n v="3"/>
    <n v="0"/>
    <n v="1"/>
    <n v="0"/>
    <n v="3"/>
    <n v="4"/>
    <n v="2"/>
    <s v=""/>
    <n v="3"/>
    <n v="3"/>
    <n v="2"/>
    <x v="6"/>
    <n v="0.31255810521053407"/>
    <n v="0.93610579272000549"/>
    <n v="0.10754963777755311"/>
    <n v="0.43303455675438363"/>
    <n v="5.7471563872614873E-2"/>
    <n v="0.5825693988424101"/>
  </r>
  <r>
    <n v="58"/>
    <s v=""/>
    <n v="1"/>
    <n v="2"/>
    <n v="3"/>
    <s v=""/>
    <n v="1"/>
    <n v="0"/>
    <n v="3"/>
    <n v="2"/>
    <n v="4"/>
    <n v="6"/>
    <n v="3"/>
    <x v="12"/>
    <n v="0.95816853277852276"/>
    <n v="0.64493682940541619"/>
    <n v="0.95740020300937634"/>
    <n v="0.13081988854685789"/>
    <n v="0.76978062864981112"/>
    <n v="0.21452384855124662"/>
  </r>
  <r>
    <n v="59"/>
    <n v="1"/>
    <n v="3"/>
    <n v="5"/>
    <n v="3"/>
    <n v="1"/>
    <n v="4"/>
    <s v=""/>
    <n v="3"/>
    <n v="1"/>
    <n v="3"/>
    <s v=""/>
    <n v="3"/>
    <x v="4"/>
    <n v="0.73026953627964375"/>
    <n v="0.79660881464167854"/>
    <n v="0.69557855864532292"/>
    <n v="0.2233249267893378"/>
    <n v="0.1306336542701535"/>
    <n v="0.2789461433244359"/>
  </r>
  <r>
    <n v="60"/>
    <n v="2"/>
    <n v="3"/>
    <n v="1"/>
    <n v="2"/>
    <s v=""/>
    <n v="3"/>
    <s v=""/>
    <n v="2"/>
    <s v=""/>
    <n v="3"/>
    <n v="1"/>
    <n v="3"/>
    <x v="17"/>
    <n v="2.6601741709479487E-2"/>
    <n v="0.84512404051032985"/>
    <n v="0.26095121249710285"/>
    <n v="0.51845437882630951"/>
    <n v="0.22487623470224616"/>
    <n v="0.29804221201542158"/>
  </r>
  <r>
    <n v="61"/>
    <n v="4"/>
    <n v="1"/>
    <n v="3"/>
    <n v="1"/>
    <n v="3"/>
    <n v="1"/>
    <n v="2"/>
    <n v="1"/>
    <n v="3"/>
    <n v="3"/>
    <s v=""/>
    <n v="3"/>
    <x v="7"/>
    <n v="0.96292930366772989"/>
    <n v="0.95513524678302053"/>
    <n v="0.92717930863513442"/>
    <n v="0.95285101080412105"/>
    <n v="0.342784211775507"/>
    <n v="0.25002924553054018"/>
  </r>
  <r>
    <n v="62"/>
    <n v="3"/>
    <n v="3"/>
    <n v="1"/>
    <n v="2"/>
    <n v="5"/>
    <n v="2"/>
    <s v=""/>
    <n v="2"/>
    <n v="3"/>
    <n v="1"/>
    <n v="3"/>
    <n v="3"/>
    <x v="7"/>
    <n v="5.5614140787176636E-2"/>
    <n v="0.86892629374473496"/>
    <n v="0.84711467077201164"/>
    <n v="0.83829645228945715"/>
    <n v="0.98172504139971273"/>
    <n v="0.35227181740274383"/>
  </r>
  <r>
    <n v="63"/>
    <n v="2"/>
    <n v="2"/>
    <n v="2"/>
    <n v="3"/>
    <n v="0"/>
    <n v="3"/>
    <n v="1"/>
    <n v="2"/>
    <n v="3"/>
    <n v="2"/>
    <s v=""/>
    <n v="1"/>
    <x v="4"/>
    <n v="0.82114417112488558"/>
    <n v="0.32759536432144276"/>
    <n v="0.57704657837878459"/>
    <n v="0.42279177450194017"/>
    <n v="0.89631683193059986"/>
    <n v="0.9483061498859523"/>
  </r>
  <r>
    <n v="64"/>
    <n v="2"/>
    <n v="3"/>
    <s v=""/>
    <n v="2"/>
    <n v="3"/>
    <n v="2"/>
    <s v=""/>
    <n v="3"/>
    <s v=""/>
    <n v="3"/>
    <n v="3"/>
    <n v="3"/>
    <x v="4"/>
    <n v="0.31516604214620347"/>
    <n v="0.52120385654592261"/>
    <n v="0.85902764106751406"/>
    <n v="0.78405369862235974"/>
    <n v="3.0127411753429034E-2"/>
    <n v="0.1847049672745561"/>
  </r>
  <r>
    <n v="65"/>
    <n v="5"/>
    <n v="2"/>
    <n v="3"/>
    <n v="3"/>
    <n v="5"/>
    <n v="3"/>
    <n v="5"/>
    <n v="2"/>
    <n v="1"/>
    <n v="4"/>
    <n v="1"/>
    <n v="3"/>
    <x v="14"/>
    <n v="0.53860798823667955"/>
    <n v="0.38649636481673877"/>
    <n v="0.49035708369924602"/>
    <n v="0.88176639497736542"/>
    <n v="0.78342954932570297"/>
    <n v="0.20713571998362879"/>
  </r>
  <r>
    <n v="66"/>
    <n v="0"/>
    <n v="3"/>
    <s v=""/>
    <n v="2"/>
    <n v="0"/>
    <n v="4"/>
    <n v="6"/>
    <n v="2"/>
    <s v=""/>
    <n v="3"/>
    <s v=""/>
    <n v="1"/>
    <x v="0"/>
    <n v="7.5607133947553029E-2"/>
    <n v="0.83545865814994358"/>
    <n v="0.70038823728324751"/>
    <n v="0.86962104322955669"/>
    <n v="0.24308524069283965"/>
    <n v="0.90167010780947565"/>
  </r>
  <r>
    <n v="67"/>
    <n v="2"/>
    <n v="3"/>
    <n v="1"/>
    <n v="2"/>
    <s v=""/>
    <n v="3"/>
    <n v="2"/>
    <n v="3"/>
    <n v="2"/>
    <n v="2"/>
    <n v="2"/>
    <n v="3"/>
    <x v="1"/>
    <n v="0.7052982140306383"/>
    <n v="0.48341642916056049"/>
    <n v="0.39467277165018366"/>
    <n v="0.20942203851848606"/>
    <n v="0.85362627047636885"/>
    <n v="0.61826617444387089"/>
  </r>
  <r>
    <n v="68"/>
    <n v="1"/>
    <n v="2"/>
    <n v="5"/>
    <n v="1"/>
    <s v=""/>
    <n v="3"/>
    <s v=""/>
    <n v="2"/>
    <s v=""/>
    <n v="1"/>
    <n v="2"/>
    <n v="2"/>
    <x v="4"/>
    <n v="0.49234694027406689"/>
    <n v="0.93683099550214055"/>
    <n v="0.33203444595830767"/>
    <n v="0.57194611553184993"/>
    <n v="0.98023040434680087"/>
    <n v="0.5627900771356481"/>
  </r>
  <r>
    <n v="69"/>
    <s v=""/>
    <n v="2"/>
    <n v="4"/>
    <n v="2"/>
    <s v=""/>
    <n v="4"/>
    <n v="1"/>
    <n v="3"/>
    <s v=""/>
    <n v="3"/>
    <n v="4"/>
    <n v="2"/>
    <x v="1"/>
    <n v="0.4598489993923609"/>
    <n v="0.50890130799802125"/>
    <n v="0.77218839355106073"/>
    <n v="0.79873712952972753"/>
    <n v="0.37237605544652641"/>
    <n v="0.87126790190947279"/>
  </r>
  <r>
    <n v="70"/>
    <n v="2"/>
    <n v="3"/>
    <s v=""/>
    <n v="3"/>
    <n v="0"/>
    <n v="4"/>
    <s v=""/>
    <n v="2"/>
    <n v="8"/>
    <n v="3"/>
    <s v=""/>
    <n v="3"/>
    <x v="12"/>
    <n v="0.20880638821512421"/>
    <n v="0.73214446784123088"/>
    <n v="0.7859390992983788"/>
    <n v="0.80620567318702907"/>
    <n v="0.55743377153653795"/>
    <n v="3.7237989296081353E-2"/>
  </r>
  <r>
    <n v="71"/>
    <n v="1"/>
    <n v="3"/>
    <n v="1"/>
    <n v="2"/>
    <s v=""/>
    <n v="3"/>
    <n v="4"/>
    <n v="3"/>
    <n v="5"/>
    <n v="3"/>
    <n v="1"/>
    <n v="3"/>
    <x v="3"/>
    <n v="0.23380580546113761"/>
    <n v="0.47856715024512664"/>
    <n v="0.32652802143823711"/>
    <n v="0.28869051940809487"/>
    <n v="0.43416123604859558"/>
    <n v="3.4121742533888666E-2"/>
  </r>
  <r>
    <n v="72"/>
    <n v="3"/>
    <n v="3"/>
    <n v="3"/>
    <n v="2"/>
    <s v=""/>
    <n v="3"/>
    <n v="2"/>
    <n v="2"/>
    <n v="5"/>
    <n v="3"/>
    <s v=""/>
    <n v="3"/>
    <x v="11"/>
    <n v="0.11051454648000769"/>
    <n v="0.57766339381305742"/>
    <n v="2.2023485490029859E-2"/>
    <n v="0.50949032106700487"/>
    <n v="0.24723076162634539"/>
    <n v="0.21375311212483139"/>
  </r>
  <r>
    <n v="73"/>
    <s v=""/>
    <n v="3"/>
    <n v="2"/>
    <n v="3"/>
    <s v=""/>
    <n v="2"/>
    <n v="2"/>
    <n v="1"/>
    <s v=""/>
    <n v="3"/>
    <n v="1"/>
    <n v="3"/>
    <x v="18"/>
    <n v="0.160562997835905"/>
    <n v="0.37002314662418578"/>
    <n v="0.88643874414435297"/>
    <n v="0.96827500768271202"/>
    <n v="0.48973185007700037"/>
    <n v="0.15961666384486228"/>
  </r>
  <r>
    <n v="74"/>
    <n v="2"/>
    <n v="1"/>
    <s v=""/>
    <n v="2"/>
    <n v="1"/>
    <n v="3"/>
    <n v="2"/>
    <n v="3"/>
    <n v="2"/>
    <n v="3"/>
    <n v="0"/>
    <n v="3"/>
    <x v="6"/>
    <n v="0.93927204318524549"/>
    <n v="0.47862095370649171"/>
    <n v="0.21960388504461115"/>
    <n v="3.9175221172484731E-2"/>
    <n v="9.09155375891606E-2"/>
    <n v="0.2336707689113523"/>
  </r>
  <r>
    <n v="75"/>
    <n v="2"/>
    <n v="1"/>
    <n v="4"/>
    <n v="1"/>
    <s v=""/>
    <n v="3"/>
    <n v="1"/>
    <n v="1"/>
    <n v="2"/>
    <n v="4"/>
    <n v="2"/>
    <n v="3"/>
    <x v="8"/>
    <n v="0.97031139736705563"/>
    <n v="0.94167309567524493"/>
    <n v="0.5535301619538705"/>
    <n v="0.95053746112414983"/>
    <n v="0.60581484029429711"/>
    <n v="0.2941691176299378"/>
  </r>
  <r>
    <n v="76"/>
    <n v="1"/>
    <n v="3"/>
    <n v="2"/>
    <n v="2"/>
    <s v=""/>
    <n v="3"/>
    <s v=""/>
    <n v="2"/>
    <n v="1"/>
    <n v="3"/>
    <s v=""/>
    <n v="3"/>
    <x v="17"/>
    <n v="0.30143285972291245"/>
    <n v="0.80480132244323166"/>
    <n v="0.10657302574052285"/>
    <n v="0.57022989235525001"/>
    <n v="0.58377370780508442"/>
    <n v="0.77630002144140908"/>
  </r>
  <r>
    <n v="77"/>
    <n v="2"/>
    <n v="3"/>
    <n v="2"/>
    <n v="3"/>
    <n v="5"/>
    <n v="4"/>
    <n v="4"/>
    <n v="3"/>
    <n v="1"/>
    <n v="4"/>
    <n v="6"/>
    <n v="3"/>
    <x v="14"/>
    <n v="0.24736107246876793"/>
    <n v="9.9194852807273248E-2"/>
    <n v="0.60233783755429438"/>
    <n v="0.31285213583824711"/>
    <n v="0.76471460602422836"/>
    <n v="0.60049183328346889"/>
  </r>
  <r>
    <n v="78"/>
    <n v="1"/>
    <n v="1"/>
    <n v="3"/>
    <n v="3"/>
    <n v="1"/>
    <n v="3"/>
    <s v=""/>
    <n v="1"/>
    <n v="4"/>
    <n v="3"/>
    <n v="3"/>
    <n v="2"/>
    <x v="3"/>
    <n v="0.99789444015759465"/>
    <n v="0.76317860780616931"/>
    <n v="0.45170591553562067"/>
    <n v="0.91262907182406361"/>
    <n v="0.39623537729998548"/>
    <n v="0.42495192052561126"/>
  </r>
  <r>
    <n v="79"/>
    <n v="5"/>
    <n v="2"/>
    <n v="3"/>
    <n v="1"/>
    <n v="1"/>
    <n v="3"/>
    <n v="2"/>
    <n v="3"/>
    <s v=""/>
    <n v="3"/>
    <s v=""/>
    <n v="3"/>
    <x v="8"/>
    <n v="0.44626004129033126"/>
    <n v="0.99414091338006194"/>
    <n v="0.18125824349341924"/>
    <n v="0.73082793847073102"/>
    <n v="0.26286653569299268"/>
    <n v="0.78026822037272103"/>
  </r>
  <r>
    <n v="80"/>
    <n v="3"/>
    <n v="3"/>
    <n v="1"/>
    <n v="3"/>
    <s v=""/>
    <n v="4"/>
    <n v="2"/>
    <n v="1"/>
    <s v=""/>
    <n v="3"/>
    <n v="4"/>
    <n v="3"/>
    <x v="12"/>
    <n v="0.16262039873455747"/>
    <n v="0.17998340012425751"/>
    <n v="0.77659150157725299"/>
    <n v="0.9805261385392382"/>
    <n v="0.54589350350838506"/>
    <n v="0.60929880502245426"/>
  </r>
  <r>
    <n v="81"/>
    <n v="1"/>
    <n v="3"/>
    <n v="3"/>
    <n v="3"/>
    <n v="0"/>
    <n v="3"/>
    <n v="3"/>
    <n v="2"/>
    <n v="0"/>
    <n v="4"/>
    <n v="1"/>
    <n v="3"/>
    <x v="4"/>
    <n v="6.1155265745777454E-2"/>
    <n v="0.78269817948750608"/>
    <n v="0.24076232966580591"/>
    <n v="0.83202101838850095"/>
    <n v="0.71489754602024669"/>
    <n v="0.13403825572029993"/>
  </r>
  <r>
    <n v="82"/>
    <n v="1"/>
    <n v="1"/>
    <n v="3"/>
    <n v="3"/>
    <n v="6"/>
    <n v="3"/>
    <n v="4"/>
    <n v="3"/>
    <s v=""/>
    <n v="3"/>
    <s v=""/>
    <n v="3"/>
    <x v="13"/>
    <n v="0.93615690256021356"/>
    <n v="2.9589605085299397E-2"/>
    <n v="0.25211296670060035"/>
    <n v="0.32683975315131009"/>
    <n v="0.41803721752797174"/>
    <n v="0.76198550260670428"/>
  </r>
  <r>
    <n v="83"/>
    <n v="4"/>
    <n v="3"/>
    <n v="1"/>
    <n v="3"/>
    <n v="6"/>
    <n v="2"/>
    <n v="2"/>
    <n v="3"/>
    <n v="7"/>
    <n v="2"/>
    <n v="0"/>
    <n v="2"/>
    <x v="14"/>
    <n v="0.21365344021576926"/>
    <n v="0.61160825527819218"/>
    <n v="0.88716715401717849"/>
    <n v="0.17384394875901776"/>
    <n v="0.89376160946934291"/>
    <n v="0.43007972385697946"/>
  </r>
  <r>
    <n v="84"/>
    <n v="4"/>
    <n v="1"/>
    <n v="1"/>
    <n v="3"/>
    <n v="1"/>
    <n v="3"/>
    <n v="1"/>
    <n v="3"/>
    <n v="3"/>
    <n v="3"/>
    <n v="3"/>
    <n v="3"/>
    <x v="11"/>
    <n v="0.97635932845070117"/>
    <n v="0.2089088061147123"/>
    <n v="0.45809921691832622"/>
    <n v="0.79256010529664078"/>
    <n v="4.524385067649983E-2"/>
    <n v="0.32755107266595229"/>
  </r>
  <r>
    <n v="85"/>
    <s v=""/>
    <n v="2"/>
    <s v=""/>
    <n v="2"/>
    <n v="5"/>
    <n v="3"/>
    <n v="4"/>
    <n v="3"/>
    <n v="3"/>
    <n v="3"/>
    <n v="2"/>
    <n v="3"/>
    <x v="13"/>
    <n v="0.56832513469334844"/>
    <n v="0.8486157311826914"/>
    <n v="0.43939360869367461"/>
    <n v="0.14022720245296882"/>
    <n v="0.16863514233233545"/>
    <n v="0.16820678141931344"/>
  </r>
  <r>
    <n v="86"/>
    <n v="0"/>
    <n v="3"/>
    <n v="1"/>
    <n v="3"/>
    <s v=""/>
    <n v="1"/>
    <n v="3"/>
    <n v="3"/>
    <n v="2"/>
    <n v="4"/>
    <n v="3"/>
    <n v="2"/>
    <x v="1"/>
    <n v="0.10093144041463498"/>
    <n v="0.37668907816228314"/>
    <n v="0.97196388870494799"/>
    <n v="0.60397741163412266"/>
    <n v="0.68266476502300866"/>
    <n v="0.42046967820511494"/>
  </r>
  <r>
    <n v="87"/>
    <n v="5"/>
    <n v="3"/>
    <n v="3"/>
    <n v="1"/>
    <s v=""/>
    <n v="3"/>
    <n v="4"/>
    <n v="3"/>
    <n v="5"/>
    <n v="2"/>
    <s v=""/>
    <n v="2"/>
    <x v="5"/>
    <n v="1.074512735819666E-2"/>
    <n v="0.96134160602409813"/>
    <n v="0.23602358528022982"/>
    <n v="0.15597222480826567"/>
    <n v="0.83514541347572813"/>
    <n v="0.86533653506063934"/>
  </r>
  <r>
    <n v="88"/>
    <n v="3"/>
    <n v="2"/>
    <n v="2"/>
    <n v="2"/>
    <n v="3"/>
    <n v="3"/>
    <s v=""/>
    <n v="2"/>
    <s v=""/>
    <n v="3"/>
    <n v="2"/>
    <n v="2"/>
    <x v="12"/>
    <n v="0.52823225496793447"/>
    <n v="0.89325424914862672"/>
    <n v="0.36057903583264883"/>
    <n v="0.53841196442149297"/>
    <n v="0.43189597692504156"/>
    <n v="0.48044678075265923"/>
  </r>
  <r>
    <n v="89"/>
    <n v="1"/>
    <n v="3"/>
    <n v="3"/>
    <n v="3"/>
    <n v="3"/>
    <n v="3"/>
    <s v=""/>
    <n v="3"/>
    <n v="1"/>
    <n v="3"/>
    <n v="5"/>
    <n v="3"/>
    <x v="11"/>
    <n v="2.9052664373335535E-2"/>
    <n v="9.5200082451305845E-2"/>
    <n v="4.9631825473780422E-3"/>
    <n v="0.10360174429261693"/>
    <n v="0.59195737667758597"/>
    <n v="5.6671533368104154E-2"/>
  </r>
  <r>
    <n v="90"/>
    <n v="3"/>
    <n v="3"/>
    <s v=""/>
    <n v="3"/>
    <n v="10"/>
    <n v="3"/>
    <n v="3"/>
    <n v="3"/>
    <n v="1"/>
    <n v="3"/>
    <n v="2"/>
    <n v="3"/>
    <x v="16"/>
    <n v="0.35888512809331852"/>
    <n v="0.37207870386159536"/>
    <n v="0.38283049862433216"/>
    <n v="0.38748092318644256"/>
    <n v="0.39932003149267548"/>
    <n v="0.2353344005010648"/>
  </r>
  <r>
    <n v="91"/>
    <s v=""/>
    <n v="1"/>
    <n v="3"/>
    <n v="3"/>
    <n v="3"/>
    <n v="3"/>
    <n v="2"/>
    <n v="2"/>
    <n v="5"/>
    <n v="3"/>
    <s v=""/>
    <n v="3"/>
    <x v="11"/>
    <n v="0.95255679452202324"/>
    <n v="3.6351918350528423E-2"/>
    <n v="0.14438140600130323"/>
    <n v="0.48849374375983567"/>
    <n v="0.46024682586561783"/>
    <n v="6.2897684730131243E-2"/>
  </r>
  <r>
    <n v="92"/>
    <n v="5"/>
    <n v="3"/>
    <n v="1"/>
    <n v="3"/>
    <s v=""/>
    <n v="3"/>
    <s v=""/>
    <n v="1"/>
    <n v="5"/>
    <n v="3"/>
    <n v="3"/>
    <n v="3"/>
    <x v="13"/>
    <n v="0.68894213201716026"/>
    <n v="2.3526499693841907E-2"/>
    <n v="0.57888949829203529"/>
    <n v="0.9113883991259436"/>
    <n v="0.49382809725861354"/>
    <n v="2.2845773296346517E-2"/>
  </r>
  <r>
    <n v="93"/>
    <n v="6"/>
    <n v="2"/>
    <n v="3"/>
    <n v="3"/>
    <n v="3"/>
    <n v="3"/>
    <n v="0"/>
    <n v="3"/>
    <s v=""/>
    <n v="3"/>
    <s v=""/>
    <n v="2"/>
    <x v="3"/>
    <n v="0.50183146134894618"/>
    <n v="0.39978605760799035"/>
    <n v="0.10430180847955473"/>
    <n v="0.61145622164733315"/>
    <n v="0.1316666845595017"/>
    <n v="0.40095370811840159"/>
  </r>
  <r>
    <n v="94"/>
    <n v="4"/>
    <n v="3"/>
    <n v="5"/>
    <n v="1"/>
    <n v="0"/>
    <n v="3"/>
    <n v="2"/>
    <n v="2"/>
    <s v=""/>
    <n v="3"/>
    <n v="3"/>
    <n v="2"/>
    <x v="13"/>
    <n v="0.79059332554332662"/>
    <n v="0.92404718190792035"/>
    <n v="0.3282785265231829"/>
    <n v="0.80610844354261846"/>
    <n v="0.45956125071603637"/>
    <n v="0.42890603279362516"/>
  </r>
  <r>
    <n v="95"/>
    <n v="2"/>
    <n v="3"/>
    <s v=""/>
    <n v="3"/>
    <n v="1"/>
    <n v="3"/>
    <n v="0"/>
    <n v="3"/>
    <n v="1"/>
    <n v="3"/>
    <n v="2"/>
    <n v="1"/>
    <x v="0"/>
    <n v="0.73373525026820285"/>
    <n v="0.20260973947699423"/>
    <n v="5.9213419194931838E-2"/>
    <n v="0.15021382765670221"/>
    <n v="0.55912507790160415"/>
    <n v="0.9676079981379434"/>
  </r>
  <r>
    <n v="96"/>
    <n v="1"/>
    <n v="3"/>
    <n v="1"/>
    <n v="3"/>
    <n v="3"/>
    <n v="3"/>
    <n v="2"/>
    <n v="3"/>
    <s v=""/>
    <n v="4"/>
    <n v="2"/>
    <n v="2"/>
    <x v="1"/>
    <n v="0.13434467313788812"/>
    <n v="0.25436173844148446"/>
    <n v="0.40597960883938455"/>
    <n v="0.61118782115904435"/>
    <n v="0.67136461975486805"/>
    <n v="0.45881376954649811"/>
  </r>
  <r>
    <n v="97"/>
    <n v="6"/>
    <n v="3"/>
    <s v=""/>
    <n v="2"/>
    <s v=""/>
    <n v="2"/>
    <n v="4"/>
    <n v="3"/>
    <n v="5"/>
    <n v="3"/>
    <n v="4"/>
    <n v="3"/>
    <x v="16"/>
    <n v="0.37394410813693169"/>
    <n v="0.86566448247438632"/>
    <n v="0.82754750061826765"/>
    <n v="0.70575386415567809"/>
    <n v="0.31894389195302342"/>
    <n v="0.28833641415233346"/>
  </r>
  <r>
    <n v="98"/>
    <s v=""/>
    <n v="2"/>
    <n v="6"/>
    <n v="2"/>
    <n v="2"/>
    <n v="3"/>
    <s v=""/>
    <n v="3"/>
    <n v="2"/>
    <n v="3"/>
    <n v="2"/>
    <n v="2"/>
    <x v="3"/>
    <n v="0.82598939253733106"/>
    <n v="0.89448336364965197"/>
    <n v="0.41849855480965181"/>
    <n v="0.74224259125469794"/>
    <n v="0.48758018272004489"/>
    <n v="0.59186875522434546"/>
  </r>
  <r>
    <n v="99"/>
    <n v="7"/>
    <n v="2"/>
    <n v="2"/>
    <n v="1"/>
    <n v="3"/>
    <n v="3"/>
    <s v=""/>
    <n v="3"/>
    <n v="4"/>
    <n v="3"/>
    <n v="4"/>
    <n v="2"/>
    <x v="14"/>
    <n v="0.83397910221238325"/>
    <n v="0.97339933993963768"/>
    <n v="0.53618347937935973"/>
    <n v="0.74567468148312233"/>
    <n v="0.19322742891059652"/>
    <n v="0.42029337548147294"/>
  </r>
  <r>
    <n v="100"/>
    <s v=""/>
    <n v="1"/>
    <n v="1"/>
    <n v="1"/>
    <s v=""/>
    <n v="3"/>
    <s v=""/>
    <n v="2"/>
    <n v="2"/>
    <n v="1"/>
    <s v=""/>
    <n v="3"/>
    <x v="19"/>
    <n v="0.97106345794941218"/>
    <n v="0.99168945281683618"/>
    <n v="0.25915544832967619"/>
    <n v="0.40610703355814459"/>
    <n v="0.99935571486969221"/>
    <n v="0.33531621622038976"/>
  </r>
  <r>
    <n v="101"/>
    <s v=""/>
    <n v="2"/>
    <n v="4"/>
    <n v="3"/>
    <n v="1"/>
    <n v="1"/>
    <n v="4"/>
    <n v="3"/>
    <n v="2"/>
    <n v="3"/>
    <s v=""/>
    <n v="3"/>
    <x v="8"/>
    <n v="0.41314317037616544"/>
    <n v="0.28780820622226178"/>
    <n v="0.99544919858940661"/>
    <n v="0.29389918280977401"/>
    <n v="0.25225511722866067"/>
    <n v="0.60987834342010083"/>
  </r>
  <r>
    <n v="102"/>
    <n v="0"/>
    <n v="3"/>
    <n v="4"/>
    <n v="3"/>
    <n v="1"/>
    <n v="4"/>
    <n v="5"/>
    <n v="3"/>
    <n v="0"/>
    <n v="1"/>
    <n v="1"/>
    <n v="2"/>
    <x v="8"/>
    <n v="0.2454268623528143"/>
    <n v="0.63567509024833291"/>
    <n v="0.69504978256969674"/>
    <n v="5.3319136628732444E-2"/>
    <n v="0.9028729374086446"/>
    <n v="0.80161233798065756"/>
  </r>
  <r>
    <n v="103"/>
    <n v="1"/>
    <n v="3"/>
    <n v="2"/>
    <n v="3"/>
    <s v=""/>
    <n v="2"/>
    <n v="1"/>
    <n v="2"/>
    <n v="0"/>
    <n v="3"/>
    <s v=""/>
    <n v="3"/>
    <x v="17"/>
    <n v="0.78922492333116645"/>
    <n v="0.38653095920806968"/>
    <n v="0.86326752168446108"/>
    <n v="0.48875913298824081"/>
    <n v="0.54342187955171606"/>
    <n v="0.75299719381969277"/>
  </r>
  <r>
    <n v="104"/>
    <n v="8"/>
    <n v="3"/>
    <s v=""/>
    <n v="2"/>
    <n v="1"/>
    <n v="3"/>
    <n v="3"/>
    <n v="3"/>
    <n v="3"/>
    <n v="3"/>
    <n v="2"/>
    <n v="3"/>
    <x v="5"/>
    <n v="0.64220549835902929"/>
    <n v="0.89702419522617594"/>
    <n v="0.18215833530881342"/>
    <n v="0.65385158306507463"/>
    <n v="0.40337133398707514"/>
    <n v="0.71148326999568079"/>
  </r>
  <r>
    <n v="105"/>
    <n v="4"/>
    <n v="3"/>
    <n v="2"/>
    <n v="3"/>
    <n v="3"/>
    <n v="4"/>
    <s v=""/>
    <n v="2"/>
    <s v=""/>
    <n v="3"/>
    <s v=""/>
    <n v="3"/>
    <x v="1"/>
    <n v="0.34782467955638796"/>
    <n v="0.21872550391347267"/>
    <n v="0.65657224377333723"/>
    <n v="0.46414213798457338"/>
    <n v="7.5985529959203824E-3"/>
    <n v="0.79578605599827013"/>
  </r>
  <r>
    <n v="106"/>
    <s v=""/>
    <n v="3"/>
    <s v=""/>
    <n v="2"/>
    <n v="2"/>
    <n v="3"/>
    <n v="3"/>
    <n v="3"/>
    <n v="6"/>
    <n v="3"/>
    <n v="5"/>
    <n v="2"/>
    <x v="10"/>
    <n v="0.74177140705307576"/>
    <n v="0.59841996098151529"/>
    <n v="0.14243286348259288"/>
    <n v="0.62900769404348544"/>
    <n v="0.40877436391413613"/>
    <n v="0.50528567017764792"/>
  </r>
  <r>
    <n v="107"/>
    <n v="5"/>
    <n v="3"/>
    <s v=""/>
    <n v="2"/>
    <n v="4"/>
    <n v="4"/>
    <s v=""/>
    <n v="3"/>
    <n v="2"/>
    <n v="1"/>
    <s v=""/>
    <n v="2"/>
    <x v="8"/>
    <n v="8.0576610008177063E-2"/>
    <n v="0.89752156300326713"/>
    <n v="0.63791101257783434"/>
    <n v="6.8656769912168736E-2"/>
    <n v="0.98010688325483264"/>
    <n v="0.48680301206384169"/>
  </r>
  <r>
    <n v="108"/>
    <n v="2"/>
    <n v="3"/>
    <n v="7"/>
    <n v="3"/>
    <s v=""/>
    <n v="4"/>
    <s v=""/>
    <n v="2"/>
    <n v="5"/>
    <n v="1"/>
    <n v="5"/>
    <n v="3"/>
    <x v="16"/>
    <n v="0.3046943199295693"/>
    <n v="0.14955060512278229"/>
    <n v="0.61923374084014271"/>
    <n v="0.82096983925913147"/>
    <n v="0.93962647168146229"/>
    <n v="0.2535565925513269"/>
  </r>
  <r>
    <n v="109"/>
    <n v="3"/>
    <n v="3"/>
    <s v=""/>
    <n v="3"/>
    <n v="6"/>
    <n v="2"/>
    <s v=""/>
    <n v="1"/>
    <s v=""/>
    <n v="3"/>
    <n v="4"/>
    <n v="3"/>
    <x v="11"/>
    <n v="0.13636846160090665"/>
    <n v="0.79157409899433506"/>
    <n v="0.87711492922472123"/>
    <n v="0.92419489486442452"/>
    <n v="0.54291909024179841"/>
    <n v="0.25438227936646729"/>
  </r>
  <r>
    <n v="110"/>
    <n v="2"/>
    <n v="3"/>
    <n v="3"/>
    <n v="1"/>
    <n v="4"/>
    <n v="4"/>
    <s v=""/>
    <n v="2"/>
    <n v="4"/>
    <n v="3"/>
    <s v=""/>
    <n v="2"/>
    <x v="11"/>
    <n v="4.2839065959467626E-2"/>
    <n v="0.96422821802970238"/>
    <n v="0.64613033491675154"/>
    <n v="0.59110551869379413"/>
    <n v="0.29323771099572848"/>
    <n v="0.89682821790951972"/>
  </r>
  <r>
    <n v="111"/>
    <n v="3"/>
    <n v="2"/>
    <n v="0"/>
    <n v="2"/>
    <n v="2"/>
    <n v="3"/>
    <n v="2"/>
    <n v="2"/>
    <n v="0"/>
    <n v="3"/>
    <s v=""/>
    <n v="3"/>
    <x v="6"/>
    <n v="0.43877518688125627"/>
    <n v="0.43610586876469881"/>
    <n v="6.5699133048455538E-2"/>
    <n v="0.55154226383389937"/>
    <n v="0.32408123466359784"/>
    <n v="0.26813787062899586"/>
  </r>
  <r>
    <n v="112"/>
    <s v=""/>
    <n v="2"/>
    <s v=""/>
    <n v="3"/>
    <s v=""/>
    <n v="2"/>
    <s v=""/>
    <n v="1"/>
    <s v=""/>
    <n v="4"/>
    <n v="0"/>
    <n v="2"/>
    <x v="20"/>
    <n v="0.88632444804569577"/>
    <n v="0.3521442794146491"/>
    <n v="0.8970317177186159"/>
    <n v="0.93076982407234321"/>
    <n v="0.76924244618067228"/>
    <n v="0.58810246806166311"/>
  </r>
  <r>
    <n v="113"/>
    <n v="3"/>
    <n v="2"/>
    <n v="2"/>
    <n v="3"/>
    <n v="5"/>
    <n v="3"/>
    <s v=""/>
    <n v="3"/>
    <n v="5"/>
    <n v="4"/>
    <n v="5"/>
    <n v="1"/>
    <x v="14"/>
    <n v="0.41017524495017232"/>
    <n v="0.65421172141569672"/>
    <n v="0.54201545793530992"/>
    <n v="0.6530234316740996"/>
    <n v="0.67485315134587487"/>
    <n v="0.9020694446448202"/>
  </r>
  <r>
    <n v="114"/>
    <n v="1"/>
    <n v="3"/>
    <n v="6"/>
    <n v="3"/>
    <s v=""/>
    <n v="4"/>
    <n v="3"/>
    <n v="3"/>
    <n v="3"/>
    <n v="3"/>
    <n v="0"/>
    <n v="3"/>
    <x v="11"/>
    <n v="0.77499942070062466"/>
    <n v="0.14311804110967852"/>
    <n v="0.65791568359885888"/>
    <n v="4.3131072132749027E-2"/>
    <n v="0.43723157157373094"/>
    <n v="3.9833132601476917E-2"/>
  </r>
  <r>
    <n v="115"/>
    <n v="7"/>
    <n v="3"/>
    <n v="2"/>
    <n v="1"/>
    <s v=""/>
    <n v="3"/>
    <s v=""/>
    <n v="3"/>
    <s v=""/>
    <n v="2"/>
    <n v="2"/>
    <n v="2"/>
    <x v="8"/>
    <n v="0.10221915063430265"/>
    <n v="0.96303010543305423"/>
    <n v="0.54333775868512713"/>
    <n v="0.79229139961800044"/>
    <n v="0.82084604408340422"/>
    <n v="0.89708898012286176"/>
  </r>
  <r>
    <n v="116"/>
    <n v="1"/>
    <n v="3"/>
    <n v="0"/>
    <n v="3"/>
    <n v="2"/>
    <n v="3"/>
    <n v="2"/>
    <n v="1"/>
    <n v="3"/>
    <n v="3"/>
    <n v="4"/>
    <n v="1"/>
    <x v="3"/>
    <n v="0.70824029858187454"/>
    <n v="0.14169325311281999"/>
    <n v="5.7372383305866026E-2"/>
    <n v="0.94896218920868847"/>
    <n v="0.22594841805946164"/>
    <n v="0.93372032503454971"/>
  </r>
  <r>
    <n v="117"/>
    <n v="0"/>
    <n v="2"/>
    <s v=""/>
    <n v="3"/>
    <n v="3"/>
    <n v="3"/>
    <n v="2"/>
    <n v="1"/>
    <n v="3"/>
    <n v="2"/>
    <n v="1"/>
    <n v="2"/>
    <x v="1"/>
    <n v="0.4029940336687009"/>
    <n v="8.3135452233586982E-3"/>
    <n v="0.27593285199190432"/>
    <n v="0.91649248520461868"/>
    <n v="0.80695427142585807"/>
    <n v="0.5134608790136499"/>
  </r>
  <r>
    <n v="118"/>
    <n v="2"/>
    <n v="3"/>
    <s v=""/>
    <n v="3"/>
    <n v="1"/>
    <n v="3"/>
    <n v="2"/>
    <n v="3"/>
    <s v=""/>
    <n v="4"/>
    <n v="5"/>
    <n v="2"/>
    <x v="12"/>
    <n v="0.69164312349005186"/>
    <n v="0.20295394892204832"/>
    <n v="2.7084585841291808E-2"/>
    <n v="0.27073223456705442"/>
    <n v="0.61980803773311655"/>
    <n v="0.58934808363512203"/>
  </r>
  <r>
    <n v="119"/>
    <n v="1"/>
    <n v="2"/>
    <s v=""/>
    <n v="3"/>
    <s v=""/>
    <n v="3"/>
    <n v="1"/>
    <n v="3"/>
    <n v="1"/>
    <n v="3"/>
    <n v="2"/>
    <n v="1"/>
    <x v="18"/>
    <n v="0.56534935149839149"/>
    <n v="0.71292610397118805"/>
    <n v="0.54181431760470733"/>
    <n v="0.28661258028194525"/>
    <n v="0.54933503103549564"/>
    <n v="0.91873908621015343"/>
  </r>
  <r>
    <n v="120"/>
    <n v="0"/>
    <n v="2"/>
    <n v="4"/>
    <n v="1"/>
    <s v=""/>
    <n v="3"/>
    <n v="6"/>
    <n v="2"/>
    <n v="5"/>
    <n v="3"/>
    <n v="2"/>
    <n v="3"/>
    <x v="5"/>
    <n v="0.48286263558687192"/>
    <n v="0.90253731182197949"/>
    <n v="9.0184336919649777E-3"/>
    <n v="0.53201375185533983"/>
    <n v="0.47389396530909311"/>
    <n v="0.14785693526999366"/>
  </r>
  <r>
    <n v="121"/>
    <n v="5"/>
    <n v="3"/>
    <n v="2"/>
    <n v="2"/>
    <n v="2"/>
    <n v="4"/>
    <n v="2"/>
    <n v="3"/>
    <n v="0"/>
    <n v="3"/>
    <n v="0"/>
    <n v="3"/>
    <x v="8"/>
    <n v="0.32578392395073941"/>
    <n v="0.40439621207589393"/>
    <n v="0.63228544228217476"/>
    <n v="7.6577418266884245E-2"/>
    <n v="4.7671105823315796E-2"/>
    <n v="0.29707042275531415"/>
  </r>
  <r>
    <n v="122"/>
    <n v="0"/>
    <n v="3"/>
    <n v="0"/>
    <n v="2"/>
    <n v="5"/>
    <n v="3"/>
    <n v="1"/>
    <n v="2"/>
    <n v="3"/>
    <n v="1"/>
    <n v="1"/>
    <n v="3"/>
    <x v="12"/>
    <n v="0.14919092605561568"/>
    <n v="0.83203177508165715"/>
    <n v="0.26446210429138972"/>
    <n v="0.54773335641796372"/>
    <n v="0.94184533149942307"/>
    <n v="0.6486519844456623"/>
  </r>
  <r>
    <n v="123"/>
    <n v="3"/>
    <n v="3"/>
    <n v="2"/>
    <n v="3"/>
    <s v=""/>
    <n v="3"/>
    <n v="3"/>
    <n v="3"/>
    <n v="0"/>
    <n v="3"/>
    <n v="1"/>
    <n v="2"/>
    <x v="1"/>
    <n v="0.19089614942077415"/>
    <n v="0.76814272283664353"/>
    <n v="0.22795966986284233"/>
    <n v="0.25241736692043559"/>
    <n v="0.34072500886971147"/>
    <n v="0.45009733375218774"/>
  </r>
  <r>
    <n v="124"/>
    <n v="3"/>
    <n v="3"/>
    <n v="8"/>
    <n v="2"/>
    <s v=""/>
    <n v="3"/>
    <n v="0"/>
    <n v="2"/>
    <s v=""/>
    <n v="4"/>
    <n v="4"/>
    <n v="2"/>
    <x v="7"/>
    <n v="0.79310771088069421"/>
    <n v="0.59820742406832628"/>
    <n v="0.1411065859970243"/>
    <n v="0.88314367518485715"/>
    <n v="0.72928891932561501"/>
    <n v="0.85505547296104611"/>
  </r>
  <r>
    <n v="125"/>
    <n v="3"/>
    <n v="1"/>
    <n v="3"/>
    <n v="3"/>
    <n v="4"/>
    <n v="1"/>
    <n v="5"/>
    <n v="3"/>
    <n v="4"/>
    <n v="4"/>
    <s v=""/>
    <n v="1"/>
    <x v="16"/>
    <n v="0.99561574625074956"/>
    <n v="0.62391286413809788"/>
    <n v="0.9134545436715199"/>
    <n v="0.31604184105371547"/>
    <n v="0.65423854712419549"/>
    <n v="0.96777544299906815"/>
  </r>
  <r>
    <n v="126"/>
    <n v="4"/>
    <n v="2"/>
    <n v="5"/>
    <n v="3"/>
    <s v=""/>
    <n v="3"/>
    <n v="2"/>
    <n v="3"/>
    <n v="3"/>
    <n v="3"/>
    <n v="7"/>
    <n v="2"/>
    <x v="21"/>
    <n v="0.46140136960126488"/>
    <n v="0.64689155737153359"/>
    <n v="0.14934380724151131"/>
    <n v="0.6894998747076897"/>
    <n v="0.29567619891821739"/>
    <n v="0.48991143253219294"/>
  </r>
  <r>
    <n v="127"/>
    <n v="2"/>
    <n v="3"/>
    <n v="4"/>
    <n v="3"/>
    <s v=""/>
    <n v="4"/>
    <s v=""/>
    <n v="1"/>
    <s v=""/>
    <n v="3"/>
    <n v="0"/>
    <n v="2"/>
    <x v="0"/>
    <n v="0.23442993044151395"/>
    <n v="5.6909876345850208E-2"/>
    <n v="0.65614534743254205"/>
    <n v="0.94864712940419804"/>
    <n v="0.21367220237932549"/>
    <n v="0.5529225747223766"/>
  </r>
  <r>
    <n v="128"/>
    <s v=""/>
    <n v="1"/>
    <n v="2"/>
    <n v="3"/>
    <n v="3"/>
    <n v="3"/>
    <n v="1"/>
    <n v="3"/>
    <n v="1"/>
    <n v="4"/>
    <n v="4"/>
    <n v="3"/>
    <x v="8"/>
    <n v="0.98372995098378002"/>
    <n v="0.60600376986922788"/>
    <n v="0.19424388998806918"/>
    <n v="0.16413686370470837"/>
    <n v="0.79988173669791929"/>
    <n v="0.23107965048701939"/>
  </r>
  <r>
    <n v="129"/>
    <n v="2"/>
    <n v="3"/>
    <s v=""/>
    <n v="2"/>
    <s v=""/>
    <n v="3"/>
    <n v="2"/>
    <n v="2"/>
    <n v="1"/>
    <n v="4"/>
    <n v="3"/>
    <n v="3"/>
    <x v="4"/>
    <n v="0.23532211325089092"/>
    <n v="0.46774845823779043"/>
    <n v="0.43682567104878733"/>
    <n v="0.85447599176369693"/>
    <n v="0.72024421869757649"/>
    <n v="0.24508667547963359"/>
  </r>
  <r>
    <n v="130"/>
    <n v="2"/>
    <n v="3"/>
    <s v=""/>
    <n v="3"/>
    <n v="5"/>
    <n v="2"/>
    <n v="3"/>
    <n v="1"/>
    <n v="2"/>
    <n v="3"/>
    <n v="7"/>
    <n v="1"/>
    <x v="16"/>
    <n v="0.66860962425830173"/>
    <n v="0.28699538148668535"/>
    <n v="0.88132417873620628"/>
    <n v="0.93807701962201773"/>
    <n v="1.269297427252114E-2"/>
    <n v="0.92820298834878923"/>
  </r>
  <r>
    <n v="131"/>
    <n v="1"/>
    <n v="2"/>
    <n v="1"/>
    <n v="2"/>
    <n v="4"/>
    <n v="4"/>
    <n v="2"/>
    <n v="2"/>
    <n v="2"/>
    <n v="3"/>
    <n v="5"/>
    <n v="2"/>
    <x v="7"/>
    <n v="0.40537158685129326"/>
    <n v="0.85956092861759525"/>
    <n v="0.79912092900493137"/>
    <n v="0.81106966800724334"/>
    <n v="0.55007509372491892"/>
    <n v="0.46460064721702421"/>
  </r>
  <r>
    <n v="132"/>
    <n v="3"/>
    <n v="1"/>
    <n v="3"/>
    <n v="2"/>
    <n v="4"/>
    <n v="3"/>
    <n v="2"/>
    <n v="1"/>
    <s v=""/>
    <n v="3"/>
    <n v="3"/>
    <n v="2"/>
    <x v="7"/>
    <n v="0.98164361242827747"/>
    <n v="0.48974831128943608"/>
    <n v="0.23196529328797011"/>
    <n v="0.93416936371258796"/>
    <n v="0.49833625730052677"/>
    <n v="0.54632129278658681"/>
  </r>
  <r>
    <n v="133"/>
    <s v=""/>
    <n v="1"/>
    <n v="2"/>
    <n v="2"/>
    <n v="2"/>
    <n v="3"/>
    <s v=""/>
    <n v="1"/>
    <s v=""/>
    <n v="2"/>
    <n v="1"/>
    <n v="2"/>
    <x v="18"/>
    <n v="0.90329126424258044"/>
    <n v="0.49840795681871153"/>
    <n v="0.17795360131186044"/>
    <n v="0.9197300551266846"/>
    <n v="0.82153554330513467"/>
    <n v="0.41951198428136327"/>
  </r>
  <r>
    <n v="134"/>
    <n v="3"/>
    <n v="3"/>
    <n v="0"/>
    <n v="3"/>
    <n v="3"/>
    <n v="3"/>
    <s v=""/>
    <n v="3"/>
    <n v="1"/>
    <n v="1"/>
    <n v="3"/>
    <n v="2"/>
    <x v="12"/>
    <n v="0.3253448653609271"/>
    <n v="4.7568868596365665E-2"/>
    <n v="0.54311372787411716"/>
    <n v="0.21906060137381111"/>
    <n v="0.91630435232821084"/>
    <n v="0.45775138634595536"/>
  </r>
  <r>
    <n v="135"/>
    <s v=""/>
    <n v="3"/>
    <n v="5"/>
    <n v="3"/>
    <s v=""/>
    <n v="4"/>
    <s v=""/>
    <n v="3"/>
    <n v="0"/>
    <n v="3"/>
    <n v="2"/>
    <n v="3"/>
    <x v="6"/>
    <n v="0.13004247037086869"/>
    <n v="5.846398976923195E-2"/>
    <n v="0.68085391626647196"/>
    <n v="0.6068626160356575"/>
    <n v="6.8121753370925631E-2"/>
    <n v="0.70590897740064484"/>
  </r>
  <r>
    <n v="136"/>
    <n v="3"/>
    <n v="3"/>
    <n v="3"/>
    <n v="3"/>
    <s v=""/>
    <n v="4"/>
    <s v=""/>
    <n v="3"/>
    <n v="0"/>
    <n v="3"/>
    <n v="3"/>
    <n v="2"/>
    <x v="1"/>
    <n v="0.37100774260815428"/>
    <n v="0.65176259843077533"/>
    <n v="0.62117109335601806"/>
    <n v="0.25126058920871941"/>
    <n v="1.5282055335074096E-2"/>
    <n v="0.4939110334917316"/>
  </r>
  <r>
    <n v="137"/>
    <s v=""/>
    <n v="3"/>
    <n v="4"/>
    <n v="3"/>
    <s v=""/>
    <n v="3"/>
    <n v="3"/>
    <n v="3"/>
    <n v="5"/>
    <n v="1"/>
    <n v="0"/>
    <n v="3"/>
    <x v="3"/>
    <n v="0.1702768674042765"/>
    <n v="0.2557317859236814"/>
    <n v="0.21449395969420915"/>
    <n v="0.22140635948199683"/>
    <n v="0.93828804641792696"/>
    <n v="0.2781536320877438"/>
  </r>
  <r>
    <n v="138"/>
    <n v="4"/>
    <n v="3"/>
    <n v="7"/>
    <n v="3"/>
    <n v="5"/>
    <n v="3"/>
    <n v="3"/>
    <n v="3"/>
    <n v="2"/>
    <n v="3"/>
    <n v="2"/>
    <n v="3"/>
    <x v="15"/>
    <n v="0.63628583936446159"/>
    <n v="0.18464678959294889"/>
    <n v="0.39207877072783948"/>
    <n v="0.28652753572643297"/>
    <n v="0.19289201206828455"/>
    <n v="0.18494203830356548"/>
  </r>
  <r>
    <n v="139"/>
    <n v="2"/>
    <n v="3"/>
    <n v="3"/>
    <n v="3"/>
    <n v="2"/>
    <n v="3"/>
    <s v=""/>
    <n v="3"/>
    <s v=""/>
    <n v="1"/>
    <s v=""/>
    <n v="1"/>
    <x v="6"/>
    <n v="0.6365096379603955"/>
    <n v="0.30398350306132904"/>
    <n v="0.28207289829275561"/>
    <n v="0.79482153716550363"/>
    <n v="0.95369879925293555"/>
    <n v="0.96654882769932582"/>
  </r>
  <r>
    <n v="140"/>
    <n v="2"/>
    <n v="2"/>
    <s v=""/>
    <n v="2"/>
    <s v=""/>
    <n v="3"/>
    <n v="3"/>
    <n v="2"/>
    <n v="4"/>
    <n v="3"/>
    <n v="2"/>
    <n v="1"/>
    <x v="8"/>
    <n v="0.89874332538614909"/>
    <n v="0.41545428362004355"/>
    <n v="0.5422890759344946"/>
    <n v="0.46527630335573411"/>
    <n v="0.2949646887859827"/>
    <n v="0.99669472430020734"/>
  </r>
  <r>
    <n v="141"/>
    <n v="3"/>
    <n v="3"/>
    <s v=""/>
    <n v="3"/>
    <n v="2"/>
    <n v="3"/>
    <s v=""/>
    <n v="2"/>
    <s v=""/>
    <n v="3"/>
    <n v="5"/>
    <n v="2"/>
    <x v="12"/>
    <n v="8.6331903082561556E-2"/>
    <n v="0.39687026257996905"/>
    <n v="0.30628695054871424"/>
    <n v="0.48152489456915637"/>
    <n v="0.32707035364914117"/>
    <n v="0.43399597503327358"/>
  </r>
  <r>
    <n v="142"/>
    <n v="3"/>
    <n v="2"/>
    <s v=""/>
    <n v="2"/>
    <n v="1"/>
    <n v="4"/>
    <n v="0"/>
    <n v="3"/>
    <n v="2"/>
    <n v="1"/>
    <n v="1"/>
    <n v="1"/>
    <x v="6"/>
    <n v="0.83763257793083257"/>
    <n v="0.84353346922448647"/>
    <n v="0.69268300551897377"/>
    <n v="0.66864094490012904"/>
    <n v="0.99603650246748276"/>
    <n v="0.98756915411347979"/>
  </r>
  <r>
    <n v="143"/>
    <n v="1"/>
    <n v="3"/>
    <n v="2"/>
    <n v="2"/>
    <n v="2"/>
    <n v="4"/>
    <n v="4"/>
    <n v="1"/>
    <n v="5"/>
    <n v="1"/>
    <n v="3"/>
    <n v="3"/>
    <x v="5"/>
    <n v="0.35392412996978384"/>
    <n v="0.81817077635485669"/>
    <n v="0.6820993088188686"/>
    <n v="0.91539927198660653"/>
    <n v="0.90859671035182332"/>
    <n v="0.75646484357957844"/>
  </r>
  <r>
    <n v="144"/>
    <n v="4"/>
    <n v="2"/>
    <n v="2"/>
    <n v="3"/>
    <n v="2"/>
    <n v="3"/>
    <n v="5"/>
    <n v="3"/>
    <n v="1"/>
    <n v="2"/>
    <n v="1"/>
    <n v="2"/>
    <x v="7"/>
    <n v="0.83253599258755773"/>
    <n v="0.73870184532841432"/>
    <n v="0.13633968569471722"/>
    <n v="0.33723305710714779"/>
    <n v="0.87210069714206773"/>
    <n v="0.85453020858157069"/>
  </r>
  <r>
    <n v="145"/>
    <n v="0"/>
    <n v="1"/>
    <n v="4"/>
    <n v="1"/>
    <s v=""/>
    <n v="3"/>
    <n v="4"/>
    <n v="3"/>
    <n v="0"/>
    <n v="3"/>
    <n v="4"/>
    <n v="3"/>
    <x v="3"/>
    <n v="0.93473641939238306"/>
    <n v="0.92649765232849834"/>
    <n v="0.39760423126982802"/>
    <n v="0.14845321186896987"/>
    <n v="0.31679004750334516"/>
    <n v="0.2792351282799741"/>
  </r>
  <r>
    <n v="146"/>
    <n v="2"/>
    <n v="2"/>
    <n v="2"/>
    <n v="3"/>
    <n v="4"/>
    <n v="2"/>
    <n v="2"/>
    <n v="3"/>
    <n v="5"/>
    <n v="3"/>
    <n v="1"/>
    <n v="2"/>
    <x v="10"/>
    <n v="0.48058399197933677"/>
    <n v="0.77164715314096299"/>
    <n v="0.81866982720360748"/>
    <n v="0.70344262582252859"/>
    <n v="0.25982259359623949"/>
    <n v="0.45470462056093663"/>
  </r>
  <r>
    <n v="147"/>
    <n v="3"/>
    <n v="1"/>
    <s v=""/>
    <n v="3"/>
    <n v="1"/>
    <n v="4"/>
    <n v="2"/>
    <n v="3"/>
    <n v="1"/>
    <n v="3"/>
    <n v="4"/>
    <n v="1"/>
    <x v="8"/>
    <n v="0.91483283788398984"/>
    <n v="7.6460194266026571E-2"/>
    <n v="0.73803588929867014"/>
    <n v="0.73454943285697871"/>
    <n v="0.13550178838390203"/>
    <n v="0.9641534747880538"/>
  </r>
  <r>
    <n v="148"/>
    <n v="0"/>
    <n v="3"/>
    <n v="4"/>
    <n v="3"/>
    <n v="1"/>
    <n v="3"/>
    <n v="2"/>
    <n v="3"/>
    <n v="5"/>
    <n v="3"/>
    <n v="3"/>
    <n v="3"/>
    <x v="7"/>
    <n v="0.69410488361262535"/>
    <n v="0.21171050643559797"/>
    <n v="3.4334970184063396E-2"/>
    <n v="0.14820332500719247"/>
    <n v="0.57960367999379692"/>
    <n v="0.77684643983173352"/>
  </r>
  <r>
    <n v="149"/>
    <n v="0"/>
    <n v="2"/>
    <n v="1"/>
    <n v="3"/>
    <n v="3"/>
    <n v="3"/>
    <n v="0"/>
    <n v="3"/>
    <n v="3"/>
    <n v="3"/>
    <n v="2"/>
    <n v="2"/>
    <x v="1"/>
    <n v="0.87593146440817771"/>
    <n v="0.703644157635259"/>
    <n v="0.52219279115134143"/>
    <n v="0.63356327781273547"/>
    <n v="0.45507423293570326"/>
    <n v="0.5688549177157286"/>
  </r>
  <r>
    <n v="150"/>
    <n v="1"/>
    <n v="1"/>
    <n v="3"/>
    <n v="2"/>
    <n v="5"/>
    <n v="3"/>
    <n v="4"/>
    <n v="3"/>
    <n v="1"/>
    <n v="3"/>
    <n v="5"/>
    <n v="3"/>
    <x v="16"/>
    <n v="0.90913952398049103"/>
    <n v="0.51832085283812313"/>
    <n v="7.5360992410472449E-2"/>
    <n v="0.64273656547777014"/>
    <n v="0.51073725853615126"/>
    <n v="6.9066582213345495E-2"/>
  </r>
  <r>
    <n v="151"/>
    <s v=""/>
    <n v="2"/>
    <n v="3"/>
    <n v="2"/>
    <s v=""/>
    <n v="4"/>
    <n v="2"/>
    <n v="3"/>
    <n v="3"/>
    <n v="1"/>
    <n v="4"/>
    <n v="2"/>
    <x v="3"/>
    <n v="0.81262000469114537"/>
    <n v="0.47652515911909477"/>
    <n v="0.72480066159120238"/>
    <n v="0.38745774594720384"/>
    <n v="0.93702904153962585"/>
    <n v="0.57125723252327043"/>
  </r>
  <r>
    <n v="152"/>
    <n v="3"/>
    <n v="3"/>
    <n v="4"/>
    <n v="2"/>
    <n v="5"/>
    <n v="2"/>
    <s v=""/>
    <n v="3"/>
    <n v="1"/>
    <n v="3"/>
    <n v="2"/>
    <n v="2"/>
    <x v="7"/>
    <n v="0.67266739358386463"/>
    <n v="0.45811680650703501"/>
    <n v="0.89515626069704735"/>
    <n v="0.74242022341093727"/>
    <n v="0.45097326891232214"/>
    <n v="0.56289214701190671"/>
  </r>
  <r>
    <n v="153"/>
    <s v=""/>
    <n v="2"/>
    <n v="3"/>
    <n v="3"/>
    <n v="2"/>
    <n v="1"/>
    <n v="1"/>
    <n v="3"/>
    <n v="2"/>
    <n v="2"/>
    <n v="4"/>
    <n v="3"/>
    <x v="3"/>
    <n v="0.49815536956442641"/>
    <n v="0.36822777365485548"/>
    <n v="0.90284144358125784"/>
    <n v="7.4699346520386345E-2"/>
    <n v="0.82823064707420735"/>
    <n v="0.15123980295040096"/>
  </r>
  <r>
    <n v="154"/>
    <n v="4"/>
    <n v="3"/>
    <n v="2"/>
    <n v="3"/>
    <n v="1"/>
    <n v="1"/>
    <n v="4"/>
    <n v="1"/>
    <n v="4"/>
    <n v="2"/>
    <n v="4"/>
    <n v="3"/>
    <x v="16"/>
    <n v="0.13973862155676009"/>
    <n v="5.2344851117842262E-2"/>
    <n v="0.95272585732148718"/>
    <n v="0.92772852711034459"/>
    <n v="0.88650234820872997"/>
    <n v="0.69090012718890859"/>
  </r>
  <r>
    <n v="155"/>
    <s v=""/>
    <n v="2"/>
    <n v="2"/>
    <n v="2"/>
    <n v="3"/>
    <n v="3"/>
    <n v="1"/>
    <n v="3"/>
    <n v="2"/>
    <n v="3"/>
    <n v="2"/>
    <n v="1"/>
    <x v="12"/>
    <n v="0.58409156261390949"/>
    <n v="0.50478342201557758"/>
    <n v="0.36832353109128935"/>
    <n v="0.7132252863410885"/>
    <n v="0.48383975147705027"/>
    <n v="0.95682533630793254"/>
  </r>
  <r>
    <n v="156"/>
    <s v=""/>
    <n v="3"/>
    <n v="3"/>
    <n v="3"/>
    <s v=""/>
    <n v="1"/>
    <s v=""/>
    <n v="2"/>
    <n v="8"/>
    <n v="3"/>
    <n v="3"/>
    <n v="2"/>
    <x v="13"/>
    <n v="0.15509991132141721"/>
    <n v="9.9166113366132791E-2"/>
    <n v="0.98604826981596383"/>
    <n v="0.42390089369915063"/>
    <n v="0.16955546145234246"/>
    <n v="0.43295047979781209"/>
  </r>
  <r>
    <n v="157"/>
    <s v=""/>
    <n v="3"/>
    <n v="1"/>
    <n v="2"/>
    <n v="3"/>
    <n v="4"/>
    <n v="6"/>
    <n v="2"/>
    <n v="6"/>
    <n v="3"/>
    <n v="3"/>
    <n v="1"/>
    <x v="16"/>
    <n v="0.73572083515169473"/>
    <n v="0.43858401048787155"/>
    <n v="0.61461028382557004"/>
    <n v="0.44669226965638098"/>
    <n v="0.48921906895696465"/>
    <n v="0.99684524973973831"/>
  </r>
  <r>
    <n v="158"/>
    <n v="4"/>
    <n v="3"/>
    <n v="3"/>
    <n v="3"/>
    <n v="8"/>
    <n v="3"/>
    <n v="3"/>
    <n v="3"/>
    <n v="0"/>
    <n v="3"/>
    <s v=""/>
    <n v="3"/>
    <x v="2"/>
    <n v="0.27437753633396944"/>
    <n v="0.30051602592686377"/>
    <n v="0.44513769225695565"/>
    <n v="1.5086411655588106E-2"/>
    <n v="0.52664449024059901"/>
    <n v="0.66449009696654893"/>
  </r>
  <r>
    <n v="159"/>
    <s v=""/>
    <n v="2"/>
    <n v="2"/>
    <n v="3"/>
    <n v="2"/>
    <n v="4"/>
    <n v="6"/>
    <n v="3"/>
    <n v="1"/>
    <n v="3"/>
    <s v=""/>
    <n v="3"/>
    <x v="8"/>
    <n v="0.80909030469356003"/>
    <n v="0.2305433165299382"/>
    <n v="0.6879736064317189"/>
    <n v="0.70806497482388431"/>
    <n v="0.30284231612475998"/>
    <n v="0.39282301555638333"/>
  </r>
  <r>
    <n v="160"/>
    <n v="2"/>
    <n v="3"/>
    <n v="3"/>
    <n v="3"/>
    <n v="1"/>
    <n v="1"/>
    <n v="3"/>
    <n v="3"/>
    <s v=""/>
    <n v="2"/>
    <s v=""/>
    <n v="2"/>
    <x v="1"/>
    <n v="2.8961979838945218E-2"/>
    <n v="0.75917155904348577"/>
    <n v="0.93050735359305659"/>
    <n v="0.77169289273937791"/>
    <n v="0.80104642406251791"/>
    <n v="0.80442135294375627"/>
  </r>
  <r>
    <n v="161"/>
    <s v=""/>
    <n v="1"/>
    <n v="2"/>
    <n v="2"/>
    <s v=""/>
    <n v="3"/>
    <n v="0"/>
    <n v="2"/>
    <n v="3"/>
    <n v="1"/>
    <n v="1"/>
    <n v="3"/>
    <x v="0"/>
    <n v="0.98948782678283709"/>
    <n v="0.82745331470805639"/>
    <n v="1.1611464185505405E-2"/>
    <n v="0.47697024225077556"/>
    <n v="0.97959759680237757"/>
    <n v="9.1159142918431524E-2"/>
  </r>
  <r>
    <n v="162"/>
    <s v=""/>
    <n v="3"/>
    <n v="4"/>
    <n v="3"/>
    <n v="3"/>
    <n v="3"/>
    <n v="3"/>
    <n v="3"/>
    <n v="3"/>
    <n v="4"/>
    <n v="6"/>
    <n v="3"/>
    <x v="16"/>
    <n v="0.66133121555872931"/>
    <n v="0.38905163399384202"/>
    <n v="0.43567642013614549"/>
    <n v="0.69164491609360879"/>
    <n v="0.70102604486461961"/>
    <n v="0.26110257931282443"/>
  </r>
  <r>
    <n v="163"/>
    <n v="1"/>
    <n v="2"/>
    <s v=""/>
    <n v="2"/>
    <n v="0"/>
    <n v="2"/>
    <n v="2"/>
    <n v="3"/>
    <n v="5"/>
    <n v="3"/>
    <s v=""/>
    <n v="1"/>
    <x v="4"/>
    <n v="0.57356776524707187"/>
    <n v="0.43608890110926213"/>
    <n v="0.85666199066690019"/>
    <n v="0.13189262352787745"/>
    <n v="0.10717424936704001"/>
    <n v="0.94347232583204499"/>
  </r>
  <r>
    <n v="164"/>
    <n v="5"/>
    <n v="1"/>
    <n v="2"/>
    <n v="3"/>
    <n v="4"/>
    <n v="3"/>
    <n v="1"/>
    <n v="1"/>
    <n v="5"/>
    <n v="3"/>
    <n v="2"/>
    <n v="2"/>
    <x v="16"/>
    <n v="0.99739229053787271"/>
    <n v="0.68889829685479242"/>
    <n v="2.6940712501376751E-2"/>
    <n v="0.95175711098017957"/>
    <n v="0.27596798084462804"/>
    <n v="0.83655243321096973"/>
  </r>
  <r>
    <n v="165"/>
    <n v="2"/>
    <n v="1"/>
    <s v=""/>
    <n v="3"/>
    <s v=""/>
    <n v="3"/>
    <n v="0"/>
    <n v="3"/>
    <n v="2"/>
    <n v="3"/>
    <s v=""/>
    <n v="3"/>
    <x v="17"/>
    <n v="0.91326681478266214"/>
    <n v="0.32731830473159984"/>
    <n v="0.17125004035243641"/>
    <n v="0.15951527513519859"/>
    <n v="0.48288736842230306"/>
    <n v="0.25943348835384639"/>
  </r>
  <r>
    <n v="166"/>
    <n v="2"/>
    <n v="2"/>
    <n v="2"/>
    <n v="2"/>
    <n v="0"/>
    <n v="2"/>
    <n v="1"/>
    <n v="3"/>
    <n v="1"/>
    <n v="3"/>
    <n v="1"/>
    <n v="1"/>
    <x v="6"/>
    <n v="0.48615932298110054"/>
    <n v="0.44180240462117892"/>
    <n v="0.84974595522180585"/>
    <n v="0.38683619196557673"/>
    <n v="0.44190615334169991"/>
    <n v="0.95791200550672506"/>
  </r>
  <r>
    <n v="167"/>
    <n v="0"/>
    <n v="3"/>
    <n v="3"/>
    <n v="3"/>
    <n v="1"/>
    <n v="2"/>
    <n v="3"/>
    <n v="3"/>
    <s v=""/>
    <n v="3"/>
    <n v="3"/>
    <n v="2"/>
    <x v="12"/>
    <n v="0.77876747855422079"/>
    <n v="0.21528409162945594"/>
    <n v="0.84493953857081694"/>
    <n v="0.69750318504555331"/>
    <n v="0.48788565699290465"/>
    <n v="0.54832087008250385"/>
  </r>
  <r>
    <n v="168"/>
    <s v=""/>
    <n v="3"/>
    <n v="4"/>
    <n v="3"/>
    <n v="4"/>
    <n v="3"/>
    <n v="1"/>
    <n v="2"/>
    <n v="1"/>
    <n v="3"/>
    <n v="4"/>
    <n v="3"/>
    <x v="13"/>
    <n v="0.6073014073760038"/>
    <n v="0.1832169096550198"/>
    <n v="0.26541617294705022"/>
    <n v="0.85276694919838858"/>
    <n v="0.41798742363870089"/>
    <n v="0.24158389219800724"/>
  </r>
  <r>
    <n v="169"/>
    <n v="1"/>
    <n v="2"/>
    <n v="2"/>
    <n v="3"/>
    <n v="3"/>
    <n v="3"/>
    <n v="2"/>
    <n v="3"/>
    <n v="2"/>
    <n v="3"/>
    <s v=""/>
    <n v="3"/>
    <x v="12"/>
    <n v="0.56707239989549385"/>
    <n v="0.23897103039775558"/>
    <n v="0.37534091885564458"/>
    <n v="3.2072925165174238E-2"/>
    <n v="0.53469654366661667"/>
    <n v="5.5163949853885397E-2"/>
  </r>
  <r>
    <n v="170"/>
    <s v=""/>
    <n v="1"/>
    <n v="9"/>
    <n v="3"/>
    <n v="2"/>
    <n v="4"/>
    <s v=""/>
    <n v="3"/>
    <n v="1"/>
    <n v="3"/>
    <n v="3"/>
    <n v="3"/>
    <x v="7"/>
    <n v="0.94538973514063629"/>
    <n v="0.12852653439914985"/>
    <n v="0.71929196518736294"/>
    <n v="0.73894622303499291"/>
    <n v="0.10374324508385813"/>
    <n v="0.35324821124932515"/>
  </r>
  <r>
    <n v="171"/>
    <n v="3"/>
    <n v="1"/>
    <n v="3"/>
    <n v="3"/>
    <s v=""/>
    <n v="3"/>
    <n v="3"/>
    <n v="2"/>
    <n v="2"/>
    <n v="3"/>
    <n v="3"/>
    <n v="2"/>
    <x v="13"/>
    <n v="0.97293803266884937"/>
    <n v="0.20207809714485303"/>
    <n v="0.49805413622861039"/>
    <n v="0.84376860903088458"/>
    <n v="0.34066189039782258"/>
    <n v="0.41898556863158853"/>
  </r>
  <r>
    <n v="172"/>
    <n v="2"/>
    <n v="3"/>
    <n v="2"/>
    <n v="1"/>
    <n v="1"/>
    <n v="4"/>
    <n v="2"/>
    <n v="2"/>
    <n v="5"/>
    <n v="4"/>
    <n v="3"/>
    <n v="2"/>
    <x v="7"/>
    <n v="0.74571384790495887"/>
    <n v="0.95333267356881868"/>
    <n v="0.7661461275385768"/>
    <n v="0.58519803552936922"/>
    <n v="0.74300166598615647"/>
    <n v="0.85979812201987271"/>
  </r>
  <r>
    <n v="173"/>
    <n v="3"/>
    <n v="3"/>
    <s v=""/>
    <n v="1"/>
    <n v="6"/>
    <n v="2"/>
    <n v="1"/>
    <n v="1"/>
    <n v="1"/>
    <n v="3"/>
    <n v="0"/>
    <n v="3"/>
    <x v="8"/>
    <n v="0.1120155876966914"/>
    <n v="0.94884396815977978"/>
    <n v="0.89730921492633653"/>
    <n v="0.96330341626307836"/>
    <n v="7.1982151697333796E-2"/>
    <n v="0.32585365724700521"/>
  </r>
  <r>
    <n v="174"/>
    <n v="5"/>
    <n v="3"/>
    <n v="0"/>
    <n v="3"/>
    <n v="3"/>
    <n v="3"/>
    <n v="3"/>
    <n v="3"/>
    <n v="5"/>
    <n v="3"/>
    <s v=""/>
    <n v="3"/>
    <x v="10"/>
    <n v="0.77466411150444092"/>
    <n v="0.39772090341917754"/>
    <n v="0.45974175143712115"/>
    <n v="0.13477084896471025"/>
    <n v="0.41983779557438305"/>
    <n v="0.16270468586755482"/>
  </r>
  <r>
    <n v="175"/>
    <n v="1"/>
    <n v="2"/>
    <n v="3"/>
    <n v="3"/>
    <n v="5"/>
    <n v="3"/>
    <n v="6"/>
    <n v="3"/>
    <n v="4"/>
    <n v="3"/>
    <n v="1"/>
    <n v="2"/>
    <x v="14"/>
    <n v="0.54036758841816812"/>
    <n v="0.7044376413552732"/>
    <n v="0.57512744496379575"/>
    <n v="4.9249677524841884E-3"/>
    <n v="0.13745972980657739"/>
    <n v="0.54230016533257297"/>
  </r>
  <r>
    <n v="176"/>
    <n v="0"/>
    <n v="3"/>
    <s v=""/>
    <n v="3"/>
    <n v="0"/>
    <n v="3"/>
    <n v="2"/>
    <n v="3"/>
    <n v="5"/>
    <n v="3"/>
    <s v=""/>
    <n v="3"/>
    <x v="6"/>
    <n v="0.18290802662717409"/>
    <n v="0.70408554241491206"/>
    <n v="0.54775214964029306"/>
    <n v="0.61917916484116142"/>
    <n v="0.19448208671671174"/>
    <n v="0.21727795623270474"/>
  </r>
  <r>
    <n v="177"/>
    <s v=""/>
    <n v="1"/>
    <n v="9"/>
    <n v="3"/>
    <n v="1"/>
    <n v="3"/>
    <n v="2"/>
    <n v="3"/>
    <n v="2"/>
    <n v="4"/>
    <s v=""/>
    <n v="3"/>
    <x v="13"/>
    <n v="0.954381543898839"/>
    <n v="0.74260774303643395"/>
    <n v="3.424072315626947E-2"/>
    <n v="0.21284380833034011"/>
    <n v="0.74091033178110421"/>
    <n v="0.10930858790302644"/>
  </r>
  <r>
    <n v="178"/>
    <s v=""/>
    <n v="3"/>
    <s v=""/>
    <n v="3"/>
    <n v="0"/>
    <n v="3"/>
    <n v="1"/>
    <n v="1"/>
    <n v="4"/>
    <n v="3"/>
    <n v="1"/>
    <n v="2"/>
    <x v="0"/>
    <n v="5.4669099688028577E-2"/>
    <n v="6.5498971388790572E-2"/>
    <n v="0.20698026240147149"/>
    <n v="0.96402297141632332"/>
    <n v="0.58700948970759348"/>
    <n v="0.44317112047895135"/>
  </r>
  <r>
    <n v="179"/>
    <n v="4"/>
    <n v="1"/>
    <s v=""/>
    <n v="3"/>
    <n v="2"/>
    <n v="3"/>
    <n v="1"/>
    <n v="1"/>
    <n v="5"/>
    <n v="4"/>
    <s v=""/>
    <n v="2"/>
    <x v="3"/>
    <n v="0.95755871388495495"/>
    <n v="0.36559127961565496"/>
    <n v="0.38001201857619626"/>
    <n v="0.90628276213766257"/>
    <n v="0.78389662318956477"/>
    <n v="0.50444426902643102"/>
  </r>
  <r>
    <n v="180"/>
    <s v=""/>
    <n v="3"/>
    <s v=""/>
    <n v="2"/>
    <n v="6"/>
    <n v="1"/>
    <s v=""/>
    <n v="3"/>
    <n v="3"/>
    <n v="3"/>
    <s v=""/>
    <n v="3"/>
    <x v="1"/>
    <n v="0.39384228811159505"/>
    <n v="0.5840374179716431"/>
    <n v="0.97095407641209963"/>
    <n v="0.62734126532921408"/>
    <n v="0.1638254721012351"/>
    <n v="0.29150364395743456"/>
  </r>
  <r>
    <n v="181"/>
    <n v="2"/>
    <n v="3"/>
    <n v="0"/>
    <n v="3"/>
    <s v=""/>
    <n v="4"/>
    <n v="2"/>
    <n v="3"/>
    <n v="5"/>
    <n v="1"/>
    <n v="3"/>
    <n v="3"/>
    <x v="3"/>
    <n v="0.63381721663170654"/>
    <n v="5.6666571005588695E-2"/>
    <n v="0.62003096063912111"/>
    <n v="0.79920014775732429"/>
    <n v="0.91501256938288023"/>
    <n v="0.34983744824474228"/>
  </r>
  <r>
    <n v="182"/>
    <n v="2"/>
    <n v="3"/>
    <n v="3"/>
    <n v="2"/>
    <n v="4"/>
    <n v="3"/>
    <s v=""/>
    <n v="2"/>
    <n v="2"/>
    <n v="3"/>
    <n v="1"/>
    <n v="3"/>
    <x v="3"/>
    <n v="0.6677286565200159"/>
    <n v="0.42609121515098591"/>
    <n v="4.8548706482136605E-3"/>
    <n v="0.45308267095412735"/>
    <n v="0.2176535110958544"/>
    <n v="0.34639900183740613"/>
  </r>
  <r>
    <n v="183"/>
    <n v="3"/>
    <n v="3"/>
    <s v=""/>
    <n v="2"/>
    <n v="2"/>
    <n v="3"/>
    <s v=""/>
    <n v="2"/>
    <n v="7"/>
    <n v="4"/>
    <s v=""/>
    <n v="3"/>
    <x v="3"/>
    <n v="7.0968923899533798E-2"/>
    <n v="0.82778927625182797"/>
    <n v="0.54174048390652152"/>
    <n v="0.89401627407475126"/>
    <n v="0.70384109953680996"/>
    <n v="8.3344856638537967E-2"/>
  </r>
  <r>
    <n v="184"/>
    <n v="3"/>
    <n v="2"/>
    <s v=""/>
    <n v="2"/>
    <n v="3"/>
    <n v="3"/>
    <s v=""/>
    <n v="3"/>
    <s v=""/>
    <n v="3"/>
    <s v=""/>
    <n v="2"/>
    <x v="0"/>
    <n v="0.538490212525084"/>
    <n v="0.54268064456886211"/>
    <n v="0.3266388959359654"/>
    <n v="0.11920908678192232"/>
    <n v="0.19342300588077022"/>
    <n v="0.80736413738616608"/>
  </r>
  <r>
    <n v="185"/>
    <s v=""/>
    <n v="3"/>
    <s v=""/>
    <n v="3"/>
    <n v="4"/>
    <n v="3"/>
    <n v="1"/>
    <n v="3"/>
    <n v="1"/>
    <n v="3"/>
    <n v="1"/>
    <n v="3"/>
    <x v="6"/>
    <n v="0.63298934826032582"/>
    <n v="0.71259416124147168"/>
    <n v="5.9182057058130066E-2"/>
    <n v="0.74340426474777077"/>
    <n v="0.14787177269181218"/>
    <n v="0.6415585224978505"/>
  </r>
  <r>
    <n v="186"/>
    <n v="0"/>
    <n v="2"/>
    <n v="4"/>
    <n v="3"/>
    <n v="1"/>
    <n v="3"/>
    <n v="2"/>
    <n v="2"/>
    <n v="2"/>
    <n v="3"/>
    <n v="5"/>
    <n v="3"/>
    <x v="13"/>
    <n v="0.41100376799362248"/>
    <n v="0.28131332221417249"/>
    <n v="0.16868413629220969"/>
    <n v="0.44709079350822512"/>
    <n v="0.57531151405843728"/>
    <n v="0.1173489676516517"/>
  </r>
  <r>
    <n v="187"/>
    <n v="0"/>
    <n v="3"/>
    <n v="3"/>
    <n v="3"/>
    <s v=""/>
    <n v="3"/>
    <n v="2"/>
    <n v="3"/>
    <n v="5"/>
    <n v="3"/>
    <s v=""/>
    <n v="3"/>
    <x v="12"/>
    <n v="0.29847294182769246"/>
    <n v="0.78775683373524641"/>
    <n v="3.3288949307639037E-2"/>
    <n v="0.76609812958314727"/>
    <n v="0.12581958848403785"/>
    <n v="0.23839495795773347"/>
  </r>
  <r>
    <n v="188"/>
    <n v="3"/>
    <n v="3"/>
    <n v="3"/>
    <n v="3"/>
    <n v="5"/>
    <n v="1"/>
    <n v="0"/>
    <n v="3"/>
    <n v="3"/>
    <n v="3"/>
    <n v="2"/>
    <n v="2"/>
    <x v="10"/>
    <n v="0.73288609302548313"/>
    <n v="0.29622984065275626"/>
    <n v="0.97860603823972847"/>
    <n v="0.25204473798464844"/>
    <n v="9.880713418226883E-2"/>
    <n v="0.58551878180799077"/>
  </r>
  <r>
    <n v="189"/>
    <n v="3"/>
    <n v="3"/>
    <n v="2"/>
    <n v="3"/>
    <n v="5"/>
    <n v="3"/>
    <n v="1"/>
    <n v="1"/>
    <n v="1"/>
    <n v="3"/>
    <n v="5"/>
    <n v="3"/>
    <x v="5"/>
    <n v="0.61347083422381021"/>
    <n v="0.21105392947039936"/>
    <n v="0.42439452735998784"/>
    <n v="0.93920894427561041"/>
    <n v="1.2619653632650496E-2"/>
    <n v="0.61429448333457404"/>
  </r>
  <r>
    <n v="190"/>
    <s v=""/>
    <n v="3"/>
    <s v=""/>
    <n v="3"/>
    <n v="1"/>
    <n v="4"/>
    <n v="2"/>
    <n v="2"/>
    <n v="4"/>
    <n v="4"/>
    <n v="3"/>
    <n v="3"/>
    <x v="12"/>
    <n v="0.75101646354031382"/>
    <n v="0.10800549062675402"/>
    <n v="0.75281439402279426"/>
    <n v="0.45306839395553022"/>
    <n v="0.7036797747713226"/>
    <n v="0.36958421935924457"/>
  </r>
  <r>
    <n v="191"/>
    <s v=""/>
    <n v="3"/>
    <n v="2"/>
    <n v="3"/>
    <n v="5"/>
    <n v="3"/>
    <n v="2"/>
    <n v="3"/>
    <n v="2"/>
    <n v="4"/>
    <n v="2"/>
    <n v="2"/>
    <x v="11"/>
    <n v="0.29371221912435097"/>
    <n v="0.36716141527596413"/>
    <n v="0.55173269501227673"/>
    <n v="0.69004636920966023"/>
    <n v="0.60202902660061286"/>
    <n v="0.88731667277913551"/>
  </r>
  <r>
    <n v="192"/>
    <n v="0"/>
    <n v="3"/>
    <n v="0"/>
    <n v="3"/>
    <n v="1"/>
    <n v="3"/>
    <n v="2"/>
    <n v="2"/>
    <s v=""/>
    <n v="1"/>
    <n v="3"/>
    <n v="3"/>
    <x v="0"/>
    <n v="0.25561675818214924"/>
    <n v="0.20839757503679013"/>
    <n v="0.15618158530629456"/>
    <n v="0.56517039202018071"/>
    <n v="0.99667559351737711"/>
    <n v="0.67212293106562671"/>
  </r>
  <r>
    <n v="193"/>
    <s v=""/>
    <n v="3"/>
    <n v="1"/>
    <n v="1"/>
    <s v=""/>
    <n v="3"/>
    <n v="2"/>
    <n v="3"/>
    <s v=""/>
    <n v="3"/>
    <n v="3"/>
    <n v="3"/>
    <x v="0"/>
    <n v="0.24555116173142588"/>
    <n v="0.97588883250351521"/>
    <n v="0.52134741654537997"/>
    <n v="0.11239423276683413"/>
    <n v="0.18574159506249477"/>
    <n v="0.25267621759548098"/>
  </r>
  <r>
    <n v="194"/>
    <n v="3"/>
    <n v="3"/>
    <n v="1"/>
    <n v="3"/>
    <n v="3"/>
    <n v="4"/>
    <n v="3"/>
    <n v="3"/>
    <n v="1"/>
    <n v="4"/>
    <n v="3"/>
    <n v="3"/>
    <x v="13"/>
    <n v="8.9156279495734569E-2"/>
    <n v="0.26744853988230455"/>
    <n v="0.76750820083431259"/>
    <n v="5.0445967498959687E-2"/>
    <n v="0.73970255328634094"/>
    <n v="0.61024365703847239"/>
  </r>
  <r>
    <n v="195"/>
    <n v="3"/>
    <n v="3"/>
    <n v="2"/>
    <n v="2"/>
    <n v="0"/>
    <n v="2"/>
    <s v=""/>
    <n v="2"/>
    <n v="2"/>
    <n v="4"/>
    <n v="3"/>
    <n v="3"/>
    <x v="12"/>
    <n v="0.15044711420051005"/>
    <n v="0.88708762650831263"/>
    <n v="0.85154746631964962"/>
    <n v="0.87934919400577605"/>
    <n v="0.74574459740625632"/>
    <n v="0.77896924415387725"/>
  </r>
  <r>
    <n v="196"/>
    <n v="4"/>
    <n v="3"/>
    <n v="3"/>
    <n v="3"/>
    <n v="0"/>
    <n v="2"/>
    <n v="3"/>
    <n v="3"/>
    <n v="1"/>
    <n v="3"/>
    <s v=""/>
    <n v="1"/>
    <x v="8"/>
    <n v="2.0384512482935824E-2"/>
    <n v="0.20539580043459338"/>
    <n v="0.88135226085508156"/>
    <n v="0.31036443118514245"/>
    <n v="0.18161577086725922"/>
    <n v="0.94471305353703272"/>
  </r>
  <r>
    <n v="197"/>
    <n v="4"/>
    <n v="3"/>
    <n v="4"/>
    <n v="2"/>
    <s v=""/>
    <n v="1"/>
    <n v="1"/>
    <n v="1"/>
    <n v="6"/>
    <n v="3"/>
    <s v=""/>
    <n v="3"/>
    <x v="7"/>
    <n v="0.68126723755571561"/>
    <n v="0.82673111461158066"/>
    <n v="0.92537425948984953"/>
    <n v="0.98936947469204917"/>
    <n v="0.1517248816682194"/>
    <n v="0.11347743866306748"/>
  </r>
  <r>
    <n v="198"/>
    <n v="3"/>
    <n v="2"/>
    <s v=""/>
    <n v="3"/>
    <n v="3"/>
    <n v="3"/>
    <n v="3"/>
    <n v="2"/>
    <s v=""/>
    <n v="3"/>
    <n v="2"/>
    <n v="3"/>
    <x v="8"/>
    <n v="0.86064295249838263"/>
    <n v="0.13374142746861284"/>
    <n v="0.28389699013417435"/>
    <n v="0.53868331012182957"/>
    <n v="0.37741815913906474"/>
    <n v="6.2407035307196934E-2"/>
  </r>
  <r>
    <n v="199"/>
    <n v="8"/>
    <n v="3"/>
    <n v="1"/>
    <n v="3"/>
    <n v="3"/>
    <n v="3"/>
    <s v=""/>
    <n v="3"/>
    <n v="4"/>
    <n v="2"/>
    <n v="3"/>
    <n v="3"/>
    <x v="16"/>
    <n v="0.15654787149848282"/>
    <n v="0.38067859541075766"/>
    <n v="0.38211954542627236"/>
    <n v="0.77828363698082226"/>
    <n v="0.80269717497990445"/>
    <n v="0.25579342036672126"/>
  </r>
  <r>
    <n v="200"/>
    <s v=""/>
    <n v="2"/>
    <s v=""/>
    <n v="1"/>
    <n v="5"/>
    <n v="2"/>
    <n v="5"/>
    <n v="3"/>
    <n v="1"/>
    <n v="2"/>
    <n v="2"/>
    <n v="3"/>
    <x v="11"/>
    <n v="0.83661553820069268"/>
    <n v="0.93750026377112272"/>
    <n v="0.80118685676909895"/>
    <n v="9.6759245371749181E-2"/>
    <n v="0.88878266215272783"/>
    <n v="0.24298691844841525"/>
  </r>
  <r>
    <n v="201"/>
    <n v="2"/>
    <n v="2"/>
    <n v="4"/>
    <n v="2"/>
    <n v="2"/>
    <n v="4"/>
    <n v="3"/>
    <n v="2"/>
    <n v="3"/>
    <n v="3"/>
    <n v="3"/>
    <n v="3"/>
    <x v="5"/>
    <n v="0.47592777656821195"/>
    <n v="0.43725673397280151"/>
    <n v="0.67627111034068454"/>
    <n v="0.83113106836109008"/>
    <n v="0.12972081241719691"/>
    <n v="0.66040196604841161"/>
  </r>
  <r>
    <n v="202"/>
    <n v="4"/>
    <n v="3"/>
    <n v="0"/>
    <n v="3"/>
    <n v="0"/>
    <n v="3"/>
    <s v=""/>
    <n v="3"/>
    <n v="6"/>
    <n v="4"/>
    <n v="2"/>
    <n v="3"/>
    <x v="3"/>
    <n v="8.0403623068384444E-2"/>
    <n v="7.7550427906152963E-2"/>
    <n v="0.25352083915405954"/>
    <n v="0.67755303891063534"/>
    <n v="0.75625362637504878"/>
    <n v="0.29208376768989008"/>
  </r>
  <r>
    <n v="203"/>
    <n v="3"/>
    <n v="3"/>
    <s v=""/>
    <n v="2"/>
    <s v=""/>
    <n v="3"/>
    <n v="4"/>
    <n v="1"/>
    <n v="6"/>
    <n v="4"/>
    <s v=""/>
    <n v="3"/>
    <x v="11"/>
    <n v="0.68299818810905499"/>
    <n v="0.80723891446024831"/>
    <n v="0.21547153748223258"/>
    <n v="0.90875557610717017"/>
    <n v="0.68395080483485571"/>
    <n v="0.21262729485021481"/>
  </r>
  <r>
    <n v="204"/>
    <n v="0"/>
    <n v="2"/>
    <n v="1"/>
    <n v="3"/>
    <n v="4"/>
    <n v="3"/>
    <n v="1"/>
    <n v="1"/>
    <n v="0"/>
    <n v="3"/>
    <s v=""/>
    <n v="3"/>
    <x v="0"/>
    <n v="0.51327642059420286"/>
    <n v="0.15855430453084896"/>
    <n v="0.37713271379595048"/>
    <n v="0.90798610379576716"/>
    <n v="0.3824574809473239"/>
    <n v="0.60720014359959662"/>
  </r>
  <r>
    <n v="205"/>
    <s v=""/>
    <n v="2"/>
    <n v="6"/>
    <n v="3"/>
    <n v="2"/>
    <n v="4"/>
    <s v=""/>
    <n v="3"/>
    <n v="1"/>
    <n v="4"/>
    <n v="0"/>
    <n v="3"/>
    <x v="1"/>
    <n v="0.58553785123623781"/>
    <n v="0.72787913872624166"/>
    <n v="0.63762157137047437"/>
    <n v="0.16776718419248626"/>
    <n v="0.73288476486497967"/>
    <n v="0.1456932330528059"/>
  </r>
  <r>
    <n v="206"/>
    <n v="1"/>
    <n v="3"/>
    <s v=""/>
    <n v="3"/>
    <n v="6"/>
    <n v="3"/>
    <n v="1"/>
    <n v="3"/>
    <n v="6"/>
    <n v="3"/>
    <n v="7"/>
    <n v="3"/>
    <x v="21"/>
    <n v="6.950693182879597E-2"/>
    <n v="0.1566239655338556"/>
    <n v="0.15233031885909754"/>
    <n v="0.35675461784085216"/>
    <n v="0.30933372461929687"/>
    <n v="0.165902821303204"/>
  </r>
  <r>
    <n v="207"/>
    <n v="6"/>
    <n v="2"/>
    <n v="5"/>
    <n v="3"/>
    <n v="1"/>
    <n v="1"/>
    <s v=""/>
    <n v="3"/>
    <n v="1"/>
    <n v="4"/>
    <s v=""/>
    <n v="2"/>
    <x v="11"/>
    <n v="0.53437479290129708"/>
    <n v="0.12334976508231366"/>
    <n v="0.93500570145325401"/>
    <n v="7.0933782383382438E-2"/>
    <n v="0.7694042540318361"/>
    <n v="0.4442430840692313"/>
  </r>
  <r>
    <n v="208"/>
    <n v="3"/>
    <n v="3"/>
    <n v="1"/>
    <n v="3"/>
    <s v=""/>
    <n v="3"/>
    <n v="2"/>
    <n v="2"/>
    <n v="3"/>
    <n v="3"/>
    <s v=""/>
    <n v="3"/>
    <x v="1"/>
    <n v="0.30546935840883882"/>
    <n v="1.1559820445780633E-2"/>
    <n v="0.41124789048878441"/>
    <n v="0.83660270251404834"/>
    <n v="0.49200005070845565"/>
    <n v="0.135593962438739"/>
  </r>
  <r>
    <n v="209"/>
    <s v=""/>
    <n v="3"/>
    <n v="2"/>
    <n v="2"/>
    <n v="4"/>
    <n v="1"/>
    <n v="5"/>
    <n v="3"/>
    <n v="2"/>
    <n v="3"/>
    <n v="3"/>
    <n v="3"/>
    <x v="10"/>
    <n v="7.7818125934352222E-2"/>
    <n v="0.56375545848825992"/>
    <n v="0.94025952472669139"/>
    <n v="0.17098744144466305"/>
    <n v="0.29134799417743251"/>
    <n v="0.72104509410329187"/>
  </r>
  <r>
    <n v="210"/>
    <n v="3"/>
    <n v="2"/>
    <n v="1"/>
    <n v="3"/>
    <n v="3"/>
    <n v="2"/>
    <s v=""/>
    <n v="3"/>
    <s v=""/>
    <n v="3"/>
    <n v="2"/>
    <n v="3"/>
    <x v="1"/>
    <n v="0.57294819805066932"/>
    <n v="0.65357785342531927"/>
    <n v="0.88744633515301685"/>
    <n v="0.37676916608253985"/>
    <n v="0.28288235801464123"/>
    <n v="0.23161585397200524"/>
  </r>
  <r>
    <n v="211"/>
    <n v="4"/>
    <n v="2"/>
    <n v="3"/>
    <n v="3"/>
    <n v="0"/>
    <n v="4"/>
    <n v="3"/>
    <n v="2"/>
    <n v="4"/>
    <n v="2"/>
    <n v="2"/>
    <n v="3"/>
    <x v="10"/>
    <n v="0.86265663206043042"/>
    <n v="0.19106322992359548"/>
    <n v="0.72735995130077924"/>
    <n v="0.59201589766743457"/>
    <n v="0.80689921608768567"/>
    <n v="0.18016965937095875"/>
  </r>
  <r>
    <n v="212"/>
    <n v="2"/>
    <n v="3"/>
    <n v="3"/>
    <n v="3"/>
    <n v="3"/>
    <n v="4"/>
    <n v="1"/>
    <n v="1"/>
    <s v=""/>
    <n v="3"/>
    <n v="4"/>
    <n v="3"/>
    <x v="11"/>
    <n v="0.26993030523065209"/>
    <n v="0.64631262701742365"/>
    <n v="0.6594589582000252"/>
    <n v="0.91539855162618089"/>
    <n v="0.35446412499975954"/>
    <n v="0.37496274545407715"/>
  </r>
  <r>
    <n v="213"/>
    <s v=""/>
    <n v="3"/>
    <s v=""/>
    <n v="3"/>
    <n v="4"/>
    <n v="4"/>
    <n v="6"/>
    <n v="2"/>
    <n v="2"/>
    <n v="3"/>
    <n v="2"/>
    <n v="2"/>
    <x v="13"/>
    <n v="0.15638555999368742"/>
    <n v="0.77172102967225686"/>
    <n v="0.77506431399226028"/>
    <n v="0.85307547959206098"/>
    <n v="0.3437282385328615"/>
    <n v="0.8626861398179283"/>
  </r>
  <r>
    <n v="214"/>
    <n v="4"/>
    <n v="2"/>
    <s v=""/>
    <n v="3"/>
    <n v="1"/>
    <n v="4"/>
    <n v="0"/>
    <n v="3"/>
    <n v="1"/>
    <n v="3"/>
    <n v="3"/>
    <n v="3"/>
    <x v="1"/>
    <n v="0.52585659460263345"/>
    <n v="0.3591928045216084"/>
    <n v="0.60195346518318604"/>
    <n v="0.18265985273549856"/>
    <n v="0.50746506507838296"/>
    <n v="0.6951944370172396"/>
  </r>
  <r>
    <n v="215"/>
    <n v="6"/>
    <n v="2"/>
    <s v=""/>
    <n v="3"/>
    <n v="0"/>
    <n v="2"/>
    <n v="4"/>
    <n v="3"/>
    <n v="4"/>
    <n v="3"/>
    <n v="0"/>
    <n v="3"/>
    <x v="13"/>
    <n v="0.49149306066008402"/>
    <n v="0.75221766306358828"/>
    <n v="0.88425035894555448"/>
    <n v="0.32770384992073087"/>
    <n v="0.57149185200549757"/>
    <n v="0.39447976074714641"/>
  </r>
  <r>
    <n v="216"/>
    <n v="2"/>
    <n v="3"/>
    <s v=""/>
    <n v="3"/>
    <n v="1"/>
    <n v="3"/>
    <n v="0"/>
    <n v="3"/>
    <n v="0"/>
    <n v="3"/>
    <s v=""/>
    <n v="3"/>
    <x v="19"/>
    <n v="0.62531514400426902"/>
    <n v="0.28338163201494126"/>
    <n v="0.26348530174537099"/>
    <n v="0.66997465987800275"/>
    <n v="0.12535494126524283"/>
    <n v="0.67746130887563605"/>
  </r>
  <r>
    <n v="217"/>
    <n v="1"/>
    <n v="3"/>
    <n v="0"/>
    <n v="2"/>
    <n v="0"/>
    <n v="3"/>
    <n v="2"/>
    <n v="3"/>
    <s v=""/>
    <n v="4"/>
    <s v=""/>
    <n v="3"/>
    <x v="19"/>
    <n v="0.1158834398208024"/>
    <n v="0.5005421295365694"/>
    <n v="0.44919505385274638"/>
    <n v="0.72268561238447981"/>
    <n v="0.78877701198601569"/>
    <n v="0.38416855751229906"/>
  </r>
  <r>
    <n v="218"/>
    <n v="1"/>
    <n v="3"/>
    <n v="5"/>
    <n v="2"/>
    <n v="0"/>
    <n v="3"/>
    <n v="2"/>
    <n v="3"/>
    <n v="5"/>
    <n v="3"/>
    <n v="2"/>
    <n v="3"/>
    <x v="7"/>
    <n v="0.65153737868128625"/>
    <n v="0.45240092996562487"/>
    <n v="0.26129431352690136"/>
    <n v="0.24466266037924478"/>
    <n v="0.31204592310637569"/>
    <n v="0.37526434775463779"/>
  </r>
  <r>
    <n v="219"/>
    <n v="2"/>
    <n v="3"/>
    <n v="2"/>
    <n v="3"/>
    <s v=""/>
    <n v="2"/>
    <n v="3"/>
    <n v="2"/>
    <s v=""/>
    <n v="1"/>
    <n v="0"/>
    <n v="3"/>
    <x v="6"/>
    <n v="0.18289346095492809"/>
    <n v="0.34330846393437109"/>
    <n v="0.8933955215958912"/>
    <n v="0.87989329856267828"/>
    <n v="0.99927486379818409"/>
    <n v="1.4634478071683055E-2"/>
  </r>
  <r>
    <n v="220"/>
    <n v="2"/>
    <n v="3"/>
    <s v=""/>
    <n v="3"/>
    <s v=""/>
    <n v="4"/>
    <n v="3"/>
    <n v="3"/>
    <s v=""/>
    <n v="3"/>
    <s v=""/>
    <n v="3"/>
    <x v="18"/>
    <n v="0.75419145325624004"/>
    <n v="5.4499332140900414E-2"/>
    <n v="0.71952023117809893"/>
    <n v="2.468349588791563E-2"/>
    <n v="0.27989134881364675"/>
    <n v="0.29769712089451283"/>
  </r>
  <r>
    <n v="221"/>
    <n v="4"/>
    <n v="2"/>
    <n v="5"/>
    <n v="2"/>
    <n v="3"/>
    <n v="3"/>
    <s v=""/>
    <n v="3"/>
    <s v=""/>
    <n v="4"/>
    <n v="4"/>
    <n v="3"/>
    <x v="10"/>
    <n v="0.82302858673568491"/>
    <n v="0.45963593868831998"/>
    <n v="0.24429155988600493"/>
    <n v="0.21734295063878972"/>
    <n v="0.61221922332559087"/>
    <n v="6.8704837970532173E-2"/>
  </r>
  <r>
    <n v="222"/>
    <n v="6"/>
    <n v="2"/>
    <n v="3"/>
    <n v="2"/>
    <n v="5"/>
    <n v="3"/>
    <s v=""/>
    <n v="1"/>
    <n v="7"/>
    <n v="2"/>
    <n v="6"/>
    <n v="3"/>
    <x v="22"/>
    <n v="0.51205289305788726"/>
    <n v="0.40856879530082757"/>
    <n v="4.5186381308869761E-2"/>
    <n v="0.93110847635320815"/>
    <n v="0.83769512708820693"/>
    <n v="0.36863564658132442"/>
  </r>
  <r>
    <n v="223"/>
    <n v="0"/>
    <n v="3"/>
    <n v="3"/>
    <n v="1"/>
    <n v="1"/>
    <n v="3"/>
    <s v=""/>
    <n v="2"/>
    <n v="3"/>
    <n v="3"/>
    <n v="1"/>
    <n v="3"/>
    <x v="4"/>
    <n v="0.24386149784569022"/>
    <n v="0.99922395226555749"/>
    <n v="0.56620862617237855"/>
    <n v="0.87389398174742161"/>
    <n v="0.53011244258051748"/>
    <n v="0.66198920251573845"/>
  </r>
  <r>
    <n v="224"/>
    <n v="0"/>
    <n v="1"/>
    <n v="1"/>
    <n v="2"/>
    <n v="0"/>
    <n v="3"/>
    <n v="3"/>
    <n v="2"/>
    <n v="0"/>
    <n v="2"/>
    <s v=""/>
    <n v="1"/>
    <x v="17"/>
    <n v="0.95047870181031091"/>
    <n v="0.47516736936771165"/>
    <n v="0.58374101013553503"/>
    <n v="0.86383375045268995"/>
    <n v="0.87614074541499531"/>
    <n v="0.96595094163635165"/>
  </r>
  <r>
    <n v="225"/>
    <n v="2"/>
    <n v="2"/>
    <s v=""/>
    <n v="2"/>
    <s v=""/>
    <n v="3"/>
    <n v="1"/>
    <n v="3"/>
    <n v="5"/>
    <n v="3"/>
    <n v="2"/>
    <n v="3"/>
    <x v="12"/>
    <n v="0.40364160434003937"/>
    <n v="0.47162203666404678"/>
    <n v="9.6271231340008145E-2"/>
    <n v="0.27319490570013849"/>
    <n v="3.5938423051117163E-2"/>
    <n v="4.2845730319655329E-2"/>
  </r>
  <r>
    <n v="226"/>
    <n v="0"/>
    <n v="3"/>
    <n v="1"/>
    <n v="1"/>
    <n v="3"/>
    <n v="2"/>
    <s v=""/>
    <n v="3"/>
    <n v="1"/>
    <n v="3"/>
    <n v="4"/>
    <n v="3"/>
    <x v="1"/>
    <n v="0.19896038800248372"/>
    <n v="0.94934190203035385"/>
    <n v="0.83466930559929298"/>
    <n v="5.4576280072343719E-2"/>
    <n v="0.22431221522065325"/>
    <n v="0.11705538979554631"/>
  </r>
  <r>
    <n v="227"/>
    <n v="1"/>
    <n v="3"/>
    <s v=""/>
    <n v="2"/>
    <n v="1"/>
    <n v="1"/>
    <s v=""/>
    <n v="3"/>
    <n v="4"/>
    <n v="2"/>
    <s v=""/>
    <n v="2"/>
    <x v="0"/>
    <n v="0.3383212867802875"/>
    <n v="0.89387522099002903"/>
    <n v="0.92177698538771424"/>
    <n v="0.14656213540824026"/>
    <n v="0.82311974885667383"/>
    <n v="0.54848296846602784"/>
  </r>
  <r>
    <n v="228"/>
    <n v="3"/>
    <n v="2"/>
    <s v=""/>
    <n v="2"/>
    <n v="3"/>
    <n v="1"/>
    <n v="0"/>
    <n v="3"/>
    <n v="1"/>
    <n v="4"/>
    <n v="1"/>
    <n v="3"/>
    <x v="4"/>
    <n v="0.85582707470260166"/>
    <n v="0.54016798942313171"/>
    <n v="0.96978558092779754"/>
    <n v="0.62760749636281787"/>
    <n v="0.69418872317239355"/>
    <n v="0.77313868254057883"/>
  </r>
  <r>
    <n v="229"/>
    <n v="3"/>
    <n v="1"/>
    <n v="5"/>
    <n v="3"/>
    <s v=""/>
    <n v="3"/>
    <s v=""/>
    <n v="3"/>
    <n v="1"/>
    <n v="4"/>
    <n v="5"/>
    <n v="2"/>
    <x v="13"/>
    <n v="0.92138493557942946"/>
    <n v="0.1694339095011993"/>
    <n v="0.22231234646415154"/>
    <n v="0.68970264513225243"/>
    <n v="0.78306380537652864"/>
    <n v="0.89276182112426561"/>
  </r>
  <r>
    <n v="230"/>
    <n v="1"/>
    <n v="2"/>
    <n v="3"/>
    <n v="3"/>
    <s v=""/>
    <n v="1"/>
    <n v="1"/>
    <n v="2"/>
    <n v="1"/>
    <n v="3"/>
    <n v="2"/>
    <n v="3"/>
    <x v="4"/>
    <n v="0.83257394728276823"/>
    <n v="0.62202190796747125"/>
    <n v="0.94863452674764981"/>
    <n v="0.49575398979156482"/>
    <n v="0.2167128810518143"/>
    <n v="0.78613808414796404"/>
  </r>
  <r>
    <n v="231"/>
    <n v="4"/>
    <n v="2"/>
    <n v="3"/>
    <n v="3"/>
    <n v="0"/>
    <n v="1"/>
    <n v="2"/>
    <n v="3"/>
    <n v="4"/>
    <n v="3"/>
    <n v="0"/>
    <n v="2"/>
    <x v="11"/>
    <n v="0.82177275968992758"/>
    <n v="0.34124806162746346"/>
    <n v="0.9148977542441924"/>
    <n v="0.25641482337425658"/>
    <n v="5.9095666819072634E-2"/>
    <n v="0.88174296720368461"/>
  </r>
  <r>
    <n v="232"/>
    <n v="3"/>
    <n v="2"/>
    <n v="2"/>
    <n v="3"/>
    <n v="0"/>
    <n v="2"/>
    <s v=""/>
    <n v="1"/>
    <n v="3"/>
    <n v="3"/>
    <n v="0"/>
    <n v="2"/>
    <x v="4"/>
    <n v="0.45757153253767657"/>
    <n v="0.68085045563265789"/>
    <n v="0.8122996751295225"/>
    <n v="0.96892190321504357"/>
    <n v="0.50736171969227351"/>
    <n v="0.51428539916941063"/>
  </r>
  <r>
    <n v="233"/>
    <n v="2"/>
    <n v="3"/>
    <n v="4"/>
    <n v="3"/>
    <n v="1"/>
    <n v="2"/>
    <s v=""/>
    <n v="3"/>
    <n v="3"/>
    <n v="4"/>
    <n v="5"/>
    <n v="3"/>
    <x v="7"/>
    <n v="0.77788218760075256"/>
    <n v="0.73421528070337116"/>
    <n v="0.861629305448673"/>
    <n v="1.6588368452835844E-2"/>
    <n v="0.66516063046663987"/>
    <n v="9.3242402050409234E-2"/>
  </r>
  <r>
    <n v="234"/>
    <s v=""/>
    <n v="3"/>
    <n v="5"/>
    <n v="1"/>
    <s v=""/>
    <n v="2"/>
    <n v="2"/>
    <n v="3"/>
    <n v="2"/>
    <n v="3"/>
    <n v="3"/>
    <n v="2"/>
    <x v="3"/>
    <n v="0.29389693277611839"/>
    <n v="0.96710166250400476"/>
    <n v="0.89450411807701335"/>
    <n v="8.9882252237944993E-2"/>
    <n v="0.51899012115043752"/>
    <n v="0.53292757460915763"/>
  </r>
  <r>
    <n v="235"/>
    <s v=""/>
    <n v="3"/>
    <n v="4"/>
    <n v="2"/>
    <n v="3"/>
    <n v="3"/>
    <n v="2"/>
    <n v="2"/>
    <n v="4"/>
    <n v="3"/>
    <n v="2"/>
    <n v="1"/>
    <x v="7"/>
    <n v="0.12221092227541841"/>
    <n v="0.584931867335857"/>
    <n v="0.14076516788246085"/>
    <n v="0.43791579443015827"/>
    <n v="0.27478109197418543"/>
    <n v="0.9170082649110729"/>
  </r>
  <r>
    <n v="236"/>
    <s v=""/>
    <n v="3"/>
    <n v="6"/>
    <n v="3"/>
    <n v="3"/>
    <n v="3"/>
    <n v="5"/>
    <n v="2"/>
    <n v="5"/>
    <n v="3"/>
    <n v="4"/>
    <n v="3"/>
    <x v="15"/>
    <n v="8.5421152296966119E-2"/>
    <n v="0.20648296314327463"/>
    <n v="2.3508248426476697E-2"/>
    <n v="0.40873192841181682"/>
    <n v="1.2114010962990251E-2"/>
    <n v="9.5798359030122904E-2"/>
  </r>
  <r>
    <n v="237"/>
    <n v="0"/>
    <n v="3"/>
    <n v="4"/>
    <n v="3"/>
    <s v=""/>
    <n v="3"/>
    <n v="3"/>
    <n v="3"/>
    <n v="6"/>
    <n v="1"/>
    <s v=""/>
    <n v="3"/>
    <x v="11"/>
    <n v="0.60041480875183673"/>
    <n v="0.77889655081874309"/>
    <n v="0.17343079122617477"/>
    <n v="0.26259464722665626"/>
    <n v="0.90592518819649892"/>
    <n v="0.14277281221716487"/>
  </r>
  <r>
    <n v="238"/>
    <n v="0"/>
    <n v="3"/>
    <n v="4"/>
    <n v="3"/>
    <n v="3"/>
    <n v="4"/>
    <s v=""/>
    <n v="3"/>
    <s v=""/>
    <n v="4"/>
    <n v="5"/>
    <n v="2"/>
    <x v="3"/>
    <n v="0.27571914358338412"/>
    <n v="0.68529446690355422"/>
    <n v="0.76829356434289675"/>
    <n v="0.33092261242593346"/>
    <n v="0.77889462578834934"/>
    <n v="0.88441568982486207"/>
  </r>
  <r>
    <n v="239"/>
    <n v="1"/>
    <n v="3"/>
    <n v="3"/>
    <n v="3"/>
    <s v=""/>
    <n v="4"/>
    <n v="3"/>
    <n v="2"/>
    <n v="3"/>
    <n v="3"/>
    <s v=""/>
    <n v="3"/>
    <x v="12"/>
    <n v="0.27831515142830032"/>
    <n v="0.60658586016140337"/>
    <n v="0.60532251492778366"/>
    <n v="0.82795584278059398"/>
    <n v="0.45042992010478433"/>
    <n v="0.31639455990745413"/>
  </r>
  <r>
    <n v="240"/>
    <s v=""/>
    <n v="3"/>
    <n v="7"/>
    <n v="2"/>
    <n v="2"/>
    <n v="3"/>
    <n v="5"/>
    <n v="3"/>
    <s v=""/>
    <n v="3"/>
    <n v="2"/>
    <n v="3"/>
    <x v="10"/>
    <n v="0.2784449456070438"/>
    <n v="0.44749160356274653"/>
    <n v="0.56839952960914431"/>
    <n v="2.6662151462153894E-2"/>
    <n v="0.30481342639250331"/>
    <n v="0.72430905420784486"/>
  </r>
  <r>
    <n v="241"/>
    <s v=""/>
    <n v="2"/>
    <n v="2"/>
    <n v="3"/>
    <n v="5"/>
    <n v="4"/>
    <n v="3"/>
    <n v="3"/>
    <n v="1"/>
    <n v="4"/>
    <n v="3"/>
    <n v="2"/>
    <x v="13"/>
    <n v="0.54871124301240759"/>
    <n v="0.13950067136435684"/>
    <n v="0.60746443655834403"/>
    <n v="0.10472994431847671"/>
    <n v="0.76019881105045872"/>
    <n v="0.46943390970903798"/>
  </r>
  <r>
    <n v="242"/>
    <n v="0"/>
    <n v="1"/>
    <n v="6"/>
    <n v="3"/>
    <n v="2"/>
    <n v="1"/>
    <n v="2"/>
    <n v="2"/>
    <n v="3"/>
    <n v="3"/>
    <n v="4"/>
    <n v="1"/>
    <x v="5"/>
    <n v="0.98533943613289443"/>
    <n v="0.78415271549908694"/>
    <n v="0.92193729881261954"/>
    <n v="0.50303271598007937"/>
    <n v="0.53413714296358705"/>
    <n v="0.94850828854851132"/>
  </r>
  <r>
    <n v="243"/>
    <n v="1"/>
    <n v="3"/>
    <n v="2"/>
    <n v="2"/>
    <n v="3"/>
    <n v="3"/>
    <n v="4"/>
    <n v="3"/>
    <n v="1"/>
    <n v="3"/>
    <s v=""/>
    <n v="3"/>
    <x v="8"/>
    <n v="0.10717874072270461"/>
    <n v="0.57849896855297056"/>
    <n v="0.50026800353621304"/>
    <n v="0.39151049619907363"/>
    <n v="0.15796614705857759"/>
    <n v="2.3686317086178077E-2"/>
  </r>
  <r>
    <n v="244"/>
    <n v="4"/>
    <n v="3"/>
    <n v="5"/>
    <n v="3"/>
    <n v="0"/>
    <n v="3"/>
    <n v="0"/>
    <n v="2"/>
    <n v="2"/>
    <n v="3"/>
    <n v="3"/>
    <n v="1"/>
    <x v="13"/>
    <n v="0.37140775001145931"/>
    <n v="0.61716366207946471"/>
    <n v="6.7748408467758425E-2"/>
    <n v="0.80562593308693531"/>
    <n v="0.10047788718736972"/>
    <n v="0.92339022595198628"/>
  </r>
  <r>
    <n v="245"/>
    <n v="3"/>
    <n v="2"/>
    <n v="4"/>
    <n v="3"/>
    <n v="0"/>
    <n v="3"/>
    <n v="4"/>
    <n v="3"/>
    <n v="2"/>
    <n v="3"/>
    <n v="2"/>
    <n v="3"/>
    <x v="7"/>
    <n v="0.42828523170757415"/>
    <n v="0.71373613706161643"/>
    <n v="7.2658197028910854E-2"/>
    <n v="0.21934259492051411"/>
    <n v="0.37817052739967516"/>
    <n v="0.74791096225550446"/>
  </r>
  <r>
    <n v="246"/>
    <n v="1"/>
    <n v="3"/>
    <n v="0"/>
    <n v="3"/>
    <s v=""/>
    <n v="3"/>
    <n v="2"/>
    <n v="3"/>
    <n v="2"/>
    <n v="3"/>
    <s v=""/>
    <n v="3"/>
    <x v="18"/>
    <n v="0.32578737809003444"/>
    <n v="0.21105940285179514"/>
    <n v="5.1986478242833756E-2"/>
    <n v="0.74519934151300604"/>
    <n v="0.39694710527510535"/>
    <n v="0.26735634502800043"/>
  </r>
  <r>
    <n v="247"/>
    <n v="0"/>
    <n v="3"/>
    <n v="1"/>
    <n v="3"/>
    <n v="7"/>
    <n v="1"/>
    <s v=""/>
    <n v="1"/>
    <n v="6"/>
    <n v="3"/>
    <n v="3"/>
    <n v="2"/>
    <x v="5"/>
    <n v="0.69264989920045916"/>
    <n v="0.24384500967171474"/>
    <n v="0.95998062545028373"/>
    <n v="0.96812952146077214"/>
    <n v="0.35388831871894"/>
    <n v="0.58338187947683995"/>
  </r>
  <r>
    <n v="248"/>
    <n v="4"/>
    <n v="3"/>
    <n v="3"/>
    <n v="3"/>
    <n v="1"/>
    <n v="3"/>
    <n v="1"/>
    <n v="2"/>
    <n v="1"/>
    <n v="3"/>
    <s v=""/>
    <n v="3"/>
    <x v="12"/>
    <n v="0.11270793851550831"/>
    <n v="0.1833538286527665"/>
    <n v="0.42761124700695796"/>
    <n v="0.40700312654664106"/>
    <n v="0.59028562131103235"/>
    <n v="0.78923223853958879"/>
  </r>
  <r>
    <n v="249"/>
    <s v=""/>
    <n v="1"/>
    <n v="3"/>
    <n v="3"/>
    <n v="5"/>
    <n v="3"/>
    <n v="2"/>
    <n v="1"/>
    <n v="3"/>
    <n v="3"/>
    <n v="3"/>
    <n v="3"/>
    <x v="10"/>
    <n v="0.9634795870627838"/>
    <n v="0.38787280366118482"/>
    <n v="0.48746114570729748"/>
    <n v="0.90134575496136915"/>
    <n v="0.21203478729895031"/>
    <n v="0.74061276352455074"/>
  </r>
  <r>
    <n v="250"/>
    <n v="5"/>
    <n v="2"/>
    <s v=""/>
    <n v="3"/>
    <n v="3"/>
    <n v="4"/>
    <s v=""/>
    <n v="3"/>
    <n v="2"/>
    <n v="3"/>
    <n v="3"/>
    <n v="3"/>
    <x v="11"/>
    <n v="0.58775526368109998"/>
    <n v="0.16045201600094539"/>
    <n v="0.62886011700439959"/>
    <n v="4.961960248192343E-2"/>
    <n v="0.13655323928722107"/>
    <n v="0.1120956022416387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2B2952-8C9B-43C4-B219-CF0B05140EA6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X12:Y36" firstHeaderRow="1" firstDataRow="1" firstDataCol="1"/>
  <pivotFields count="20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28">
        <item m="1" x="23"/>
        <item x="19"/>
        <item x="17"/>
        <item x="18"/>
        <item x="0"/>
        <item x="6"/>
        <item x="4"/>
        <item x="1"/>
        <item x="12"/>
        <item x="8"/>
        <item x="3"/>
        <item x="11"/>
        <item x="13"/>
        <item x="7"/>
        <item x="10"/>
        <item x="5"/>
        <item x="2"/>
        <item x="16"/>
        <item x="14"/>
        <item x="21"/>
        <item m="1" x="25"/>
        <item x="15"/>
        <item m="1" x="24"/>
        <item m="1" x="26"/>
        <item x="9"/>
        <item x="20"/>
        <item x="2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3"/>
  </rowFields>
  <row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1"/>
    </i>
    <i>
      <x v="24"/>
    </i>
    <i>
      <x v="25"/>
    </i>
    <i>
      <x v="26"/>
    </i>
    <i t="grand">
      <x/>
    </i>
  </rowItems>
  <colItems count="1">
    <i/>
  </colItems>
  <dataFields count="1">
    <dataField name="Count of Column13" fld="13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4608B5-F9B0-4160-A52C-3A54E261983C}" name="Table1" displayName="Table1" ref="C6:V256" totalsRowShown="0" headerRowDxfId="22" dataDxfId="21">
  <autoFilter ref="C6:V256" xr:uid="{344608B5-F9B0-4160-A52C-3A54E261983C}"/>
  <tableColumns count="20">
    <tableColumn id="1" xr3:uid="{D2F724B1-B09B-4007-80F9-D43F53C74963}" name="Column1" dataDxfId="20"/>
    <tableColumn id="2" xr3:uid="{EA768B79-0AB9-4084-AA94-CB8CF0BB2916}" name="Column2" dataDxfId="19">
      <calculatedColumnFormula>IFERROR(VLOOKUP(RAND(),brain!$B$8:$H$19,7)+VLOOKUP(RAND(),brain!$B$8:$H$19,7),"")</calculatedColumnFormula>
    </tableColumn>
    <tableColumn id="3" xr3:uid="{155333AA-8279-4925-B2C1-B8A1188E4B9C}" name="Column3" dataDxfId="18">
      <calculatedColumnFormula array="1">_xlfn.SWITCH(VLOOKUP(Table1[[#This Row],[0]],brain!$D$24:$E$30,2), 1,3,2,2, 3,3,4,2,5,1,1)</calculatedColumnFormula>
    </tableColumn>
    <tableColumn id="4" xr3:uid="{45B022CF-618C-4991-9574-356467AB9FBB}" name="Column4" dataDxfId="17">
      <calculatedColumnFormula>IFERROR(VLOOKUP(RAND(),brain!$B$8:$H$19,7)+VLOOKUP(RAND(),brain!$B$8:$H$19,7),"")</calculatedColumnFormula>
    </tableColumn>
    <tableColumn id="5" xr3:uid="{CC0EF032-AB31-4344-8193-3C459B7AF3D8}" name="Column5" dataDxfId="16">
      <calculatedColumnFormula array="1">_xlfn.SWITCH(VLOOKUP(Table1[[#This Row],[rand1]],brain!$D$24:$E$30,2), 1,3,2,2,3, 3,4,2,5,1,1)</calculatedColumnFormula>
    </tableColumn>
    <tableColumn id="6" xr3:uid="{E7E2EF54-699C-4306-923E-841282BD175F}" name="Column6" dataDxfId="15">
      <calculatedColumnFormula>IFERROR(VLOOKUP(RAND(),brain!$B$8:$H$19,7)+VLOOKUP(RAND(),brain!$B$8:$H$19,7),"")</calculatedColumnFormula>
    </tableColumn>
    <tableColumn id="7" xr3:uid="{A80C974F-2D72-4263-8987-75A0BED2D794}" name="Column7" dataDxfId="14">
      <calculatedColumnFormula array="1">_xlfn.SWITCH(VLOOKUP(Table1[[#This Row],[rand2]],brain!$D$24:$E$30,2), 1,3,2,3, 3,4,4,2,5,1,1)</calculatedColumnFormula>
    </tableColumn>
    <tableColumn id="8" xr3:uid="{CEE696EC-E38B-40E3-B4D1-C7D3DBECF831}" name="Column8" dataDxfId="13">
      <calculatedColumnFormula>IFERROR(VLOOKUP(RAND(),brain!$B$8:$H$19,7)+VLOOKUP(RAND(),brain!$B$8:$H$19,7),"")</calculatedColumnFormula>
    </tableColumn>
    <tableColumn id="9" xr3:uid="{B84B9022-D747-4FEE-A9BD-500C78774067}" name="Column9" dataDxfId="12">
      <calculatedColumnFormula array="1">_xlfn.SWITCH(VLOOKUP(Table1[[#This Row],[rand3]],brain!$D$24:$E$30,2), 1,3,2,2, 3,3,4,2,5,1,1)</calculatedColumnFormula>
    </tableColumn>
    <tableColumn id="10" xr3:uid="{30582F74-FCD6-448A-AB96-07FEA38A828A}" name="Column10" dataDxfId="11">
      <calculatedColumnFormula>IFERROR(VLOOKUP(RAND(),brain!$B$8:$H$19,7)+VLOOKUP(RAND(),brain!$B$8:$H$19,7),"")</calculatedColumnFormula>
    </tableColumn>
    <tableColumn id="11" xr3:uid="{FA43DBD9-AA35-49C9-B2EE-156AE29B225D}" name="Column11" dataDxfId="10">
      <calculatedColumnFormula array="1">_xlfn.SWITCH(VLOOKUP(Table1[[#This Row],[rand4]],brain!$D$24:$E$30,2), 1,3,2,3, 3,4,4,2,5,1,1)</calculatedColumnFormula>
    </tableColumn>
    <tableColumn id="14" xr3:uid="{A88E1BCC-C6A9-4D9C-B4C1-6C16D0CB0E1C}" name="Column12" dataDxfId="9">
      <calculatedColumnFormula>IFERROR(VLOOKUP(RAND(),brain!$B$8:$H$19,7)+VLOOKUP(RAND(),brain!$B$8:$H$19,7),"")</calculatedColumnFormula>
    </tableColumn>
    <tableColumn id="12" xr3:uid="{FD78D699-A691-48E7-BD20-BB0DC6487819}" name="Column14" dataDxfId="8">
      <calculatedColumnFormula array="1">_xlfn.SWITCH(VLOOKUP(Table1[[#This Row],[rand5]],brain!$D$24:$E$30,2), 1,3,2,2, 3,3,4,2,5,1,1)</calculatedColumnFormula>
    </tableColumn>
    <tableColumn id="13" xr3:uid="{95EC5C99-6963-42EF-BA7F-9DC4C491FE65}" name="Column13" dataDxfId="7">
      <calculatedColumnFormula>SUM(D7,F7,H7,J7,L7,N7)</calculatedColumnFormula>
    </tableColumn>
    <tableColumn id="15" xr3:uid="{090A979F-F56E-4B38-A75F-F848679F3CC7}" name="0" dataDxfId="6" dataCellStyle="Neutral"/>
    <tableColumn id="16" xr3:uid="{BBE42A6B-597C-403F-A807-896FBED81642}" name="rand1" dataDxfId="5" dataCellStyle="Neutral"/>
    <tableColumn id="17" xr3:uid="{D1610993-50D2-4BA3-8471-B872A1B552C7}" name="rand2" dataDxfId="4" dataCellStyle="Neutral"/>
    <tableColumn id="18" xr3:uid="{BA5A2014-72A9-4AB7-9AD0-C8834D295D11}" name="rand3" dataDxfId="3" dataCellStyle="Neutral"/>
    <tableColumn id="19" xr3:uid="{EED77F16-CC75-4249-BB88-B88BCBC0B6CE}" name="rand4" dataDxfId="2" dataCellStyle="Neutral"/>
    <tableColumn id="20" xr3:uid="{9BC1A4DA-B3D9-4540-B5A1-5FCFC6567C4D}" name="rand5" dataDxfId="1" dataCellStyle="Neutral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C5304-34B8-4106-A4D7-3529D8BB5A71}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C335-102E-409B-AA83-4B17508FDB77}">
  <dimension ref="A1:R32"/>
  <sheetViews>
    <sheetView showGridLines="0" tabSelected="1" zoomScale="110" zoomScaleNormal="110" workbookViewId="0">
      <selection activeCell="H23" sqref="H23"/>
    </sheetView>
  </sheetViews>
  <sheetFormatPr defaultColWidth="0" defaultRowHeight="15" zeroHeight="1" x14ac:dyDescent="0.25"/>
  <cols>
    <col min="1" max="1" width="14.140625" style="29" customWidth="1"/>
    <col min="2" max="2" width="24.85546875" style="29" customWidth="1"/>
    <col min="3" max="5" width="13.5703125" style="29" customWidth="1"/>
    <col min="6" max="6" width="13.5703125" customWidth="1"/>
    <col min="7" max="7" width="12.42578125" bestFit="1" customWidth="1"/>
    <col min="8" max="8" width="12.42578125" customWidth="1"/>
    <col min="9" max="9" width="2.140625" style="1" customWidth="1"/>
    <col min="10" max="10" width="9.140625" customWidth="1"/>
    <col min="11" max="11" width="15.28515625" customWidth="1"/>
    <col min="12" max="12" width="12.42578125" customWidth="1"/>
    <col min="13" max="13" width="14.5703125" customWidth="1"/>
    <col min="14" max="14" width="13.5703125" customWidth="1"/>
    <col min="15" max="15" width="14.5703125" customWidth="1"/>
    <col min="16" max="16" width="13" customWidth="1"/>
    <col min="17" max="17" width="9.140625" customWidth="1"/>
    <col min="18" max="18" width="9.140625" style="50" customWidth="1"/>
    <col min="19" max="16384" width="9.140625" hidden="1"/>
  </cols>
  <sheetData>
    <row r="1" spans="1:18" ht="23.25" x14ac:dyDescent="0.35">
      <c r="A1" s="156" t="s">
        <v>136</v>
      </c>
      <c r="B1" s="157"/>
      <c r="C1" s="157"/>
      <c r="D1"/>
      <c r="E1"/>
    </row>
    <row r="2" spans="1:18" x14ac:dyDescent="0.25">
      <c r="A2" s="149"/>
      <c r="B2"/>
      <c r="C2"/>
      <c r="D2"/>
      <c r="E2"/>
    </row>
    <row r="3" spans="1:18" s="4" customFormat="1" ht="21" x14ac:dyDescent="0.35">
      <c r="A3" s="145"/>
      <c r="B3" s="24" t="s">
        <v>0</v>
      </c>
      <c r="C3" s="24"/>
      <c r="D3" s="24"/>
      <c r="E3" s="9"/>
      <c r="F3" s="9"/>
      <c r="G3" s="9"/>
      <c r="I3" s="3"/>
      <c r="R3" s="51"/>
    </row>
    <row r="4" spans="1:18" s="4" customFormat="1" ht="21" x14ac:dyDescent="0.35">
      <c r="A4" s="145"/>
      <c r="B4" s="162" t="s">
        <v>25</v>
      </c>
      <c r="C4" s="163"/>
      <c r="D4" s="160" t="s">
        <v>26</v>
      </c>
      <c r="E4" s="161"/>
      <c r="F4" s="158" t="s">
        <v>27</v>
      </c>
      <c r="G4" s="159"/>
      <c r="I4" s="3"/>
      <c r="K4" s="24" t="s">
        <v>12</v>
      </c>
      <c r="L4" s="24"/>
      <c r="M4" s="24"/>
      <c r="R4" s="51"/>
    </row>
    <row r="5" spans="1:18" x14ac:dyDescent="0.25">
      <c r="A5" s="146"/>
      <c r="B5" s="40" t="s">
        <v>1</v>
      </c>
      <c r="C5" s="41" t="s">
        <v>2</v>
      </c>
      <c r="D5" s="41" t="s">
        <v>1</v>
      </c>
      <c r="E5" s="41" t="s">
        <v>2</v>
      </c>
      <c r="F5" s="41" t="s">
        <v>1</v>
      </c>
      <c r="G5" s="41" t="s">
        <v>2</v>
      </c>
      <c r="K5" s="37"/>
      <c r="L5" s="37" t="s">
        <v>14</v>
      </c>
      <c r="M5" s="38" t="s">
        <v>54</v>
      </c>
    </row>
    <row r="6" spans="1:18" s="47" customFormat="1" ht="26.25" customHeight="1" x14ac:dyDescent="0.25">
      <c r="A6" s="147" t="s">
        <v>52</v>
      </c>
      <c r="B6" s="44">
        <v>2</v>
      </c>
      <c r="C6" s="45">
        <v>2</v>
      </c>
      <c r="D6" s="46">
        <v>2</v>
      </c>
      <c r="E6" s="45">
        <v>1</v>
      </c>
      <c r="F6" s="46">
        <v>1</v>
      </c>
      <c r="G6" s="45">
        <v>1</v>
      </c>
      <c r="I6" s="48"/>
      <c r="K6" s="42" t="s">
        <v>13</v>
      </c>
      <c r="L6" s="34"/>
      <c r="M6" s="49">
        <v>1</v>
      </c>
      <c r="R6" s="52"/>
    </row>
    <row r="7" spans="1:18" x14ac:dyDescent="0.25">
      <c r="A7" s="146"/>
      <c r="B7" s="155" t="s">
        <v>3</v>
      </c>
      <c r="C7" s="154"/>
      <c r="D7" s="154" t="s">
        <v>3</v>
      </c>
      <c r="E7" s="154"/>
      <c r="F7" s="154" t="s">
        <v>3</v>
      </c>
      <c r="G7" s="154"/>
      <c r="H7" s="35" t="s">
        <v>53</v>
      </c>
      <c r="K7" s="43" t="s">
        <v>15</v>
      </c>
      <c r="L7" s="5">
        <v>0.4</v>
      </c>
      <c r="M7" s="30">
        <v>2</v>
      </c>
    </row>
    <row r="8" spans="1:18" x14ac:dyDescent="0.25">
      <c r="A8" s="164" t="s">
        <v>60</v>
      </c>
      <c r="B8" s="22">
        <f>_xlfn.POISSON.DIST($H8,B$6,TRUE)</f>
        <v>0.1353352832366127</v>
      </c>
      <c r="C8" s="8">
        <f t="shared" ref="C8:G8" si="0">_xlfn.POISSON.DIST($H8,C$6,TRUE)</f>
        <v>0.1353352832366127</v>
      </c>
      <c r="D8" s="7">
        <f t="shared" si="0"/>
        <v>0.1353352832366127</v>
      </c>
      <c r="E8" s="8">
        <f t="shared" si="0"/>
        <v>0.36787944117144233</v>
      </c>
      <c r="F8" s="7">
        <f t="shared" si="0"/>
        <v>0.36787944117144233</v>
      </c>
      <c r="G8" s="8">
        <f t="shared" si="0"/>
        <v>0.36787944117144233</v>
      </c>
      <c r="H8" s="30">
        <v>0</v>
      </c>
      <c r="K8" s="43" t="s">
        <v>16</v>
      </c>
      <c r="L8" s="5">
        <v>0.25</v>
      </c>
      <c r="M8" s="30">
        <v>3</v>
      </c>
    </row>
    <row r="9" spans="1:18" x14ac:dyDescent="0.25">
      <c r="A9" s="164"/>
      <c r="B9" s="22">
        <f t="shared" ref="B9:G19" si="1">_xlfn.POISSON.DIST($H9,B$6,TRUE)</f>
        <v>0.40600584970983811</v>
      </c>
      <c r="C9" s="8">
        <f t="shared" si="1"/>
        <v>0.40600584970983811</v>
      </c>
      <c r="D9" s="7">
        <f t="shared" si="1"/>
        <v>0.40600584970983811</v>
      </c>
      <c r="E9" s="8">
        <f t="shared" si="1"/>
        <v>0.73575888234288478</v>
      </c>
      <c r="F9" s="7">
        <f t="shared" si="1"/>
        <v>0.73575888234288478</v>
      </c>
      <c r="G9" s="8">
        <f t="shared" si="1"/>
        <v>0.73575888234288478</v>
      </c>
      <c r="H9" s="30">
        <v>1</v>
      </c>
      <c r="K9" s="43" t="s">
        <v>17</v>
      </c>
      <c r="L9" s="5">
        <v>0.35</v>
      </c>
      <c r="M9" s="30">
        <v>4</v>
      </c>
    </row>
    <row r="10" spans="1:18" x14ac:dyDescent="0.25">
      <c r="A10" s="164"/>
      <c r="B10" s="22">
        <f t="shared" si="1"/>
        <v>0.6766764161830634</v>
      </c>
      <c r="C10" s="8">
        <f t="shared" si="1"/>
        <v>0.6766764161830634</v>
      </c>
      <c r="D10" s="7">
        <f t="shared" si="1"/>
        <v>0.6766764161830634</v>
      </c>
      <c r="E10" s="8">
        <f t="shared" si="1"/>
        <v>0.91969860292860584</v>
      </c>
      <c r="F10" s="7">
        <f t="shared" si="1"/>
        <v>0.91969860292860584</v>
      </c>
      <c r="G10" s="8">
        <f t="shared" si="1"/>
        <v>0.91969860292860584</v>
      </c>
      <c r="H10" s="30">
        <v>2</v>
      </c>
      <c r="K10" s="10"/>
      <c r="L10" s="5">
        <f>SUM(L7:L9)</f>
        <v>1</v>
      </c>
      <c r="M10" s="30"/>
    </row>
    <row r="11" spans="1:18" ht="19.5" customHeight="1" x14ac:dyDescent="0.25">
      <c r="A11" s="164"/>
      <c r="B11" s="22">
        <f t="shared" si="1"/>
        <v>0.85712346049854693</v>
      </c>
      <c r="C11" s="8">
        <f t="shared" si="1"/>
        <v>0.85712346049854693</v>
      </c>
      <c r="D11" s="7">
        <f t="shared" si="1"/>
        <v>0.85712346049854693</v>
      </c>
      <c r="E11" s="8">
        <f t="shared" si="1"/>
        <v>0.98101184312384615</v>
      </c>
      <c r="F11" s="7">
        <f t="shared" si="1"/>
        <v>0.98101184312384615</v>
      </c>
      <c r="G11" s="8">
        <f t="shared" si="1"/>
        <v>0.98101184312384615</v>
      </c>
      <c r="H11" s="30">
        <v>3</v>
      </c>
      <c r="K11" s="27" t="s">
        <v>62</v>
      </c>
    </row>
    <row r="12" spans="1:18" ht="21" x14ac:dyDescent="0.35">
      <c r="A12" s="164"/>
      <c r="B12" s="22">
        <f t="shared" si="1"/>
        <v>0.94734698265628881</v>
      </c>
      <c r="C12" s="8">
        <f t="shared" si="1"/>
        <v>0.94734698265628881</v>
      </c>
      <c r="D12" s="7">
        <f t="shared" si="1"/>
        <v>0.94734698265628881</v>
      </c>
      <c r="E12" s="8">
        <f t="shared" si="1"/>
        <v>0.99634015317265634</v>
      </c>
      <c r="F12" s="7">
        <f t="shared" si="1"/>
        <v>0.99634015317265634</v>
      </c>
      <c r="G12" s="8">
        <f t="shared" si="1"/>
        <v>0.99634015317265634</v>
      </c>
      <c r="H12" s="30">
        <v>4</v>
      </c>
      <c r="K12" s="24" t="s">
        <v>18</v>
      </c>
      <c r="L12" s="24"/>
      <c r="M12" s="24" t="s">
        <v>19</v>
      </c>
      <c r="N12" s="9"/>
      <c r="O12" s="9"/>
      <c r="P12" s="9"/>
    </row>
    <row r="13" spans="1:18" x14ac:dyDescent="0.25">
      <c r="A13" s="164"/>
      <c r="B13" s="22">
        <f t="shared" si="1"/>
        <v>0.98343639151938556</v>
      </c>
      <c r="C13" s="8">
        <f t="shared" si="1"/>
        <v>0.98343639151938556</v>
      </c>
      <c r="D13" s="7">
        <f t="shared" si="1"/>
        <v>0.98343639151938556</v>
      </c>
      <c r="E13" s="8">
        <f t="shared" si="1"/>
        <v>0.99940581518241833</v>
      </c>
      <c r="F13" s="7">
        <f t="shared" si="1"/>
        <v>0.99940581518241833</v>
      </c>
      <c r="G13" s="8">
        <f t="shared" si="1"/>
        <v>0.99940581518241833</v>
      </c>
      <c r="H13" s="30">
        <v>5</v>
      </c>
      <c r="K13" s="37" t="s">
        <v>11</v>
      </c>
      <c r="L13" s="37" t="s">
        <v>3</v>
      </c>
      <c r="M13" s="37" t="str" cm="1">
        <f t="array" ref="M13:O13">TRANSPOSE(K7:K9)</f>
        <v>engine. Diag</v>
      </c>
      <c r="N13" s="37" t="str">
        <v>mech. Diag</v>
      </c>
      <c r="O13" s="37" t="str">
        <v>oil change</v>
      </c>
      <c r="P13" s="37" t="s">
        <v>54</v>
      </c>
    </row>
    <row r="14" spans="1:18" x14ac:dyDescent="0.25">
      <c r="A14" s="164"/>
      <c r="B14" s="22">
        <f t="shared" si="1"/>
        <v>0.99546619447375106</v>
      </c>
      <c r="C14" s="8">
        <f t="shared" si="1"/>
        <v>0.99546619447375106</v>
      </c>
      <c r="D14" s="7">
        <f t="shared" si="1"/>
        <v>0.99546619447375106</v>
      </c>
      <c r="E14" s="8">
        <f t="shared" si="1"/>
        <v>0.99991675885071196</v>
      </c>
      <c r="F14" s="7">
        <f t="shared" si="1"/>
        <v>0.99991675885071196</v>
      </c>
      <c r="G14" s="8">
        <f t="shared" si="1"/>
        <v>0.99991675885071196</v>
      </c>
      <c r="H14" s="30">
        <v>6</v>
      </c>
      <c r="K14" s="31">
        <v>0.2</v>
      </c>
      <c r="L14" s="32">
        <v>0</v>
      </c>
      <c r="M14" s="5">
        <v>15</v>
      </c>
      <c r="N14" s="5">
        <v>20</v>
      </c>
      <c r="O14" s="5">
        <v>20</v>
      </c>
      <c r="P14" s="30">
        <v>1</v>
      </c>
    </row>
    <row r="15" spans="1:18" x14ac:dyDescent="0.25">
      <c r="A15" s="164"/>
      <c r="B15" s="22">
        <f t="shared" si="1"/>
        <v>0.99890328103214132</v>
      </c>
      <c r="C15" s="8">
        <f t="shared" si="1"/>
        <v>0.99890328103214132</v>
      </c>
      <c r="D15" s="7">
        <f t="shared" si="1"/>
        <v>0.99890328103214132</v>
      </c>
      <c r="E15" s="8">
        <f t="shared" si="1"/>
        <v>0.99998975080332531</v>
      </c>
      <c r="F15" s="7">
        <f t="shared" si="1"/>
        <v>0.99998975080332531</v>
      </c>
      <c r="G15" s="8">
        <f t="shared" si="1"/>
        <v>0.99998975080332531</v>
      </c>
      <c r="H15" s="30">
        <v>7</v>
      </c>
      <c r="K15" s="31">
        <v>0.6</v>
      </c>
      <c r="L15" s="32">
        <f>K14+L14</f>
        <v>0.2</v>
      </c>
      <c r="M15" s="5">
        <v>35</v>
      </c>
      <c r="N15" s="5">
        <v>45</v>
      </c>
      <c r="O15" s="5">
        <v>30</v>
      </c>
      <c r="P15" s="30">
        <v>2</v>
      </c>
    </row>
    <row r="16" spans="1:18" x14ac:dyDescent="0.25">
      <c r="A16" s="164"/>
      <c r="B16" s="22">
        <f t="shared" si="1"/>
        <v>0.99976255267173886</v>
      </c>
      <c r="C16" s="8">
        <f t="shared" si="1"/>
        <v>0.99976255267173886</v>
      </c>
      <c r="D16" s="7">
        <f t="shared" si="1"/>
        <v>0.99976255267173886</v>
      </c>
      <c r="E16" s="8">
        <f t="shared" si="1"/>
        <v>0.99999887479740202</v>
      </c>
      <c r="F16" s="7">
        <f t="shared" si="1"/>
        <v>0.99999887479740202</v>
      </c>
      <c r="G16" s="8">
        <f t="shared" si="1"/>
        <v>0.99999887479740202</v>
      </c>
      <c r="H16" s="30">
        <v>8</v>
      </c>
      <c r="K16" s="31">
        <v>0.2</v>
      </c>
      <c r="L16" s="32">
        <f t="shared" ref="L16:L17" si="2">K15+L15</f>
        <v>0.8</v>
      </c>
      <c r="M16" s="5">
        <v>55</v>
      </c>
      <c r="N16" s="5">
        <v>65</v>
      </c>
      <c r="O16" s="5">
        <v>45</v>
      </c>
      <c r="P16" s="30">
        <v>3</v>
      </c>
    </row>
    <row r="17" spans="1:16" x14ac:dyDescent="0.25">
      <c r="A17" s="164"/>
      <c r="B17" s="22">
        <f t="shared" si="1"/>
        <v>0.99995350192498278</v>
      </c>
      <c r="C17" s="8">
        <f t="shared" si="1"/>
        <v>0.99995350192498278</v>
      </c>
      <c r="D17" s="7">
        <f t="shared" si="1"/>
        <v>0.99995350192498278</v>
      </c>
      <c r="E17" s="8">
        <f t="shared" si="1"/>
        <v>0.9999998885745216</v>
      </c>
      <c r="F17" s="7">
        <f t="shared" si="1"/>
        <v>0.9999998885745216</v>
      </c>
      <c r="G17" s="8">
        <f t="shared" si="1"/>
        <v>0.9999998885745216</v>
      </c>
      <c r="H17" s="30">
        <v>9</v>
      </c>
      <c r="K17" s="31">
        <f>SUM(K14:K16)</f>
        <v>1</v>
      </c>
      <c r="L17" s="32">
        <f t="shared" si="2"/>
        <v>1</v>
      </c>
      <c r="M17" s="5"/>
      <c r="N17" s="5"/>
      <c r="O17" s="5"/>
      <c r="P17" s="30">
        <v>4</v>
      </c>
    </row>
    <row r="18" spans="1:16" x14ac:dyDescent="0.25">
      <c r="A18" s="164"/>
      <c r="B18" s="22">
        <f t="shared" si="1"/>
        <v>0.99999169177563152</v>
      </c>
      <c r="C18" s="8">
        <f t="shared" si="1"/>
        <v>0.99999169177563152</v>
      </c>
      <c r="D18" s="7">
        <f t="shared" si="1"/>
        <v>0.99999169177563152</v>
      </c>
      <c r="E18" s="8">
        <f t="shared" si="1"/>
        <v>0.9999999899522336</v>
      </c>
      <c r="F18" s="7">
        <f t="shared" si="1"/>
        <v>0.9999999899522336</v>
      </c>
      <c r="G18" s="8">
        <f t="shared" si="1"/>
        <v>0.9999999899522336</v>
      </c>
      <c r="H18" s="30">
        <v>10</v>
      </c>
      <c r="L18" s="2"/>
    </row>
    <row r="19" spans="1:16" ht="21" x14ac:dyDescent="0.35">
      <c r="A19" s="164"/>
      <c r="B19" s="22">
        <f t="shared" si="1"/>
        <v>0.99999863538484046</v>
      </c>
      <c r="C19" s="8">
        <f t="shared" si="1"/>
        <v>0.99999863538484046</v>
      </c>
      <c r="D19" s="7">
        <f t="shared" si="1"/>
        <v>0.99999863538484046</v>
      </c>
      <c r="E19" s="8">
        <f t="shared" si="1"/>
        <v>0.99999999916838922</v>
      </c>
      <c r="F19" s="7">
        <f t="shared" si="1"/>
        <v>0.99999999916838922</v>
      </c>
      <c r="G19" s="8">
        <f t="shared" si="1"/>
        <v>0.99999999916838922</v>
      </c>
      <c r="H19" s="30">
        <v>11</v>
      </c>
      <c r="K19" s="24" t="s">
        <v>20</v>
      </c>
      <c r="L19" s="24"/>
      <c r="M19" s="25"/>
    </row>
    <row r="20" spans="1:16" x14ac:dyDescent="0.25">
      <c r="A20" s="146"/>
      <c r="B20"/>
      <c r="C20"/>
      <c r="D20"/>
      <c r="E20"/>
      <c r="K20" s="37" t="s">
        <v>21</v>
      </c>
      <c r="L20" s="116">
        <v>600</v>
      </c>
    </row>
    <row r="21" spans="1:16" x14ac:dyDescent="0.25">
      <c r="A21" s="146"/>
      <c r="B21"/>
      <c r="C21"/>
      <c r="D21"/>
      <c r="E21"/>
      <c r="K21" s="37" t="s">
        <v>22</v>
      </c>
      <c r="L21" s="116">
        <v>60</v>
      </c>
    </row>
    <row r="22" spans="1:16" ht="21" x14ac:dyDescent="0.35">
      <c r="A22" s="146"/>
      <c r="B22" s="24" t="s">
        <v>49</v>
      </c>
      <c r="C22" s="24"/>
      <c r="D22" s="24"/>
      <c r="E22" s="9"/>
      <c r="K22" s="37" t="s">
        <v>23</v>
      </c>
      <c r="L22" s="116">
        <v>60</v>
      </c>
    </row>
    <row r="23" spans="1:16" x14ac:dyDescent="0.25">
      <c r="A23" s="146"/>
      <c r="B23" s="39" t="s">
        <v>28</v>
      </c>
      <c r="C23" s="37" t="s">
        <v>11</v>
      </c>
      <c r="D23" s="37" t="s">
        <v>3</v>
      </c>
      <c r="E23" s="36" t="s">
        <v>54</v>
      </c>
      <c r="K23" s="37" t="s">
        <v>24</v>
      </c>
      <c r="L23" s="148">
        <v>10</v>
      </c>
    </row>
    <row r="24" spans="1:16" x14ac:dyDescent="0.25">
      <c r="A24" s="146"/>
      <c r="B24" s="23" t="s">
        <v>4</v>
      </c>
      <c r="C24" s="5"/>
      <c r="D24" s="32">
        <v>0</v>
      </c>
      <c r="E24" s="30">
        <v>1</v>
      </c>
    </row>
    <row r="25" spans="1:16" ht="21.75" thickBot="1" x14ac:dyDescent="0.4">
      <c r="A25" s="146"/>
      <c r="B25" s="77" t="s">
        <v>5</v>
      </c>
      <c r="C25" s="5">
        <v>0.4</v>
      </c>
      <c r="D25" s="32">
        <f>C25+D24</f>
        <v>0.4</v>
      </c>
      <c r="E25" s="30">
        <v>2</v>
      </c>
    </row>
    <row r="26" spans="1:16" ht="21.75" thickBot="1" x14ac:dyDescent="0.4">
      <c r="A26" s="146"/>
      <c r="B26" s="77" t="s">
        <v>6</v>
      </c>
      <c r="C26" s="5">
        <v>0.2</v>
      </c>
      <c r="D26" s="32">
        <f t="shared" ref="D26:D30" si="3">C26+D25</f>
        <v>0.60000000000000009</v>
      </c>
      <c r="E26" s="30">
        <v>3</v>
      </c>
      <c r="K26" s="118">
        <f>L20-L21-L22</f>
        <v>480</v>
      </c>
    </row>
    <row r="27" spans="1:16" ht="21" x14ac:dyDescent="0.35">
      <c r="A27" s="146"/>
      <c r="B27" s="77" t="s">
        <v>7</v>
      </c>
      <c r="C27" s="5">
        <v>0.2</v>
      </c>
      <c r="D27" s="32">
        <f t="shared" si="3"/>
        <v>0.8</v>
      </c>
      <c r="E27" s="30">
        <v>4</v>
      </c>
    </row>
    <row r="28" spans="1:16" ht="21" x14ac:dyDescent="0.35">
      <c r="A28" s="146"/>
      <c r="B28" s="77" t="s">
        <v>8</v>
      </c>
      <c r="C28" s="5">
        <v>0.1</v>
      </c>
      <c r="D28" s="32">
        <f t="shared" si="3"/>
        <v>0.9</v>
      </c>
      <c r="E28" s="30">
        <v>5</v>
      </c>
    </row>
    <row r="29" spans="1:16" ht="21" x14ac:dyDescent="0.35">
      <c r="A29" s="146"/>
      <c r="B29" s="77" t="s">
        <v>9</v>
      </c>
      <c r="C29" s="5">
        <v>0.05</v>
      </c>
      <c r="D29" s="32">
        <f t="shared" si="3"/>
        <v>0.95000000000000007</v>
      </c>
      <c r="E29" s="30">
        <v>6</v>
      </c>
    </row>
    <row r="30" spans="1:16" ht="21" x14ac:dyDescent="0.35">
      <c r="A30" s="146"/>
      <c r="B30" s="77" t="s">
        <v>10</v>
      </c>
      <c r="C30" s="5">
        <v>0.05</v>
      </c>
      <c r="D30" s="32">
        <f t="shared" si="3"/>
        <v>1</v>
      </c>
      <c r="E30" s="30">
        <v>7</v>
      </c>
    </row>
    <row r="31" spans="1:16" x14ac:dyDescent="0.25">
      <c r="A31" s="146"/>
      <c r="B31" s="28"/>
      <c r="C31" s="33">
        <f>SUM(C25:C30)</f>
        <v>1</v>
      </c>
      <c r="D31" s="33"/>
      <c r="E31" s="33"/>
    </row>
    <row r="32" spans="1:16" ht="18.75" x14ac:dyDescent="0.3">
      <c r="B32" s="153" t="s">
        <v>61</v>
      </c>
      <c r="C32" s="153"/>
      <c r="D32" s="153"/>
      <c r="E32" s="153"/>
    </row>
  </sheetData>
  <mergeCells count="9">
    <mergeCell ref="B32:E32"/>
    <mergeCell ref="F7:G7"/>
    <mergeCell ref="D7:E7"/>
    <mergeCell ref="B7:C7"/>
    <mergeCell ref="A1:C1"/>
    <mergeCell ref="F4:G4"/>
    <mergeCell ref="D4:E4"/>
    <mergeCell ref="B4:C4"/>
    <mergeCell ref="A8:A1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53A6-FA0B-45DF-9A54-E02D8BC64D7C}">
  <dimension ref="A1:Z511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5" sqref="A5"/>
      <selection pane="bottomRight" activeCell="D7" sqref="D7"/>
    </sheetView>
  </sheetViews>
  <sheetFormatPr defaultRowHeight="15" zeroHeight="1" x14ac:dyDescent="0.25"/>
  <cols>
    <col min="1" max="1" width="9.140625" style="11"/>
    <col min="2" max="2" width="18.85546875" style="12" customWidth="1"/>
    <col min="3" max="11" width="9.85546875" style="16" customWidth="1"/>
    <col min="12" max="16" width="11" style="16" customWidth="1"/>
    <col min="17" max="18" width="9.140625" style="16"/>
    <col min="19" max="19" width="13.7109375" style="16" customWidth="1"/>
    <col min="20" max="22" width="9.140625" style="16"/>
    <col min="23" max="23" width="9.140625" style="12"/>
    <col min="24" max="24" width="5.28515625" style="12" customWidth="1"/>
    <col min="25" max="25" width="18.140625" style="12" bestFit="1" customWidth="1"/>
    <col min="26" max="16384" width="9.140625" style="12"/>
  </cols>
  <sheetData>
    <row r="1" spans="1:26" ht="24" x14ac:dyDescent="0.4">
      <c r="B1" s="165" t="s">
        <v>137</v>
      </c>
      <c r="C1" s="165"/>
      <c r="D1" s="165"/>
      <c r="E1" s="165"/>
    </row>
    <row r="2" spans="1:26" ht="15.75" thickBot="1" x14ac:dyDescent="0.3"/>
    <row r="3" spans="1:26" s="14" customFormat="1" ht="21" x14ac:dyDescent="0.35">
      <c r="A3" s="13"/>
      <c r="C3" s="53"/>
      <c r="D3" s="175" t="s">
        <v>25</v>
      </c>
      <c r="E3" s="176"/>
      <c r="F3" s="176"/>
      <c r="G3" s="177"/>
      <c r="H3" s="173" t="s">
        <v>26</v>
      </c>
      <c r="I3" s="174"/>
      <c r="J3" s="174"/>
      <c r="K3" s="174"/>
      <c r="L3" s="170" t="s">
        <v>27</v>
      </c>
      <c r="M3" s="171"/>
      <c r="N3" s="171"/>
      <c r="O3" s="172"/>
      <c r="P3" s="53"/>
      <c r="Q3" s="53"/>
      <c r="R3" s="53"/>
      <c r="S3" s="53"/>
      <c r="T3" s="53"/>
      <c r="U3" s="53"/>
      <c r="V3" s="53"/>
    </row>
    <row r="4" spans="1:26" s="16" customFormat="1" ht="15" customHeight="1" x14ac:dyDescent="0.25">
      <c r="A4" s="15"/>
      <c r="B4" s="16" t="s">
        <v>63</v>
      </c>
      <c r="C4" s="168" t="s">
        <v>29</v>
      </c>
      <c r="D4" s="62" t="s">
        <v>30</v>
      </c>
      <c r="E4" s="179" t="s">
        <v>32</v>
      </c>
      <c r="F4" s="19" t="s">
        <v>31</v>
      </c>
      <c r="G4" s="167" t="s">
        <v>32</v>
      </c>
      <c r="H4" s="60" t="s">
        <v>30</v>
      </c>
      <c r="I4" s="179" t="s">
        <v>32</v>
      </c>
      <c r="J4" s="19" t="s">
        <v>31</v>
      </c>
      <c r="K4" s="178" t="s">
        <v>32</v>
      </c>
      <c r="L4" s="62" t="s">
        <v>30</v>
      </c>
      <c r="M4" s="179" t="s">
        <v>32</v>
      </c>
      <c r="N4" s="19" t="s">
        <v>31</v>
      </c>
      <c r="O4" s="167" t="s">
        <v>32</v>
      </c>
      <c r="P4" s="166" t="s">
        <v>50</v>
      </c>
      <c r="Q4" s="18" t="s">
        <v>30</v>
      </c>
      <c r="R4" s="20" t="s">
        <v>31</v>
      </c>
      <c r="S4" s="18" t="s">
        <v>30</v>
      </c>
      <c r="T4" s="20" t="s">
        <v>31</v>
      </c>
      <c r="U4" s="18" t="s">
        <v>30</v>
      </c>
      <c r="V4" s="20" t="s">
        <v>31</v>
      </c>
    </row>
    <row r="5" spans="1:26" s="16" customFormat="1" ht="77.25" customHeight="1" x14ac:dyDescent="0.25">
      <c r="A5" s="15"/>
      <c r="B5" s="16" t="s">
        <v>64</v>
      </c>
      <c r="C5" s="169"/>
      <c r="D5" s="63">
        <v>2</v>
      </c>
      <c r="E5" s="179"/>
      <c r="F5" s="20">
        <v>2</v>
      </c>
      <c r="G5" s="167"/>
      <c r="H5" s="61">
        <v>2</v>
      </c>
      <c r="I5" s="179"/>
      <c r="J5" s="20">
        <v>1</v>
      </c>
      <c r="K5" s="178"/>
      <c r="L5" s="63">
        <v>1</v>
      </c>
      <c r="M5" s="179"/>
      <c r="N5" s="20">
        <v>1</v>
      </c>
      <c r="O5" s="167"/>
      <c r="P5" s="166"/>
      <c r="Q5" s="17" t="s">
        <v>46</v>
      </c>
      <c r="R5" s="20" t="s">
        <v>47</v>
      </c>
      <c r="S5" s="18" t="s">
        <v>46</v>
      </c>
      <c r="T5" s="20" t="s">
        <v>47</v>
      </c>
      <c r="U5" s="18" t="s">
        <v>46</v>
      </c>
      <c r="V5" s="20" t="s">
        <v>47</v>
      </c>
      <c r="Y5" s="16" t="s">
        <v>65</v>
      </c>
    </row>
    <row r="6" spans="1:26" ht="23.25" customHeight="1" x14ac:dyDescent="0.25">
      <c r="C6" s="54" t="s">
        <v>33</v>
      </c>
      <c r="D6" s="70" t="s">
        <v>34</v>
      </c>
      <c r="E6" s="71" t="s">
        <v>35</v>
      </c>
      <c r="F6" s="71" t="s">
        <v>36</v>
      </c>
      <c r="G6" s="72" t="s">
        <v>37</v>
      </c>
      <c r="H6" s="73" t="s">
        <v>38</v>
      </c>
      <c r="I6" s="73" t="s">
        <v>39</v>
      </c>
      <c r="J6" s="73" t="s">
        <v>40</v>
      </c>
      <c r="K6" s="73" t="s">
        <v>41</v>
      </c>
      <c r="L6" s="74" t="s">
        <v>42</v>
      </c>
      <c r="M6" s="75" t="s">
        <v>43</v>
      </c>
      <c r="N6" s="75" t="s">
        <v>44</v>
      </c>
      <c r="O6" s="76" t="s">
        <v>48</v>
      </c>
      <c r="P6" s="54" t="s">
        <v>45</v>
      </c>
      <c r="Q6" s="55" t="s">
        <v>51</v>
      </c>
      <c r="R6" s="55" t="s">
        <v>55</v>
      </c>
      <c r="S6" s="55" t="s">
        <v>56</v>
      </c>
      <c r="T6" s="55" t="s">
        <v>57</v>
      </c>
      <c r="U6" s="55" t="s">
        <v>58</v>
      </c>
      <c r="V6" s="55" t="s">
        <v>59</v>
      </c>
    </row>
    <row r="7" spans="1:26" x14ac:dyDescent="0.25">
      <c r="C7" s="59">
        <v>1</v>
      </c>
      <c r="D7" s="64">
        <f ca="1">IFERROR(VLOOKUP(RAND(),brain!$B$8:$H$19,7)+VLOOKUP(RAND(),brain!$B$8:$H$19,7),"")</f>
        <v>4</v>
      </c>
      <c r="E7" s="65" cm="1">
        <f t="array" ref="E7">_xlfn.SWITCH(VLOOKUP(Table1[[#This Row],[0]],brain!$D$24:$E$30,2), 1,3,2,2, 3,3,4,2,5,1,1)</f>
        <v>3</v>
      </c>
      <c r="F7" s="65">
        <f ca="1">IFERROR(VLOOKUP(RAND(),brain!$B$8:$H$19,7)+VLOOKUP(RAND(),brain!$B$8:$H$19,7),"")</f>
        <v>3</v>
      </c>
      <c r="G7" s="66" cm="1">
        <f t="array" ref="G7">_xlfn.SWITCH(VLOOKUP(Table1[[#This Row],[rand1]],brain!$D$24:$E$30,2), 1,3,2,2,3, 3,4,2,5,1,1)</f>
        <v>1</v>
      </c>
      <c r="H7" s="16">
        <f ca="1">IFERROR(VLOOKUP(RAND(),brain!$B$8:$H$19,7)+VLOOKUP(RAND(),brain!$B$8:$H$19,7),"")</f>
        <v>0</v>
      </c>
      <c r="I7" s="16" cm="1">
        <f t="array" ref="I7">_xlfn.SWITCH(VLOOKUP(Table1[[#This Row],[rand2]],brain!$D$24:$E$30,2), 1,3,2,3, 3,4,4,2,5,1,1)</f>
        <v>1</v>
      </c>
      <c r="J7" s="16" t="str">
        <f ca="1">IFERROR(VLOOKUP(RAND(),brain!$B$8:$H$19,7)+VLOOKUP(RAND(),brain!$B$8:$H$19,7),"")</f>
        <v/>
      </c>
      <c r="K7" s="16" cm="1">
        <f t="array" ref="K7">_xlfn.SWITCH(VLOOKUP(Table1[[#This Row],[rand3]],brain!$D$24:$E$30,2), 1,3,2,2, 3,3,4,2,5,1,1)</f>
        <v>3</v>
      </c>
      <c r="L7" s="64" t="str">
        <f ca="1">IFERROR(VLOOKUP(RAND(),brain!$B$8:$H$19,7)+VLOOKUP(RAND(),brain!$B$8:$H$19,7),"")</f>
        <v/>
      </c>
      <c r="M7" s="65" cm="1">
        <f t="array" ref="M7">_xlfn.SWITCH(VLOOKUP(Table1[[#This Row],[rand4]],brain!$D$24:$E$30,2), 1,3,2,3, 3,4,4,2,5,1,1)</f>
        <v>3</v>
      </c>
      <c r="N7" s="65">
        <f ca="1">IFERROR(VLOOKUP(RAND(),brain!$B$8:$H$19,7)+VLOOKUP(RAND(),brain!$B$8:$H$19,7),"")</f>
        <v>3</v>
      </c>
      <c r="O7" s="66" cm="1">
        <f t="array" ref="O7">_xlfn.SWITCH(VLOOKUP(Table1[[#This Row],[rand5]],brain!$D$24:$E$30,2), 1,3,2,2, 3,3,4,2,5,1,1)</f>
        <v>2</v>
      </c>
      <c r="P7" s="16">
        <f t="shared" ref="P7:P70" ca="1" si="0">SUM(D7,F7,H7,J7,L7,N7)</f>
        <v>10</v>
      </c>
      <c r="Q7" s="57">
        <v>9.2861432006137945E-2</v>
      </c>
      <c r="R7" s="57">
        <v>0.94818474614092607</v>
      </c>
      <c r="S7" s="58">
        <v>0.92259202641436577</v>
      </c>
      <c r="T7" s="58">
        <v>0.14983229426038502</v>
      </c>
      <c r="U7" s="58">
        <v>0.59318824588764718</v>
      </c>
      <c r="V7" s="58">
        <v>0.4575170948549514</v>
      </c>
      <c r="X7" s="151" t="s">
        <v>66</v>
      </c>
      <c r="Y7" s="151">
        <f ca="1">MAX(Table1[Column13])</f>
        <v>22</v>
      </c>
    </row>
    <row r="8" spans="1:26" x14ac:dyDescent="0.25">
      <c r="C8" s="59">
        <v>2</v>
      </c>
      <c r="D8" s="64">
        <f ca="1">IFERROR(VLOOKUP(RAND(),brain!$B$8:$H$19,7)+VLOOKUP(RAND(),brain!$B$8:$H$19,7),"")</f>
        <v>4</v>
      </c>
      <c r="E8" s="65" cm="1">
        <f t="array" ref="E8">_xlfn.SWITCH(VLOOKUP(Table1[[#This Row],[0]],brain!$D$24:$E$30,2), 1,3,2,2, 3,3,4,2,5,1,1)</f>
        <v>2</v>
      </c>
      <c r="F8" s="65" t="str">
        <f ca="1">IFERROR(VLOOKUP(RAND(),brain!$B$8:$H$19,7)+VLOOKUP(RAND(),brain!$B$8:$H$19,7),"")</f>
        <v/>
      </c>
      <c r="G8" s="66" cm="1">
        <f t="array" ref="G8">_xlfn.SWITCH(VLOOKUP(Table1[[#This Row],[rand1]],brain!$D$24:$E$30,2), 1,3,2,2,3, 3,4,2,5,1,1)</f>
        <v>3</v>
      </c>
      <c r="H8" s="16">
        <f ca="1">IFERROR(VLOOKUP(RAND(),brain!$B$8:$H$19,7)+VLOOKUP(RAND(),brain!$B$8:$H$19,7),"")</f>
        <v>2</v>
      </c>
      <c r="I8" s="16" cm="1">
        <f t="array" ref="I8">_xlfn.SWITCH(VLOOKUP(Table1[[#This Row],[rand2]],brain!$D$24:$E$30,2), 1,3,2,3, 3,4,4,2,5,1,1)</f>
        <v>4</v>
      </c>
      <c r="J8" s="16">
        <f ca="1">IFERROR(VLOOKUP(RAND(),brain!$B$8:$H$19,7)+VLOOKUP(RAND(),brain!$B$8:$H$19,7),"")</f>
        <v>2</v>
      </c>
      <c r="K8" s="16" cm="1">
        <f t="array" ref="K8">_xlfn.SWITCH(VLOOKUP(Table1[[#This Row],[rand3]],brain!$D$24:$E$30,2), 1,3,2,2, 3,3,4,2,5,1,1)</f>
        <v>2</v>
      </c>
      <c r="L8" s="64">
        <f ca="1">IFERROR(VLOOKUP(RAND(),brain!$B$8:$H$19,7)+VLOOKUP(RAND(),brain!$B$8:$H$19,7),"")</f>
        <v>2</v>
      </c>
      <c r="M8" s="65" cm="1">
        <f t="array" ref="M8">_xlfn.SWITCH(VLOOKUP(Table1[[#This Row],[rand4]],brain!$D$24:$E$30,2), 1,3,2,3, 3,4,4,2,5,1,1)</f>
        <v>3</v>
      </c>
      <c r="N8" s="65">
        <f ca="1">IFERROR(VLOOKUP(RAND(),brain!$B$8:$H$19,7)+VLOOKUP(RAND(),brain!$B$8:$H$19,7),"")</f>
        <v>3</v>
      </c>
      <c r="O8" s="66" cm="1">
        <f t="array" ref="O8">_xlfn.SWITCH(VLOOKUP(Table1[[#This Row],[rand5]],brain!$D$24:$E$30,2), 1,3,2,2, 3,3,4,2,5,1,1)</f>
        <v>3</v>
      </c>
      <c r="P8" s="16">
        <f t="shared" ca="1" si="0"/>
        <v>13</v>
      </c>
      <c r="Q8" s="57">
        <v>0.85807763993052977</v>
      </c>
      <c r="R8" s="57">
        <v>0.18191910422514934</v>
      </c>
      <c r="S8" s="58">
        <v>0.79209796391834719</v>
      </c>
      <c r="T8" s="58">
        <v>0.5403116431932169</v>
      </c>
      <c r="U8" s="58">
        <v>4.0075496627844376E-2</v>
      </c>
      <c r="V8" s="58">
        <v>0.2823021826978499</v>
      </c>
      <c r="X8" s="151" t="s">
        <v>67</v>
      </c>
      <c r="Y8" s="151">
        <f ca="1">MIN(Table1[Column13])</f>
        <v>3</v>
      </c>
    </row>
    <row r="9" spans="1:26" x14ac:dyDescent="0.25">
      <c r="C9" s="59">
        <v>3</v>
      </c>
      <c r="D9" s="64">
        <f ca="1">IFERROR(VLOOKUP(RAND(),brain!$B$8:$H$19,7)+VLOOKUP(RAND(),brain!$B$8:$H$19,7),"")</f>
        <v>2</v>
      </c>
      <c r="E9" s="65" cm="1">
        <f t="array" ref="E9">_xlfn.SWITCH(VLOOKUP(Table1[[#This Row],[0]],brain!$D$24:$E$30,2), 1,3,2,2, 3,3,4,2,5,1,1)</f>
        <v>3</v>
      </c>
      <c r="F9" s="65">
        <f ca="1">IFERROR(VLOOKUP(RAND(),brain!$B$8:$H$19,7)+VLOOKUP(RAND(),brain!$B$8:$H$19,7),"")</f>
        <v>3</v>
      </c>
      <c r="G9" s="66" cm="1">
        <f t="array" ref="G9">_xlfn.SWITCH(VLOOKUP(Table1[[#This Row],[rand1]],brain!$D$24:$E$30,2), 1,3,2,2,3, 3,4,2,5,1,1)</f>
        <v>3</v>
      </c>
      <c r="H9" s="16">
        <f ca="1">IFERROR(VLOOKUP(RAND(),brain!$B$8:$H$19,7)+VLOOKUP(RAND(),brain!$B$8:$H$19,7),"")</f>
        <v>3</v>
      </c>
      <c r="I9" s="16" cm="1">
        <f t="array" ref="I9">_xlfn.SWITCH(VLOOKUP(Table1[[#This Row],[rand2]],brain!$D$24:$E$30,2), 1,3,2,3, 3,4,4,2,5,1,1)</f>
        <v>3</v>
      </c>
      <c r="J9" s="16">
        <f ca="1">IFERROR(VLOOKUP(RAND(),brain!$B$8:$H$19,7)+VLOOKUP(RAND(),brain!$B$8:$H$19,7),"")</f>
        <v>0</v>
      </c>
      <c r="K9" s="16" cm="1">
        <f t="array" ref="K9">_xlfn.SWITCH(VLOOKUP(Table1[[#This Row],[rand3]],brain!$D$24:$E$30,2), 1,3,2,2, 3,3,4,2,5,1,1)</f>
        <v>3</v>
      </c>
      <c r="L9" s="64">
        <f ca="1">IFERROR(VLOOKUP(RAND(),brain!$B$8:$H$19,7)+VLOOKUP(RAND(),brain!$B$8:$H$19,7),"")</f>
        <v>2</v>
      </c>
      <c r="M9" s="65" cm="1">
        <f t="array" ref="M9">_xlfn.SWITCH(VLOOKUP(Table1[[#This Row],[rand4]],brain!$D$24:$E$30,2), 1,3,2,3, 3,4,4,2,5,1,1)</f>
        <v>2</v>
      </c>
      <c r="N9" s="65">
        <f ca="1">IFERROR(VLOOKUP(RAND(),brain!$B$8:$H$19,7)+VLOOKUP(RAND(),brain!$B$8:$H$19,7),"")</f>
        <v>0</v>
      </c>
      <c r="O9" s="66" cm="1">
        <f t="array" ref="O9">_xlfn.SWITCH(VLOOKUP(Table1[[#This Row],[rand5]],brain!$D$24:$E$30,2), 1,3,2,2, 3,3,4,2,5,1,1)</f>
        <v>3</v>
      </c>
      <c r="P9" s="16">
        <f t="shared" ca="1" si="0"/>
        <v>10</v>
      </c>
      <c r="Q9" s="57">
        <v>0.3107719825268187</v>
      </c>
      <c r="R9" s="57">
        <v>0.69582730848990493</v>
      </c>
      <c r="S9" s="58">
        <v>0.53456537631866563</v>
      </c>
      <c r="T9" s="58">
        <v>9.0663682948215807E-2</v>
      </c>
      <c r="U9" s="58">
        <v>0.81000570375158887</v>
      </c>
      <c r="V9" s="58">
        <v>2.4011506587435005E-2</v>
      </c>
      <c r="X9" s="151" t="s">
        <v>68</v>
      </c>
      <c r="Y9" s="151">
        <f ca="1">AVERAGE(Table1[Column13])</f>
        <v>11.772</v>
      </c>
    </row>
    <row r="10" spans="1:26" x14ac:dyDescent="0.25">
      <c r="C10" s="59">
        <v>4</v>
      </c>
      <c r="D10" s="64">
        <f ca="1">IFERROR(VLOOKUP(RAND(),brain!$B$8:$H$19,7)+VLOOKUP(RAND(),brain!$B$8:$H$19,7),"")</f>
        <v>3</v>
      </c>
      <c r="E10" s="65" cm="1">
        <f t="array" ref="E10">_xlfn.SWITCH(VLOOKUP(Table1[[#This Row],[0]],brain!$D$24:$E$30,2), 1,3,2,2, 3,3,4,2,5,1,1)</f>
        <v>2</v>
      </c>
      <c r="F10" s="65">
        <f ca="1">IFERROR(VLOOKUP(RAND(),brain!$B$8:$H$19,7)+VLOOKUP(RAND(),brain!$B$8:$H$19,7),"")</f>
        <v>3</v>
      </c>
      <c r="G10" s="66" cm="1">
        <f t="array" ref="G10">_xlfn.SWITCH(VLOOKUP(Table1[[#This Row],[rand1]],brain!$D$24:$E$30,2), 1,3,2,2,3, 3,4,2,5,1,1)</f>
        <v>2</v>
      </c>
      <c r="H10" s="16">
        <f ca="1">IFERROR(VLOOKUP(RAND(),brain!$B$8:$H$19,7)+VLOOKUP(RAND(),brain!$B$8:$H$19,7),"")</f>
        <v>2</v>
      </c>
      <c r="I10" s="16" cm="1">
        <f t="array" ref="I10">_xlfn.SWITCH(VLOOKUP(Table1[[#This Row],[rand2]],brain!$D$24:$E$30,2), 1,3,2,3, 3,4,4,2,5,1,1)</f>
        <v>3</v>
      </c>
      <c r="J10" s="16" t="str">
        <f ca="1">IFERROR(VLOOKUP(RAND(),brain!$B$8:$H$19,7)+VLOOKUP(RAND(),brain!$B$8:$H$19,7),"")</f>
        <v/>
      </c>
      <c r="K10" s="16" cm="1">
        <f t="array" ref="K10">_xlfn.SWITCH(VLOOKUP(Table1[[#This Row],[rand3]],brain!$D$24:$E$30,2), 1,3,2,2, 3,3,4,2,5,1,1)</f>
        <v>1</v>
      </c>
      <c r="L10" s="64" t="str">
        <f ca="1">IFERROR(VLOOKUP(RAND(),brain!$B$8:$H$19,7)+VLOOKUP(RAND(),brain!$B$8:$H$19,7),"")</f>
        <v/>
      </c>
      <c r="M10" s="65" cm="1">
        <f t="array" ref="M10">_xlfn.SWITCH(VLOOKUP(Table1[[#This Row],[rand4]],brain!$D$24:$E$30,2), 1,3,2,3, 3,4,4,2,5,1,1)</f>
        <v>4</v>
      </c>
      <c r="N10" s="65">
        <f ca="1">IFERROR(VLOOKUP(RAND(),brain!$B$8:$H$19,7)+VLOOKUP(RAND(),brain!$B$8:$H$19,7),"")</f>
        <v>7</v>
      </c>
      <c r="O10" s="66" cm="1">
        <f t="array" ref="O10">_xlfn.SWITCH(VLOOKUP(Table1[[#This Row],[rand5]],brain!$D$24:$E$30,2), 1,3,2,2, 3,3,4,2,5,1,1)</f>
        <v>3</v>
      </c>
      <c r="P10" s="16">
        <f t="shared" ca="1" si="0"/>
        <v>15</v>
      </c>
      <c r="Q10" s="57">
        <v>0.42533059669038276</v>
      </c>
      <c r="R10" s="57">
        <v>0.52988244292262676</v>
      </c>
      <c r="S10" s="58">
        <v>0.41531395097711687</v>
      </c>
      <c r="T10" s="58">
        <v>0.95034289133379712</v>
      </c>
      <c r="U10" s="58">
        <v>0.64651597768252433</v>
      </c>
      <c r="V10" s="58">
        <v>0.11052666717572723</v>
      </c>
      <c r="X10" s="151" t="s">
        <v>69</v>
      </c>
      <c r="Y10" s="151">
        <f ca="1">_xlfn.STDEV.P(Table1[Column13])</f>
        <v>4.4873172386181928</v>
      </c>
    </row>
    <row r="11" spans="1:26" x14ac:dyDescent="0.25">
      <c r="C11" s="59">
        <v>5</v>
      </c>
      <c r="D11" s="64">
        <f ca="1">IFERROR(VLOOKUP(RAND(),brain!$B$8:$H$19,7)+VLOOKUP(RAND(),brain!$B$8:$H$19,7),"")</f>
        <v>2</v>
      </c>
      <c r="E11" s="65" cm="1">
        <f t="array" ref="E11">_xlfn.SWITCH(VLOOKUP(Table1[[#This Row],[0]],brain!$D$24:$E$30,2), 1,3,2,2, 3,3,4,2,5,1,1)</f>
        <v>2</v>
      </c>
      <c r="F11" s="65">
        <f ca="1">IFERROR(VLOOKUP(RAND(),brain!$B$8:$H$19,7)+VLOOKUP(RAND(),brain!$B$8:$H$19,7),"")</f>
        <v>0</v>
      </c>
      <c r="G11" s="66" cm="1">
        <f t="array" ref="G11">_xlfn.SWITCH(VLOOKUP(Table1[[#This Row],[rand1]],brain!$D$24:$E$30,2), 1,3,2,2,3, 3,4,2,5,1,1)</f>
        <v>2</v>
      </c>
      <c r="H11" s="16" t="str">
        <f ca="1">IFERROR(VLOOKUP(RAND(),brain!$B$8:$H$19,7)+VLOOKUP(RAND(),brain!$B$8:$H$19,7),"")</f>
        <v/>
      </c>
      <c r="I11" s="16" cm="1">
        <f t="array" ref="I11">_xlfn.SWITCH(VLOOKUP(Table1[[#This Row],[rand2]],brain!$D$24:$E$30,2), 1,3,2,3, 3,4,4,2,5,1,1)</f>
        <v>3</v>
      </c>
      <c r="J11" s="16" t="str">
        <f ca="1">IFERROR(VLOOKUP(RAND(),brain!$B$8:$H$19,7)+VLOOKUP(RAND(),brain!$B$8:$H$19,7),"")</f>
        <v/>
      </c>
      <c r="K11" s="16" cm="1">
        <f t="array" ref="K11">_xlfn.SWITCH(VLOOKUP(Table1[[#This Row],[rand3]],brain!$D$24:$E$30,2), 1,3,2,2, 3,3,4,2,5,1,1)</f>
        <v>2</v>
      </c>
      <c r="L11" s="64">
        <f ca="1">IFERROR(VLOOKUP(RAND(),brain!$B$8:$H$19,7)+VLOOKUP(RAND(),brain!$B$8:$H$19,7),"")</f>
        <v>2</v>
      </c>
      <c r="M11" s="65" cm="1">
        <f t="array" ref="M11">_xlfn.SWITCH(VLOOKUP(Table1[[#This Row],[rand4]],brain!$D$24:$E$30,2), 1,3,2,3, 3,4,4,2,5,1,1)</f>
        <v>4</v>
      </c>
      <c r="N11" s="65">
        <f ca="1">IFERROR(VLOOKUP(RAND(),brain!$B$8:$H$19,7)+VLOOKUP(RAND(),brain!$B$8:$H$19,7),"")</f>
        <v>4</v>
      </c>
      <c r="O11" s="66" cm="1">
        <f t="array" ref="O11">_xlfn.SWITCH(VLOOKUP(Table1[[#This Row],[rand5]],brain!$D$24:$E$30,2), 1,3,2,2, 3,3,4,2,5,1,1)</f>
        <v>3</v>
      </c>
      <c r="P11" s="16">
        <f t="shared" ca="1" si="0"/>
        <v>8</v>
      </c>
      <c r="Q11" s="57">
        <v>0.53690407743780977</v>
      </c>
      <c r="R11" s="57">
        <v>0.40955532718166421</v>
      </c>
      <c r="S11" s="58">
        <v>0.47641478402959536</v>
      </c>
      <c r="T11" s="58">
        <v>0.47657791566524244</v>
      </c>
      <c r="U11" s="58">
        <v>0.72256128376297435</v>
      </c>
      <c r="V11" s="58">
        <v>6.3311862138018982E-2</v>
      </c>
    </row>
    <row r="12" spans="1:26" x14ac:dyDescent="0.25">
      <c r="C12" s="59">
        <v>6</v>
      </c>
      <c r="D12" s="64">
        <f ca="1">IFERROR(VLOOKUP(RAND(),brain!$B$8:$H$19,7)+VLOOKUP(RAND(),brain!$B$8:$H$19,7),"")</f>
        <v>0</v>
      </c>
      <c r="E12" s="65" cm="1">
        <f t="array" ref="E12">_xlfn.SWITCH(VLOOKUP(Table1[[#This Row],[0]],brain!$D$24:$E$30,2), 1,3,2,2, 3,3,4,2,5,1,1)</f>
        <v>2</v>
      </c>
      <c r="F12" s="65">
        <f ca="1">IFERROR(VLOOKUP(RAND(),brain!$B$8:$H$19,7)+VLOOKUP(RAND(),brain!$B$8:$H$19,7),"")</f>
        <v>3</v>
      </c>
      <c r="G12" s="66" cm="1">
        <f t="array" ref="G12">_xlfn.SWITCH(VLOOKUP(Table1[[#This Row],[rand1]],brain!$D$24:$E$30,2), 1,3,2,2,3, 3,4,2,5,1,1)</f>
        <v>2</v>
      </c>
      <c r="H12" s="16" t="str">
        <f ca="1">IFERROR(VLOOKUP(RAND(),brain!$B$8:$H$19,7)+VLOOKUP(RAND(),brain!$B$8:$H$19,7),"")</f>
        <v/>
      </c>
      <c r="I12" s="16" cm="1">
        <f t="array" ref="I12">_xlfn.SWITCH(VLOOKUP(Table1[[#This Row],[rand2]],brain!$D$24:$E$30,2), 1,3,2,3, 3,4,4,2,5,1,1)</f>
        <v>3</v>
      </c>
      <c r="J12" s="16" t="str">
        <f ca="1">IFERROR(VLOOKUP(RAND(),brain!$B$8:$H$19,7)+VLOOKUP(RAND(),brain!$B$8:$H$19,7),"")</f>
        <v/>
      </c>
      <c r="K12" s="16" cm="1">
        <f t="array" ref="K12">_xlfn.SWITCH(VLOOKUP(Table1[[#This Row],[rand3]],brain!$D$24:$E$30,2), 1,3,2,2, 3,3,4,2,5,1,1)</f>
        <v>3</v>
      </c>
      <c r="L12" s="64" t="str">
        <f ca="1">IFERROR(VLOOKUP(RAND(),brain!$B$8:$H$19,7)+VLOOKUP(RAND(),brain!$B$8:$H$19,7),"")</f>
        <v/>
      </c>
      <c r="M12" s="65" cm="1">
        <f t="array" ref="M12">_xlfn.SWITCH(VLOOKUP(Table1[[#This Row],[rand4]],brain!$D$24:$E$30,2), 1,3,2,3, 3,4,4,2,5,1,1)</f>
        <v>3</v>
      </c>
      <c r="N12" s="65">
        <f ca="1">IFERROR(VLOOKUP(RAND(),brain!$B$8:$H$19,7)+VLOOKUP(RAND(),brain!$B$8:$H$19,7),"")</f>
        <v>4</v>
      </c>
      <c r="O12" s="66" cm="1">
        <f t="array" ref="O12">_xlfn.SWITCH(VLOOKUP(Table1[[#This Row],[rand5]],brain!$D$24:$E$30,2), 1,3,2,2, 3,3,4,2,5,1,1)</f>
        <v>3</v>
      </c>
      <c r="P12" s="16">
        <f t="shared" ca="1" si="0"/>
        <v>7</v>
      </c>
      <c r="Q12" s="57">
        <v>0.86855615134747699</v>
      </c>
      <c r="R12" s="57">
        <v>0.47117668606329777</v>
      </c>
      <c r="S12" s="58">
        <v>0.17497336945359809</v>
      </c>
      <c r="T12" s="58">
        <v>0.25247622429800021</v>
      </c>
      <c r="U12" s="58">
        <v>0.59538147641867134</v>
      </c>
      <c r="V12" s="58">
        <v>0.10080513445682382</v>
      </c>
      <c r="X12" s="79" t="s">
        <v>71</v>
      </c>
      <c r="Y12" t="s">
        <v>70</v>
      </c>
      <c r="Z12"/>
    </row>
    <row r="13" spans="1:26" x14ac:dyDescent="0.25">
      <c r="C13" s="59">
        <v>7</v>
      </c>
      <c r="D13" s="64" t="str">
        <f ca="1">IFERROR(VLOOKUP(RAND(),brain!$B$8:$H$19,7)+VLOOKUP(RAND(),brain!$B$8:$H$19,7),"")</f>
        <v/>
      </c>
      <c r="E13" s="65" cm="1">
        <f t="array" ref="E13">_xlfn.SWITCH(VLOOKUP(Table1[[#This Row],[0]],brain!$D$24:$E$30,2), 1,3,2,2, 3,3,4,2,5,1,1)</f>
        <v>3</v>
      </c>
      <c r="F13" s="65">
        <f ca="1">IFERROR(VLOOKUP(RAND(),brain!$B$8:$H$19,7)+VLOOKUP(RAND(),brain!$B$8:$H$19,7),"")</f>
        <v>2</v>
      </c>
      <c r="G13" s="66" cm="1">
        <f t="array" ref="G13">_xlfn.SWITCH(VLOOKUP(Table1[[#This Row],[rand1]],brain!$D$24:$E$30,2), 1,3,2,2,3, 3,4,2,5,1,1)</f>
        <v>3</v>
      </c>
      <c r="H13" s="16">
        <f ca="1">IFERROR(VLOOKUP(RAND(),brain!$B$8:$H$19,7)+VLOOKUP(RAND(),brain!$B$8:$H$19,7),"")</f>
        <v>5</v>
      </c>
      <c r="I13" s="16" cm="1">
        <f t="array" ref="I13">_xlfn.SWITCH(VLOOKUP(Table1[[#This Row],[rand2]],brain!$D$24:$E$30,2), 1,3,2,3, 3,4,4,2,5,1,1)</f>
        <v>3</v>
      </c>
      <c r="J13" s="16" t="str">
        <f ca="1">IFERROR(VLOOKUP(RAND(),brain!$B$8:$H$19,7)+VLOOKUP(RAND(),brain!$B$8:$H$19,7),"")</f>
        <v/>
      </c>
      <c r="K13" s="16" cm="1">
        <f t="array" ref="K13">_xlfn.SWITCH(VLOOKUP(Table1[[#This Row],[rand3]],brain!$D$24:$E$30,2), 1,3,2,2, 3,3,4,2,5,1,1)</f>
        <v>2</v>
      </c>
      <c r="L13" s="64">
        <f ca="1">IFERROR(VLOOKUP(RAND(),brain!$B$8:$H$19,7)+VLOOKUP(RAND(),brain!$B$8:$H$19,7),"")</f>
        <v>1</v>
      </c>
      <c r="M13" s="65" cm="1">
        <f t="array" ref="M13">_xlfn.SWITCH(VLOOKUP(Table1[[#This Row],[rand4]],brain!$D$24:$E$30,2), 1,3,2,3, 3,4,4,2,5,1,1)</f>
        <v>1</v>
      </c>
      <c r="N13" s="65">
        <f ca="1">IFERROR(VLOOKUP(RAND(),brain!$B$8:$H$19,7)+VLOOKUP(RAND(),brain!$B$8:$H$19,7),"")</f>
        <v>4</v>
      </c>
      <c r="O13" s="66" cm="1">
        <f t="array" ref="O13">_xlfn.SWITCH(VLOOKUP(Table1[[#This Row],[rand5]],brain!$D$24:$E$30,2), 1,3,2,2, 3,3,4,2,5,1,1)</f>
        <v>2</v>
      </c>
      <c r="P13" s="16">
        <f t="shared" ca="1" si="0"/>
        <v>12</v>
      </c>
      <c r="Q13" s="57">
        <v>0.77456418095045354</v>
      </c>
      <c r="R13" s="57">
        <v>0.65604171332073224</v>
      </c>
      <c r="S13" s="58">
        <v>6.5332715538886088E-2</v>
      </c>
      <c r="T13" s="58">
        <v>0.55123612273182343</v>
      </c>
      <c r="U13" s="58">
        <v>0.97904466769873899</v>
      </c>
      <c r="V13" s="58">
        <v>0.86447402365954029</v>
      </c>
      <c r="X13" s="80">
        <v>3</v>
      </c>
      <c r="Y13" s="78">
        <v>3</v>
      </c>
      <c r="Z13"/>
    </row>
    <row r="14" spans="1:26" x14ac:dyDescent="0.25">
      <c r="C14" s="59">
        <v>8</v>
      </c>
      <c r="D14" s="64">
        <f ca="1">IFERROR(VLOOKUP(RAND(),brain!$B$8:$H$19,7)+VLOOKUP(RAND(),brain!$B$8:$H$19,7),"")</f>
        <v>2</v>
      </c>
      <c r="E14" s="65" cm="1">
        <f t="array" ref="E14">_xlfn.SWITCH(VLOOKUP(Table1[[#This Row],[0]],brain!$D$24:$E$30,2), 1,3,2,2, 3,3,4,2,5,1,1)</f>
        <v>3</v>
      </c>
      <c r="F14" s="65">
        <f ca="1">IFERROR(VLOOKUP(RAND(),brain!$B$8:$H$19,7)+VLOOKUP(RAND(),brain!$B$8:$H$19,7),"")</f>
        <v>3</v>
      </c>
      <c r="G14" s="66" cm="1">
        <f t="array" ref="G14">_xlfn.SWITCH(VLOOKUP(Table1[[#This Row],[rand1]],brain!$D$24:$E$30,2), 1,3,2,2,3, 3,4,2,5,1,1)</f>
        <v>3</v>
      </c>
      <c r="H14" s="16" t="str">
        <f ca="1">IFERROR(VLOOKUP(RAND(),brain!$B$8:$H$19,7)+VLOOKUP(RAND(),brain!$B$8:$H$19,7),"")</f>
        <v/>
      </c>
      <c r="I14" s="16" cm="1">
        <f t="array" ref="I14">_xlfn.SWITCH(VLOOKUP(Table1[[#This Row],[rand2]],brain!$D$24:$E$30,2), 1,3,2,3, 3,4,4,2,5,1,1)</f>
        <v>4</v>
      </c>
      <c r="J14" s="16">
        <f ca="1">IFERROR(VLOOKUP(RAND(),brain!$B$8:$H$19,7)+VLOOKUP(RAND(),brain!$B$8:$H$19,7),"")</f>
        <v>4</v>
      </c>
      <c r="K14" s="16" cm="1">
        <f t="array" ref="K14">_xlfn.SWITCH(VLOOKUP(Table1[[#This Row],[rand3]],brain!$D$24:$E$30,2), 1,3,2,2, 3,3,4,2,5,1,1)</f>
        <v>3</v>
      </c>
      <c r="L14" s="64">
        <f ca="1">IFERROR(VLOOKUP(RAND(),brain!$B$8:$H$19,7)+VLOOKUP(RAND(),brain!$B$8:$H$19,7),"")</f>
        <v>1</v>
      </c>
      <c r="M14" s="65" cm="1">
        <f t="array" ref="M14">_xlfn.SWITCH(VLOOKUP(Table1[[#This Row],[rand4]],brain!$D$24:$E$30,2), 1,3,2,3, 3,4,4,2,5,1,1)</f>
        <v>3</v>
      </c>
      <c r="N14" s="65">
        <f ca="1">IFERROR(VLOOKUP(RAND(),brain!$B$8:$H$19,7)+VLOOKUP(RAND(),brain!$B$8:$H$19,7),"")</f>
        <v>2</v>
      </c>
      <c r="O14" s="66" cm="1">
        <f t="array" ref="O14">_xlfn.SWITCH(VLOOKUP(Table1[[#This Row],[rand5]],brain!$D$24:$E$30,2), 1,3,2,2, 3,3,4,2,5,1,1)</f>
        <v>3</v>
      </c>
      <c r="P14" s="16">
        <f t="shared" ca="1" si="0"/>
        <v>12</v>
      </c>
      <c r="Q14" s="57">
        <v>0.33881228212566861</v>
      </c>
      <c r="R14" s="57">
        <v>0.20836869216275944</v>
      </c>
      <c r="S14" s="58">
        <v>0.6868454049045527</v>
      </c>
      <c r="T14" s="58">
        <v>0.7195400048406535</v>
      </c>
      <c r="U14" s="58">
        <v>0.48693713914386949</v>
      </c>
      <c r="V14" s="58">
        <v>7.7786918658160342E-2</v>
      </c>
      <c r="X14" s="80">
        <v>4</v>
      </c>
      <c r="Y14" s="78">
        <v>5</v>
      </c>
      <c r="Z14"/>
    </row>
    <row r="15" spans="1:26" x14ac:dyDescent="0.25">
      <c r="C15" s="59">
        <v>9</v>
      </c>
      <c r="D15" s="64">
        <f ca="1">IFERROR(VLOOKUP(RAND(),brain!$B$8:$H$19,7)+VLOOKUP(RAND(),brain!$B$8:$H$19,7),"")</f>
        <v>1</v>
      </c>
      <c r="E15" s="65" cm="1">
        <f t="array" ref="E15">_xlfn.SWITCH(VLOOKUP(Table1[[#This Row],[0]],brain!$D$24:$E$30,2), 1,3,2,2, 3,3,4,2,5,1,1)</f>
        <v>3</v>
      </c>
      <c r="F15" s="65">
        <f ca="1">IFERROR(VLOOKUP(RAND(),brain!$B$8:$H$19,7)+VLOOKUP(RAND(),brain!$B$8:$H$19,7),"")</f>
        <v>0</v>
      </c>
      <c r="G15" s="66" cm="1">
        <f t="array" ref="G15">_xlfn.SWITCH(VLOOKUP(Table1[[#This Row],[rand1]],brain!$D$24:$E$30,2), 1,3,2,2,3, 3,4,2,5,1,1)</f>
        <v>2</v>
      </c>
      <c r="H15" s="16">
        <f ca="1">IFERROR(VLOOKUP(RAND(),brain!$B$8:$H$19,7)+VLOOKUP(RAND(),brain!$B$8:$H$19,7),"")</f>
        <v>4</v>
      </c>
      <c r="I15" s="16" cm="1">
        <f t="array" ref="I15">_xlfn.SWITCH(VLOOKUP(Table1[[#This Row],[rand2]],brain!$D$24:$E$30,2), 1,3,2,3, 3,4,4,2,5,1,1)</f>
        <v>2</v>
      </c>
      <c r="J15" s="16">
        <f ca="1">IFERROR(VLOOKUP(RAND(),brain!$B$8:$H$19,7)+VLOOKUP(RAND(),brain!$B$8:$H$19,7),"")</f>
        <v>2</v>
      </c>
      <c r="K15" s="16" cm="1">
        <f t="array" ref="K15">_xlfn.SWITCH(VLOOKUP(Table1[[#This Row],[rand3]],brain!$D$24:$E$30,2), 1,3,2,2, 3,3,4,2,5,1,1)</f>
        <v>1</v>
      </c>
      <c r="L15" s="64">
        <f ca="1">IFERROR(VLOOKUP(RAND(),brain!$B$8:$H$19,7)+VLOOKUP(RAND(),brain!$B$8:$H$19,7),"")</f>
        <v>1</v>
      </c>
      <c r="M15" s="65" cm="1">
        <f t="array" ref="M15">_xlfn.SWITCH(VLOOKUP(Table1[[#This Row],[rand4]],brain!$D$24:$E$30,2), 1,3,2,3, 3,4,4,2,5,1,1)</f>
        <v>1</v>
      </c>
      <c r="N15" s="65">
        <f ca="1">IFERROR(VLOOKUP(RAND(),brain!$B$8:$H$19,7)+VLOOKUP(RAND(),brain!$B$8:$H$19,7),"")</f>
        <v>2</v>
      </c>
      <c r="O15" s="66" cm="1">
        <f t="array" ref="O15">_xlfn.SWITCH(VLOOKUP(Table1[[#This Row],[rand5]],brain!$D$24:$E$30,2), 1,3,2,2, 3,3,4,2,5,1,1)</f>
        <v>2</v>
      </c>
      <c r="P15" s="16">
        <f t="shared" ca="1" si="0"/>
        <v>10</v>
      </c>
      <c r="Q15" s="57">
        <v>8.9965176819708947E-2</v>
      </c>
      <c r="R15" s="57">
        <v>0.49377178982295722</v>
      </c>
      <c r="S15" s="58">
        <v>0.81071488669199598</v>
      </c>
      <c r="T15" s="58">
        <v>0.930190219583511</v>
      </c>
      <c r="U15" s="58">
        <v>0.96537846067897748</v>
      </c>
      <c r="V15" s="58">
        <v>0.84580639499110422</v>
      </c>
      <c r="X15" s="80">
        <v>5</v>
      </c>
      <c r="Y15" s="78">
        <v>5</v>
      </c>
      <c r="Z15"/>
    </row>
    <row r="16" spans="1:26" x14ac:dyDescent="0.25">
      <c r="C16" s="59">
        <v>10</v>
      </c>
      <c r="D16" s="64">
        <f ca="1">IFERROR(VLOOKUP(RAND(),brain!$B$8:$H$19,7)+VLOOKUP(RAND(),brain!$B$8:$H$19,7),"")</f>
        <v>3</v>
      </c>
      <c r="E16" s="65" cm="1">
        <f t="array" ref="E16">_xlfn.SWITCH(VLOOKUP(Table1[[#This Row],[0]],brain!$D$24:$E$30,2), 1,3,2,2, 3,3,4,2,5,1,1)</f>
        <v>1</v>
      </c>
      <c r="F16" s="65">
        <f ca="1">IFERROR(VLOOKUP(RAND(),brain!$B$8:$H$19,7)+VLOOKUP(RAND(),brain!$B$8:$H$19,7),"")</f>
        <v>3</v>
      </c>
      <c r="G16" s="66" cm="1">
        <f t="array" ref="G16">_xlfn.SWITCH(VLOOKUP(Table1[[#This Row],[rand1]],brain!$D$24:$E$30,2), 1,3,2,2,3, 3,4,2,5,1,1)</f>
        <v>3</v>
      </c>
      <c r="H16" s="16" t="str">
        <f ca="1">IFERROR(VLOOKUP(RAND(),brain!$B$8:$H$19,7)+VLOOKUP(RAND(),brain!$B$8:$H$19,7),"")</f>
        <v/>
      </c>
      <c r="I16" s="16" cm="1">
        <f t="array" ref="I16">_xlfn.SWITCH(VLOOKUP(Table1[[#This Row],[rand2]],brain!$D$24:$E$30,2), 1,3,2,3, 3,4,4,2,5,1,1)</f>
        <v>4</v>
      </c>
      <c r="J16" s="16">
        <f ca="1">IFERROR(VLOOKUP(RAND(),brain!$B$8:$H$19,7)+VLOOKUP(RAND(),brain!$B$8:$H$19,7),"")</f>
        <v>4</v>
      </c>
      <c r="K16" s="16" cm="1">
        <f t="array" ref="K16">_xlfn.SWITCH(VLOOKUP(Table1[[#This Row],[rand3]],brain!$D$24:$E$30,2), 1,3,2,2, 3,3,4,2,5,1,1)</f>
        <v>3</v>
      </c>
      <c r="L16" s="64">
        <f ca="1">IFERROR(VLOOKUP(RAND(),brain!$B$8:$H$19,7)+VLOOKUP(RAND(),brain!$B$8:$H$19,7),"")</f>
        <v>3</v>
      </c>
      <c r="M16" s="65" cm="1">
        <f t="array" ref="M16">_xlfn.SWITCH(VLOOKUP(Table1[[#This Row],[rand4]],brain!$D$24:$E$30,2), 1,3,2,3, 3,4,4,2,5,1,1)</f>
        <v>3</v>
      </c>
      <c r="N16" s="65">
        <f ca="1">IFERROR(VLOOKUP(RAND(),brain!$B$8:$H$19,7)+VLOOKUP(RAND(),brain!$B$8:$H$19,7),"")</f>
        <v>4</v>
      </c>
      <c r="O16" s="66" cm="1">
        <f t="array" ref="O16">_xlfn.SWITCH(VLOOKUP(Table1[[#This Row],[rand5]],brain!$D$24:$E$30,2), 1,3,2,2, 3,3,4,2,5,1,1)</f>
        <v>3</v>
      </c>
      <c r="P16" s="16">
        <f t="shared" ca="1" si="0"/>
        <v>17</v>
      </c>
      <c r="Q16" s="57">
        <v>0.93574821263154262</v>
      </c>
      <c r="R16" s="57">
        <v>2.1225944047879364E-2</v>
      </c>
      <c r="S16" s="58">
        <v>0.67533423910568724</v>
      </c>
      <c r="T16" s="58">
        <v>0.68377955316842454</v>
      </c>
      <c r="U16" s="58">
        <v>0.43663438942217336</v>
      </c>
      <c r="V16" s="58">
        <v>0.70436806333357171</v>
      </c>
      <c r="X16" s="80">
        <v>6</v>
      </c>
      <c r="Y16" s="78">
        <v>12</v>
      </c>
      <c r="Z16"/>
    </row>
    <row r="17" spans="3:26" x14ac:dyDescent="0.25">
      <c r="C17" s="59">
        <v>11</v>
      </c>
      <c r="D17" s="64">
        <f ca="1">IFERROR(VLOOKUP(RAND(),brain!$B$8:$H$19,7)+VLOOKUP(RAND(),brain!$B$8:$H$19,7),"")</f>
        <v>3</v>
      </c>
      <c r="E17" s="65" cm="1">
        <f t="array" ref="E17">_xlfn.SWITCH(VLOOKUP(Table1[[#This Row],[0]],brain!$D$24:$E$30,2), 1,3,2,2, 3,3,4,2,5,1,1)</f>
        <v>3</v>
      </c>
      <c r="F17" s="65">
        <f ca="1">IFERROR(VLOOKUP(RAND(),brain!$B$8:$H$19,7)+VLOOKUP(RAND(),brain!$B$8:$H$19,7),"")</f>
        <v>0</v>
      </c>
      <c r="G17" s="66" cm="1">
        <f t="array" ref="G17">_xlfn.SWITCH(VLOOKUP(Table1[[#This Row],[rand1]],brain!$D$24:$E$30,2), 1,3,2,2,3, 3,4,2,5,1,1)</f>
        <v>2</v>
      </c>
      <c r="H17" s="16">
        <f ca="1">IFERROR(VLOOKUP(RAND(),brain!$B$8:$H$19,7)+VLOOKUP(RAND(),brain!$B$8:$H$19,7),"")</f>
        <v>1</v>
      </c>
      <c r="I17" s="16" cm="1">
        <f t="array" ref="I17">_xlfn.SWITCH(VLOOKUP(Table1[[#This Row],[rand2]],brain!$D$24:$E$30,2), 1,3,2,3, 3,4,4,2,5,1,1)</f>
        <v>3</v>
      </c>
      <c r="J17" s="16">
        <f ca="1">IFERROR(VLOOKUP(RAND(),brain!$B$8:$H$19,7)+VLOOKUP(RAND(),brain!$B$8:$H$19,7),"")</f>
        <v>4</v>
      </c>
      <c r="K17" s="16" cm="1">
        <f t="array" ref="K17">_xlfn.SWITCH(VLOOKUP(Table1[[#This Row],[rand3]],brain!$D$24:$E$30,2), 1,3,2,2, 3,3,4,2,5,1,1)</f>
        <v>3</v>
      </c>
      <c r="L17" s="64" t="str">
        <f ca="1">IFERROR(VLOOKUP(RAND(),brain!$B$8:$H$19,7)+VLOOKUP(RAND(),brain!$B$8:$H$19,7),"")</f>
        <v/>
      </c>
      <c r="M17" s="65" cm="1">
        <f t="array" ref="M17">_xlfn.SWITCH(VLOOKUP(Table1[[#This Row],[rand4]],brain!$D$24:$E$30,2), 1,3,2,3, 3,4,4,2,5,1,1)</f>
        <v>4</v>
      </c>
      <c r="N17" s="65">
        <f ca="1">IFERROR(VLOOKUP(RAND(),brain!$B$8:$H$19,7)+VLOOKUP(RAND(),brain!$B$8:$H$19,7),"")</f>
        <v>2</v>
      </c>
      <c r="O17" s="66" cm="1">
        <f t="array" ref="O17">_xlfn.SWITCH(VLOOKUP(Table1[[#This Row],[rand5]],brain!$D$24:$E$30,2), 1,3,2,2, 3,3,4,2,5,1,1)</f>
        <v>2</v>
      </c>
      <c r="P17" s="16">
        <f t="shared" ca="1" si="0"/>
        <v>10</v>
      </c>
      <c r="Q17" s="57">
        <v>0.10949591315240748</v>
      </c>
      <c r="R17" s="57">
        <v>0.51883929408538099</v>
      </c>
      <c r="S17" s="58">
        <v>0.51665916603420114</v>
      </c>
      <c r="T17" s="58">
        <v>0.33257574820337854</v>
      </c>
      <c r="U17" s="58">
        <v>0.74683571450460118</v>
      </c>
      <c r="V17" s="58">
        <v>0.53383552749098562</v>
      </c>
      <c r="X17" s="80">
        <v>7</v>
      </c>
      <c r="Y17" s="78">
        <v>13</v>
      </c>
      <c r="Z17"/>
    </row>
    <row r="18" spans="3:26" x14ac:dyDescent="0.25">
      <c r="C18" s="59">
        <v>12</v>
      </c>
      <c r="D18" s="64" t="str">
        <f ca="1">IFERROR(VLOOKUP(RAND(),brain!$B$8:$H$19,7)+VLOOKUP(RAND(),brain!$B$8:$H$19,7),"")</f>
        <v/>
      </c>
      <c r="E18" s="65" cm="1">
        <f t="array" ref="E18">_xlfn.SWITCH(VLOOKUP(Table1[[#This Row],[0]],brain!$D$24:$E$30,2), 1,3,2,2, 3,3,4,2,5,1,1)</f>
        <v>2</v>
      </c>
      <c r="F18" s="65" t="str">
        <f ca="1">IFERROR(VLOOKUP(RAND(),brain!$B$8:$H$19,7)+VLOOKUP(RAND(),brain!$B$8:$H$19,7),"")</f>
        <v/>
      </c>
      <c r="G18" s="66" cm="1">
        <f t="array" ref="G18">_xlfn.SWITCH(VLOOKUP(Table1[[#This Row],[rand1]],brain!$D$24:$E$30,2), 1,3,2,2,3, 3,4,2,5,1,1)</f>
        <v>3</v>
      </c>
      <c r="H18" s="16" t="str">
        <f ca="1">IFERROR(VLOOKUP(RAND(),brain!$B$8:$H$19,7)+VLOOKUP(RAND(),brain!$B$8:$H$19,7),"")</f>
        <v/>
      </c>
      <c r="I18" s="16" cm="1">
        <f t="array" ref="I18">_xlfn.SWITCH(VLOOKUP(Table1[[#This Row],[rand2]],brain!$D$24:$E$30,2), 1,3,2,3, 3,4,4,2,5,1,1)</f>
        <v>3</v>
      </c>
      <c r="J18" s="16">
        <f ca="1">IFERROR(VLOOKUP(RAND(),brain!$B$8:$H$19,7)+VLOOKUP(RAND(),brain!$B$8:$H$19,7),"")</f>
        <v>2</v>
      </c>
      <c r="K18" s="16" cm="1">
        <f t="array" ref="K18">_xlfn.SWITCH(VLOOKUP(Table1[[#This Row],[rand3]],brain!$D$24:$E$30,2), 1,3,2,2, 3,3,4,2,5,1,1)</f>
        <v>3</v>
      </c>
      <c r="L18" s="64" t="str">
        <f ca="1">IFERROR(VLOOKUP(RAND(),brain!$B$8:$H$19,7)+VLOOKUP(RAND(),brain!$B$8:$H$19,7),"")</f>
        <v/>
      </c>
      <c r="M18" s="65" cm="1">
        <f t="array" ref="M18">_xlfn.SWITCH(VLOOKUP(Table1[[#This Row],[rand4]],brain!$D$24:$E$30,2), 1,3,2,3, 3,4,4,2,5,1,1)</f>
        <v>3</v>
      </c>
      <c r="N18" s="65">
        <f ca="1">IFERROR(VLOOKUP(RAND(),brain!$B$8:$H$19,7)+VLOOKUP(RAND(),brain!$B$8:$H$19,7),"")</f>
        <v>1</v>
      </c>
      <c r="O18" s="66" cm="1">
        <f t="array" ref="O18">_xlfn.SWITCH(VLOOKUP(Table1[[#This Row],[rand5]],brain!$D$24:$E$30,2), 1,3,2,2, 3,3,4,2,5,1,1)</f>
        <v>3</v>
      </c>
      <c r="P18" s="16">
        <f t="shared" ca="1" si="0"/>
        <v>3</v>
      </c>
      <c r="Q18" s="57">
        <v>0.43920374871566148</v>
      </c>
      <c r="R18" s="57">
        <v>0.10947282008880799</v>
      </c>
      <c r="S18" s="58">
        <v>0.37417091220246124</v>
      </c>
      <c r="T18" s="58">
        <v>4.9315892320411781E-2</v>
      </c>
      <c r="U18" s="58">
        <v>0.36880053987672712</v>
      </c>
      <c r="V18" s="58">
        <v>0.20678926615569215</v>
      </c>
      <c r="X18" s="80">
        <v>8</v>
      </c>
      <c r="Y18" s="78">
        <v>15</v>
      </c>
      <c r="Z18"/>
    </row>
    <row r="19" spans="3:26" x14ac:dyDescent="0.25">
      <c r="C19" s="59">
        <v>13</v>
      </c>
      <c r="D19" s="64">
        <f ca="1">IFERROR(VLOOKUP(RAND(),brain!$B$8:$H$19,7)+VLOOKUP(RAND(),brain!$B$8:$H$19,7),"")</f>
        <v>2</v>
      </c>
      <c r="E19" s="65" cm="1">
        <f t="array" ref="E19">_xlfn.SWITCH(VLOOKUP(Table1[[#This Row],[0]],brain!$D$24:$E$30,2), 1,3,2,2, 3,3,4,2,5,1,1)</f>
        <v>3</v>
      </c>
      <c r="F19" s="65" t="str">
        <f ca="1">IFERROR(VLOOKUP(RAND(),brain!$B$8:$H$19,7)+VLOOKUP(RAND(),brain!$B$8:$H$19,7),"")</f>
        <v/>
      </c>
      <c r="G19" s="66" cm="1">
        <f t="array" ref="G19">_xlfn.SWITCH(VLOOKUP(Table1[[#This Row],[rand1]],brain!$D$24:$E$30,2), 1,3,2,2,3, 3,4,2,5,1,1)</f>
        <v>2</v>
      </c>
      <c r="H19" s="16">
        <f ca="1">IFERROR(VLOOKUP(RAND(),brain!$B$8:$H$19,7)+VLOOKUP(RAND(),brain!$B$8:$H$19,7),"")</f>
        <v>6</v>
      </c>
      <c r="I19" s="16" cm="1">
        <f t="array" ref="I19">_xlfn.SWITCH(VLOOKUP(Table1[[#This Row],[rand2]],brain!$D$24:$E$30,2), 1,3,2,3, 3,4,4,2,5,1,1)</f>
        <v>3</v>
      </c>
      <c r="J19" s="16">
        <f ca="1">IFERROR(VLOOKUP(RAND(),brain!$B$8:$H$19,7)+VLOOKUP(RAND(),brain!$B$8:$H$19,7),"")</f>
        <v>3</v>
      </c>
      <c r="K19" s="16" cm="1">
        <f t="array" ref="K19">_xlfn.SWITCH(VLOOKUP(Table1[[#This Row],[rand3]],brain!$D$24:$E$30,2), 1,3,2,2, 3,3,4,2,5,1,1)</f>
        <v>2</v>
      </c>
      <c r="L19" s="64">
        <f ca="1">IFERROR(VLOOKUP(RAND(),brain!$B$8:$H$19,7)+VLOOKUP(RAND(),brain!$B$8:$H$19,7),"")</f>
        <v>2</v>
      </c>
      <c r="M19" s="65" cm="1">
        <f t="array" ref="M19">_xlfn.SWITCH(VLOOKUP(Table1[[#This Row],[rand4]],brain!$D$24:$E$30,2), 1,3,2,3, 3,4,4,2,5,1,1)</f>
        <v>3</v>
      </c>
      <c r="N19" s="65">
        <f ca="1">IFERROR(VLOOKUP(RAND(),brain!$B$8:$H$19,7)+VLOOKUP(RAND(),brain!$B$8:$H$19,7),"")</f>
        <v>1</v>
      </c>
      <c r="O19" s="66" cm="1">
        <f t="array" ref="O19">_xlfn.SWITCH(VLOOKUP(Table1[[#This Row],[rand5]],brain!$D$24:$E$30,2), 1,3,2,2, 3,3,4,2,5,1,1)</f>
        <v>1</v>
      </c>
      <c r="P19" s="16">
        <f t="shared" ca="1" si="0"/>
        <v>14</v>
      </c>
      <c r="Q19" s="57">
        <v>0.37780329850157479</v>
      </c>
      <c r="R19" s="57">
        <v>0.56254279634989335</v>
      </c>
      <c r="S19" s="58">
        <v>0.57614230779648046</v>
      </c>
      <c r="T19" s="58">
        <v>0.86181200026422466</v>
      </c>
      <c r="U19" s="58">
        <v>0.59279141283734105</v>
      </c>
      <c r="V19" s="58">
        <v>0.9204559579257261</v>
      </c>
      <c r="X19" s="80">
        <v>9</v>
      </c>
      <c r="Y19" s="78">
        <v>18</v>
      </c>
      <c r="Z19"/>
    </row>
    <row r="20" spans="3:26" x14ac:dyDescent="0.25">
      <c r="C20" s="59">
        <v>14</v>
      </c>
      <c r="D20" s="64">
        <f ca="1">IFERROR(VLOOKUP(RAND(),brain!$B$8:$H$19,7)+VLOOKUP(RAND(),brain!$B$8:$H$19,7),"")</f>
        <v>5</v>
      </c>
      <c r="E20" s="65" cm="1">
        <f t="array" ref="E20">_xlfn.SWITCH(VLOOKUP(Table1[[#This Row],[0]],brain!$D$24:$E$30,2), 1,3,2,2, 3,3,4,2,5,1,1)</f>
        <v>2</v>
      </c>
      <c r="F20" s="65">
        <f ca="1">IFERROR(VLOOKUP(RAND(),brain!$B$8:$H$19,7)+VLOOKUP(RAND(),brain!$B$8:$H$19,7),"")</f>
        <v>2</v>
      </c>
      <c r="G20" s="66" cm="1">
        <f t="array" ref="G20">_xlfn.SWITCH(VLOOKUP(Table1[[#This Row],[rand1]],brain!$D$24:$E$30,2), 1,3,2,2,3, 3,4,2,5,1,1)</f>
        <v>2</v>
      </c>
      <c r="H20" s="16">
        <f ca="1">IFERROR(VLOOKUP(RAND(),brain!$B$8:$H$19,7)+VLOOKUP(RAND(),brain!$B$8:$H$19,7),"")</f>
        <v>1</v>
      </c>
      <c r="I20" s="16" cm="1">
        <f t="array" ref="I20">_xlfn.SWITCH(VLOOKUP(Table1[[#This Row],[rand2]],brain!$D$24:$E$30,2), 1,3,2,3, 3,4,4,2,5,1,1)</f>
        <v>3</v>
      </c>
      <c r="J20" s="16">
        <f ca="1">IFERROR(VLOOKUP(RAND(),brain!$B$8:$H$19,7)+VLOOKUP(RAND(),brain!$B$8:$H$19,7),"")</f>
        <v>1</v>
      </c>
      <c r="K20" s="16" cm="1">
        <f t="array" ref="K20">_xlfn.SWITCH(VLOOKUP(Table1[[#This Row],[rand3]],brain!$D$24:$E$30,2), 1,3,2,2, 3,3,4,2,5,1,1)</f>
        <v>3</v>
      </c>
      <c r="L20" s="64">
        <f ca="1">IFERROR(VLOOKUP(RAND(),brain!$B$8:$H$19,7)+VLOOKUP(RAND(),brain!$B$8:$H$19,7),"")</f>
        <v>1</v>
      </c>
      <c r="M20" s="65" cm="1">
        <f t="array" ref="M20">_xlfn.SWITCH(VLOOKUP(Table1[[#This Row],[rand4]],brain!$D$24:$E$30,2), 1,3,2,3, 3,4,4,2,5,1,1)</f>
        <v>3</v>
      </c>
      <c r="N20" s="65">
        <f ca="1">IFERROR(VLOOKUP(RAND(),brain!$B$8:$H$19,7)+VLOOKUP(RAND(),brain!$B$8:$H$19,7),"")</f>
        <v>2</v>
      </c>
      <c r="O20" s="66" cm="1">
        <f t="array" ref="O20">_xlfn.SWITCH(VLOOKUP(Table1[[#This Row],[rand5]],brain!$D$24:$E$30,2), 1,3,2,2, 3,3,4,2,5,1,1)</f>
        <v>1</v>
      </c>
      <c r="P20" s="16">
        <f t="shared" ca="1" si="0"/>
        <v>12</v>
      </c>
      <c r="Q20" s="57">
        <v>0.8175188501891637</v>
      </c>
      <c r="R20" s="57">
        <v>0.46461326533594782</v>
      </c>
      <c r="S20" s="58">
        <v>0.50540059005545701</v>
      </c>
      <c r="T20" s="58">
        <v>0.75023080603641079</v>
      </c>
      <c r="U20" s="58">
        <v>0.50346642916770579</v>
      </c>
      <c r="V20" s="58">
        <v>0.97104054379545146</v>
      </c>
      <c r="X20" s="80">
        <v>10</v>
      </c>
      <c r="Y20" s="78">
        <v>21</v>
      </c>
      <c r="Z20"/>
    </row>
    <row r="21" spans="3:26" x14ac:dyDescent="0.25">
      <c r="C21" s="59">
        <v>15</v>
      </c>
      <c r="D21" s="64">
        <f ca="1">IFERROR(VLOOKUP(RAND(),brain!$B$8:$H$19,7)+VLOOKUP(RAND(),brain!$B$8:$H$19,7),"")</f>
        <v>1</v>
      </c>
      <c r="E21" s="65" cm="1">
        <f t="array" ref="E21">_xlfn.SWITCH(VLOOKUP(Table1[[#This Row],[0]],brain!$D$24:$E$30,2), 1,3,2,2, 3,3,4,2,5,1,1)</f>
        <v>3</v>
      </c>
      <c r="F21" s="65">
        <f ca="1">IFERROR(VLOOKUP(RAND(),brain!$B$8:$H$19,7)+VLOOKUP(RAND(),brain!$B$8:$H$19,7),"")</f>
        <v>5</v>
      </c>
      <c r="G21" s="66" cm="1">
        <f t="array" ref="G21">_xlfn.SWITCH(VLOOKUP(Table1[[#This Row],[rand1]],brain!$D$24:$E$30,2), 1,3,2,2,3, 3,4,2,5,1,1)</f>
        <v>2</v>
      </c>
      <c r="H21" s="16">
        <f ca="1">IFERROR(VLOOKUP(RAND(),brain!$B$8:$H$19,7)+VLOOKUP(RAND(),brain!$B$8:$H$19,7),"")</f>
        <v>1</v>
      </c>
      <c r="I21" s="16" cm="1">
        <f t="array" ref="I21">_xlfn.SWITCH(VLOOKUP(Table1[[#This Row],[rand2]],brain!$D$24:$E$30,2), 1,3,2,3, 3,4,4,2,5,1,1)</f>
        <v>3</v>
      </c>
      <c r="J21" s="16">
        <f ca="1">IFERROR(VLOOKUP(RAND(),brain!$B$8:$H$19,7)+VLOOKUP(RAND(),brain!$B$8:$H$19,7),"")</f>
        <v>3</v>
      </c>
      <c r="K21" s="16" cm="1">
        <f t="array" ref="K21">_xlfn.SWITCH(VLOOKUP(Table1[[#This Row],[rand3]],brain!$D$24:$E$30,2), 1,3,2,2, 3,3,4,2,5,1,1)</f>
        <v>3</v>
      </c>
      <c r="L21" s="64" t="str">
        <f ca="1">IFERROR(VLOOKUP(RAND(),brain!$B$8:$H$19,7)+VLOOKUP(RAND(),brain!$B$8:$H$19,7),"")</f>
        <v/>
      </c>
      <c r="M21" s="65" cm="1">
        <f t="array" ref="M21">_xlfn.SWITCH(VLOOKUP(Table1[[#This Row],[rand4]],brain!$D$24:$E$30,2), 1,3,2,3, 3,4,4,2,5,1,1)</f>
        <v>3</v>
      </c>
      <c r="N21" s="65">
        <f ca="1">IFERROR(VLOOKUP(RAND(),brain!$B$8:$H$19,7)+VLOOKUP(RAND(),brain!$B$8:$H$19,7),"")</f>
        <v>2</v>
      </c>
      <c r="O21" s="66" cm="1">
        <f t="array" ref="O21">_xlfn.SWITCH(VLOOKUP(Table1[[#This Row],[rand5]],brain!$D$24:$E$30,2), 1,3,2,2, 3,3,4,2,5,1,1)</f>
        <v>3</v>
      </c>
      <c r="P21" s="16">
        <f t="shared" ca="1" si="0"/>
        <v>12</v>
      </c>
      <c r="Q21" s="57">
        <v>0.38810928356053809</v>
      </c>
      <c r="R21" s="57">
        <v>0.41711409978842129</v>
      </c>
      <c r="S21" s="58">
        <v>0.36521305459652154</v>
      </c>
      <c r="T21" s="58">
        <v>0.31178830997855056</v>
      </c>
      <c r="U21" s="58">
        <v>0.13591327032646483</v>
      </c>
      <c r="V21" s="58">
        <v>0.21365050339047431</v>
      </c>
      <c r="X21" s="80">
        <v>11</v>
      </c>
      <c r="Y21" s="78">
        <v>20</v>
      </c>
      <c r="Z21"/>
    </row>
    <row r="22" spans="3:26" x14ac:dyDescent="0.25">
      <c r="C22" s="59">
        <v>16</v>
      </c>
      <c r="D22" s="64" t="str">
        <f ca="1">IFERROR(VLOOKUP(RAND(),brain!$B$8:$H$19,7)+VLOOKUP(RAND(),brain!$B$8:$H$19,7),"")</f>
        <v/>
      </c>
      <c r="E22" s="65" cm="1">
        <f t="array" ref="E22">_xlfn.SWITCH(VLOOKUP(Table1[[#This Row],[0]],brain!$D$24:$E$30,2), 1,3,2,2, 3,3,4,2,5,1,1)</f>
        <v>3</v>
      </c>
      <c r="F22" s="65">
        <f ca="1">IFERROR(VLOOKUP(RAND(),brain!$B$8:$H$19,7)+VLOOKUP(RAND(),brain!$B$8:$H$19,7),"")</f>
        <v>3</v>
      </c>
      <c r="G22" s="66" cm="1">
        <f t="array" ref="G22">_xlfn.SWITCH(VLOOKUP(Table1[[#This Row],[rand1]],brain!$D$24:$E$30,2), 1,3,2,2,3, 3,4,2,5,1,1)</f>
        <v>3</v>
      </c>
      <c r="H22" s="16">
        <f ca="1">IFERROR(VLOOKUP(RAND(),brain!$B$8:$H$19,7)+VLOOKUP(RAND(),brain!$B$8:$H$19,7),"")</f>
        <v>2</v>
      </c>
      <c r="I22" s="16" cm="1">
        <f t="array" ref="I22">_xlfn.SWITCH(VLOOKUP(Table1[[#This Row],[rand2]],brain!$D$24:$E$30,2), 1,3,2,3, 3,4,4,2,5,1,1)</f>
        <v>4</v>
      </c>
      <c r="J22" s="16">
        <f ca="1">IFERROR(VLOOKUP(RAND(),brain!$B$8:$H$19,7)+VLOOKUP(RAND(),brain!$B$8:$H$19,7),"")</f>
        <v>3</v>
      </c>
      <c r="K22" s="16" cm="1">
        <f t="array" ref="K22">_xlfn.SWITCH(VLOOKUP(Table1[[#This Row],[rand3]],brain!$D$24:$E$30,2), 1,3,2,2, 3,3,4,2,5,1,1)</f>
        <v>2</v>
      </c>
      <c r="L22" s="64">
        <f ca="1">IFERROR(VLOOKUP(RAND(),brain!$B$8:$H$19,7)+VLOOKUP(RAND(),brain!$B$8:$H$19,7),"")</f>
        <v>5</v>
      </c>
      <c r="M22" s="65" cm="1">
        <f t="array" ref="M22">_xlfn.SWITCH(VLOOKUP(Table1[[#This Row],[rand4]],brain!$D$24:$E$30,2), 1,3,2,3, 3,4,4,2,5,1,1)</f>
        <v>1</v>
      </c>
      <c r="N22" s="65">
        <f ca="1">IFERROR(VLOOKUP(RAND(),brain!$B$8:$H$19,7)+VLOOKUP(RAND(),brain!$B$8:$H$19,7),"")</f>
        <v>4</v>
      </c>
      <c r="O22" s="66" cm="1">
        <f t="array" ref="O22">_xlfn.SWITCH(VLOOKUP(Table1[[#This Row],[rand5]],brain!$D$24:$E$30,2), 1,3,2,2, 3,3,4,2,5,1,1)</f>
        <v>3</v>
      </c>
      <c r="P22" s="16">
        <f t="shared" ca="1" si="0"/>
        <v>17</v>
      </c>
      <c r="Q22" s="57">
        <v>0.27426069008638032</v>
      </c>
      <c r="R22" s="57">
        <v>0.36148677366361071</v>
      </c>
      <c r="S22" s="58">
        <v>0.72411035511402633</v>
      </c>
      <c r="T22" s="58">
        <v>0.48867255688192257</v>
      </c>
      <c r="U22" s="58">
        <v>0.91235692969832882</v>
      </c>
      <c r="V22" s="58">
        <v>0.14092109008637077</v>
      </c>
      <c r="X22" s="80">
        <v>12</v>
      </c>
      <c r="Y22" s="78">
        <v>23</v>
      </c>
      <c r="Z22"/>
    </row>
    <row r="23" spans="3:26" x14ac:dyDescent="0.25">
      <c r="C23" s="59">
        <v>17</v>
      </c>
      <c r="D23" s="64" t="str">
        <f ca="1">IFERROR(VLOOKUP(RAND(),brain!$B$8:$H$19,7)+VLOOKUP(RAND(),brain!$B$8:$H$19,7),"")</f>
        <v/>
      </c>
      <c r="E23" s="65" cm="1">
        <f t="array" ref="E23">_xlfn.SWITCH(VLOOKUP(Table1[[#This Row],[0]],brain!$D$24:$E$30,2), 1,3,2,2, 3,3,4,2,5,1,1)</f>
        <v>3</v>
      </c>
      <c r="F23" s="65" t="str">
        <f ca="1">IFERROR(VLOOKUP(RAND(),brain!$B$8:$H$19,7)+VLOOKUP(RAND(),brain!$B$8:$H$19,7),"")</f>
        <v/>
      </c>
      <c r="G23" s="66" cm="1">
        <f t="array" ref="G23">_xlfn.SWITCH(VLOOKUP(Table1[[#This Row],[rand1]],brain!$D$24:$E$30,2), 1,3,2,2,3, 3,4,2,5,1,1)</f>
        <v>1</v>
      </c>
      <c r="H23" s="16">
        <f ca="1">IFERROR(VLOOKUP(RAND(),brain!$B$8:$H$19,7)+VLOOKUP(RAND(),brain!$B$8:$H$19,7),"")</f>
        <v>4</v>
      </c>
      <c r="I23" s="16" cm="1">
        <f t="array" ref="I23">_xlfn.SWITCH(VLOOKUP(Table1[[#This Row],[rand2]],brain!$D$24:$E$30,2), 1,3,2,3, 3,4,4,2,5,1,1)</f>
        <v>3</v>
      </c>
      <c r="J23" s="16">
        <f ca="1">IFERROR(VLOOKUP(RAND(),brain!$B$8:$H$19,7)+VLOOKUP(RAND(),brain!$B$8:$H$19,7),"")</f>
        <v>4</v>
      </c>
      <c r="K23" s="16" cm="1">
        <f t="array" ref="K23">_xlfn.SWITCH(VLOOKUP(Table1[[#This Row],[rand3]],brain!$D$24:$E$30,2), 1,3,2,2, 3,3,4,2,5,1,1)</f>
        <v>3</v>
      </c>
      <c r="L23" s="64" t="str">
        <f ca="1">IFERROR(VLOOKUP(RAND(),brain!$B$8:$H$19,7)+VLOOKUP(RAND(),brain!$B$8:$H$19,7),"")</f>
        <v/>
      </c>
      <c r="M23" s="65" cm="1">
        <f t="array" ref="M23">_xlfn.SWITCH(VLOOKUP(Table1[[#This Row],[rand4]],brain!$D$24:$E$30,2), 1,3,2,3, 3,4,4,2,5,1,1)</f>
        <v>3</v>
      </c>
      <c r="N23" s="65">
        <f ca="1">IFERROR(VLOOKUP(RAND(),brain!$B$8:$H$19,7)+VLOOKUP(RAND(),brain!$B$8:$H$19,7),"")</f>
        <v>7</v>
      </c>
      <c r="O23" s="66" cm="1">
        <f t="array" ref="O23">_xlfn.SWITCH(VLOOKUP(Table1[[#This Row],[rand5]],brain!$D$24:$E$30,2), 1,3,2,2, 3,3,4,2,5,1,1)</f>
        <v>3</v>
      </c>
      <c r="P23" s="16">
        <f t="shared" ca="1" si="0"/>
        <v>15</v>
      </c>
      <c r="Q23" s="57">
        <v>0.18766451378911808</v>
      </c>
      <c r="R23" s="57">
        <v>0.96532688344345396</v>
      </c>
      <c r="S23" s="58">
        <v>0.55577106853304659</v>
      </c>
      <c r="T23" s="58">
        <v>0.37416679386057061</v>
      </c>
      <c r="U23" s="58">
        <v>0.53554480124800841</v>
      </c>
      <c r="V23" s="58">
        <v>0.63498128175301416</v>
      </c>
      <c r="X23" s="80">
        <v>13</v>
      </c>
      <c r="Y23" s="78">
        <v>21</v>
      </c>
      <c r="Z23"/>
    </row>
    <row r="24" spans="3:26" x14ac:dyDescent="0.25">
      <c r="C24" s="59">
        <v>18</v>
      </c>
      <c r="D24" s="64">
        <f ca="1">IFERROR(VLOOKUP(RAND(),brain!$B$8:$H$19,7)+VLOOKUP(RAND(),brain!$B$8:$H$19,7),"")</f>
        <v>3</v>
      </c>
      <c r="E24" s="65" cm="1">
        <f t="array" ref="E24">_xlfn.SWITCH(VLOOKUP(Table1[[#This Row],[0]],brain!$D$24:$E$30,2), 1,3,2,2, 3,3,4,2,5,1,1)</f>
        <v>3</v>
      </c>
      <c r="F24" s="65">
        <f ca="1">IFERROR(VLOOKUP(RAND(),brain!$B$8:$H$19,7)+VLOOKUP(RAND(),brain!$B$8:$H$19,7),"")</f>
        <v>3</v>
      </c>
      <c r="G24" s="66" cm="1">
        <f t="array" ref="G24">_xlfn.SWITCH(VLOOKUP(Table1[[#This Row],[rand1]],brain!$D$24:$E$30,2), 1,3,2,2,3, 3,4,2,5,1,1)</f>
        <v>1</v>
      </c>
      <c r="H24" s="16">
        <f ca="1">IFERROR(VLOOKUP(RAND(),brain!$B$8:$H$19,7)+VLOOKUP(RAND(),brain!$B$8:$H$19,7),"")</f>
        <v>4</v>
      </c>
      <c r="I24" s="16" cm="1">
        <f t="array" ref="I24">_xlfn.SWITCH(VLOOKUP(Table1[[#This Row],[rand2]],brain!$D$24:$E$30,2), 1,3,2,3, 3,4,4,2,5,1,1)</f>
        <v>3</v>
      </c>
      <c r="J24" s="16">
        <f ca="1">IFERROR(VLOOKUP(RAND(),brain!$B$8:$H$19,7)+VLOOKUP(RAND(),brain!$B$8:$H$19,7),"")</f>
        <v>4</v>
      </c>
      <c r="K24" s="16" cm="1">
        <f t="array" ref="K24">_xlfn.SWITCH(VLOOKUP(Table1[[#This Row],[rand3]],brain!$D$24:$E$30,2), 1,3,2,2, 3,3,4,2,5,1,1)</f>
        <v>3</v>
      </c>
      <c r="L24" s="64">
        <f ca="1">IFERROR(VLOOKUP(RAND(),brain!$B$8:$H$19,7)+VLOOKUP(RAND(),brain!$B$8:$H$19,7),"")</f>
        <v>1</v>
      </c>
      <c r="M24" s="65" cm="1">
        <f t="array" ref="M24">_xlfn.SWITCH(VLOOKUP(Table1[[#This Row],[rand4]],brain!$D$24:$E$30,2), 1,3,2,3, 3,4,4,2,5,1,1)</f>
        <v>3</v>
      </c>
      <c r="N24" s="65">
        <f ca="1">IFERROR(VLOOKUP(RAND(),brain!$B$8:$H$19,7)+VLOOKUP(RAND(),brain!$B$8:$H$19,7),"")</f>
        <v>3</v>
      </c>
      <c r="O24" s="66" cm="1">
        <f t="array" ref="O24">_xlfn.SWITCH(VLOOKUP(Table1[[#This Row],[rand5]],brain!$D$24:$E$30,2), 1,3,2,2, 3,3,4,2,5,1,1)</f>
        <v>3</v>
      </c>
      <c r="P24" s="16">
        <f t="shared" ca="1" si="0"/>
        <v>18</v>
      </c>
      <c r="Q24" s="57">
        <v>0.62892168719160524</v>
      </c>
      <c r="R24" s="57">
        <v>0.95697536241512615</v>
      </c>
      <c r="S24" s="58">
        <v>0.1182193828235043</v>
      </c>
      <c r="T24" s="58">
        <v>0.34579833723215969</v>
      </c>
      <c r="U24" s="58">
        <v>0.36198266080542474</v>
      </c>
      <c r="V24" s="58">
        <v>7.6700524412092075E-2</v>
      </c>
      <c r="X24" s="80">
        <v>14</v>
      </c>
      <c r="Y24" s="78">
        <v>17</v>
      </c>
      <c r="Z24"/>
    </row>
    <row r="25" spans="3:26" x14ac:dyDescent="0.25">
      <c r="C25" s="59">
        <v>19</v>
      </c>
      <c r="D25" s="64">
        <f ca="1">IFERROR(VLOOKUP(RAND(),brain!$B$8:$H$19,7)+VLOOKUP(RAND(),brain!$B$8:$H$19,7),"")</f>
        <v>0</v>
      </c>
      <c r="E25" s="65" cm="1">
        <f t="array" ref="E25">_xlfn.SWITCH(VLOOKUP(Table1[[#This Row],[0]],brain!$D$24:$E$30,2), 1,3,2,2, 3,3,4,2,5,1,1)</f>
        <v>1</v>
      </c>
      <c r="F25" s="65">
        <f ca="1">IFERROR(VLOOKUP(RAND(),brain!$B$8:$H$19,7)+VLOOKUP(RAND(),brain!$B$8:$H$19,7),"")</f>
        <v>2</v>
      </c>
      <c r="G25" s="66" cm="1">
        <f t="array" ref="G25">_xlfn.SWITCH(VLOOKUP(Table1[[#This Row],[rand1]],brain!$D$24:$E$30,2), 1,3,2,2,3, 3,4,2,5,1,1)</f>
        <v>3</v>
      </c>
      <c r="H25" s="16">
        <f ca="1">IFERROR(VLOOKUP(RAND(),brain!$B$8:$H$19,7)+VLOOKUP(RAND(),brain!$B$8:$H$19,7),"")</f>
        <v>3</v>
      </c>
      <c r="I25" s="16" cm="1">
        <f t="array" ref="I25">_xlfn.SWITCH(VLOOKUP(Table1[[#This Row],[rand2]],brain!$D$24:$E$30,2), 1,3,2,3, 3,4,4,2,5,1,1)</f>
        <v>3</v>
      </c>
      <c r="J25" s="16">
        <f ca="1">IFERROR(VLOOKUP(RAND(),brain!$B$8:$H$19,7)+VLOOKUP(RAND(),brain!$B$8:$H$19,7),"")</f>
        <v>2</v>
      </c>
      <c r="K25" s="16" cm="1">
        <f t="array" ref="K25">_xlfn.SWITCH(VLOOKUP(Table1[[#This Row],[rand3]],brain!$D$24:$E$30,2), 1,3,2,2, 3,3,4,2,5,1,1)</f>
        <v>2</v>
      </c>
      <c r="L25" s="64" t="str">
        <f ca="1">IFERROR(VLOOKUP(RAND(),brain!$B$8:$H$19,7)+VLOOKUP(RAND(),brain!$B$8:$H$19,7),"")</f>
        <v/>
      </c>
      <c r="M25" s="65" cm="1">
        <f t="array" ref="M25">_xlfn.SWITCH(VLOOKUP(Table1[[#This Row],[rand4]],brain!$D$24:$E$30,2), 1,3,2,3, 3,4,4,2,5,1,1)</f>
        <v>4</v>
      </c>
      <c r="N25" s="65">
        <f ca="1">IFERROR(VLOOKUP(RAND(),brain!$B$8:$H$19,7)+VLOOKUP(RAND(),brain!$B$8:$H$19,7),"")</f>
        <v>2</v>
      </c>
      <c r="O25" s="66" cm="1">
        <f t="array" ref="O25">_xlfn.SWITCH(VLOOKUP(Table1[[#This Row],[rand5]],brain!$D$24:$E$30,2), 1,3,2,2, 3,3,4,2,5,1,1)</f>
        <v>3</v>
      </c>
      <c r="P25" s="16">
        <f t="shared" ca="1" si="0"/>
        <v>9</v>
      </c>
      <c r="Q25" s="57">
        <v>0.93925179767310085</v>
      </c>
      <c r="R25" s="57">
        <v>1.648892503122501E-2</v>
      </c>
      <c r="S25" s="58">
        <v>8.1326972438041434E-2</v>
      </c>
      <c r="T25" s="58">
        <v>0.49473186677057401</v>
      </c>
      <c r="U25" s="58">
        <v>0.61641105498225246</v>
      </c>
      <c r="V25" s="58">
        <v>0.34391762092342248</v>
      </c>
      <c r="X25" s="80">
        <v>15</v>
      </c>
      <c r="Y25" s="78">
        <v>17</v>
      </c>
      <c r="Z25"/>
    </row>
    <row r="26" spans="3:26" x14ac:dyDescent="0.25">
      <c r="C26" s="59">
        <v>20</v>
      </c>
      <c r="D26" s="64">
        <f ca="1">IFERROR(VLOOKUP(RAND(),brain!$B$8:$H$19,7)+VLOOKUP(RAND(),brain!$B$8:$H$19,7),"")</f>
        <v>4</v>
      </c>
      <c r="E26" s="65" cm="1">
        <f t="array" ref="E26">_xlfn.SWITCH(VLOOKUP(Table1[[#This Row],[0]],brain!$D$24:$E$30,2), 1,3,2,2, 3,3,4,2,5,1,1)</f>
        <v>2</v>
      </c>
      <c r="F26" s="65">
        <f ca="1">IFERROR(VLOOKUP(RAND(),brain!$B$8:$H$19,7)+VLOOKUP(RAND(),brain!$B$8:$H$19,7),"")</f>
        <v>2</v>
      </c>
      <c r="G26" s="66" cm="1">
        <f t="array" ref="G26">_xlfn.SWITCH(VLOOKUP(Table1[[#This Row],[rand1]],brain!$D$24:$E$30,2), 1,3,2,2,3, 3,4,2,5,1,1)</f>
        <v>2</v>
      </c>
      <c r="H26" s="16">
        <f ca="1">IFERROR(VLOOKUP(RAND(),brain!$B$8:$H$19,7)+VLOOKUP(RAND(),brain!$B$8:$H$19,7),"")</f>
        <v>0</v>
      </c>
      <c r="I26" s="16" cm="1">
        <f t="array" ref="I26">_xlfn.SWITCH(VLOOKUP(Table1[[#This Row],[rand2]],brain!$D$24:$E$30,2), 1,3,2,3, 3,4,4,2,5,1,1)</f>
        <v>3</v>
      </c>
      <c r="J26" s="16" t="str">
        <f ca="1">IFERROR(VLOOKUP(RAND(),brain!$B$8:$H$19,7)+VLOOKUP(RAND(),brain!$B$8:$H$19,7),"")</f>
        <v/>
      </c>
      <c r="K26" s="16" cm="1">
        <f t="array" ref="K26">_xlfn.SWITCH(VLOOKUP(Table1[[#This Row],[rand3]],brain!$D$24:$E$30,2), 1,3,2,2, 3,3,4,2,5,1,1)</f>
        <v>1</v>
      </c>
      <c r="L26" s="64">
        <f ca="1">IFERROR(VLOOKUP(RAND(),brain!$B$8:$H$19,7)+VLOOKUP(RAND(),brain!$B$8:$H$19,7),"")</f>
        <v>3</v>
      </c>
      <c r="M26" s="65" cm="1">
        <f t="array" ref="M26">_xlfn.SWITCH(VLOOKUP(Table1[[#This Row],[rand4]],brain!$D$24:$E$30,2), 1,3,2,3, 3,4,4,2,5,1,1)</f>
        <v>3</v>
      </c>
      <c r="N26" s="65">
        <f ca="1">IFERROR(VLOOKUP(RAND(),brain!$B$8:$H$19,7)+VLOOKUP(RAND(),brain!$B$8:$H$19,7),"")</f>
        <v>0</v>
      </c>
      <c r="O26" s="66" cm="1">
        <f t="array" ref="O26">_xlfn.SWITCH(VLOOKUP(Table1[[#This Row],[rand5]],brain!$D$24:$E$30,2), 1,3,2,2, 3,3,4,2,5,1,1)</f>
        <v>3</v>
      </c>
      <c r="P26" s="16">
        <f t="shared" ca="1" si="0"/>
        <v>9</v>
      </c>
      <c r="Q26" s="57">
        <v>0.5706466446530235</v>
      </c>
      <c r="R26" s="57">
        <v>0.57555413736077154</v>
      </c>
      <c r="S26" s="58">
        <v>0.41908857460508164</v>
      </c>
      <c r="T26" s="58">
        <v>0.95784642917384988</v>
      </c>
      <c r="U26" s="58">
        <v>0.47132402181635225</v>
      </c>
      <c r="V26" s="58">
        <v>0.34737281049885915</v>
      </c>
      <c r="X26" s="80">
        <v>16</v>
      </c>
      <c r="Y26" s="78">
        <v>13</v>
      </c>
      <c r="Z26"/>
    </row>
    <row r="27" spans="3:26" x14ac:dyDescent="0.25">
      <c r="C27" s="59">
        <v>21</v>
      </c>
      <c r="D27" s="64">
        <f ca="1">IFERROR(VLOOKUP(RAND(),brain!$B$8:$H$19,7)+VLOOKUP(RAND(),brain!$B$8:$H$19,7),"")</f>
        <v>0</v>
      </c>
      <c r="E27" s="65" cm="1">
        <f t="array" ref="E27">_xlfn.SWITCH(VLOOKUP(Table1[[#This Row],[0]],brain!$D$24:$E$30,2), 1,3,2,2, 3,3,4,2,5,1,1)</f>
        <v>3</v>
      </c>
      <c r="F27" s="65">
        <f ca="1">IFERROR(VLOOKUP(RAND(),brain!$B$8:$H$19,7)+VLOOKUP(RAND(),brain!$B$8:$H$19,7),"")</f>
        <v>4</v>
      </c>
      <c r="G27" s="66" cm="1">
        <f t="array" ref="G27">_xlfn.SWITCH(VLOOKUP(Table1[[#This Row],[rand1]],brain!$D$24:$E$30,2), 1,3,2,2,3, 3,4,2,5,1,1)</f>
        <v>3</v>
      </c>
      <c r="H27" s="16">
        <f ca="1">IFERROR(VLOOKUP(RAND(),brain!$B$8:$H$19,7)+VLOOKUP(RAND(),brain!$B$8:$H$19,7),"")</f>
        <v>2</v>
      </c>
      <c r="I27" s="16" cm="1">
        <f t="array" ref="I27">_xlfn.SWITCH(VLOOKUP(Table1[[#This Row],[rand2]],brain!$D$24:$E$30,2), 1,3,2,3, 3,4,4,2,5,1,1)</f>
        <v>3</v>
      </c>
      <c r="J27" s="16" t="str">
        <f ca="1">IFERROR(VLOOKUP(RAND(),brain!$B$8:$H$19,7)+VLOOKUP(RAND(),brain!$B$8:$H$19,7),"")</f>
        <v/>
      </c>
      <c r="K27" s="16" cm="1">
        <f t="array" ref="K27">_xlfn.SWITCH(VLOOKUP(Table1[[#This Row],[rand3]],brain!$D$24:$E$30,2), 1,3,2,2, 3,3,4,2,5,1,1)</f>
        <v>3</v>
      </c>
      <c r="L27" s="64" t="str">
        <f ca="1">IFERROR(VLOOKUP(RAND(),brain!$B$8:$H$19,7)+VLOOKUP(RAND(),brain!$B$8:$H$19,7),"")</f>
        <v/>
      </c>
      <c r="M27" s="65" cm="1">
        <f t="array" ref="M27">_xlfn.SWITCH(VLOOKUP(Table1[[#This Row],[rand4]],brain!$D$24:$E$30,2), 1,3,2,3, 3,4,4,2,5,1,1)</f>
        <v>1</v>
      </c>
      <c r="N27" s="65">
        <f ca="1">IFERROR(VLOOKUP(RAND(),brain!$B$8:$H$19,7)+VLOOKUP(RAND(),brain!$B$8:$H$19,7),"")</f>
        <v>1</v>
      </c>
      <c r="O27" s="66" cm="1">
        <f t="array" ref="O27">_xlfn.SWITCH(VLOOKUP(Table1[[#This Row],[rand5]],brain!$D$24:$E$30,2), 1,3,2,2, 3,3,4,2,5,1,1)</f>
        <v>3</v>
      </c>
      <c r="P27" s="16">
        <f t="shared" ca="1" si="0"/>
        <v>7</v>
      </c>
      <c r="Q27" s="57">
        <v>0.39653901048590534</v>
      </c>
      <c r="R27" s="57">
        <v>0.37679129914321652</v>
      </c>
      <c r="S27" s="58">
        <v>0.50476597474950113</v>
      </c>
      <c r="T27" s="58">
        <v>3.5735495518372629E-2</v>
      </c>
      <c r="U27" s="58">
        <v>0.9316915699984768</v>
      </c>
      <c r="V27" s="58">
        <v>6.525616728125494E-2</v>
      </c>
      <c r="X27" s="80">
        <v>17</v>
      </c>
      <c r="Y27" s="78">
        <v>10</v>
      </c>
      <c r="Z27"/>
    </row>
    <row r="28" spans="3:26" x14ac:dyDescent="0.25">
      <c r="C28" s="59">
        <v>22</v>
      </c>
      <c r="D28" s="64">
        <f ca="1">IFERROR(VLOOKUP(RAND(),brain!$B$8:$H$19,7)+VLOOKUP(RAND(),brain!$B$8:$H$19,7),"")</f>
        <v>3</v>
      </c>
      <c r="E28" s="65" cm="1">
        <f t="array" ref="E28">_xlfn.SWITCH(VLOOKUP(Table1[[#This Row],[0]],brain!$D$24:$E$30,2), 1,3,2,2, 3,3,4,2,5,1,1)</f>
        <v>3</v>
      </c>
      <c r="F28" s="65">
        <f ca="1">IFERROR(VLOOKUP(RAND(),brain!$B$8:$H$19,7)+VLOOKUP(RAND(),brain!$B$8:$H$19,7),"")</f>
        <v>3</v>
      </c>
      <c r="G28" s="66" cm="1">
        <f t="array" ref="G28">_xlfn.SWITCH(VLOOKUP(Table1[[#This Row],[rand1]],brain!$D$24:$E$30,2), 1,3,2,2,3, 3,4,2,5,1,1)</f>
        <v>3</v>
      </c>
      <c r="H28" s="16">
        <f ca="1">IFERROR(VLOOKUP(RAND(),brain!$B$8:$H$19,7)+VLOOKUP(RAND(),brain!$B$8:$H$19,7),"")</f>
        <v>3</v>
      </c>
      <c r="I28" s="16" cm="1">
        <f t="array" ref="I28">_xlfn.SWITCH(VLOOKUP(Table1[[#This Row],[rand2]],brain!$D$24:$E$30,2), 1,3,2,3, 3,4,4,2,5,1,1)</f>
        <v>3</v>
      </c>
      <c r="J28" s="16">
        <f ca="1">IFERROR(VLOOKUP(RAND(),brain!$B$8:$H$19,7)+VLOOKUP(RAND(),brain!$B$8:$H$19,7),"")</f>
        <v>2</v>
      </c>
      <c r="K28" s="16" cm="1">
        <f t="array" ref="K28">_xlfn.SWITCH(VLOOKUP(Table1[[#This Row],[rand3]],brain!$D$24:$E$30,2), 1,3,2,2, 3,3,4,2,5,1,1)</f>
        <v>3</v>
      </c>
      <c r="L28" s="64">
        <f ca="1">IFERROR(VLOOKUP(RAND(),brain!$B$8:$H$19,7)+VLOOKUP(RAND(),brain!$B$8:$H$19,7),"")</f>
        <v>3</v>
      </c>
      <c r="M28" s="65" cm="1">
        <f t="array" ref="M28">_xlfn.SWITCH(VLOOKUP(Table1[[#This Row],[rand4]],brain!$D$24:$E$30,2), 1,3,2,3, 3,4,4,2,5,1,1)</f>
        <v>3</v>
      </c>
      <c r="N28" s="65">
        <f ca="1">IFERROR(VLOOKUP(RAND(),brain!$B$8:$H$19,7)+VLOOKUP(RAND(),brain!$B$8:$H$19,7),"")</f>
        <v>0</v>
      </c>
      <c r="O28" s="66" cm="1">
        <f t="array" ref="O28">_xlfn.SWITCH(VLOOKUP(Table1[[#This Row],[rand5]],brain!$D$24:$E$30,2), 1,3,2,2, 3,3,4,2,5,1,1)</f>
        <v>3</v>
      </c>
      <c r="P28" s="16">
        <f t="shared" ca="1" si="0"/>
        <v>14</v>
      </c>
      <c r="Q28" s="57">
        <v>0.35430574311229912</v>
      </c>
      <c r="R28" s="57">
        <v>0.6662255818983206</v>
      </c>
      <c r="S28" s="58">
        <v>0.10628987780216825</v>
      </c>
      <c r="T28" s="58">
        <v>0.79198688430441921</v>
      </c>
      <c r="U28" s="58">
        <v>0.56778746919135525</v>
      </c>
      <c r="V28" s="58">
        <v>0.20308951326357916</v>
      </c>
      <c r="X28" s="80">
        <v>18</v>
      </c>
      <c r="Y28" s="78">
        <v>7</v>
      </c>
      <c r="Z28"/>
    </row>
    <row r="29" spans="3:26" x14ac:dyDescent="0.25">
      <c r="C29" s="59">
        <v>23</v>
      </c>
      <c r="D29" s="64" t="str">
        <f ca="1">IFERROR(VLOOKUP(RAND(),brain!$B$8:$H$19,7)+VLOOKUP(RAND(),brain!$B$8:$H$19,7),"")</f>
        <v/>
      </c>
      <c r="E29" s="65" cm="1">
        <f t="array" ref="E29">_xlfn.SWITCH(VLOOKUP(Table1[[#This Row],[0]],brain!$D$24:$E$30,2), 1,3,2,2, 3,3,4,2,5,1,1)</f>
        <v>3</v>
      </c>
      <c r="F29" s="65">
        <f ca="1">IFERROR(VLOOKUP(RAND(),brain!$B$8:$H$19,7)+VLOOKUP(RAND(),brain!$B$8:$H$19,7),"")</f>
        <v>3</v>
      </c>
      <c r="G29" s="66" cm="1">
        <f t="array" ref="G29">_xlfn.SWITCH(VLOOKUP(Table1[[#This Row],[rand1]],brain!$D$24:$E$30,2), 1,3,2,2,3, 3,4,2,5,1,1)</f>
        <v>3</v>
      </c>
      <c r="H29" s="16">
        <f ca="1">IFERROR(VLOOKUP(RAND(),brain!$B$8:$H$19,7)+VLOOKUP(RAND(),brain!$B$8:$H$19,7),"")</f>
        <v>2</v>
      </c>
      <c r="I29" s="16" cm="1">
        <f t="array" ref="I29">_xlfn.SWITCH(VLOOKUP(Table1[[#This Row],[rand2]],brain!$D$24:$E$30,2), 1,3,2,3, 3,4,4,2,5,1,1)</f>
        <v>3</v>
      </c>
      <c r="J29" s="16">
        <f ca="1">IFERROR(VLOOKUP(RAND(),brain!$B$8:$H$19,7)+VLOOKUP(RAND(),brain!$B$8:$H$19,7),"")</f>
        <v>1</v>
      </c>
      <c r="K29" s="16" cm="1">
        <f t="array" ref="K29">_xlfn.SWITCH(VLOOKUP(Table1[[#This Row],[rand3]],brain!$D$24:$E$30,2), 1,3,2,2, 3,3,4,2,5,1,1)</f>
        <v>2</v>
      </c>
      <c r="L29" s="64">
        <f ca="1">IFERROR(VLOOKUP(RAND(),brain!$B$8:$H$19,7)+VLOOKUP(RAND(),brain!$B$8:$H$19,7),"")</f>
        <v>3</v>
      </c>
      <c r="M29" s="65" cm="1">
        <f t="array" ref="M29">_xlfn.SWITCH(VLOOKUP(Table1[[#This Row],[rand4]],brain!$D$24:$E$30,2), 1,3,2,3, 3,4,4,2,5,1,1)</f>
        <v>3</v>
      </c>
      <c r="N29" s="65">
        <f ca="1">IFERROR(VLOOKUP(RAND(),brain!$B$8:$H$19,7)+VLOOKUP(RAND(),brain!$B$8:$H$19,7),"")</f>
        <v>0</v>
      </c>
      <c r="O29" s="66" cm="1">
        <f t="array" ref="O29">_xlfn.SWITCH(VLOOKUP(Table1[[#This Row],[rand5]],brain!$D$24:$E$30,2), 1,3,2,2, 3,3,4,2,5,1,1)</f>
        <v>3</v>
      </c>
      <c r="P29" s="16">
        <f t="shared" ca="1" si="0"/>
        <v>9</v>
      </c>
      <c r="Q29" s="57">
        <v>0.62185943476235028</v>
      </c>
      <c r="R29" s="57">
        <v>0.20299875975064774</v>
      </c>
      <c r="S29" s="58">
        <v>5.8944806087706247E-2</v>
      </c>
      <c r="T29" s="58">
        <v>0.49362785325890135</v>
      </c>
      <c r="U29" s="58">
        <v>0.20489660006613908</v>
      </c>
      <c r="V29" s="58">
        <v>0.67891294832186533</v>
      </c>
      <c r="X29" s="80">
        <v>19</v>
      </c>
      <c r="Y29" s="78">
        <v>14</v>
      </c>
      <c r="Z29"/>
    </row>
    <row r="30" spans="3:26" x14ac:dyDescent="0.25">
      <c r="C30" s="59">
        <v>24</v>
      </c>
      <c r="D30" s="64">
        <f ca="1">IFERROR(VLOOKUP(RAND(),brain!$B$8:$H$19,7)+VLOOKUP(RAND(),brain!$B$8:$H$19,7),"")</f>
        <v>4</v>
      </c>
      <c r="E30" s="65" cm="1">
        <f t="array" ref="E30">_xlfn.SWITCH(VLOOKUP(Table1[[#This Row],[0]],brain!$D$24:$E$30,2), 1,3,2,2, 3,3,4,2,5,1,1)</f>
        <v>2</v>
      </c>
      <c r="F30" s="65">
        <f ca="1">IFERROR(VLOOKUP(RAND(),brain!$B$8:$H$19,7)+VLOOKUP(RAND(),brain!$B$8:$H$19,7),"")</f>
        <v>3</v>
      </c>
      <c r="G30" s="66" cm="1">
        <f t="array" ref="G30">_xlfn.SWITCH(VLOOKUP(Table1[[#This Row],[rand1]],brain!$D$24:$E$30,2), 1,3,2,2,3, 3,4,2,5,1,1)</f>
        <v>3</v>
      </c>
      <c r="H30" s="16">
        <f ca="1">IFERROR(VLOOKUP(RAND(),brain!$B$8:$H$19,7)+VLOOKUP(RAND(),brain!$B$8:$H$19,7),"")</f>
        <v>1</v>
      </c>
      <c r="I30" s="16" cm="1">
        <f t="array" ref="I30">_xlfn.SWITCH(VLOOKUP(Table1[[#This Row],[rand2]],brain!$D$24:$E$30,2), 1,3,2,3, 3,4,4,2,5,1,1)</f>
        <v>3</v>
      </c>
      <c r="J30" s="16" t="str">
        <f ca="1">IFERROR(VLOOKUP(RAND(),brain!$B$8:$H$19,7)+VLOOKUP(RAND(),brain!$B$8:$H$19,7),"")</f>
        <v/>
      </c>
      <c r="K30" s="16" cm="1">
        <f t="array" ref="K30">_xlfn.SWITCH(VLOOKUP(Table1[[#This Row],[rand3]],brain!$D$24:$E$30,2), 1,3,2,2, 3,3,4,2,5,1,1)</f>
        <v>2</v>
      </c>
      <c r="L30" s="64">
        <f ca="1">IFERROR(VLOOKUP(RAND(),brain!$B$8:$H$19,7)+VLOOKUP(RAND(),brain!$B$8:$H$19,7),"")</f>
        <v>0</v>
      </c>
      <c r="M30" s="65" cm="1">
        <f t="array" ref="M30">_xlfn.SWITCH(VLOOKUP(Table1[[#This Row],[rand4]],brain!$D$24:$E$30,2), 1,3,2,3, 3,4,4,2,5,1,1)</f>
        <v>3</v>
      </c>
      <c r="N30" s="65">
        <f ca="1">IFERROR(VLOOKUP(RAND(),brain!$B$8:$H$19,7)+VLOOKUP(RAND(),brain!$B$8:$H$19,7),"")</f>
        <v>1</v>
      </c>
      <c r="O30" s="66" cm="1">
        <f t="array" ref="O30">_xlfn.SWITCH(VLOOKUP(Table1[[#This Row],[rand5]],brain!$D$24:$E$30,2), 1,3,2,2, 3,3,4,2,5,1,1)</f>
        <v>3</v>
      </c>
      <c r="P30" s="16">
        <f t="shared" ca="1" si="0"/>
        <v>9</v>
      </c>
      <c r="Q30" s="57">
        <v>0.80887074676545212</v>
      </c>
      <c r="R30" s="57">
        <v>7.6356977386408009E-2</v>
      </c>
      <c r="S30" s="58">
        <v>0.11435522294451894</v>
      </c>
      <c r="T30" s="58">
        <v>0.43980010528331759</v>
      </c>
      <c r="U30" s="58">
        <v>0.24341500464217702</v>
      </c>
      <c r="V30" s="58">
        <v>0.37031859574418491</v>
      </c>
      <c r="X30" s="80">
        <v>20</v>
      </c>
      <c r="Y30" s="78">
        <v>7</v>
      </c>
    </row>
    <row r="31" spans="3:26" x14ac:dyDescent="0.25">
      <c r="C31" s="59">
        <v>25</v>
      </c>
      <c r="D31" s="64">
        <f ca="1">IFERROR(VLOOKUP(RAND(),brain!$B$8:$H$19,7)+VLOOKUP(RAND(),brain!$B$8:$H$19,7),"")</f>
        <v>2</v>
      </c>
      <c r="E31" s="65" cm="1">
        <f t="array" ref="E31">_xlfn.SWITCH(VLOOKUP(Table1[[#This Row],[0]],brain!$D$24:$E$30,2), 1,3,2,2, 3,3,4,2,5,1,1)</f>
        <v>2</v>
      </c>
      <c r="F31" s="65" t="str">
        <f ca="1">IFERROR(VLOOKUP(RAND(),brain!$B$8:$H$19,7)+VLOOKUP(RAND(),brain!$B$8:$H$19,7),"")</f>
        <v/>
      </c>
      <c r="G31" s="66" cm="1">
        <f t="array" ref="G31">_xlfn.SWITCH(VLOOKUP(Table1[[#This Row],[rand1]],brain!$D$24:$E$30,2), 1,3,2,2,3, 3,4,2,5,1,1)</f>
        <v>2</v>
      </c>
      <c r="H31" s="16" t="str">
        <f ca="1">IFERROR(VLOOKUP(RAND(),brain!$B$8:$H$19,7)+VLOOKUP(RAND(),brain!$B$8:$H$19,7),"")</f>
        <v/>
      </c>
      <c r="I31" s="16" cm="1">
        <f t="array" ref="I31">_xlfn.SWITCH(VLOOKUP(Table1[[#This Row],[rand2]],brain!$D$24:$E$30,2), 1,3,2,3, 3,4,4,2,5,1,1)</f>
        <v>2</v>
      </c>
      <c r="J31" s="16">
        <f ca="1">IFERROR(VLOOKUP(RAND(),brain!$B$8:$H$19,7)+VLOOKUP(RAND(),brain!$B$8:$H$19,7),"")</f>
        <v>5</v>
      </c>
      <c r="K31" s="16" cm="1">
        <f t="array" ref="K31">_xlfn.SWITCH(VLOOKUP(Table1[[#This Row],[rand3]],brain!$D$24:$E$30,2), 1,3,2,2, 3,3,4,2,5,1,1)</f>
        <v>2</v>
      </c>
      <c r="L31" s="64">
        <f ca="1">IFERROR(VLOOKUP(RAND(),brain!$B$8:$H$19,7)+VLOOKUP(RAND(),brain!$B$8:$H$19,7),"")</f>
        <v>4</v>
      </c>
      <c r="M31" s="65" cm="1">
        <f t="array" ref="M31">_xlfn.SWITCH(VLOOKUP(Table1[[#This Row],[rand4]],brain!$D$24:$E$30,2), 1,3,2,3, 3,4,4,2,5,1,1)</f>
        <v>4</v>
      </c>
      <c r="N31" s="65">
        <f ca="1">IFERROR(VLOOKUP(RAND(),brain!$B$8:$H$19,7)+VLOOKUP(RAND(),brain!$B$8:$H$19,7),"")</f>
        <v>6</v>
      </c>
      <c r="O31" s="66" cm="1">
        <f t="array" ref="O31">_xlfn.SWITCH(VLOOKUP(Table1[[#This Row],[rand5]],brain!$D$24:$E$30,2), 1,3,2,2, 3,3,4,2,5,1,1)</f>
        <v>2</v>
      </c>
      <c r="P31" s="16">
        <f t="shared" ca="1" si="0"/>
        <v>17</v>
      </c>
      <c r="Q31" s="57">
        <v>0.43873860986827673</v>
      </c>
      <c r="R31" s="57">
        <v>0.42762355695722176</v>
      </c>
      <c r="S31" s="58">
        <v>0.89730430487170187</v>
      </c>
      <c r="T31" s="58">
        <v>0.83082618963072141</v>
      </c>
      <c r="U31" s="58">
        <v>0.60992724369402385</v>
      </c>
      <c r="V31" s="58">
        <v>0.86575060012875049</v>
      </c>
      <c r="X31" s="80">
        <v>21</v>
      </c>
      <c r="Y31" s="78">
        <v>2</v>
      </c>
    </row>
    <row r="32" spans="3:26" x14ac:dyDescent="0.25">
      <c r="C32" s="59">
        <v>26</v>
      </c>
      <c r="D32" s="64">
        <f ca="1">IFERROR(VLOOKUP(RAND(),brain!$B$8:$H$19,7)+VLOOKUP(RAND(),brain!$B$8:$H$19,7),"")</f>
        <v>2</v>
      </c>
      <c r="E32" s="65" cm="1">
        <f t="array" ref="E32">_xlfn.SWITCH(VLOOKUP(Table1[[#This Row],[0]],brain!$D$24:$E$30,2), 1,3,2,2, 3,3,4,2,5,1,1)</f>
        <v>2</v>
      </c>
      <c r="F32" s="65" t="str">
        <f ca="1">IFERROR(VLOOKUP(RAND(),brain!$B$8:$H$19,7)+VLOOKUP(RAND(),brain!$B$8:$H$19,7),"")</f>
        <v/>
      </c>
      <c r="G32" s="66" cm="1">
        <f t="array" ref="G32">_xlfn.SWITCH(VLOOKUP(Table1[[#This Row],[rand1]],brain!$D$24:$E$30,2), 1,3,2,2,3, 3,4,2,5,1,1)</f>
        <v>3</v>
      </c>
      <c r="H32" s="16" t="str">
        <f ca="1">IFERROR(VLOOKUP(RAND(),brain!$B$8:$H$19,7)+VLOOKUP(RAND(),brain!$B$8:$H$19,7),"")</f>
        <v/>
      </c>
      <c r="I32" s="16" cm="1">
        <f t="array" ref="I32">_xlfn.SWITCH(VLOOKUP(Table1[[#This Row],[rand2]],brain!$D$24:$E$30,2), 1,3,2,3, 3,4,4,2,5,1,1)</f>
        <v>3</v>
      </c>
      <c r="J32" s="16">
        <f ca="1">IFERROR(VLOOKUP(RAND(),brain!$B$8:$H$19,7)+VLOOKUP(RAND(),brain!$B$8:$H$19,7),"")</f>
        <v>3</v>
      </c>
      <c r="K32" s="16" cm="1">
        <f t="array" ref="K32">_xlfn.SWITCH(VLOOKUP(Table1[[#This Row],[rand3]],brain!$D$24:$E$30,2), 1,3,2,2, 3,3,4,2,5,1,1)</f>
        <v>1</v>
      </c>
      <c r="L32" s="64">
        <f ca="1">IFERROR(VLOOKUP(RAND(),brain!$B$8:$H$19,7)+VLOOKUP(RAND(),brain!$B$8:$H$19,7),"")</f>
        <v>3</v>
      </c>
      <c r="M32" s="65" cm="1">
        <f t="array" ref="M32">_xlfn.SWITCH(VLOOKUP(Table1[[#This Row],[rand4]],brain!$D$24:$E$30,2), 1,3,2,3, 3,4,4,2,5,1,1)</f>
        <v>1</v>
      </c>
      <c r="N32" s="65" t="str">
        <f ca="1">IFERROR(VLOOKUP(RAND(),brain!$B$8:$H$19,7)+VLOOKUP(RAND(),brain!$B$8:$H$19,7),"")</f>
        <v/>
      </c>
      <c r="O32" s="66" cm="1">
        <f t="array" ref="O32">_xlfn.SWITCH(VLOOKUP(Table1[[#This Row],[rand5]],brain!$D$24:$E$30,2), 1,3,2,2, 3,3,4,2,5,1,1)</f>
        <v>2</v>
      </c>
      <c r="P32" s="16">
        <f t="shared" ca="1" si="0"/>
        <v>8</v>
      </c>
      <c r="Q32" s="57">
        <v>0.45086996253652545</v>
      </c>
      <c r="R32" s="57">
        <v>0.67102767315707734</v>
      </c>
      <c r="S32" s="58">
        <v>8.0739359541376343E-3</v>
      </c>
      <c r="T32" s="58">
        <v>0.9176621693405651</v>
      </c>
      <c r="U32" s="58">
        <v>0.97607647550278642</v>
      </c>
      <c r="V32" s="58">
        <v>0.80470261086606021</v>
      </c>
      <c r="X32" s="80">
        <v>23</v>
      </c>
      <c r="Y32" s="78">
        <v>3</v>
      </c>
    </row>
    <row r="33" spans="3:25" x14ac:dyDescent="0.25">
      <c r="C33" s="59">
        <v>27</v>
      </c>
      <c r="D33" s="64">
        <f ca="1">IFERROR(VLOOKUP(RAND(),brain!$B$8:$H$19,7)+VLOOKUP(RAND(),brain!$B$8:$H$19,7),"")</f>
        <v>3</v>
      </c>
      <c r="E33" s="65" cm="1">
        <f t="array" ref="E33">_xlfn.SWITCH(VLOOKUP(Table1[[#This Row],[0]],brain!$D$24:$E$30,2), 1,3,2,2, 3,3,4,2,5,1,1)</f>
        <v>1</v>
      </c>
      <c r="F33" s="65">
        <f ca="1">IFERROR(VLOOKUP(RAND(),brain!$B$8:$H$19,7)+VLOOKUP(RAND(),brain!$B$8:$H$19,7),"")</f>
        <v>2</v>
      </c>
      <c r="G33" s="66" cm="1">
        <f t="array" ref="G33">_xlfn.SWITCH(VLOOKUP(Table1[[#This Row],[rand1]],brain!$D$24:$E$30,2), 1,3,2,2,3, 3,4,2,5,1,1)</f>
        <v>3</v>
      </c>
      <c r="H33" s="16">
        <f ca="1">IFERROR(VLOOKUP(RAND(),brain!$B$8:$H$19,7)+VLOOKUP(RAND(),brain!$B$8:$H$19,7),"")</f>
        <v>4</v>
      </c>
      <c r="I33" s="16" cm="1">
        <f t="array" ref="I33">_xlfn.SWITCH(VLOOKUP(Table1[[#This Row],[rand2]],brain!$D$24:$E$30,2), 1,3,2,3, 3,4,4,2,5,1,1)</f>
        <v>2</v>
      </c>
      <c r="J33" s="16">
        <f ca="1">IFERROR(VLOOKUP(RAND(),brain!$B$8:$H$19,7)+VLOOKUP(RAND(),brain!$B$8:$H$19,7),"")</f>
        <v>2</v>
      </c>
      <c r="K33" s="16" cm="1">
        <f t="array" ref="K33">_xlfn.SWITCH(VLOOKUP(Table1[[#This Row],[rand3]],brain!$D$24:$E$30,2), 1,3,2,2, 3,3,4,2,5,1,1)</f>
        <v>3</v>
      </c>
      <c r="L33" s="64">
        <f ca="1">IFERROR(VLOOKUP(RAND(),brain!$B$8:$H$19,7)+VLOOKUP(RAND(),brain!$B$8:$H$19,7),"")</f>
        <v>2</v>
      </c>
      <c r="M33" s="65" cm="1">
        <f t="array" ref="M33">_xlfn.SWITCH(VLOOKUP(Table1[[#This Row],[rand4]],brain!$D$24:$E$30,2), 1,3,2,3, 3,4,4,2,5,1,1)</f>
        <v>1</v>
      </c>
      <c r="N33" s="65">
        <f ca="1">IFERROR(VLOOKUP(RAND(),brain!$B$8:$H$19,7)+VLOOKUP(RAND(),brain!$B$8:$H$19,7),"")</f>
        <v>1</v>
      </c>
      <c r="O33" s="66" cm="1">
        <f t="array" ref="O33">_xlfn.SWITCH(VLOOKUP(Table1[[#This Row],[rand5]],brain!$D$24:$E$30,2), 1,3,2,2, 3,3,4,2,5,1,1)</f>
        <v>3</v>
      </c>
      <c r="P33" s="16">
        <f t="shared" ca="1" si="0"/>
        <v>14</v>
      </c>
      <c r="Q33" s="57">
        <v>0.93484830034623867</v>
      </c>
      <c r="R33" s="57">
        <v>0.33658378980516335</v>
      </c>
      <c r="S33" s="58">
        <v>0.85333364884507612</v>
      </c>
      <c r="T33" s="58">
        <v>0.37806917088143721</v>
      </c>
      <c r="U33" s="58">
        <v>0.96885464205149985</v>
      </c>
      <c r="V33" s="58">
        <v>0.78809926462270286</v>
      </c>
      <c r="X33" s="80">
        <v>2</v>
      </c>
      <c r="Y33" s="78">
        <v>2</v>
      </c>
    </row>
    <row r="34" spans="3:25" x14ac:dyDescent="0.25">
      <c r="C34" s="59">
        <v>28</v>
      </c>
      <c r="D34" s="64">
        <f ca="1">IFERROR(VLOOKUP(RAND(),brain!$B$8:$H$19,7)+VLOOKUP(RAND(),brain!$B$8:$H$19,7),"")</f>
        <v>6</v>
      </c>
      <c r="E34" s="65" cm="1">
        <f t="array" ref="E34">_xlfn.SWITCH(VLOOKUP(Table1[[#This Row],[0]],brain!$D$24:$E$30,2), 1,3,2,2, 3,3,4,2,5,1,1)</f>
        <v>3</v>
      </c>
      <c r="F34" s="65">
        <f ca="1">IFERROR(VLOOKUP(RAND(),brain!$B$8:$H$19,7)+VLOOKUP(RAND(),brain!$B$8:$H$19,7),"")</f>
        <v>0</v>
      </c>
      <c r="G34" s="66" cm="1">
        <f t="array" ref="G34">_xlfn.SWITCH(VLOOKUP(Table1[[#This Row],[rand1]],brain!$D$24:$E$30,2), 1,3,2,2,3, 3,4,2,5,1,1)</f>
        <v>2</v>
      </c>
      <c r="H34" s="16" t="str">
        <f ca="1">IFERROR(VLOOKUP(RAND(),brain!$B$8:$H$19,7)+VLOOKUP(RAND(),brain!$B$8:$H$19,7),"")</f>
        <v/>
      </c>
      <c r="I34" s="16" cm="1">
        <f t="array" ref="I34">_xlfn.SWITCH(VLOOKUP(Table1[[#This Row],[rand2]],brain!$D$24:$E$30,2), 1,3,2,3, 3,4,4,2,5,1,1)</f>
        <v>2</v>
      </c>
      <c r="J34" s="16">
        <f ca="1">IFERROR(VLOOKUP(RAND(),brain!$B$8:$H$19,7)+VLOOKUP(RAND(),brain!$B$8:$H$19,7),"")</f>
        <v>4</v>
      </c>
      <c r="K34" s="16" cm="1">
        <f t="array" ref="K34">_xlfn.SWITCH(VLOOKUP(Table1[[#This Row],[rand3]],brain!$D$24:$E$30,2), 1,3,2,2, 3,3,4,2,5,1,1)</f>
        <v>2</v>
      </c>
      <c r="L34" s="64">
        <f ca="1">IFERROR(VLOOKUP(RAND(),brain!$B$8:$H$19,7)+VLOOKUP(RAND(),brain!$B$8:$H$19,7),"")</f>
        <v>2</v>
      </c>
      <c r="M34" s="65" cm="1">
        <f t="array" ref="M34">_xlfn.SWITCH(VLOOKUP(Table1[[#This Row],[rand4]],brain!$D$24:$E$30,2), 1,3,2,3, 3,4,4,2,5,1,1)</f>
        <v>3</v>
      </c>
      <c r="N34" s="65" t="str">
        <f ca="1">IFERROR(VLOOKUP(RAND(),brain!$B$8:$H$19,7)+VLOOKUP(RAND(),brain!$B$8:$H$19,7),"")</f>
        <v/>
      </c>
      <c r="O34" s="66" cm="1">
        <f t="array" ref="O34">_xlfn.SWITCH(VLOOKUP(Table1[[#This Row],[rand5]],brain!$D$24:$E$30,2), 1,3,2,2, 3,3,4,2,5,1,1)</f>
        <v>3</v>
      </c>
      <c r="P34" s="16">
        <f t="shared" ca="1" si="0"/>
        <v>12</v>
      </c>
      <c r="Q34" s="57">
        <v>0.29140683224086428</v>
      </c>
      <c r="R34" s="57">
        <v>0.84897306951728457</v>
      </c>
      <c r="S34" s="58">
        <v>0.84180625140246068</v>
      </c>
      <c r="T34" s="58">
        <v>0.43730234338641161</v>
      </c>
      <c r="U34" s="58">
        <v>2.8997635499238728E-2</v>
      </c>
      <c r="V34" s="58">
        <v>0.72321756898468248</v>
      </c>
      <c r="X34" s="80">
        <v>0</v>
      </c>
      <c r="Y34" s="78">
        <v>1</v>
      </c>
    </row>
    <row r="35" spans="3:25" x14ac:dyDescent="0.25">
      <c r="C35" s="59">
        <v>29</v>
      </c>
      <c r="D35" s="64" t="str">
        <f ca="1">IFERROR(VLOOKUP(RAND(),brain!$B$8:$H$19,7)+VLOOKUP(RAND(),brain!$B$8:$H$19,7),"")</f>
        <v/>
      </c>
      <c r="E35" s="65" cm="1">
        <f t="array" ref="E35">_xlfn.SWITCH(VLOOKUP(Table1[[#This Row],[0]],brain!$D$24:$E$30,2), 1,3,2,2, 3,3,4,2,5,1,1)</f>
        <v>3</v>
      </c>
      <c r="F35" s="65" t="str">
        <f ca="1">IFERROR(VLOOKUP(RAND(),brain!$B$8:$H$19,7)+VLOOKUP(RAND(),brain!$B$8:$H$19,7),"")</f>
        <v/>
      </c>
      <c r="G35" s="66" cm="1">
        <f t="array" ref="G35">_xlfn.SWITCH(VLOOKUP(Table1[[#This Row],[rand1]],brain!$D$24:$E$30,2), 1,3,2,2,3, 3,4,2,5,1,1)</f>
        <v>2</v>
      </c>
      <c r="H35" s="16">
        <f ca="1">IFERROR(VLOOKUP(RAND(),brain!$B$8:$H$19,7)+VLOOKUP(RAND(),brain!$B$8:$H$19,7),"")</f>
        <v>7</v>
      </c>
      <c r="I35" s="16" cm="1">
        <f t="array" ref="I35">_xlfn.SWITCH(VLOOKUP(Table1[[#This Row],[rand2]],brain!$D$24:$E$30,2), 1,3,2,3, 3,4,4,2,5,1,1)</f>
        <v>3</v>
      </c>
      <c r="J35" s="16">
        <f ca="1">IFERROR(VLOOKUP(RAND(),brain!$B$8:$H$19,7)+VLOOKUP(RAND(),brain!$B$8:$H$19,7),"")</f>
        <v>1</v>
      </c>
      <c r="K35" s="16" cm="1">
        <f t="array" ref="K35">_xlfn.SWITCH(VLOOKUP(Table1[[#This Row],[rand3]],brain!$D$24:$E$30,2), 1,3,2,2, 3,3,4,2,5,1,1)</f>
        <v>2</v>
      </c>
      <c r="L35" s="64">
        <f ca="1">IFERROR(VLOOKUP(RAND(),brain!$B$8:$H$19,7)+VLOOKUP(RAND(),brain!$B$8:$H$19,7),"")</f>
        <v>3</v>
      </c>
      <c r="M35" s="65" cm="1">
        <f t="array" ref="M35">_xlfn.SWITCH(VLOOKUP(Table1[[#This Row],[rand4]],brain!$D$24:$E$30,2), 1,3,2,3, 3,4,4,2,5,1,1)</f>
        <v>3</v>
      </c>
      <c r="N35" s="65" t="str">
        <f ca="1">IFERROR(VLOOKUP(RAND(),brain!$B$8:$H$19,7)+VLOOKUP(RAND(),brain!$B$8:$H$19,7),"")</f>
        <v/>
      </c>
      <c r="O35" s="66" cm="1">
        <f t="array" ref="O35">_xlfn.SWITCH(VLOOKUP(Table1[[#This Row],[rand5]],brain!$D$24:$E$30,2), 1,3,2,2, 3,3,4,2,5,1,1)</f>
        <v>3</v>
      </c>
      <c r="P35" s="16">
        <f t="shared" ca="1" si="0"/>
        <v>11</v>
      </c>
      <c r="Q35" s="57">
        <v>0.14997697069153604</v>
      </c>
      <c r="R35" s="57">
        <v>0.85110773345540458</v>
      </c>
      <c r="S35" s="58">
        <v>0.43568712768630757</v>
      </c>
      <c r="T35" s="58">
        <v>0.51279732267989553</v>
      </c>
      <c r="U35" s="58">
        <v>9.4218728058200862E-2</v>
      </c>
      <c r="V35" s="58">
        <v>0.1424804327381658</v>
      </c>
      <c r="X35" s="80">
        <v>27</v>
      </c>
      <c r="Y35" s="78">
        <v>1</v>
      </c>
    </row>
    <row r="36" spans="3:25" x14ac:dyDescent="0.25">
      <c r="C36" s="59">
        <v>30</v>
      </c>
      <c r="D36" s="64">
        <f ca="1">IFERROR(VLOOKUP(RAND(),brain!$B$8:$H$19,7)+VLOOKUP(RAND(),brain!$B$8:$H$19,7),"")</f>
        <v>3</v>
      </c>
      <c r="E36" s="65" cm="1">
        <f t="array" ref="E36">_xlfn.SWITCH(VLOOKUP(Table1[[#This Row],[0]],brain!$D$24:$E$30,2), 1,3,2,2, 3,3,4,2,5,1,1)</f>
        <v>1</v>
      </c>
      <c r="F36" s="65">
        <f ca="1">IFERROR(VLOOKUP(RAND(),brain!$B$8:$H$19,7)+VLOOKUP(RAND(),brain!$B$8:$H$19,7),"")</f>
        <v>2</v>
      </c>
      <c r="G36" s="66" cm="1">
        <f t="array" ref="G36">_xlfn.SWITCH(VLOOKUP(Table1[[#This Row],[rand1]],brain!$D$24:$E$30,2), 1,3,2,2,3, 3,4,2,5,1,1)</f>
        <v>3</v>
      </c>
      <c r="H36" s="16">
        <f ca="1">IFERROR(VLOOKUP(RAND(),brain!$B$8:$H$19,7)+VLOOKUP(RAND(),brain!$B$8:$H$19,7),"")</f>
        <v>0</v>
      </c>
      <c r="I36" s="16" cm="1">
        <f t="array" ref="I36">_xlfn.SWITCH(VLOOKUP(Table1[[#This Row],[rand2]],brain!$D$24:$E$30,2), 1,3,2,3, 3,4,4,2,5,1,1)</f>
        <v>3</v>
      </c>
      <c r="J36" s="16" t="str">
        <f ca="1">IFERROR(VLOOKUP(RAND(),brain!$B$8:$H$19,7)+VLOOKUP(RAND(),brain!$B$8:$H$19,7),"")</f>
        <v/>
      </c>
      <c r="K36" s="16" cm="1">
        <f t="array" ref="K36">_xlfn.SWITCH(VLOOKUP(Table1[[#This Row],[rand3]],brain!$D$24:$E$30,2), 1,3,2,2, 3,3,4,2,5,1,1)</f>
        <v>3</v>
      </c>
      <c r="L36" s="64">
        <f ca="1">IFERROR(VLOOKUP(RAND(),brain!$B$8:$H$19,7)+VLOOKUP(RAND(),brain!$B$8:$H$19,7),"")</f>
        <v>3</v>
      </c>
      <c r="M36" s="65" cm="1">
        <f t="array" ref="M36">_xlfn.SWITCH(VLOOKUP(Table1[[#This Row],[rand4]],brain!$D$24:$E$30,2), 1,3,2,3, 3,4,4,2,5,1,1)</f>
        <v>3</v>
      </c>
      <c r="N36" s="65" t="str">
        <f ca="1">IFERROR(VLOOKUP(RAND(),brain!$B$8:$H$19,7)+VLOOKUP(RAND(),brain!$B$8:$H$19,7),"")</f>
        <v/>
      </c>
      <c r="O36" s="66" cm="1">
        <f t="array" ref="O36">_xlfn.SWITCH(VLOOKUP(Table1[[#This Row],[rand5]],brain!$D$24:$E$30,2), 1,3,2,2, 3,3,4,2,5,1,1)</f>
        <v>1</v>
      </c>
      <c r="P36" s="16">
        <f t="shared" ca="1" si="0"/>
        <v>8</v>
      </c>
      <c r="Q36" s="57">
        <v>0.99856411125686417</v>
      </c>
      <c r="R36" s="57">
        <v>6.9736150630443028E-2</v>
      </c>
      <c r="S36" s="58">
        <v>0.30677059916363147</v>
      </c>
      <c r="T36" s="58">
        <v>0.76356830076688365</v>
      </c>
      <c r="U36" s="58">
        <v>0.43261452605272321</v>
      </c>
      <c r="V36" s="58">
        <v>0.96611077468565143</v>
      </c>
      <c r="X36" s="80" t="s">
        <v>72</v>
      </c>
      <c r="Y36" s="78">
        <v>250</v>
      </c>
    </row>
    <row r="37" spans="3:25" x14ac:dyDescent="0.25">
      <c r="C37" s="59">
        <v>31</v>
      </c>
      <c r="D37" s="64">
        <f ca="1">IFERROR(VLOOKUP(RAND(),brain!$B$8:$H$19,7)+VLOOKUP(RAND(),brain!$B$8:$H$19,7),"")</f>
        <v>2</v>
      </c>
      <c r="E37" s="65" cm="1">
        <f t="array" ref="E37">_xlfn.SWITCH(VLOOKUP(Table1[[#This Row],[0]],brain!$D$24:$E$30,2), 1,3,2,2, 3,3,4,2,5,1,1)</f>
        <v>3</v>
      </c>
      <c r="F37" s="65">
        <f ca="1">IFERROR(VLOOKUP(RAND(),brain!$B$8:$H$19,7)+VLOOKUP(RAND(),brain!$B$8:$H$19,7),"")</f>
        <v>1</v>
      </c>
      <c r="G37" s="66" cm="1">
        <f t="array" ref="G37">_xlfn.SWITCH(VLOOKUP(Table1[[#This Row],[rand1]],brain!$D$24:$E$30,2), 1,3,2,2,3, 3,4,2,5,1,1)</f>
        <v>2</v>
      </c>
      <c r="H37" s="16">
        <f ca="1">IFERROR(VLOOKUP(RAND(),brain!$B$8:$H$19,7)+VLOOKUP(RAND(),brain!$B$8:$H$19,7),"")</f>
        <v>1</v>
      </c>
      <c r="I37" s="16" cm="1">
        <f t="array" ref="I37">_xlfn.SWITCH(VLOOKUP(Table1[[#This Row],[rand2]],brain!$D$24:$E$30,2), 1,3,2,3, 3,4,4,2,5,1,1)</f>
        <v>3</v>
      </c>
      <c r="J37" s="16">
        <f ca="1">IFERROR(VLOOKUP(RAND(),brain!$B$8:$H$19,7)+VLOOKUP(RAND(),brain!$B$8:$H$19,7),"")</f>
        <v>3</v>
      </c>
      <c r="K37" s="16" cm="1">
        <f t="array" ref="K37">_xlfn.SWITCH(VLOOKUP(Table1[[#This Row],[rand3]],brain!$D$24:$E$30,2), 1,3,2,2, 3,3,4,2,5,1,1)</f>
        <v>3</v>
      </c>
      <c r="L37" s="64">
        <f ca="1">IFERROR(VLOOKUP(RAND(),brain!$B$8:$H$19,7)+VLOOKUP(RAND(),brain!$B$8:$H$19,7),"")</f>
        <v>3</v>
      </c>
      <c r="M37" s="65" cm="1">
        <f t="array" ref="M37">_xlfn.SWITCH(VLOOKUP(Table1[[#This Row],[rand4]],brain!$D$24:$E$30,2), 1,3,2,3, 3,4,4,2,5,1,1)</f>
        <v>3</v>
      </c>
      <c r="N37" s="65">
        <f ca="1">IFERROR(VLOOKUP(RAND(),brain!$B$8:$H$19,7)+VLOOKUP(RAND(),brain!$B$8:$H$19,7),"")</f>
        <v>1</v>
      </c>
      <c r="O37" s="66" cm="1">
        <f t="array" ref="O37">_xlfn.SWITCH(VLOOKUP(Table1[[#This Row],[rand5]],brain!$D$24:$E$30,2), 1,3,2,2, 3,3,4,2,5,1,1)</f>
        <v>2</v>
      </c>
      <c r="P37" s="16">
        <f t="shared" ca="1" si="0"/>
        <v>11</v>
      </c>
      <c r="Q37" s="57">
        <v>0.24575212979621885</v>
      </c>
      <c r="R37" s="57">
        <v>0.48429142002564474</v>
      </c>
      <c r="S37" s="58">
        <v>0.37298617297964265</v>
      </c>
      <c r="T37" s="58">
        <v>0.28358869645359452</v>
      </c>
      <c r="U37" s="58">
        <v>3.7713957052658786E-2</v>
      </c>
      <c r="V37" s="58">
        <v>0.40144538519775352</v>
      </c>
      <c r="X37"/>
      <c r="Y37"/>
    </row>
    <row r="38" spans="3:25" x14ac:dyDescent="0.25">
      <c r="C38" s="59">
        <v>32</v>
      </c>
      <c r="D38" s="64">
        <f ca="1">IFERROR(VLOOKUP(RAND(),brain!$B$8:$H$19,7)+VLOOKUP(RAND(),brain!$B$8:$H$19,7),"")</f>
        <v>4</v>
      </c>
      <c r="E38" s="65" cm="1">
        <f t="array" ref="E38">_xlfn.SWITCH(VLOOKUP(Table1[[#This Row],[0]],brain!$D$24:$E$30,2), 1,3,2,2, 3,3,4,2,5,1,1)</f>
        <v>3</v>
      </c>
      <c r="F38" s="65" t="str">
        <f ca="1">IFERROR(VLOOKUP(RAND(),brain!$B$8:$H$19,7)+VLOOKUP(RAND(),brain!$B$8:$H$19,7),"")</f>
        <v/>
      </c>
      <c r="G38" s="66" cm="1">
        <f t="array" ref="G38">_xlfn.SWITCH(VLOOKUP(Table1[[#This Row],[rand1]],brain!$D$24:$E$30,2), 1,3,2,2,3, 3,4,2,5,1,1)</f>
        <v>3</v>
      </c>
      <c r="H38" s="16">
        <f ca="1">IFERROR(VLOOKUP(RAND(),brain!$B$8:$H$19,7)+VLOOKUP(RAND(),brain!$B$8:$H$19,7),"")</f>
        <v>2</v>
      </c>
      <c r="I38" s="16" cm="1">
        <f t="array" ref="I38">_xlfn.SWITCH(VLOOKUP(Table1[[#This Row],[rand2]],brain!$D$24:$E$30,2), 1,3,2,3, 3,4,4,2,5,1,1)</f>
        <v>4</v>
      </c>
      <c r="J38" s="16">
        <f ca="1">IFERROR(VLOOKUP(RAND(),brain!$B$8:$H$19,7)+VLOOKUP(RAND(),brain!$B$8:$H$19,7),"")</f>
        <v>0</v>
      </c>
      <c r="K38" s="16" cm="1">
        <f t="array" ref="K38">_xlfn.SWITCH(VLOOKUP(Table1[[#This Row],[rand3]],brain!$D$24:$E$30,2), 1,3,2,2, 3,3,4,2,5,1,1)</f>
        <v>3</v>
      </c>
      <c r="L38" s="64">
        <f ca="1">IFERROR(VLOOKUP(RAND(),brain!$B$8:$H$19,7)+VLOOKUP(RAND(),brain!$B$8:$H$19,7),"")</f>
        <v>0</v>
      </c>
      <c r="M38" s="65" cm="1">
        <f t="array" ref="M38">_xlfn.SWITCH(VLOOKUP(Table1[[#This Row],[rand4]],brain!$D$24:$E$30,2), 1,3,2,3, 3,4,4,2,5,1,1)</f>
        <v>3</v>
      </c>
      <c r="N38" s="65">
        <f ca="1">IFERROR(VLOOKUP(RAND(),brain!$B$8:$H$19,7)+VLOOKUP(RAND(),brain!$B$8:$H$19,7),"")</f>
        <v>3</v>
      </c>
      <c r="O38" s="66" cm="1">
        <f t="array" ref="O38">_xlfn.SWITCH(VLOOKUP(Table1[[#This Row],[rand5]],brain!$D$24:$E$30,2), 1,3,2,2, 3,3,4,2,5,1,1)</f>
        <v>2</v>
      </c>
      <c r="P38" s="16">
        <f t="shared" ca="1" si="0"/>
        <v>9</v>
      </c>
      <c r="Q38" s="57">
        <v>0.19964791072265353</v>
      </c>
      <c r="R38" s="57">
        <v>0.35533654880785215</v>
      </c>
      <c r="S38" s="58">
        <v>0.77660566915908458</v>
      </c>
      <c r="T38" s="58">
        <v>0.11581897976556332</v>
      </c>
      <c r="U38" s="58">
        <v>8.1277013845397983E-2</v>
      </c>
      <c r="V38" s="58">
        <v>0.52121055444083142</v>
      </c>
    </row>
    <row r="39" spans="3:25" x14ac:dyDescent="0.25">
      <c r="C39" s="59">
        <v>33</v>
      </c>
      <c r="D39" s="64">
        <f ca="1">IFERROR(VLOOKUP(RAND(),brain!$B$8:$H$19,7)+VLOOKUP(RAND(),brain!$B$8:$H$19,7),"")</f>
        <v>1</v>
      </c>
      <c r="E39" s="65" cm="1">
        <f t="array" ref="E39">_xlfn.SWITCH(VLOOKUP(Table1[[#This Row],[0]],brain!$D$24:$E$30,2), 1,3,2,2, 3,3,4,2,5,1,1)</f>
        <v>2</v>
      </c>
      <c r="F39" s="65">
        <f ca="1">IFERROR(VLOOKUP(RAND(),brain!$B$8:$H$19,7)+VLOOKUP(RAND(),brain!$B$8:$H$19,7),"")</f>
        <v>2</v>
      </c>
      <c r="G39" s="66" cm="1">
        <f t="array" ref="G39">_xlfn.SWITCH(VLOOKUP(Table1[[#This Row],[rand1]],brain!$D$24:$E$30,2), 1,3,2,2,3, 3,4,2,5,1,1)</f>
        <v>3</v>
      </c>
      <c r="H39" s="16">
        <f ca="1">IFERROR(VLOOKUP(RAND(),brain!$B$8:$H$19,7)+VLOOKUP(RAND(),brain!$B$8:$H$19,7),"")</f>
        <v>8</v>
      </c>
      <c r="I39" s="16" cm="1">
        <f t="array" ref="I39">_xlfn.SWITCH(VLOOKUP(Table1[[#This Row],[rand2]],brain!$D$24:$E$30,2), 1,3,2,3, 3,4,4,2,5,1,1)</f>
        <v>3</v>
      </c>
      <c r="J39" s="16">
        <f ca="1">IFERROR(VLOOKUP(RAND(),brain!$B$8:$H$19,7)+VLOOKUP(RAND(),brain!$B$8:$H$19,7),"")</f>
        <v>4</v>
      </c>
      <c r="K39" s="16" cm="1">
        <f t="array" ref="K39">_xlfn.SWITCH(VLOOKUP(Table1[[#This Row],[rand3]],brain!$D$24:$E$30,2), 1,3,2,2, 3,3,4,2,5,1,1)</f>
        <v>3</v>
      </c>
      <c r="L39" s="64">
        <f ca="1">IFERROR(VLOOKUP(RAND(),brain!$B$8:$H$19,7)+VLOOKUP(RAND(),brain!$B$8:$H$19,7),"")</f>
        <v>3</v>
      </c>
      <c r="M39" s="65" cm="1">
        <f t="array" ref="M39">_xlfn.SWITCH(VLOOKUP(Table1[[#This Row],[rand4]],brain!$D$24:$E$30,2), 1,3,2,3, 3,4,4,2,5,1,1)</f>
        <v>2</v>
      </c>
      <c r="N39" s="65">
        <f ca="1">IFERROR(VLOOKUP(RAND(),brain!$B$8:$H$19,7)+VLOOKUP(RAND(),brain!$B$8:$H$19,7),"")</f>
        <v>0</v>
      </c>
      <c r="O39" s="66" cm="1">
        <f t="array" ref="O39">_xlfn.SWITCH(VLOOKUP(Table1[[#This Row],[rand5]],brain!$D$24:$E$30,2), 1,3,2,2, 3,3,4,2,5,1,1)</f>
        <v>3</v>
      </c>
      <c r="P39" s="16">
        <f t="shared" ca="1" si="0"/>
        <v>18</v>
      </c>
      <c r="Q39" s="57">
        <v>0.44535827240645376</v>
      </c>
      <c r="R39" s="57">
        <v>0.71878471858050785</v>
      </c>
      <c r="S39" s="58">
        <v>4.7664713048790275E-2</v>
      </c>
      <c r="T39" s="58">
        <v>0.21252357358294305</v>
      </c>
      <c r="U39" s="58">
        <v>0.89845565710197872</v>
      </c>
      <c r="V39" s="58">
        <v>0.2375164383838072</v>
      </c>
    </row>
    <row r="40" spans="3:25" x14ac:dyDescent="0.25">
      <c r="C40" s="59">
        <v>34</v>
      </c>
      <c r="D40" s="64">
        <f ca="1">IFERROR(VLOOKUP(RAND(),brain!$B$8:$H$19,7)+VLOOKUP(RAND(),brain!$B$8:$H$19,7),"")</f>
        <v>4</v>
      </c>
      <c r="E40" s="65" cm="1">
        <f t="array" ref="E40">_xlfn.SWITCH(VLOOKUP(Table1[[#This Row],[0]],brain!$D$24:$E$30,2), 1,3,2,2, 3,3,4,2,5,1,1)</f>
        <v>2</v>
      </c>
      <c r="F40" s="65">
        <f ca="1">IFERROR(VLOOKUP(RAND(),brain!$B$8:$H$19,7)+VLOOKUP(RAND(),brain!$B$8:$H$19,7),"")</f>
        <v>0</v>
      </c>
      <c r="G40" s="66" cm="1">
        <f t="array" ref="G40">_xlfn.SWITCH(VLOOKUP(Table1[[#This Row],[rand1]],brain!$D$24:$E$30,2), 1,3,2,2,3, 3,4,2,5,1,1)</f>
        <v>2</v>
      </c>
      <c r="H40" s="16">
        <f ca="1">IFERROR(VLOOKUP(RAND(),brain!$B$8:$H$19,7)+VLOOKUP(RAND(),brain!$B$8:$H$19,7),"")</f>
        <v>3</v>
      </c>
      <c r="I40" s="16" cm="1">
        <f t="array" ref="I40">_xlfn.SWITCH(VLOOKUP(Table1[[#This Row],[rand2]],brain!$D$24:$E$30,2), 1,3,2,3, 3,4,4,2,5,1,1)</f>
        <v>3</v>
      </c>
      <c r="J40" s="16">
        <f ca="1">IFERROR(VLOOKUP(RAND(),brain!$B$8:$H$19,7)+VLOOKUP(RAND(),brain!$B$8:$H$19,7),"")</f>
        <v>4</v>
      </c>
      <c r="K40" s="16" cm="1">
        <f t="array" ref="K40">_xlfn.SWITCH(VLOOKUP(Table1[[#This Row],[rand3]],brain!$D$24:$E$30,2), 1,3,2,2, 3,3,4,2,5,1,1)</f>
        <v>2</v>
      </c>
      <c r="L40" s="64">
        <f ca="1">IFERROR(VLOOKUP(RAND(),brain!$B$8:$H$19,7)+VLOOKUP(RAND(),brain!$B$8:$H$19,7),"")</f>
        <v>1</v>
      </c>
      <c r="M40" s="65" cm="1">
        <f t="array" ref="M40">_xlfn.SWITCH(VLOOKUP(Table1[[#This Row],[rand4]],brain!$D$24:$E$30,2), 1,3,2,3, 3,4,4,2,5,1,1)</f>
        <v>3</v>
      </c>
      <c r="N40" s="65">
        <f ca="1">IFERROR(VLOOKUP(RAND(),brain!$B$8:$H$19,7)+VLOOKUP(RAND(),brain!$B$8:$H$19,7),"")</f>
        <v>2</v>
      </c>
      <c r="O40" s="66" cm="1">
        <f t="array" ref="O40">_xlfn.SWITCH(VLOOKUP(Table1[[#This Row],[rand5]],brain!$D$24:$E$30,2), 1,3,2,2, 3,3,4,2,5,1,1)</f>
        <v>3</v>
      </c>
      <c r="P40" s="16">
        <f t="shared" ca="1" si="0"/>
        <v>14</v>
      </c>
      <c r="Q40" s="57">
        <v>0.48176672404516774</v>
      </c>
      <c r="R40" s="57">
        <v>0.54184307825520228</v>
      </c>
      <c r="S40" s="58">
        <v>0.31005663280877505</v>
      </c>
      <c r="T40" s="58">
        <v>0.544095270418952</v>
      </c>
      <c r="U40" s="58">
        <v>0.3944191117264747</v>
      </c>
      <c r="V40" s="58">
        <v>0.79695510623302468</v>
      </c>
    </row>
    <row r="41" spans="3:25" x14ac:dyDescent="0.25">
      <c r="C41" s="59">
        <v>35</v>
      </c>
      <c r="D41" s="64">
        <f ca="1">IFERROR(VLOOKUP(RAND(),brain!$B$8:$H$19,7)+VLOOKUP(RAND(),brain!$B$8:$H$19,7),"")</f>
        <v>1</v>
      </c>
      <c r="E41" s="65" cm="1">
        <f t="array" ref="E41">_xlfn.SWITCH(VLOOKUP(Table1[[#This Row],[0]],brain!$D$24:$E$30,2), 1,3,2,2, 3,3,4,2,5,1,1)</f>
        <v>3</v>
      </c>
      <c r="F41" s="65">
        <f ca="1">IFERROR(VLOOKUP(RAND(),brain!$B$8:$H$19,7)+VLOOKUP(RAND(),brain!$B$8:$H$19,7),"")</f>
        <v>4</v>
      </c>
      <c r="G41" s="66" cm="1">
        <f t="array" ref="G41">_xlfn.SWITCH(VLOOKUP(Table1[[#This Row],[rand1]],brain!$D$24:$E$30,2), 1,3,2,2,3, 3,4,2,5,1,1)</f>
        <v>3</v>
      </c>
      <c r="H41" s="16">
        <f ca="1">IFERROR(VLOOKUP(RAND(),brain!$B$8:$H$19,7)+VLOOKUP(RAND(),brain!$B$8:$H$19,7),"")</f>
        <v>3</v>
      </c>
      <c r="I41" s="16" cm="1">
        <f t="array" ref="I41">_xlfn.SWITCH(VLOOKUP(Table1[[#This Row],[rand2]],brain!$D$24:$E$30,2), 1,3,2,3, 3,4,4,2,5,1,1)</f>
        <v>3</v>
      </c>
      <c r="J41" s="16">
        <f ca="1">IFERROR(VLOOKUP(RAND(),brain!$B$8:$H$19,7)+VLOOKUP(RAND(),brain!$B$8:$H$19,7),"")</f>
        <v>4</v>
      </c>
      <c r="K41" s="16" cm="1">
        <f t="array" ref="K41">_xlfn.SWITCH(VLOOKUP(Table1[[#This Row],[rand3]],brain!$D$24:$E$30,2), 1,3,2,2, 3,3,4,2,5,1,1)</f>
        <v>2</v>
      </c>
      <c r="L41" s="64">
        <f ca="1">IFERROR(VLOOKUP(RAND(),brain!$B$8:$H$19,7)+VLOOKUP(RAND(),brain!$B$8:$H$19,7),"")</f>
        <v>3</v>
      </c>
      <c r="M41" s="65" cm="1">
        <f t="array" ref="M41">_xlfn.SWITCH(VLOOKUP(Table1[[#This Row],[rand4]],brain!$D$24:$E$30,2), 1,3,2,3, 3,4,4,2,5,1,1)</f>
        <v>4</v>
      </c>
      <c r="N41" s="65">
        <f ca="1">IFERROR(VLOOKUP(RAND(),brain!$B$8:$H$19,7)+VLOOKUP(RAND(),brain!$B$8:$H$19,7),"")</f>
        <v>2</v>
      </c>
      <c r="O41" s="66" cm="1">
        <f t="array" ref="O41">_xlfn.SWITCH(VLOOKUP(Table1[[#This Row],[rand5]],brain!$D$24:$E$30,2), 1,3,2,2, 3,3,4,2,5,1,1)</f>
        <v>1</v>
      </c>
      <c r="P41" s="16">
        <f t="shared" ca="1" si="0"/>
        <v>17</v>
      </c>
      <c r="Q41" s="57">
        <v>0.60085123562096088</v>
      </c>
      <c r="R41" s="57">
        <v>0.37328218799123281</v>
      </c>
      <c r="S41" s="58">
        <v>0.30885334360770622</v>
      </c>
      <c r="T41" s="58">
        <v>0.89575994362299105</v>
      </c>
      <c r="U41" s="58">
        <v>0.76316055432573815</v>
      </c>
      <c r="V41" s="58">
        <v>0.9600915657640291</v>
      </c>
    </row>
    <row r="42" spans="3:25" x14ac:dyDescent="0.25">
      <c r="C42" s="59">
        <v>36</v>
      </c>
      <c r="D42" s="64">
        <f ca="1">IFERROR(VLOOKUP(RAND(),brain!$B$8:$H$19,7)+VLOOKUP(RAND(),brain!$B$8:$H$19,7),"")</f>
        <v>0</v>
      </c>
      <c r="E42" s="65" cm="1">
        <f t="array" ref="E42">_xlfn.SWITCH(VLOOKUP(Table1[[#This Row],[0]],brain!$D$24:$E$30,2), 1,3,2,2, 3,3,4,2,5,1,1)</f>
        <v>3</v>
      </c>
      <c r="F42" s="65">
        <f ca="1">IFERROR(VLOOKUP(RAND(),brain!$B$8:$H$19,7)+VLOOKUP(RAND(),brain!$B$8:$H$19,7),"")</f>
        <v>1</v>
      </c>
      <c r="G42" s="66" cm="1">
        <f t="array" ref="G42">_xlfn.SWITCH(VLOOKUP(Table1[[#This Row],[rand1]],brain!$D$24:$E$30,2), 1,3,2,2,3, 3,4,2,5,1,1)</f>
        <v>2</v>
      </c>
      <c r="H42" s="16">
        <f ca="1">IFERROR(VLOOKUP(RAND(),brain!$B$8:$H$19,7)+VLOOKUP(RAND(),brain!$B$8:$H$19,7),"")</f>
        <v>5</v>
      </c>
      <c r="I42" s="16" cm="1">
        <f t="array" ref="I42">_xlfn.SWITCH(VLOOKUP(Table1[[#This Row],[rand2]],brain!$D$24:$E$30,2), 1,3,2,3, 3,4,4,2,5,1,1)</f>
        <v>4</v>
      </c>
      <c r="J42" s="16">
        <f ca="1">IFERROR(VLOOKUP(RAND(),brain!$B$8:$H$19,7)+VLOOKUP(RAND(),brain!$B$8:$H$19,7),"")</f>
        <v>3</v>
      </c>
      <c r="K42" s="16" cm="1">
        <f t="array" ref="K42">_xlfn.SWITCH(VLOOKUP(Table1[[#This Row],[rand3]],brain!$D$24:$E$30,2), 1,3,2,2, 3,3,4,2,5,1,1)</f>
        <v>3</v>
      </c>
      <c r="L42" s="64">
        <f ca="1">IFERROR(VLOOKUP(RAND(),brain!$B$8:$H$19,7)+VLOOKUP(RAND(),brain!$B$8:$H$19,7),"")</f>
        <v>1</v>
      </c>
      <c r="M42" s="65" cm="1">
        <f t="array" ref="M42">_xlfn.SWITCH(VLOOKUP(Table1[[#This Row],[rand4]],brain!$D$24:$E$30,2), 1,3,2,3, 3,4,4,2,5,1,1)</f>
        <v>2</v>
      </c>
      <c r="N42" s="65">
        <f ca="1">IFERROR(VLOOKUP(RAND(),brain!$B$8:$H$19,7)+VLOOKUP(RAND(),brain!$B$8:$H$19,7),"")</f>
        <v>4</v>
      </c>
      <c r="O42" s="66" cm="1">
        <f t="array" ref="O42">_xlfn.SWITCH(VLOOKUP(Table1[[#This Row],[rand5]],brain!$D$24:$E$30,2), 1,3,2,2, 3,3,4,2,5,1,1)</f>
        <v>3</v>
      </c>
      <c r="P42" s="16">
        <f t="shared" ca="1" si="0"/>
        <v>14</v>
      </c>
      <c r="Q42" s="57">
        <v>0.70311119866099248</v>
      </c>
      <c r="R42" s="57">
        <v>0.59999857141272261</v>
      </c>
      <c r="S42" s="58">
        <v>0.61236658040678682</v>
      </c>
      <c r="T42" s="58">
        <v>0.14371511194952447</v>
      </c>
      <c r="U42" s="58">
        <v>0.83533706498128324</v>
      </c>
      <c r="V42" s="58">
        <v>0.14983468836409408</v>
      </c>
    </row>
    <row r="43" spans="3:25" x14ac:dyDescent="0.25">
      <c r="C43" s="59">
        <v>37</v>
      </c>
      <c r="D43" s="64" t="str">
        <f ca="1">IFERROR(VLOOKUP(RAND(),brain!$B$8:$H$19,7)+VLOOKUP(RAND(),brain!$B$8:$H$19,7),"")</f>
        <v/>
      </c>
      <c r="E43" s="65" cm="1">
        <f t="array" ref="E43">_xlfn.SWITCH(VLOOKUP(Table1[[#This Row],[0]],brain!$D$24:$E$30,2), 1,3,2,2, 3,3,4,2,5,1,1)</f>
        <v>2</v>
      </c>
      <c r="F43" s="65">
        <f ca="1">IFERROR(VLOOKUP(RAND(),brain!$B$8:$H$19,7)+VLOOKUP(RAND(),brain!$B$8:$H$19,7),"")</f>
        <v>1</v>
      </c>
      <c r="G43" s="66" cm="1">
        <f t="array" ref="G43">_xlfn.SWITCH(VLOOKUP(Table1[[#This Row],[rand1]],brain!$D$24:$E$30,2), 1,3,2,2,3, 3,4,2,5,1,1)</f>
        <v>2</v>
      </c>
      <c r="H43" s="16">
        <f ca="1">IFERROR(VLOOKUP(RAND(),brain!$B$8:$H$19,7)+VLOOKUP(RAND(),brain!$B$8:$H$19,7),"")</f>
        <v>3</v>
      </c>
      <c r="I43" s="16" cm="1">
        <f t="array" ref="I43">_xlfn.SWITCH(VLOOKUP(Table1[[#This Row],[rand2]],brain!$D$24:$E$30,2), 1,3,2,3, 3,4,4,2,5,1,1)</f>
        <v>3</v>
      </c>
      <c r="J43" s="16">
        <f ca="1">IFERROR(VLOOKUP(RAND(),brain!$B$8:$H$19,7)+VLOOKUP(RAND(),brain!$B$8:$H$19,7),"")</f>
        <v>4</v>
      </c>
      <c r="K43" s="16" cm="1">
        <f t="array" ref="K43">_xlfn.SWITCH(VLOOKUP(Table1[[#This Row],[rand3]],brain!$D$24:$E$30,2), 1,3,2,2, 3,3,4,2,5,1,1)</f>
        <v>1</v>
      </c>
      <c r="L43" s="64">
        <f ca="1">IFERROR(VLOOKUP(RAND(),brain!$B$8:$H$19,7)+VLOOKUP(RAND(),brain!$B$8:$H$19,7),"")</f>
        <v>4</v>
      </c>
      <c r="M43" s="65" cm="1">
        <f t="array" ref="M43">_xlfn.SWITCH(VLOOKUP(Table1[[#This Row],[rand4]],brain!$D$24:$E$30,2), 1,3,2,3, 3,4,4,2,5,1,1)</f>
        <v>3</v>
      </c>
      <c r="N43" s="65">
        <f ca="1">IFERROR(VLOOKUP(RAND(),brain!$B$8:$H$19,7)+VLOOKUP(RAND(),brain!$B$8:$H$19,7),"")</f>
        <v>0</v>
      </c>
      <c r="O43" s="66" cm="1">
        <f t="array" ref="O43">_xlfn.SWITCH(VLOOKUP(Table1[[#This Row],[rand5]],brain!$D$24:$E$30,2), 1,3,2,2, 3,3,4,2,5,1,1)</f>
        <v>2</v>
      </c>
      <c r="P43" s="16">
        <f t="shared" ca="1" si="0"/>
        <v>12</v>
      </c>
      <c r="Q43" s="57">
        <v>0.57179311998036619</v>
      </c>
      <c r="R43" s="57">
        <v>0.8351425101123563</v>
      </c>
      <c r="S43" s="58">
        <v>0.23155181280733084</v>
      </c>
      <c r="T43" s="58">
        <v>0.90449597686732319</v>
      </c>
      <c r="U43" s="58">
        <v>0.23872958870931171</v>
      </c>
      <c r="V43" s="58">
        <v>0.44440979326128927</v>
      </c>
    </row>
    <row r="44" spans="3:25" x14ac:dyDescent="0.25">
      <c r="C44" s="59">
        <v>38</v>
      </c>
      <c r="D44" s="64" t="str">
        <f ca="1">IFERROR(VLOOKUP(RAND(),brain!$B$8:$H$19,7)+VLOOKUP(RAND(),brain!$B$8:$H$19,7),"")</f>
        <v/>
      </c>
      <c r="E44" s="65" cm="1">
        <f t="array" ref="E44">_xlfn.SWITCH(VLOOKUP(Table1[[#This Row],[0]],brain!$D$24:$E$30,2), 1,3,2,2, 3,3,4,2,5,1,1)</f>
        <v>3</v>
      </c>
      <c r="F44" s="65">
        <f ca="1">IFERROR(VLOOKUP(RAND(),brain!$B$8:$H$19,7)+VLOOKUP(RAND(),brain!$B$8:$H$19,7),"")</f>
        <v>2</v>
      </c>
      <c r="G44" s="66" cm="1">
        <f t="array" ref="G44">_xlfn.SWITCH(VLOOKUP(Table1[[#This Row],[rand1]],brain!$D$24:$E$30,2), 1,3,2,2,3, 3,4,2,5,1,1)</f>
        <v>3</v>
      </c>
      <c r="H44" s="16" t="str">
        <f ca="1">IFERROR(VLOOKUP(RAND(),brain!$B$8:$H$19,7)+VLOOKUP(RAND(),brain!$B$8:$H$19,7),"")</f>
        <v/>
      </c>
      <c r="I44" s="16" cm="1">
        <f t="array" ref="I44">_xlfn.SWITCH(VLOOKUP(Table1[[#This Row],[rand2]],brain!$D$24:$E$30,2), 1,3,2,3, 3,4,4,2,5,1,1)</f>
        <v>2</v>
      </c>
      <c r="J44" s="16" t="str">
        <f ca="1">IFERROR(VLOOKUP(RAND(),brain!$B$8:$H$19,7)+VLOOKUP(RAND(),brain!$B$8:$H$19,7),"")</f>
        <v/>
      </c>
      <c r="K44" s="16" cm="1">
        <f t="array" ref="K44">_xlfn.SWITCH(VLOOKUP(Table1[[#This Row],[rand3]],brain!$D$24:$E$30,2), 1,3,2,2, 3,3,4,2,5,1,1)</f>
        <v>3</v>
      </c>
      <c r="L44" s="64" t="str">
        <f ca="1">IFERROR(VLOOKUP(RAND(),brain!$B$8:$H$19,7)+VLOOKUP(RAND(),brain!$B$8:$H$19,7),"")</f>
        <v/>
      </c>
      <c r="M44" s="65" cm="1">
        <f t="array" ref="M44">_xlfn.SWITCH(VLOOKUP(Table1[[#This Row],[rand4]],brain!$D$24:$E$30,2), 1,3,2,3, 3,4,4,2,5,1,1)</f>
        <v>3</v>
      </c>
      <c r="N44" s="65">
        <f ca="1">IFERROR(VLOOKUP(RAND(),brain!$B$8:$H$19,7)+VLOOKUP(RAND(),brain!$B$8:$H$19,7),"")</f>
        <v>4</v>
      </c>
      <c r="O44" s="66" cm="1">
        <f t="array" ref="O44">_xlfn.SWITCH(VLOOKUP(Table1[[#This Row],[rand5]],brain!$D$24:$E$30,2), 1,3,2,2, 3,3,4,2,5,1,1)</f>
        <v>2</v>
      </c>
      <c r="P44" s="16">
        <f t="shared" ca="1" si="0"/>
        <v>6</v>
      </c>
      <c r="Q44" s="57">
        <v>2.9833901048748057E-2</v>
      </c>
      <c r="R44" s="57">
        <v>0.2351242925982221</v>
      </c>
      <c r="S44" s="58">
        <v>0.84427749827134502</v>
      </c>
      <c r="T44" s="58">
        <v>0.3325713808446602</v>
      </c>
      <c r="U44" s="58">
        <v>0.22204383914681558</v>
      </c>
      <c r="V44" s="58">
        <v>0.89088447416903593</v>
      </c>
    </row>
    <row r="45" spans="3:25" x14ac:dyDescent="0.25">
      <c r="C45" s="59">
        <v>39</v>
      </c>
      <c r="D45" s="64" t="str">
        <f ca="1">IFERROR(VLOOKUP(RAND(),brain!$B$8:$H$19,7)+VLOOKUP(RAND(),brain!$B$8:$H$19,7),"")</f>
        <v/>
      </c>
      <c r="E45" s="65" cm="1">
        <f t="array" ref="E45">_xlfn.SWITCH(VLOOKUP(Table1[[#This Row],[0]],brain!$D$24:$E$30,2), 1,3,2,2, 3,3,4,2,5,1,1)</f>
        <v>3</v>
      </c>
      <c r="F45" s="65">
        <f ca="1">IFERROR(VLOOKUP(RAND(),brain!$B$8:$H$19,7)+VLOOKUP(RAND(),brain!$B$8:$H$19,7),"")</f>
        <v>3</v>
      </c>
      <c r="G45" s="66" cm="1">
        <f t="array" ref="G45">_xlfn.SWITCH(VLOOKUP(Table1[[#This Row],[rand1]],brain!$D$24:$E$30,2), 1,3,2,2,3, 3,4,2,5,1,1)</f>
        <v>3</v>
      </c>
      <c r="H45" s="16" t="str">
        <f ca="1">IFERROR(VLOOKUP(RAND(),brain!$B$8:$H$19,7)+VLOOKUP(RAND(),brain!$B$8:$H$19,7),"")</f>
        <v/>
      </c>
      <c r="I45" s="16" cm="1">
        <f t="array" ref="I45">_xlfn.SWITCH(VLOOKUP(Table1[[#This Row],[rand2]],brain!$D$24:$E$30,2), 1,3,2,3, 3,4,4,2,5,1,1)</f>
        <v>3</v>
      </c>
      <c r="J45" s="16">
        <f ca="1">IFERROR(VLOOKUP(RAND(),brain!$B$8:$H$19,7)+VLOOKUP(RAND(),brain!$B$8:$H$19,7),"")</f>
        <v>3</v>
      </c>
      <c r="K45" s="16" cm="1">
        <f t="array" ref="K45">_xlfn.SWITCH(VLOOKUP(Table1[[#This Row],[rand3]],brain!$D$24:$E$30,2), 1,3,2,2, 3,3,4,2,5,1,1)</f>
        <v>3</v>
      </c>
      <c r="L45" s="64">
        <f ca="1">IFERROR(VLOOKUP(RAND(),brain!$B$8:$H$19,7)+VLOOKUP(RAND(),brain!$B$8:$H$19,7),"")</f>
        <v>6</v>
      </c>
      <c r="M45" s="65" cm="1">
        <f t="array" ref="M45">_xlfn.SWITCH(VLOOKUP(Table1[[#This Row],[rand4]],brain!$D$24:$E$30,2), 1,3,2,3, 3,4,4,2,5,1,1)</f>
        <v>3</v>
      </c>
      <c r="N45" s="65">
        <f ca="1">IFERROR(VLOOKUP(RAND(),brain!$B$8:$H$19,7)+VLOOKUP(RAND(),brain!$B$8:$H$19,7),"")</f>
        <v>5</v>
      </c>
      <c r="O45" s="66" cm="1">
        <f t="array" ref="O45">_xlfn.SWITCH(VLOOKUP(Table1[[#This Row],[rand5]],brain!$D$24:$E$30,2), 1,3,2,2, 3,3,4,2,5,1,1)</f>
        <v>1</v>
      </c>
      <c r="P45" s="16">
        <f t="shared" ca="1" si="0"/>
        <v>17</v>
      </c>
      <c r="Q45" s="57">
        <v>0.16482812984465889</v>
      </c>
      <c r="R45" s="57">
        <v>0.21051018869883531</v>
      </c>
      <c r="S45" s="58">
        <v>0.36182611742324711</v>
      </c>
      <c r="T45" s="58">
        <v>3.8958823661046194E-2</v>
      </c>
      <c r="U45" s="58">
        <v>9.9057778059499002E-2</v>
      </c>
      <c r="V45" s="58">
        <v>0.93698082755517309</v>
      </c>
    </row>
    <row r="46" spans="3:25" x14ac:dyDescent="0.25">
      <c r="C46" s="59">
        <v>40</v>
      </c>
      <c r="D46" s="64">
        <f ca="1">IFERROR(VLOOKUP(RAND(),brain!$B$8:$H$19,7)+VLOOKUP(RAND(),brain!$B$8:$H$19,7),"")</f>
        <v>1</v>
      </c>
      <c r="E46" s="65" cm="1">
        <f t="array" ref="E46">_xlfn.SWITCH(VLOOKUP(Table1[[#This Row],[0]],brain!$D$24:$E$30,2), 1,3,2,2, 3,3,4,2,5,1,1)</f>
        <v>3</v>
      </c>
      <c r="F46" s="65" t="str">
        <f ca="1">IFERROR(VLOOKUP(RAND(),brain!$B$8:$H$19,7)+VLOOKUP(RAND(),brain!$B$8:$H$19,7),"")</f>
        <v/>
      </c>
      <c r="G46" s="66" cm="1">
        <f t="array" ref="G46">_xlfn.SWITCH(VLOOKUP(Table1[[#This Row],[rand1]],brain!$D$24:$E$30,2), 1,3,2,2,3, 3,4,2,5,1,1)</f>
        <v>2</v>
      </c>
      <c r="H46" s="16">
        <f ca="1">IFERROR(VLOOKUP(RAND(),brain!$B$8:$H$19,7)+VLOOKUP(RAND(),brain!$B$8:$H$19,7),"")</f>
        <v>4</v>
      </c>
      <c r="I46" s="16" cm="1">
        <f t="array" ref="I46">_xlfn.SWITCH(VLOOKUP(Table1[[#This Row],[rand2]],brain!$D$24:$E$30,2), 1,3,2,3, 3,4,4,2,5,1,1)</f>
        <v>3</v>
      </c>
      <c r="J46" s="16">
        <f ca="1">IFERROR(VLOOKUP(RAND(),brain!$B$8:$H$19,7)+VLOOKUP(RAND(),brain!$B$8:$H$19,7),"")</f>
        <v>2</v>
      </c>
      <c r="K46" s="16" cm="1">
        <f t="array" ref="K46">_xlfn.SWITCH(VLOOKUP(Table1[[#This Row],[rand3]],brain!$D$24:$E$30,2), 1,3,2,2, 3,3,4,2,5,1,1)</f>
        <v>3</v>
      </c>
      <c r="L46" s="64" t="str">
        <f ca="1">IFERROR(VLOOKUP(RAND(),brain!$B$8:$H$19,7)+VLOOKUP(RAND(),brain!$B$8:$H$19,7),"")</f>
        <v/>
      </c>
      <c r="M46" s="65" cm="1">
        <f t="array" ref="M46">_xlfn.SWITCH(VLOOKUP(Table1[[#This Row],[rand4]],brain!$D$24:$E$30,2), 1,3,2,3, 3,4,4,2,5,1,1)</f>
        <v>2</v>
      </c>
      <c r="N46" s="65" t="str">
        <f ca="1">IFERROR(VLOOKUP(RAND(),brain!$B$8:$H$19,7)+VLOOKUP(RAND(),brain!$B$8:$H$19,7),"")</f>
        <v/>
      </c>
      <c r="O46" s="66" cm="1">
        <f t="array" ref="O46">_xlfn.SWITCH(VLOOKUP(Table1[[#This Row],[rand5]],brain!$D$24:$E$30,2), 1,3,2,2, 3,3,4,2,5,1,1)</f>
        <v>2</v>
      </c>
      <c r="P46" s="16">
        <f t="shared" ca="1" si="0"/>
        <v>7</v>
      </c>
      <c r="Q46" s="57">
        <v>0.35120318974005027</v>
      </c>
      <c r="R46" s="57">
        <v>0.40280951505114515</v>
      </c>
      <c r="S46" s="58">
        <v>0.33766791834132548</v>
      </c>
      <c r="T46" s="58">
        <v>0.20344193190043847</v>
      </c>
      <c r="U46" s="58">
        <v>0.86901914651364498</v>
      </c>
      <c r="V46" s="58">
        <v>0.84242484983981036</v>
      </c>
    </row>
    <row r="47" spans="3:25" x14ac:dyDescent="0.25">
      <c r="C47" s="59">
        <v>41</v>
      </c>
      <c r="D47" s="64" t="str">
        <f ca="1">IFERROR(VLOOKUP(RAND(),brain!$B$8:$H$19,7)+VLOOKUP(RAND(),brain!$B$8:$H$19,7),"")</f>
        <v/>
      </c>
      <c r="E47" s="65" cm="1">
        <f t="array" ref="E47">_xlfn.SWITCH(VLOOKUP(Table1[[#This Row],[0]],brain!$D$24:$E$30,2), 1,3,2,2, 3,3,4,2,5,1,1)</f>
        <v>2</v>
      </c>
      <c r="F47" s="65">
        <f ca="1">IFERROR(VLOOKUP(RAND(),brain!$B$8:$H$19,7)+VLOOKUP(RAND(),brain!$B$8:$H$19,7),"")</f>
        <v>1</v>
      </c>
      <c r="G47" s="66" cm="1">
        <f t="array" ref="G47">_xlfn.SWITCH(VLOOKUP(Table1[[#This Row],[rand1]],brain!$D$24:$E$30,2), 1,3,2,2,3, 3,4,2,5,1,1)</f>
        <v>3</v>
      </c>
      <c r="H47" s="16">
        <f ca="1">IFERROR(VLOOKUP(RAND(),brain!$B$8:$H$19,7)+VLOOKUP(RAND(),brain!$B$8:$H$19,7),"")</f>
        <v>3</v>
      </c>
      <c r="I47" s="16" cm="1">
        <f t="array" ref="I47">_xlfn.SWITCH(VLOOKUP(Table1[[#This Row],[rand2]],brain!$D$24:$E$30,2), 1,3,2,3, 3,4,4,2,5,1,1)</f>
        <v>3</v>
      </c>
      <c r="J47" s="16">
        <f ca="1">IFERROR(VLOOKUP(RAND(),brain!$B$8:$H$19,7)+VLOOKUP(RAND(),brain!$B$8:$H$19,7),"")</f>
        <v>2</v>
      </c>
      <c r="K47" s="16" cm="1">
        <f t="array" ref="K47">_xlfn.SWITCH(VLOOKUP(Table1[[#This Row],[rand3]],brain!$D$24:$E$30,2), 1,3,2,2, 3,3,4,2,5,1,1)</f>
        <v>2</v>
      </c>
      <c r="L47" s="64">
        <f ca="1">IFERROR(VLOOKUP(RAND(),brain!$B$8:$H$19,7)+VLOOKUP(RAND(),brain!$B$8:$H$19,7),"")</f>
        <v>2</v>
      </c>
      <c r="M47" s="65" cm="1">
        <f t="array" ref="M47">_xlfn.SWITCH(VLOOKUP(Table1[[#This Row],[rand4]],brain!$D$24:$E$30,2), 1,3,2,3, 3,4,4,2,5,1,1)</f>
        <v>3</v>
      </c>
      <c r="N47" s="65">
        <f ca="1">IFERROR(VLOOKUP(RAND(),brain!$B$8:$H$19,7)+VLOOKUP(RAND(),brain!$B$8:$H$19,7),"")</f>
        <v>3</v>
      </c>
      <c r="O47" s="66" cm="1">
        <f t="array" ref="O47">_xlfn.SWITCH(VLOOKUP(Table1[[#This Row],[rand5]],brain!$D$24:$E$30,2), 1,3,2,2, 3,3,4,2,5,1,1)</f>
        <v>2</v>
      </c>
      <c r="P47" s="16">
        <f t="shared" ca="1" si="0"/>
        <v>11</v>
      </c>
      <c r="Q47" s="57">
        <v>0.48683503138818818</v>
      </c>
      <c r="R47" s="57">
        <v>0.31007922501902463</v>
      </c>
      <c r="S47" s="58">
        <v>0.28825763631746737</v>
      </c>
      <c r="T47" s="58">
        <v>0.40442812966938135</v>
      </c>
      <c r="U47" s="58">
        <v>0.46723375615167217</v>
      </c>
      <c r="V47" s="58">
        <v>0.58509041180187737</v>
      </c>
    </row>
    <row r="48" spans="3:25" x14ac:dyDescent="0.25">
      <c r="C48" s="59">
        <v>42</v>
      </c>
      <c r="D48" s="64">
        <f ca="1">IFERROR(VLOOKUP(RAND(),brain!$B$8:$H$19,7)+VLOOKUP(RAND(),brain!$B$8:$H$19,7),"")</f>
        <v>3</v>
      </c>
      <c r="E48" s="65" cm="1">
        <f t="array" ref="E48">_xlfn.SWITCH(VLOOKUP(Table1[[#This Row],[0]],brain!$D$24:$E$30,2), 1,3,2,2, 3,3,4,2,5,1,1)</f>
        <v>2</v>
      </c>
      <c r="F48" s="65" t="str">
        <f ca="1">IFERROR(VLOOKUP(RAND(),brain!$B$8:$H$19,7)+VLOOKUP(RAND(),brain!$B$8:$H$19,7),"")</f>
        <v/>
      </c>
      <c r="G48" s="66" cm="1">
        <f t="array" ref="G48">_xlfn.SWITCH(VLOOKUP(Table1[[#This Row],[rand1]],brain!$D$24:$E$30,2), 1,3,2,2,3, 3,4,2,5,1,1)</f>
        <v>3</v>
      </c>
      <c r="H48" s="16">
        <f ca="1">IFERROR(VLOOKUP(RAND(),brain!$B$8:$H$19,7)+VLOOKUP(RAND(),brain!$B$8:$H$19,7),"")</f>
        <v>3</v>
      </c>
      <c r="I48" s="16" cm="1">
        <f t="array" ref="I48">_xlfn.SWITCH(VLOOKUP(Table1[[#This Row],[rand2]],brain!$D$24:$E$30,2), 1,3,2,3, 3,4,4,2,5,1,1)</f>
        <v>3</v>
      </c>
      <c r="J48" s="16">
        <f ca="1">IFERROR(VLOOKUP(RAND(),brain!$B$8:$H$19,7)+VLOOKUP(RAND(),brain!$B$8:$H$19,7),"")</f>
        <v>1</v>
      </c>
      <c r="K48" s="16" cm="1">
        <f t="array" ref="K48">_xlfn.SWITCH(VLOOKUP(Table1[[#This Row],[rand3]],brain!$D$24:$E$30,2), 1,3,2,2, 3,3,4,2,5,1,1)</f>
        <v>3</v>
      </c>
      <c r="L48" s="64">
        <f ca="1">IFERROR(VLOOKUP(RAND(),brain!$B$8:$H$19,7)+VLOOKUP(RAND(),brain!$B$8:$H$19,7),"")</f>
        <v>2</v>
      </c>
      <c r="M48" s="65" cm="1">
        <f t="array" ref="M48">_xlfn.SWITCH(VLOOKUP(Table1[[#This Row],[rand4]],brain!$D$24:$E$30,2), 1,3,2,3, 3,4,4,2,5,1,1)</f>
        <v>3</v>
      </c>
      <c r="N48" s="65" t="str">
        <f ca="1">IFERROR(VLOOKUP(RAND(),brain!$B$8:$H$19,7)+VLOOKUP(RAND(),brain!$B$8:$H$19,7),"")</f>
        <v/>
      </c>
      <c r="O48" s="66" cm="1">
        <f t="array" ref="O48">_xlfn.SWITCH(VLOOKUP(Table1[[#This Row],[rand5]],brain!$D$24:$E$30,2), 1,3,2,2, 3,3,4,2,5,1,1)</f>
        <v>3</v>
      </c>
      <c r="P48" s="16">
        <f t="shared" ca="1" si="0"/>
        <v>9</v>
      </c>
      <c r="Q48" s="57">
        <v>0.46070078447933782</v>
      </c>
      <c r="R48" s="57">
        <v>0.6040151827057344</v>
      </c>
      <c r="S48" s="58">
        <v>0.37779644693749692</v>
      </c>
      <c r="T48" s="58">
        <v>0.69706156411714448</v>
      </c>
      <c r="U48" s="58">
        <v>0.34590567231849967</v>
      </c>
      <c r="V48" s="58">
        <v>0.30143480832091274</v>
      </c>
    </row>
    <row r="49" spans="3:22" x14ac:dyDescent="0.25">
      <c r="C49" s="59">
        <v>43</v>
      </c>
      <c r="D49" s="64">
        <f ca="1">IFERROR(VLOOKUP(RAND(),brain!$B$8:$H$19,7)+VLOOKUP(RAND(),brain!$B$8:$H$19,7),"")</f>
        <v>0</v>
      </c>
      <c r="E49" s="65" cm="1">
        <f t="array" ref="E49">_xlfn.SWITCH(VLOOKUP(Table1[[#This Row],[0]],brain!$D$24:$E$30,2), 1,3,2,2, 3,3,4,2,5,1,1)</f>
        <v>1</v>
      </c>
      <c r="F49" s="65" t="str">
        <f ca="1">IFERROR(VLOOKUP(RAND(),brain!$B$8:$H$19,7)+VLOOKUP(RAND(),brain!$B$8:$H$19,7),"")</f>
        <v/>
      </c>
      <c r="G49" s="66" cm="1">
        <f t="array" ref="G49">_xlfn.SWITCH(VLOOKUP(Table1[[#This Row],[rand1]],brain!$D$24:$E$30,2), 1,3,2,2,3, 3,4,2,5,1,1)</f>
        <v>2</v>
      </c>
      <c r="H49" s="16">
        <f ca="1">IFERROR(VLOOKUP(RAND(),brain!$B$8:$H$19,7)+VLOOKUP(RAND(),brain!$B$8:$H$19,7),"")</f>
        <v>0</v>
      </c>
      <c r="I49" s="16" cm="1">
        <f t="array" ref="I49">_xlfn.SWITCH(VLOOKUP(Table1[[#This Row],[rand2]],brain!$D$24:$E$30,2), 1,3,2,3, 3,4,4,2,5,1,1)</f>
        <v>4</v>
      </c>
      <c r="J49" s="16">
        <f ca="1">IFERROR(VLOOKUP(RAND(),brain!$B$8:$H$19,7)+VLOOKUP(RAND(),brain!$B$8:$H$19,7),"")</f>
        <v>1</v>
      </c>
      <c r="K49" s="16" cm="1">
        <f t="array" ref="K49">_xlfn.SWITCH(VLOOKUP(Table1[[#This Row],[rand3]],brain!$D$24:$E$30,2), 1,3,2,2, 3,3,4,2,5,1,1)</f>
        <v>3</v>
      </c>
      <c r="L49" s="64">
        <f ca="1">IFERROR(VLOOKUP(RAND(),brain!$B$8:$H$19,7)+VLOOKUP(RAND(),brain!$B$8:$H$19,7),"")</f>
        <v>4</v>
      </c>
      <c r="M49" s="65" cm="1">
        <f t="array" ref="M49">_xlfn.SWITCH(VLOOKUP(Table1[[#This Row],[rand4]],brain!$D$24:$E$30,2), 1,3,2,3, 3,4,4,2,5,1,1)</f>
        <v>3</v>
      </c>
      <c r="N49" s="65" t="str">
        <f ca="1">IFERROR(VLOOKUP(RAND(),brain!$B$8:$H$19,7)+VLOOKUP(RAND(),brain!$B$8:$H$19,7),"")</f>
        <v/>
      </c>
      <c r="O49" s="66" cm="1">
        <f t="array" ref="O49">_xlfn.SWITCH(VLOOKUP(Table1[[#This Row],[rand5]],brain!$D$24:$E$30,2), 1,3,2,2, 3,3,4,2,5,1,1)</f>
        <v>2</v>
      </c>
      <c r="P49" s="16">
        <f t="shared" ca="1" si="0"/>
        <v>5</v>
      </c>
      <c r="Q49" s="57">
        <v>0.96012391815236198</v>
      </c>
      <c r="R49" s="57">
        <v>0.43933113596975393</v>
      </c>
      <c r="S49" s="58">
        <v>0.72156872552859896</v>
      </c>
      <c r="T49" s="58">
        <v>0.64214091424317388</v>
      </c>
      <c r="U49" s="58">
        <v>0.11765220594051562</v>
      </c>
      <c r="V49" s="58">
        <v>0.52345488144058849</v>
      </c>
    </row>
    <row r="50" spans="3:22" x14ac:dyDescent="0.25">
      <c r="C50" s="59">
        <v>44</v>
      </c>
      <c r="D50" s="64">
        <f ca="1">IFERROR(VLOOKUP(RAND(),brain!$B$8:$H$19,7)+VLOOKUP(RAND(),brain!$B$8:$H$19,7),"")</f>
        <v>0</v>
      </c>
      <c r="E50" s="65" cm="1">
        <f t="array" ref="E50">_xlfn.SWITCH(VLOOKUP(Table1[[#This Row],[0]],brain!$D$24:$E$30,2), 1,3,2,2, 3,3,4,2,5,1,1)</f>
        <v>1</v>
      </c>
      <c r="F50" s="65" t="str">
        <f ca="1">IFERROR(VLOOKUP(RAND(),brain!$B$8:$H$19,7)+VLOOKUP(RAND(),brain!$B$8:$H$19,7),"")</f>
        <v/>
      </c>
      <c r="G50" s="66" cm="1">
        <f t="array" ref="G50">_xlfn.SWITCH(VLOOKUP(Table1[[#This Row],[rand1]],brain!$D$24:$E$30,2), 1,3,2,2,3, 3,4,2,5,1,1)</f>
        <v>3</v>
      </c>
      <c r="H50" s="16" t="str">
        <f ca="1">IFERROR(VLOOKUP(RAND(),brain!$B$8:$H$19,7)+VLOOKUP(RAND(),brain!$B$8:$H$19,7),"")</f>
        <v/>
      </c>
      <c r="I50" s="16" cm="1">
        <f t="array" ref="I50">_xlfn.SWITCH(VLOOKUP(Table1[[#This Row],[rand2]],brain!$D$24:$E$30,2), 1,3,2,3, 3,4,4,2,5,1,1)</f>
        <v>2</v>
      </c>
      <c r="J50" s="16">
        <f ca="1">IFERROR(VLOOKUP(RAND(),brain!$B$8:$H$19,7)+VLOOKUP(RAND(),brain!$B$8:$H$19,7),"")</f>
        <v>6</v>
      </c>
      <c r="K50" s="16" cm="1">
        <f t="array" ref="K50">_xlfn.SWITCH(VLOOKUP(Table1[[#This Row],[rand3]],brain!$D$24:$E$30,2), 1,3,2,2, 3,3,4,2,5,1,1)</f>
        <v>3</v>
      </c>
      <c r="L50" s="64" t="str">
        <f ca="1">IFERROR(VLOOKUP(RAND(),brain!$B$8:$H$19,7)+VLOOKUP(RAND(),brain!$B$8:$H$19,7),"")</f>
        <v/>
      </c>
      <c r="M50" s="65" cm="1">
        <f t="array" ref="M50">_xlfn.SWITCH(VLOOKUP(Table1[[#This Row],[rand4]],brain!$D$24:$E$30,2), 1,3,2,3, 3,4,4,2,5,1,1)</f>
        <v>3</v>
      </c>
      <c r="N50" s="65" t="str">
        <f ca="1">IFERROR(VLOOKUP(RAND(),brain!$B$8:$H$19,7)+VLOOKUP(RAND(),brain!$B$8:$H$19,7),"")</f>
        <v/>
      </c>
      <c r="O50" s="66" cm="1">
        <f t="array" ref="O50">_xlfn.SWITCH(VLOOKUP(Table1[[#This Row],[rand5]],brain!$D$24:$E$30,2), 1,3,2,2, 3,3,4,2,5,1,1)</f>
        <v>1</v>
      </c>
      <c r="P50" s="16">
        <f t="shared" ca="1" si="0"/>
        <v>6</v>
      </c>
      <c r="Q50" s="57">
        <v>0.97780391012095824</v>
      </c>
      <c r="R50" s="57">
        <v>8.2732073124633265E-2</v>
      </c>
      <c r="S50" s="58">
        <v>0.82502551471559049</v>
      </c>
      <c r="T50" s="58">
        <v>0.24788343288115733</v>
      </c>
      <c r="U50" s="58">
        <v>0.35289723329080458</v>
      </c>
      <c r="V50" s="58">
        <v>0.97933373870662632</v>
      </c>
    </row>
    <row r="51" spans="3:22" x14ac:dyDescent="0.25">
      <c r="C51" s="59">
        <v>45</v>
      </c>
      <c r="D51" s="64">
        <f ca="1">IFERROR(VLOOKUP(RAND(),brain!$B$8:$H$19,7)+VLOOKUP(RAND(),brain!$B$8:$H$19,7),"")</f>
        <v>6</v>
      </c>
      <c r="E51" s="65" cm="1">
        <f t="array" ref="E51">_xlfn.SWITCH(VLOOKUP(Table1[[#This Row],[0]],brain!$D$24:$E$30,2), 1,3,2,2, 3,3,4,2,5,1,1)</f>
        <v>2</v>
      </c>
      <c r="F51" s="65">
        <f ca="1">IFERROR(VLOOKUP(RAND(),brain!$B$8:$H$19,7)+VLOOKUP(RAND(),brain!$B$8:$H$19,7),"")</f>
        <v>1</v>
      </c>
      <c r="G51" s="66" cm="1">
        <f t="array" ref="G51">_xlfn.SWITCH(VLOOKUP(Table1[[#This Row],[rand1]],brain!$D$24:$E$30,2), 1,3,2,2,3, 3,4,2,5,1,1)</f>
        <v>2</v>
      </c>
      <c r="H51" s="16" t="str">
        <f ca="1">IFERROR(VLOOKUP(RAND(),brain!$B$8:$H$19,7)+VLOOKUP(RAND(),brain!$B$8:$H$19,7),"")</f>
        <v/>
      </c>
      <c r="I51" s="16" cm="1">
        <f t="array" ref="I51">_xlfn.SWITCH(VLOOKUP(Table1[[#This Row],[rand2]],brain!$D$24:$E$30,2), 1,3,2,3, 3,4,4,2,5,1,1)</f>
        <v>3</v>
      </c>
      <c r="J51" s="16" t="str">
        <f ca="1">IFERROR(VLOOKUP(RAND(),brain!$B$8:$H$19,7)+VLOOKUP(RAND(),brain!$B$8:$H$19,7),"")</f>
        <v/>
      </c>
      <c r="K51" s="16" cm="1">
        <f t="array" ref="K51">_xlfn.SWITCH(VLOOKUP(Table1[[#This Row],[rand3]],brain!$D$24:$E$30,2), 1,3,2,2, 3,3,4,2,5,1,1)</f>
        <v>2</v>
      </c>
      <c r="L51" s="64" t="str">
        <f ca="1">IFERROR(VLOOKUP(RAND(),brain!$B$8:$H$19,7)+VLOOKUP(RAND(),brain!$B$8:$H$19,7),"")</f>
        <v/>
      </c>
      <c r="M51" s="65" cm="1">
        <f t="array" ref="M51">_xlfn.SWITCH(VLOOKUP(Table1[[#This Row],[rand4]],brain!$D$24:$E$30,2), 1,3,2,3, 3,4,4,2,5,1,1)</f>
        <v>3</v>
      </c>
      <c r="N51" s="65">
        <f ca="1">IFERROR(VLOOKUP(RAND(),brain!$B$8:$H$19,7)+VLOOKUP(RAND(),brain!$B$8:$H$19,7),"")</f>
        <v>1</v>
      </c>
      <c r="O51" s="66" cm="1">
        <f t="array" ref="O51">_xlfn.SWITCH(VLOOKUP(Table1[[#This Row],[rand5]],brain!$D$24:$E$30,2), 1,3,2,2, 3,3,4,2,5,1,1)</f>
        <v>2</v>
      </c>
      <c r="P51" s="16">
        <f t="shared" ca="1" si="0"/>
        <v>8</v>
      </c>
      <c r="Q51" s="57">
        <v>0.40414006110136058</v>
      </c>
      <c r="R51" s="57">
        <v>0.84456563308283927</v>
      </c>
      <c r="S51" s="58">
        <v>0.41036840838340416</v>
      </c>
      <c r="T51" s="58">
        <v>0.51926719816180611</v>
      </c>
      <c r="U51" s="58">
        <v>0.25790889726166744</v>
      </c>
      <c r="V51" s="58">
        <v>0.44282075172483792</v>
      </c>
    </row>
    <row r="52" spans="3:22" x14ac:dyDescent="0.25">
      <c r="C52" s="59">
        <v>46</v>
      </c>
      <c r="D52" s="64" t="str">
        <f ca="1">IFERROR(VLOOKUP(RAND(),brain!$B$8:$H$19,7)+VLOOKUP(RAND(),brain!$B$8:$H$19,7),"")</f>
        <v/>
      </c>
      <c r="E52" s="65" cm="1">
        <f t="array" ref="E52">_xlfn.SWITCH(VLOOKUP(Table1[[#This Row],[0]],brain!$D$24:$E$30,2), 1,3,2,2, 3,3,4,2,5,1,1)</f>
        <v>3</v>
      </c>
      <c r="F52" s="65">
        <f ca="1">IFERROR(VLOOKUP(RAND(),brain!$B$8:$H$19,7)+VLOOKUP(RAND(),brain!$B$8:$H$19,7),"")</f>
        <v>2</v>
      </c>
      <c r="G52" s="66" cm="1">
        <f t="array" ref="G52">_xlfn.SWITCH(VLOOKUP(Table1[[#This Row],[rand1]],brain!$D$24:$E$30,2), 1,3,2,2,3, 3,4,2,5,1,1)</f>
        <v>3</v>
      </c>
      <c r="H52" s="16" t="str">
        <f ca="1">IFERROR(VLOOKUP(RAND(),brain!$B$8:$H$19,7)+VLOOKUP(RAND(),brain!$B$8:$H$19,7),"")</f>
        <v/>
      </c>
      <c r="I52" s="16" cm="1">
        <f t="array" ref="I52">_xlfn.SWITCH(VLOOKUP(Table1[[#This Row],[rand2]],brain!$D$24:$E$30,2), 1,3,2,3, 3,4,4,2,5,1,1)</f>
        <v>3</v>
      </c>
      <c r="J52" s="16">
        <f ca="1">IFERROR(VLOOKUP(RAND(),brain!$B$8:$H$19,7)+VLOOKUP(RAND(),brain!$B$8:$H$19,7),"")</f>
        <v>2</v>
      </c>
      <c r="K52" s="16" cm="1">
        <f t="array" ref="K52">_xlfn.SWITCH(VLOOKUP(Table1[[#This Row],[rand3]],brain!$D$24:$E$30,2), 1,3,2,2, 3,3,4,2,5,1,1)</f>
        <v>1</v>
      </c>
      <c r="L52" s="64">
        <f ca="1">IFERROR(VLOOKUP(RAND(),brain!$B$8:$H$19,7)+VLOOKUP(RAND(),brain!$B$8:$H$19,7),"")</f>
        <v>1</v>
      </c>
      <c r="M52" s="65" cm="1">
        <f t="array" ref="M52">_xlfn.SWITCH(VLOOKUP(Table1[[#This Row],[rand4]],brain!$D$24:$E$30,2), 1,3,2,3, 3,4,4,2,5,1,1)</f>
        <v>3</v>
      </c>
      <c r="N52" s="65">
        <f ca="1">IFERROR(VLOOKUP(RAND(),brain!$B$8:$H$19,7)+VLOOKUP(RAND(),brain!$B$8:$H$19,7),"")</f>
        <v>0</v>
      </c>
      <c r="O52" s="66" cm="1">
        <f t="array" ref="O52">_xlfn.SWITCH(VLOOKUP(Table1[[#This Row],[rand5]],brain!$D$24:$E$30,2), 1,3,2,2, 3,3,4,2,5,1,1)</f>
        <v>3</v>
      </c>
      <c r="P52" s="16">
        <f t="shared" ca="1" si="0"/>
        <v>5</v>
      </c>
      <c r="Q52" s="57">
        <v>8.6028196419780545E-2</v>
      </c>
      <c r="R52" s="57">
        <v>9.5663479572051457E-2</v>
      </c>
      <c r="S52" s="58">
        <v>0.30092000880094805</v>
      </c>
      <c r="T52" s="58">
        <v>0.92185157512311178</v>
      </c>
      <c r="U52" s="58">
        <v>0.45436021365937262</v>
      </c>
      <c r="V52" s="58">
        <v>0.65048191132833633</v>
      </c>
    </row>
    <row r="53" spans="3:22" x14ac:dyDescent="0.25">
      <c r="C53" s="59">
        <v>47</v>
      </c>
      <c r="D53" s="64" t="str">
        <f ca="1">IFERROR(VLOOKUP(RAND(),brain!$B$8:$H$19,7)+VLOOKUP(RAND(),brain!$B$8:$H$19,7),"")</f>
        <v/>
      </c>
      <c r="E53" s="65" cm="1">
        <f t="array" ref="E53">_xlfn.SWITCH(VLOOKUP(Table1[[#This Row],[0]],brain!$D$24:$E$30,2), 1,3,2,2, 3,3,4,2,5,1,1)</f>
        <v>2</v>
      </c>
      <c r="F53" s="65">
        <f ca="1">IFERROR(VLOOKUP(RAND(),brain!$B$8:$H$19,7)+VLOOKUP(RAND(),brain!$B$8:$H$19,7),"")</f>
        <v>2</v>
      </c>
      <c r="G53" s="66" cm="1">
        <f t="array" ref="G53">_xlfn.SWITCH(VLOOKUP(Table1[[#This Row],[rand1]],brain!$D$24:$E$30,2), 1,3,2,2,3, 3,4,2,5,1,1)</f>
        <v>3</v>
      </c>
      <c r="H53" s="16" t="str">
        <f ca="1">IFERROR(VLOOKUP(RAND(),brain!$B$8:$H$19,7)+VLOOKUP(RAND(),brain!$B$8:$H$19,7),"")</f>
        <v/>
      </c>
      <c r="I53" s="16" cm="1">
        <f t="array" ref="I53">_xlfn.SWITCH(VLOOKUP(Table1[[#This Row],[rand2]],brain!$D$24:$E$30,2), 1,3,2,3, 3,4,4,2,5,1,1)</f>
        <v>4</v>
      </c>
      <c r="J53" s="16" t="str">
        <f ca="1">IFERROR(VLOOKUP(RAND(),brain!$B$8:$H$19,7)+VLOOKUP(RAND(),brain!$B$8:$H$19,7),"")</f>
        <v/>
      </c>
      <c r="K53" s="16" cm="1">
        <f t="array" ref="K53">_xlfn.SWITCH(VLOOKUP(Table1[[#This Row],[rand3]],brain!$D$24:$E$30,2), 1,3,2,2, 3,3,4,2,5,1,1)</f>
        <v>3</v>
      </c>
      <c r="L53" s="64" t="str">
        <f ca="1">IFERROR(VLOOKUP(RAND(),brain!$B$8:$H$19,7)+VLOOKUP(RAND(),brain!$B$8:$H$19,7),"")</f>
        <v/>
      </c>
      <c r="M53" s="65" cm="1">
        <f t="array" ref="M53">_xlfn.SWITCH(VLOOKUP(Table1[[#This Row],[rand4]],brain!$D$24:$E$30,2), 1,3,2,3, 3,4,4,2,5,1,1)</f>
        <v>2</v>
      </c>
      <c r="N53" s="65">
        <f ca="1">IFERROR(VLOOKUP(RAND(),brain!$B$8:$H$19,7)+VLOOKUP(RAND(),brain!$B$8:$H$19,7),"")</f>
        <v>1</v>
      </c>
      <c r="O53" s="66" cm="1">
        <f t="array" ref="O53">_xlfn.SWITCH(VLOOKUP(Table1[[#This Row],[rand5]],brain!$D$24:$E$30,2), 1,3,2,2, 3,3,4,2,5,1,1)</f>
        <v>3</v>
      </c>
      <c r="P53" s="16">
        <f t="shared" ca="1" si="0"/>
        <v>3</v>
      </c>
      <c r="Q53" s="57">
        <v>0.57963140513372513</v>
      </c>
      <c r="R53" s="57">
        <v>0.7944087161287664</v>
      </c>
      <c r="S53" s="58">
        <v>0.71955200564086519</v>
      </c>
      <c r="T53" s="58">
        <v>5.6665093771019914E-2</v>
      </c>
      <c r="U53" s="58">
        <v>0.81499951417030392</v>
      </c>
      <c r="V53" s="58">
        <v>6.8178842319388533E-4</v>
      </c>
    </row>
    <row r="54" spans="3:22" x14ac:dyDescent="0.25">
      <c r="C54" s="59">
        <v>48</v>
      </c>
      <c r="D54" s="64">
        <f ca="1">IFERROR(VLOOKUP(RAND(),brain!$B$8:$H$19,7)+VLOOKUP(RAND(),brain!$B$8:$H$19,7),"")</f>
        <v>3</v>
      </c>
      <c r="E54" s="65" cm="1">
        <f t="array" ref="E54">_xlfn.SWITCH(VLOOKUP(Table1[[#This Row],[0]],brain!$D$24:$E$30,2), 1,3,2,2, 3,3,4,2,5,1,1)</f>
        <v>3</v>
      </c>
      <c r="F54" s="65">
        <f ca="1">IFERROR(VLOOKUP(RAND(),brain!$B$8:$H$19,7)+VLOOKUP(RAND(),brain!$B$8:$H$19,7),"")</f>
        <v>3</v>
      </c>
      <c r="G54" s="66" cm="1">
        <f t="array" ref="G54">_xlfn.SWITCH(VLOOKUP(Table1[[#This Row],[rand1]],brain!$D$24:$E$30,2), 1,3,2,2,3, 3,4,2,5,1,1)</f>
        <v>2</v>
      </c>
      <c r="H54" s="16" t="str">
        <f ca="1">IFERROR(VLOOKUP(RAND(),brain!$B$8:$H$19,7)+VLOOKUP(RAND(),brain!$B$8:$H$19,7),"")</f>
        <v/>
      </c>
      <c r="I54" s="16" cm="1">
        <f t="array" ref="I54">_xlfn.SWITCH(VLOOKUP(Table1[[#This Row],[rand2]],brain!$D$24:$E$30,2), 1,3,2,3, 3,4,4,2,5,1,1)</f>
        <v>2</v>
      </c>
      <c r="J54" s="16">
        <f ca="1">IFERROR(VLOOKUP(RAND(),brain!$B$8:$H$19,7)+VLOOKUP(RAND(),brain!$B$8:$H$19,7),"")</f>
        <v>0</v>
      </c>
      <c r="K54" s="16" cm="1">
        <f t="array" ref="K54">_xlfn.SWITCH(VLOOKUP(Table1[[#This Row],[rand3]],brain!$D$24:$E$30,2), 1,3,2,2, 3,3,4,2,5,1,1)</f>
        <v>1</v>
      </c>
      <c r="L54" s="64">
        <f ca="1">IFERROR(VLOOKUP(RAND(),brain!$B$8:$H$19,7)+VLOOKUP(RAND(),brain!$B$8:$H$19,7),"")</f>
        <v>3</v>
      </c>
      <c r="M54" s="65" cm="1">
        <f t="array" ref="M54">_xlfn.SWITCH(VLOOKUP(Table1[[#This Row],[rand4]],brain!$D$24:$E$30,2), 1,3,2,3, 3,4,4,2,5,1,1)</f>
        <v>4</v>
      </c>
      <c r="N54" s="65">
        <f ca="1">IFERROR(VLOOKUP(RAND(),brain!$B$8:$H$19,7)+VLOOKUP(RAND(),brain!$B$8:$H$19,7),"")</f>
        <v>1</v>
      </c>
      <c r="O54" s="66" cm="1">
        <f t="array" ref="O54">_xlfn.SWITCH(VLOOKUP(Table1[[#This Row],[rand5]],brain!$D$24:$E$30,2), 1,3,2,2, 3,3,4,2,5,1,1)</f>
        <v>2</v>
      </c>
      <c r="P54" s="16">
        <f t="shared" ca="1" si="0"/>
        <v>10</v>
      </c>
      <c r="Q54" s="57">
        <v>0.33816921269693712</v>
      </c>
      <c r="R54" s="57">
        <v>0.44380782563651555</v>
      </c>
      <c r="S54" s="58">
        <v>0.86966302077689406</v>
      </c>
      <c r="T54" s="58">
        <v>0.97114834343812284</v>
      </c>
      <c r="U54" s="58">
        <v>0.63823252938679431</v>
      </c>
      <c r="V54" s="58">
        <v>0.46066867412926626</v>
      </c>
    </row>
    <row r="55" spans="3:22" x14ac:dyDescent="0.25">
      <c r="C55" s="59">
        <v>49</v>
      </c>
      <c r="D55" s="64">
        <f ca="1">IFERROR(VLOOKUP(RAND(),brain!$B$8:$H$19,7)+VLOOKUP(RAND(),brain!$B$8:$H$19,7),"")</f>
        <v>6</v>
      </c>
      <c r="E55" s="65" cm="1">
        <f t="array" ref="E55">_xlfn.SWITCH(VLOOKUP(Table1[[#This Row],[0]],brain!$D$24:$E$30,2), 1,3,2,2, 3,3,4,2,5,1,1)</f>
        <v>3</v>
      </c>
      <c r="F55" s="65">
        <f ca="1">IFERROR(VLOOKUP(RAND(),brain!$B$8:$H$19,7)+VLOOKUP(RAND(),brain!$B$8:$H$19,7),"")</f>
        <v>1</v>
      </c>
      <c r="G55" s="66" cm="1">
        <f t="array" ref="G55">_xlfn.SWITCH(VLOOKUP(Table1[[#This Row],[rand1]],brain!$D$24:$E$30,2), 1,3,2,2,3, 3,4,2,5,1,1)</f>
        <v>3</v>
      </c>
      <c r="H55" s="16" t="str">
        <f ca="1">IFERROR(VLOOKUP(RAND(),brain!$B$8:$H$19,7)+VLOOKUP(RAND(),brain!$B$8:$H$19,7),"")</f>
        <v/>
      </c>
      <c r="I55" s="16" cm="1">
        <f t="array" ref="I55">_xlfn.SWITCH(VLOOKUP(Table1[[#This Row],[rand2]],brain!$D$24:$E$30,2), 1,3,2,3, 3,4,4,2,5,1,1)</f>
        <v>4</v>
      </c>
      <c r="J55" s="16">
        <f ca="1">IFERROR(VLOOKUP(RAND(),brain!$B$8:$H$19,7)+VLOOKUP(RAND(),brain!$B$8:$H$19,7),"")</f>
        <v>1</v>
      </c>
      <c r="K55" s="16" cm="1">
        <f t="array" ref="K55">_xlfn.SWITCH(VLOOKUP(Table1[[#This Row],[rand3]],brain!$D$24:$E$30,2), 1,3,2,2, 3,3,4,2,5,1,1)</f>
        <v>2</v>
      </c>
      <c r="L55" s="64" t="str">
        <f ca="1">IFERROR(VLOOKUP(RAND(),brain!$B$8:$H$19,7)+VLOOKUP(RAND(),brain!$B$8:$H$19,7),"")</f>
        <v/>
      </c>
      <c r="M55" s="65" cm="1">
        <f t="array" ref="M55">_xlfn.SWITCH(VLOOKUP(Table1[[#This Row],[rand4]],brain!$D$24:$E$30,2), 1,3,2,3, 3,4,4,2,5,1,1)</f>
        <v>4</v>
      </c>
      <c r="N55" s="65">
        <f ca="1">IFERROR(VLOOKUP(RAND(),brain!$B$8:$H$19,7)+VLOOKUP(RAND(),brain!$B$8:$H$19,7),"")</f>
        <v>3</v>
      </c>
      <c r="O55" s="66" cm="1">
        <f t="array" ref="O55">_xlfn.SWITCH(VLOOKUP(Table1[[#This Row],[rand5]],brain!$D$24:$E$30,2), 1,3,2,2, 3,3,4,2,5,1,1)</f>
        <v>3</v>
      </c>
      <c r="P55" s="16">
        <f t="shared" ca="1" si="0"/>
        <v>11</v>
      </c>
      <c r="Q55" s="57">
        <v>6.4821882760804028E-2</v>
      </c>
      <c r="R55" s="57">
        <v>0.27348061046071592</v>
      </c>
      <c r="S55" s="58">
        <v>0.72922505565898865</v>
      </c>
      <c r="T55" s="58">
        <v>0.82248677424062455</v>
      </c>
      <c r="U55" s="58">
        <v>0.66949000022107441</v>
      </c>
      <c r="V55" s="58">
        <v>0.74114257287982788</v>
      </c>
    </row>
    <row r="56" spans="3:22" x14ac:dyDescent="0.25">
      <c r="C56" s="59">
        <v>50</v>
      </c>
      <c r="D56" s="64">
        <f ca="1">IFERROR(VLOOKUP(RAND(),brain!$B$8:$H$19,7)+VLOOKUP(RAND(),brain!$B$8:$H$19,7),"")</f>
        <v>1</v>
      </c>
      <c r="E56" s="65" cm="1">
        <f t="array" ref="E56">_xlfn.SWITCH(VLOOKUP(Table1[[#This Row],[0]],brain!$D$24:$E$30,2), 1,3,2,2, 3,3,4,2,5,1,1)</f>
        <v>3</v>
      </c>
      <c r="F56" s="65">
        <f ca="1">IFERROR(VLOOKUP(RAND(),brain!$B$8:$H$19,7)+VLOOKUP(RAND(),brain!$B$8:$H$19,7),"")</f>
        <v>0</v>
      </c>
      <c r="G56" s="66" cm="1">
        <f t="array" ref="G56">_xlfn.SWITCH(VLOOKUP(Table1[[#This Row],[rand1]],brain!$D$24:$E$30,2), 1,3,2,2,3, 3,4,2,5,1,1)</f>
        <v>2</v>
      </c>
      <c r="H56" s="16" t="str">
        <f ca="1">IFERROR(VLOOKUP(RAND(),brain!$B$8:$H$19,7)+VLOOKUP(RAND(),brain!$B$8:$H$19,7),"")</f>
        <v/>
      </c>
      <c r="I56" s="16" cm="1">
        <f t="array" ref="I56">_xlfn.SWITCH(VLOOKUP(Table1[[#This Row],[rand2]],brain!$D$24:$E$30,2), 1,3,2,3, 3,4,4,2,5,1,1)</f>
        <v>2</v>
      </c>
      <c r="J56" s="16">
        <f ca="1">IFERROR(VLOOKUP(RAND(),brain!$B$8:$H$19,7)+VLOOKUP(RAND(),brain!$B$8:$H$19,7),"")</f>
        <v>4</v>
      </c>
      <c r="K56" s="16" cm="1">
        <f t="array" ref="K56">_xlfn.SWITCH(VLOOKUP(Table1[[#This Row],[rand3]],brain!$D$24:$E$30,2), 1,3,2,2, 3,3,4,2,5,1,1)</f>
        <v>3</v>
      </c>
      <c r="L56" s="64">
        <f ca="1">IFERROR(VLOOKUP(RAND(),brain!$B$8:$H$19,7)+VLOOKUP(RAND(),brain!$B$8:$H$19,7),"")</f>
        <v>3</v>
      </c>
      <c r="M56" s="65" cm="1">
        <f t="array" ref="M56">_xlfn.SWITCH(VLOOKUP(Table1[[#This Row],[rand4]],brain!$D$24:$E$30,2), 1,3,2,3, 3,4,4,2,5,1,1)</f>
        <v>2</v>
      </c>
      <c r="N56" s="65" t="str">
        <f ca="1">IFERROR(VLOOKUP(RAND(),brain!$B$8:$H$19,7)+VLOOKUP(RAND(),brain!$B$8:$H$19,7),"")</f>
        <v/>
      </c>
      <c r="O56" s="66" cm="1">
        <f t="array" ref="O56">_xlfn.SWITCH(VLOOKUP(Table1[[#This Row],[rand5]],brain!$D$24:$E$30,2), 1,3,2,2, 3,3,4,2,5,1,1)</f>
        <v>2</v>
      </c>
      <c r="P56" s="16">
        <f t="shared" ca="1" si="0"/>
        <v>8</v>
      </c>
      <c r="Q56" s="57">
        <v>7.5059211494755362E-2</v>
      </c>
      <c r="R56" s="57">
        <v>0.42037720786968824</v>
      </c>
      <c r="S56" s="58">
        <v>0.84128754424547414</v>
      </c>
      <c r="T56" s="58">
        <v>0.26599747964723008</v>
      </c>
      <c r="U56" s="58">
        <v>0.86257455999765231</v>
      </c>
      <c r="V56" s="58">
        <v>0.54513675864017397</v>
      </c>
    </row>
    <row r="57" spans="3:22" x14ac:dyDescent="0.25">
      <c r="C57" s="59">
        <v>51</v>
      </c>
      <c r="D57" s="64">
        <f ca="1">IFERROR(VLOOKUP(RAND(),brain!$B$8:$H$19,7)+VLOOKUP(RAND(),brain!$B$8:$H$19,7),"")</f>
        <v>0</v>
      </c>
      <c r="E57" s="65" cm="1">
        <f t="array" ref="E57">_xlfn.SWITCH(VLOOKUP(Table1[[#This Row],[0]],brain!$D$24:$E$30,2), 1,3,2,2, 3,3,4,2,5,1,1)</f>
        <v>2</v>
      </c>
      <c r="F57" s="65" t="str">
        <f ca="1">IFERROR(VLOOKUP(RAND(),brain!$B$8:$H$19,7)+VLOOKUP(RAND(),brain!$B$8:$H$19,7),"")</f>
        <v/>
      </c>
      <c r="G57" s="66" cm="1">
        <f t="array" ref="G57">_xlfn.SWITCH(VLOOKUP(Table1[[#This Row],[rand1]],brain!$D$24:$E$30,2), 1,3,2,2,3, 3,4,2,5,1,1)</f>
        <v>3</v>
      </c>
      <c r="H57" s="16">
        <f ca="1">IFERROR(VLOOKUP(RAND(),brain!$B$8:$H$19,7)+VLOOKUP(RAND(),brain!$B$8:$H$19,7),"")</f>
        <v>3</v>
      </c>
      <c r="I57" s="16" cm="1">
        <f t="array" ref="I57">_xlfn.SWITCH(VLOOKUP(Table1[[#This Row],[rand2]],brain!$D$24:$E$30,2), 1,3,2,3, 3,4,4,2,5,1,1)</f>
        <v>3</v>
      </c>
      <c r="J57" s="16">
        <f ca="1">IFERROR(VLOOKUP(RAND(),brain!$B$8:$H$19,7)+VLOOKUP(RAND(),brain!$B$8:$H$19,7),"")</f>
        <v>0</v>
      </c>
      <c r="K57" s="16" cm="1">
        <f t="array" ref="K57">_xlfn.SWITCH(VLOOKUP(Table1[[#This Row],[rand3]],brain!$D$24:$E$30,2), 1,3,2,2, 3,3,4,2,5,1,1)</f>
        <v>3</v>
      </c>
      <c r="L57" s="64" t="str">
        <f ca="1">IFERROR(VLOOKUP(RAND(),brain!$B$8:$H$19,7)+VLOOKUP(RAND(),brain!$B$8:$H$19,7),"")</f>
        <v/>
      </c>
      <c r="M57" s="65" cm="1">
        <f t="array" ref="M57">_xlfn.SWITCH(VLOOKUP(Table1[[#This Row],[rand4]],brain!$D$24:$E$30,2), 1,3,2,3, 3,4,4,2,5,1,1)</f>
        <v>1</v>
      </c>
      <c r="N57" s="65">
        <f ca="1">IFERROR(VLOOKUP(RAND(),brain!$B$8:$H$19,7)+VLOOKUP(RAND(),brain!$B$8:$H$19,7),"")</f>
        <v>1</v>
      </c>
      <c r="O57" s="66" cm="1">
        <f t="array" ref="O57">_xlfn.SWITCH(VLOOKUP(Table1[[#This Row],[rand5]],brain!$D$24:$E$30,2), 1,3,2,2, 3,3,4,2,5,1,1)</f>
        <v>3</v>
      </c>
      <c r="P57" s="16">
        <f t="shared" ca="1" si="0"/>
        <v>4</v>
      </c>
      <c r="Q57" s="57">
        <v>0.87024083678967212</v>
      </c>
      <c r="R57" s="57">
        <v>0.1126488719062968</v>
      </c>
      <c r="S57" s="58">
        <v>0.36865382287791959</v>
      </c>
      <c r="T57" s="58">
        <v>6.3194793891805157E-2</v>
      </c>
      <c r="U57" s="58">
        <v>0.97619517234139708</v>
      </c>
      <c r="V57" s="58">
        <v>0.2009457304092741</v>
      </c>
    </row>
    <row r="58" spans="3:22" x14ac:dyDescent="0.25">
      <c r="C58" s="59">
        <v>52</v>
      </c>
      <c r="D58" s="64">
        <f ca="1">IFERROR(VLOOKUP(RAND(),brain!$B$8:$H$19,7)+VLOOKUP(RAND(),brain!$B$8:$H$19,7),"")</f>
        <v>7</v>
      </c>
      <c r="E58" s="65" cm="1">
        <f t="array" ref="E58">_xlfn.SWITCH(VLOOKUP(Table1[[#This Row],[0]],brain!$D$24:$E$30,2), 1,3,2,2, 3,3,4,2,5,1,1)</f>
        <v>3</v>
      </c>
      <c r="F58" s="65">
        <f ca="1">IFERROR(VLOOKUP(RAND(),brain!$B$8:$H$19,7)+VLOOKUP(RAND(),brain!$B$8:$H$19,7),"")</f>
        <v>3</v>
      </c>
      <c r="G58" s="66" cm="1">
        <f t="array" ref="G58">_xlfn.SWITCH(VLOOKUP(Table1[[#This Row],[rand1]],brain!$D$24:$E$30,2), 1,3,2,2,3, 3,4,2,5,1,1)</f>
        <v>2</v>
      </c>
      <c r="H58" s="16">
        <f ca="1">IFERROR(VLOOKUP(RAND(),brain!$B$8:$H$19,7)+VLOOKUP(RAND(),brain!$B$8:$H$19,7),"")</f>
        <v>1</v>
      </c>
      <c r="I58" s="16" cm="1">
        <f t="array" ref="I58">_xlfn.SWITCH(VLOOKUP(Table1[[#This Row],[rand2]],brain!$D$24:$E$30,2), 1,3,2,3, 3,4,4,2,5,1,1)</f>
        <v>4</v>
      </c>
      <c r="J58" s="16">
        <f ca="1">IFERROR(VLOOKUP(RAND(),brain!$B$8:$H$19,7)+VLOOKUP(RAND(),brain!$B$8:$H$19,7),"")</f>
        <v>7</v>
      </c>
      <c r="K58" s="16" cm="1">
        <f t="array" ref="K58">_xlfn.SWITCH(VLOOKUP(Table1[[#This Row],[rand3]],brain!$D$24:$E$30,2), 1,3,2,2, 3,3,4,2,5,1,1)</f>
        <v>1</v>
      </c>
      <c r="L58" s="64" t="str">
        <f ca="1">IFERROR(VLOOKUP(RAND(),brain!$B$8:$H$19,7)+VLOOKUP(RAND(),brain!$B$8:$H$19,7),"")</f>
        <v/>
      </c>
      <c r="M58" s="65" cm="1">
        <f t="array" ref="M58">_xlfn.SWITCH(VLOOKUP(Table1[[#This Row],[rand4]],brain!$D$24:$E$30,2), 1,3,2,3, 3,4,4,2,5,1,1)</f>
        <v>3</v>
      </c>
      <c r="N58" s="65">
        <f ca="1">IFERROR(VLOOKUP(RAND(),brain!$B$8:$H$19,7)+VLOOKUP(RAND(),brain!$B$8:$H$19,7),"")</f>
        <v>0</v>
      </c>
      <c r="O58" s="66" cm="1">
        <f t="array" ref="O58">_xlfn.SWITCH(VLOOKUP(Table1[[#This Row],[rand5]],brain!$D$24:$E$30,2), 1,3,2,2, 3,3,4,2,5,1,1)</f>
        <v>1</v>
      </c>
      <c r="P58" s="16">
        <f t="shared" ca="1" si="0"/>
        <v>18</v>
      </c>
      <c r="Q58" s="57">
        <v>0.31130941244601373</v>
      </c>
      <c r="R58" s="57">
        <v>0.44943681724246987</v>
      </c>
      <c r="S58" s="58">
        <v>0.79585223738506894</v>
      </c>
      <c r="T58" s="58">
        <v>0.97515516092233168</v>
      </c>
      <c r="U58" s="58">
        <v>0.31803631119042386</v>
      </c>
      <c r="V58" s="58">
        <v>0.95292302198532786</v>
      </c>
    </row>
    <row r="59" spans="3:22" x14ac:dyDescent="0.25">
      <c r="C59" s="59">
        <v>53</v>
      </c>
      <c r="D59" s="64">
        <f ca="1">IFERROR(VLOOKUP(RAND(),brain!$B$8:$H$19,7)+VLOOKUP(RAND(),brain!$B$8:$H$19,7),"")</f>
        <v>5</v>
      </c>
      <c r="E59" s="65" cm="1">
        <f t="array" ref="E59">_xlfn.SWITCH(VLOOKUP(Table1[[#This Row],[0]],brain!$D$24:$E$30,2), 1,3,2,2, 3,3,4,2,5,1,1)</f>
        <v>3</v>
      </c>
      <c r="F59" s="65">
        <f ca="1">IFERROR(VLOOKUP(RAND(),brain!$B$8:$H$19,7)+VLOOKUP(RAND(),brain!$B$8:$H$19,7),"")</f>
        <v>2</v>
      </c>
      <c r="G59" s="66" cm="1">
        <f t="array" ref="G59">_xlfn.SWITCH(VLOOKUP(Table1[[#This Row],[rand1]],brain!$D$24:$E$30,2), 1,3,2,2,3, 3,4,2,5,1,1)</f>
        <v>2</v>
      </c>
      <c r="H59" s="16" t="str">
        <f ca="1">IFERROR(VLOOKUP(RAND(),brain!$B$8:$H$19,7)+VLOOKUP(RAND(),brain!$B$8:$H$19,7),"")</f>
        <v/>
      </c>
      <c r="I59" s="16" cm="1">
        <f t="array" ref="I59">_xlfn.SWITCH(VLOOKUP(Table1[[#This Row],[rand2]],brain!$D$24:$E$30,2), 1,3,2,3, 3,4,4,2,5,1,1)</f>
        <v>3</v>
      </c>
      <c r="J59" s="16" t="str">
        <f ca="1">IFERROR(VLOOKUP(RAND(),brain!$B$8:$H$19,7)+VLOOKUP(RAND(),brain!$B$8:$H$19,7),"")</f>
        <v/>
      </c>
      <c r="K59" s="16" cm="1">
        <f t="array" ref="K59">_xlfn.SWITCH(VLOOKUP(Table1[[#This Row],[rand3]],brain!$D$24:$E$30,2), 1,3,2,2, 3,3,4,2,5,1,1)</f>
        <v>2</v>
      </c>
      <c r="L59" s="64">
        <f ca="1">IFERROR(VLOOKUP(RAND(),brain!$B$8:$H$19,7)+VLOOKUP(RAND(),brain!$B$8:$H$19,7),"")</f>
        <v>4</v>
      </c>
      <c r="M59" s="65" cm="1">
        <f t="array" ref="M59">_xlfn.SWITCH(VLOOKUP(Table1[[#This Row],[rand4]],brain!$D$24:$E$30,2), 1,3,2,3, 3,4,4,2,5,1,1)</f>
        <v>3</v>
      </c>
      <c r="N59" s="65">
        <f ca="1">IFERROR(VLOOKUP(RAND(),brain!$B$8:$H$19,7)+VLOOKUP(RAND(),brain!$B$8:$H$19,7),"")</f>
        <v>3</v>
      </c>
      <c r="O59" s="66" cm="1">
        <f t="array" ref="O59">_xlfn.SWITCH(VLOOKUP(Table1[[#This Row],[rand5]],brain!$D$24:$E$30,2), 1,3,2,2, 3,3,4,2,5,1,1)</f>
        <v>3</v>
      </c>
      <c r="P59" s="16">
        <f t="shared" ca="1" si="0"/>
        <v>14</v>
      </c>
      <c r="Q59" s="57">
        <v>0.75474240085284616</v>
      </c>
      <c r="R59" s="57">
        <v>0.5037028714804298</v>
      </c>
      <c r="S59" s="58">
        <v>0.5840482178131009</v>
      </c>
      <c r="T59" s="58">
        <v>0.51041981618675736</v>
      </c>
      <c r="U59" s="58">
        <v>0.38209873219728896</v>
      </c>
      <c r="V59" s="58">
        <v>0.16685035283116911</v>
      </c>
    </row>
    <row r="60" spans="3:22" x14ac:dyDescent="0.25">
      <c r="C60" s="59">
        <v>54</v>
      </c>
      <c r="D60" s="64">
        <f ca="1">IFERROR(VLOOKUP(RAND(),brain!$B$8:$H$19,7)+VLOOKUP(RAND(),brain!$B$8:$H$19,7),"")</f>
        <v>1</v>
      </c>
      <c r="E60" s="65" cm="1">
        <f t="array" ref="E60">_xlfn.SWITCH(VLOOKUP(Table1[[#This Row],[0]],brain!$D$24:$E$30,2), 1,3,2,2, 3,3,4,2,5,1,1)</f>
        <v>1</v>
      </c>
      <c r="F60" s="65">
        <f ca="1">IFERROR(VLOOKUP(RAND(),brain!$B$8:$H$19,7)+VLOOKUP(RAND(),brain!$B$8:$H$19,7),"")</f>
        <v>1</v>
      </c>
      <c r="G60" s="66" cm="1">
        <f t="array" ref="G60">_xlfn.SWITCH(VLOOKUP(Table1[[#This Row],[rand1]],brain!$D$24:$E$30,2), 1,3,2,2,3, 3,4,2,5,1,1)</f>
        <v>3</v>
      </c>
      <c r="H60" s="16" t="str">
        <f ca="1">IFERROR(VLOOKUP(RAND(),brain!$B$8:$H$19,7)+VLOOKUP(RAND(),brain!$B$8:$H$19,7),"")</f>
        <v/>
      </c>
      <c r="I60" s="16" cm="1">
        <f t="array" ref="I60">_xlfn.SWITCH(VLOOKUP(Table1[[#This Row],[rand2]],brain!$D$24:$E$30,2), 1,3,2,3, 3,4,4,2,5,1,1)</f>
        <v>1</v>
      </c>
      <c r="J60" s="16" t="str">
        <f ca="1">IFERROR(VLOOKUP(RAND(),brain!$B$8:$H$19,7)+VLOOKUP(RAND(),brain!$B$8:$H$19,7),"")</f>
        <v/>
      </c>
      <c r="K60" s="16" cm="1">
        <f t="array" ref="K60">_xlfn.SWITCH(VLOOKUP(Table1[[#This Row],[rand3]],brain!$D$24:$E$30,2), 1,3,2,2, 3,3,4,2,5,1,1)</f>
        <v>2</v>
      </c>
      <c r="L60" s="64">
        <f ca="1">IFERROR(VLOOKUP(RAND(),brain!$B$8:$H$19,7)+VLOOKUP(RAND(),brain!$B$8:$H$19,7),"")</f>
        <v>1</v>
      </c>
      <c r="M60" s="65" cm="1">
        <f t="array" ref="M60">_xlfn.SWITCH(VLOOKUP(Table1[[#This Row],[rand4]],brain!$D$24:$E$30,2), 1,3,2,3, 3,4,4,2,5,1,1)</f>
        <v>4</v>
      </c>
      <c r="N60" s="65" t="str">
        <f ca="1">IFERROR(VLOOKUP(RAND(),brain!$B$8:$H$19,7)+VLOOKUP(RAND(),brain!$B$8:$H$19,7),"")</f>
        <v/>
      </c>
      <c r="O60" s="66" cm="1">
        <f t="array" ref="O60">_xlfn.SWITCH(VLOOKUP(Table1[[#This Row],[rand5]],brain!$D$24:$E$30,2), 1,3,2,2, 3,3,4,2,5,1,1)</f>
        <v>2</v>
      </c>
      <c r="P60" s="16">
        <f t="shared" ca="1" si="0"/>
        <v>3</v>
      </c>
      <c r="Q60" s="57">
        <v>0.96114304116244442</v>
      </c>
      <c r="R60" s="57">
        <v>0.28813014767321732</v>
      </c>
      <c r="S60" s="58">
        <v>0.96867628306087306</v>
      </c>
      <c r="T60" s="58">
        <v>0.56295245494921498</v>
      </c>
      <c r="U60" s="58">
        <v>0.6035450989646518</v>
      </c>
      <c r="V60" s="58">
        <v>0.56393892589618522</v>
      </c>
    </row>
    <row r="61" spans="3:22" x14ac:dyDescent="0.25">
      <c r="C61" s="59">
        <v>55</v>
      </c>
      <c r="D61" s="64">
        <f ca="1">IFERROR(VLOOKUP(RAND(),brain!$B$8:$H$19,7)+VLOOKUP(RAND(),brain!$B$8:$H$19,7),"")</f>
        <v>1</v>
      </c>
      <c r="E61" s="65" cm="1">
        <f t="array" ref="E61">_xlfn.SWITCH(VLOOKUP(Table1[[#This Row],[0]],brain!$D$24:$E$30,2), 1,3,2,2, 3,3,4,2,5,1,1)</f>
        <v>3</v>
      </c>
      <c r="F61" s="65">
        <f ca="1">IFERROR(VLOOKUP(RAND(),brain!$B$8:$H$19,7)+VLOOKUP(RAND(),brain!$B$8:$H$19,7),"")</f>
        <v>5</v>
      </c>
      <c r="G61" s="66" cm="1">
        <f t="array" ref="G61">_xlfn.SWITCH(VLOOKUP(Table1[[#This Row],[rand1]],brain!$D$24:$E$30,2), 1,3,2,2,3, 3,4,2,5,1,1)</f>
        <v>3</v>
      </c>
      <c r="H61" s="16">
        <f ca="1">IFERROR(VLOOKUP(RAND(),brain!$B$8:$H$19,7)+VLOOKUP(RAND(),brain!$B$8:$H$19,7),"")</f>
        <v>3</v>
      </c>
      <c r="I61" s="16" cm="1">
        <f t="array" ref="I61">_xlfn.SWITCH(VLOOKUP(Table1[[#This Row],[rand2]],brain!$D$24:$E$30,2), 1,3,2,3, 3,4,4,2,5,1,1)</f>
        <v>3</v>
      </c>
      <c r="J61" s="16">
        <f ca="1">IFERROR(VLOOKUP(RAND(),brain!$B$8:$H$19,7)+VLOOKUP(RAND(),brain!$B$8:$H$19,7),"")</f>
        <v>3</v>
      </c>
      <c r="K61" s="16" cm="1">
        <f t="array" ref="K61">_xlfn.SWITCH(VLOOKUP(Table1[[#This Row],[rand3]],brain!$D$24:$E$30,2), 1,3,2,2, 3,3,4,2,5,1,1)</f>
        <v>3</v>
      </c>
      <c r="L61" s="64">
        <f ca="1">IFERROR(VLOOKUP(RAND(),brain!$B$8:$H$19,7)+VLOOKUP(RAND(),brain!$B$8:$H$19,7),"")</f>
        <v>2</v>
      </c>
      <c r="M61" s="65" cm="1">
        <f t="array" ref="M61">_xlfn.SWITCH(VLOOKUP(Table1[[#This Row],[rand4]],brain!$D$24:$E$30,2), 1,3,2,3, 3,4,4,2,5,1,1)</f>
        <v>3</v>
      </c>
      <c r="N61" s="65">
        <f ca="1">IFERROR(VLOOKUP(RAND(),brain!$B$8:$H$19,7)+VLOOKUP(RAND(),brain!$B$8:$H$19,7),"")</f>
        <v>0</v>
      </c>
      <c r="O61" s="66" cm="1">
        <f t="array" ref="O61">_xlfn.SWITCH(VLOOKUP(Table1[[#This Row],[rand5]],brain!$D$24:$E$30,2), 1,3,2,2, 3,3,4,2,5,1,1)</f>
        <v>3</v>
      </c>
      <c r="P61" s="16">
        <f t="shared" ca="1" si="0"/>
        <v>14</v>
      </c>
      <c r="Q61" s="57">
        <v>0.71639937502084805</v>
      </c>
      <c r="R61" s="57">
        <v>0.14350357968648053</v>
      </c>
      <c r="S61" s="58">
        <v>0.41888951341860714</v>
      </c>
      <c r="T61" s="58">
        <v>0.74903603920585493</v>
      </c>
      <c r="U61" s="58">
        <v>0.10571243560204968</v>
      </c>
      <c r="V61" s="58">
        <v>4.6009508417425016E-3</v>
      </c>
    </row>
    <row r="62" spans="3:22" x14ac:dyDescent="0.25">
      <c r="C62" s="59">
        <v>56</v>
      </c>
      <c r="D62" s="64">
        <f ca="1">IFERROR(VLOOKUP(RAND(),brain!$B$8:$H$19,7)+VLOOKUP(RAND(),brain!$B$8:$H$19,7),"")</f>
        <v>2</v>
      </c>
      <c r="E62" s="65" cm="1">
        <f t="array" ref="E62">_xlfn.SWITCH(VLOOKUP(Table1[[#This Row],[0]],brain!$D$24:$E$30,2), 1,3,2,2, 3,3,4,2,5,1,1)</f>
        <v>3</v>
      </c>
      <c r="F62" s="65">
        <f ca="1">IFERROR(VLOOKUP(RAND(),brain!$B$8:$H$19,7)+VLOOKUP(RAND(),brain!$B$8:$H$19,7),"")</f>
        <v>5</v>
      </c>
      <c r="G62" s="66" cm="1">
        <f t="array" ref="G62">_xlfn.SWITCH(VLOOKUP(Table1[[#This Row],[rand1]],brain!$D$24:$E$30,2), 1,3,2,2,3, 3,4,2,5,1,1)</f>
        <v>3</v>
      </c>
      <c r="H62" s="16">
        <f ca="1">IFERROR(VLOOKUP(RAND(),brain!$B$8:$H$19,7)+VLOOKUP(RAND(),brain!$B$8:$H$19,7),"")</f>
        <v>2</v>
      </c>
      <c r="I62" s="16" cm="1">
        <f t="array" ref="I62">_xlfn.SWITCH(VLOOKUP(Table1[[#This Row],[rand2]],brain!$D$24:$E$30,2), 1,3,2,3, 3,4,4,2,5,1,1)</f>
        <v>3</v>
      </c>
      <c r="J62" s="16" t="str">
        <f ca="1">IFERROR(VLOOKUP(RAND(),brain!$B$8:$H$19,7)+VLOOKUP(RAND(),brain!$B$8:$H$19,7),"")</f>
        <v/>
      </c>
      <c r="K62" s="16" cm="1">
        <f t="array" ref="K62">_xlfn.SWITCH(VLOOKUP(Table1[[#This Row],[rand3]],brain!$D$24:$E$30,2), 1,3,2,2, 3,3,4,2,5,1,1)</f>
        <v>3</v>
      </c>
      <c r="L62" s="64" t="str">
        <f ca="1">IFERROR(VLOOKUP(RAND(),brain!$B$8:$H$19,7)+VLOOKUP(RAND(),brain!$B$8:$H$19,7),"")</f>
        <v/>
      </c>
      <c r="M62" s="65" cm="1">
        <f t="array" ref="M62">_xlfn.SWITCH(VLOOKUP(Table1[[#This Row],[rand4]],brain!$D$24:$E$30,2), 1,3,2,3, 3,4,4,2,5,1,1)</f>
        <v>3</v>
      </c>
      <c r="N62" s="65" t="str">
        <f ca="1">IFERROR(VLOOKUP(RAND(),brain!$B$8:$H$19,7)+VLOOKUP(RAND(),brain!$B$8:$H$19,7),"")</f>
        <v/>
      </c>
      <c r="O62" s="66" cm="1">
        <f t="array" ref="O62">_xlfn.SWITCH(VLOOKUP(Table1[[#This Row],[rand5]],brain!$D$24:$E$30,2), 1,3,2,2, 3,3,4,2,5,1,1)</f>
        <v>3</v>
      </c>
      <c r="P62" s="16">
        <f t="shared" ca="1" si="0"/>
        <v>9</v>
      </c>
      <c r="Q62" s="57">
        <v>0.3633774326884075</v>
      </c>
      <c r="R62" s="57">
        <v>0.6822410511854281</v>
      </c>
      <c r="S62" s="58">
        <v>0.43740672668295177</v>
      </c>
      <c r="T62" s="58">
        <v>0.16370013386870241</v>
      </c>
      <c r="U62" s="58">
        <v>6.2167235386808462E-2</v>
      </c>
      <c r="V62" s="58">
        <v>0.15659717373882087</v>
      </c>
    </row>
    <row r="63" spans="3:22" x14ac:dyDescent="0.25">
      <c r="C63" s="59">
        <v>57</v>
      </c>
      <c r="D63" s="64" t="str">
        <f ca="1">IFERROR(VLOOKUP(RAND(),brain!$B$8:$H$19,7)+VLOOKUP(RAND(),brain!$B$8:$H$19,7),"")</f>
        <v/>
      </c>
      <c r="E63" s="65" cm="1">
        <f t="array" ref="E63">_xlfn.SWITCH(VLOOKUP(Table1[[#This Row],[0]],brain!$D$24:$E$30,2), 1,3,2,2, 3,3,4,2,5,1,1)</f>
        <v>3</v>
      </c>
      <c r="F63" s="65" t="str">
        <f ca="1">IFERROR(VLOOKUP(RAND(),brain!$B$8:$H$19,7)+VLOOKUP(RAND(),brain!$B$8:$H$19,7),"")</f>
        <v/>
      </c>
      <c r="G63" s="66" cm="1">
        <f t="array" ref="G63">_xlfn.SWITCH(VLOOKUP(Table1[[#This Row],[rand1]],brain!$D$24:$E$30,2), 1,3,2,2,3, 3,4,2,5,1,1)</f>
        <v>1</v>
      </c>
      <c r="H63" s="16">
        <f ca="1">IFERROR(VLOOKUP(RAND(),brain!$B$8:$H$19,7)+VLOOKUP(RAND(),brain!$B$8:$H$19,7),"")</f>
        <v>1</v>
      </c>
      <c r="I63" s="16" cm="1">
        <f t="array" ref="I63">_xlfn.SWITCH(VLOOKUP(Table1[[#This Row],[rand2]],brain!$D$24:$E$30,2), 1,3,2,3, 3,4,4,2,5,1,1)</f>
        <v>3</v>
      </c>
      <c r="J63" s="16" t="str">
        <f ca="1">IFERROR(VLOOKUP(RAND(),brain!$B$8:$H$19,7)+VLOOKUP(RAND(),brain!$B$8:$H$19,7),"")</f>
        <v/>
      </c>
      <c r="K63" s="16" cm="1">
        <f t="array" ref="K63">_xlfn.SWITCH(VLOOKUP(Table1[[#This Row],[rand3]],brain!$D$24:$E$30,2), 1,3,2,2, 3,3,4,2,5,1,1)</f>
        <v>2</v>
      </c>
      <c r="L63" s="64" t="str">
        <f ca="1">IFERROR(VLOOKUP(RAND(),brain!$B$8:$H$19,7)+VLOOKUP(RAND(),brain!$B$8:$H$19,7),"")</f>
        <v/>
      </c>
      <c r="M63" s="65" cm="1">
        <f t="array" ref="M63">_xlfn.SWITCH(VLOOKUP(Table1[[#This Row],[rand4]],brain!$D$24:$E$30,2), 1,3,2,3, 3,4,4,2,5,1,1)</f>
        <v>3</v>
      </c>
      <c r="N63" s="65">
        <f ca="1">IFERROR(VLOOKUP(RAND(),brain!$B$8:$H$19,7)+VLOOKUP(RAND(),brain!$B$8:$H$19,7),"")</f>
        <v>4</v>
      </c>
      <c r="O63" s="66" cm="1">
        <f t="array" ref="O63">_xlfn.SWITCH(VLOOKUP(Table1[[#This Row],[rand5]],brain!$D$24:$E$30,2), 1,3,2,2, 3,3,4,2,5,1,1)</f>
        <v>2</v>
      </c>
      <c r="P63" s="16">
        <f t="shared" ca="1" si="0"/>
        <v>5</v>
      </c>
      <c r="Q63" s="57">
        <v>0.31255810521053407</v>
      </c>
      <c r="R63" s="57">
        <v>0.93610579272000549</v>
      </c>
      <c r="S63" s="58">
        <v>0.10754963777755311</v>
      </c>
      <c r="T63" s="58">
        <v>0.43303455675438363</v>
      </c>
      <c r="U63" s="58">
        <v>5.7471563872614873E-2</v>
      </c>
      <c r="V63" s="58">
        <v>0.5825693988424101</v>
      </c>
    </row>
    <row r="64" spans="3:22" x14ac:dyDescent="0.25">
      <c r="C64" s="59">
        <v>58</v>
      </c>
      <c r="D64" s="64" t="str">
        <f ca="1">IFERROR(VLOOKUP(RAND(),brain!$B$8:$H$19,7)+VLOOKUP(RAND(),brain!$B$8:$H$19,7),"")</f>
        <v/>
      </c>
      <c r="E64" s="65" cm="1">
        <f t="array" ref="E64">_xlfn.SWITCH(VLOOKUP(Table1[[#This Row],[0]],brain!$D$24:$E$30,2), 1,3,2,2, 3,3,4,2,5,1,1)</f>
        <v>1</v>
      </c>
      <c r="F64" s="65">
        <f ca="1">IFERROR(VLOOKUP(RAND(),brain!$B$8:$H$19,7)+VLOOKUP(RAND(),brain!$B$8:$H$19,7),"")</f>
        <v>2</v>
      </c>
      <c r="G64" s="66" cm="1">
        <f t="array" ref="G64">_xlfn.SWITCH(VLOOKUP(Table1[[#This Row],[rand1]],brain!$D$24:$E$30,2), 1,3,2,2,3, 3,4,2,5,1,1)</f>
        <v>3</v>
      </c>
      <c r="H64" s="16">
        <f ca="1">IFERROR(VLOOKUP(RAND(),brain!$B$8:$H$19,7)+VLOOKUP(RAND(),brain!$B$8:$H$19,7),"")</f>
        <v>3</v>
      </c>
      <c r="I64" s="16" cm="1">
        <f t="array" ref="I64">_xlfn.SWITCH(VLOOKUP(Table1[[#This Row],[rand2]],brain!$D$24:$E$30,2), 1,3,2,3, 3,4,4,2,5,1,1)</f>
        <v>1</v>
      </c>
      <c r="J64" s="16">
        <f ca="1">IFERROR(VLOOKUP(RAND(),brain!$B$8:$H$19,7)+VLOOKUP(RAND(),brain!$B$8:$H$19,7),"")</f>
        <v>5</v>
      </c>
      <c r="K64" s="16" cm="1">
        <f t="array" ref="K64">_xlfn.SWITCH(VLOOKUP(Table1[[#This Row],[rand3]],brain!$D$24:$E$30,2), 1,3,2,2, 3,3,4,2,5,1,1)</f>
        <v>3</v>
      </c>
      <c r="L64" s="64">
        <f ca="1">IFERROR(VLOOKUP(RAND(),brain!$B$8:$H$19,7)+VLOOKUP(RAND(),brain!$B$8:$H$19,7),"")</f>
        <v>0</v>
      </c>
      <c r="M64" s="65" cm="1">
        <f t="array" ref="M64">_xlfn.SWITCH(VLOOKUP(Table1[[#This Row],[rand4]],brain!$D$24:$E$30,2), 1,3,2,3, 3,4,4,2,5,1,1)</f>
        <v>4</v>
      </c>
      <c r="N64" s="65">
        <f ca="1">IFERROR(VLOOKUP(RAND(),brain!$B$8:$H$19,7)+VLOOKUP(RAND(),brain!$B$8:$H$19,7),"")</f>
        <v>0</v>
      </c>
      <c r="O64" s="66" cm="1">
        <f t="array" ref="O64">_xlfn.SWITCH(VLOOKUP(Table1[[#This Row],[rand5]],brain!$D$24:$E$30,2), 1,3,2,2, 3,3,4,2,5,1,1)</f>
        <v>3</v>
      </c>
      <c r="P64" s="16">
        <f t="shared" ca="1" si="0"/>
        <v>10</v>
      </c>
      <c r="Q64" s="57">
        <v>0.95816853277852276</v>
      </c>
      <c r="R64" s="57">
        <v>0.64493682940541619</v>
      </c>
      <c r="S64" s="58">
        <v>0.95740020300937634</v>
      </c>
      <c r="T64" s="58">
        <v>0.13081988854685789</v>
      </c>
      <c r="U64" s="58">
        <v>0.76978062864981112</v>
      </c>
      <c r="V64" s="58">
        <v>0.21452384855124662</v>
      </c>
    </row>
    <row r="65" spans="3:22" x14ac:dyDescent="0.25">
      <c r="C65" s="59">
        <v>59</v>
      </c>
      <c r="D65" s="64">
        <f ca="1">IFERROR(VLOOKUP(RAND(),brain!$B$8:$H$19,7)+VLOOKUP(RAND(),brain!$B$8:$H$19,7),"")</f>
        <v>4</v>
      </c>
      <c r="E65" s="65" cm="1">
        <f t="array" ref="E65">_xlfn.SWITCH(VLOOKUP(Table1[[#This Row],[0]],brain!$D$24:$E$30,2), 1,3,2,2, 3,3,4,2,5,1,1)</f>
        <v>3</v>
      </c>
      <c r="F65" s="65">
        <f ca="1">IFERROR(VLOOKUP(RAND(),brain!$B$8:$H$19,7)+VLOOKUP(RAND(),brain!$B$8:$H$19,7),"")</f>
        <v>2</v>
      </c>
      <c r="G65" s="66" cm="1">
        <f t="array" ref="G65">_xlfn.SWITCH(VLOOKUP(Table1[[#This Row],[rand1]],brain!$D$24:$E$30,2), 1,3,2,2,3, 3,4,2,5,1,1)</f>
        <v>3</v>
      </c>
      <c r="H65" s="16">
        <f ca="1">IFERROR(VLOOKUP(RAND(),brain!$B$8:$H$19,7)+VLOOKUP(RAND(),brain!$B$8:$H$19,7),"")</f>
        <v>1</v>
      </c>
      <c r="I65" s="16" cm="1">
        <f t="array" ref="I65">_xlfn.SWITCH(VLOOKUP(Table1[[#This Row],[rand2]],brain!$D$24:$E$30,2), 1,3,2,3, 3,4,4,2,5,1,1)</f>
        <v>4</v>
      </c>
      <c r="J65" s="16">
        <f ca="1">IFERROR(VLOOKUP(RAND(),brain!$B$8:$H$19,7)+VLOOKUP(RAND(),brain!$B$8:$H$19,7),"")</f>
        <v>2</v>
      </c>
      <c r="K65" s="16" cm="1">
        <f t="array" ref="K65">_xlfn.SWITCH(VLOOKUP(Table1[[#This Row],[rand3]],brain!$D$24:$E$30,2), 1,3,2,2, 3,3,4,2,5,1,1)</f>
        <v>3</v>
      </c>
      <c r="L65" s="64">
        <f ca="1">IFERROR(VLOOKUP(RAND(),brain!$B$8:$H$19,7)+VLOOKUP(RAND(),brain!$B$8:$H$19,7),"")</f>
        <v>2</v>
      </c>
      <c r="M65" s="65" cm="1">
        <f t="array" ref="M65">_xlfn.SWITCH(VLOOKUP(Table1[[#This Row],[rand4]],brain!$D$24:$E$30,2), 1,3,2,3, 3,4,4,2,5,1,1)</f>
        <v>3</v>
      </c>
      <c r="N65" s="65">
        <f ca="1">IFERROR(VLOOKUP(RAND(),brain!$B$8:$H$19,7)+VLOOKUP(RAND(),brain!$B$8:$H$19,7),"")</f>
        <v>0</v>
      </c>
      <c r="O65" s="66" cm="1">
        <f t="array" ref="O65">_xlfn.SWITCH(VLOOKUP(Table1[[#This Row],[rand5]],brain!$D$24:$E$30,2), 1,3,2,2, 3,3,4,2,5,1,1)</f>
        <v>3</v>
      </c>
      <c r="P65" s="16">
        <f t="shared" ca="1" si="0"/>
        <v>11</v>
      </c>
      <c r="Q65" s="57">
        <v>0.73026953627964375</v>
      </c>
      <c r="R65" s="57">
        <v>0.79660881464167854</v>
      </c>
      <c r="S65" s="58">
        <v>0.69557855864532292</v>
      </c>
      <c r="T65" s="58">
        <v>0.2233249267893378</v>
      </c>
      <c r="U65" s="58">
        <v>0.1306336542701535</v>
      </c>
      <c r="V65" s="58">
        <v>0.2789461433244359</v>
      </c>
    </row>
    <row r="66" spans="3:22" x14ac:dyDescent="0.25">
      <c r="C66" s="59">
        <v>60</v>
      </c>
      <c r="D66" s="64">
        <f ca="1">IFERROR(VLOOKUP(RAND(),brain!$B$8:$H$19,7)+VLOOKUP(RAND(),brain!$B$8:$H$19,7),"")</f>
        <v>1</v>
      </c>
      <c r="E66" s="65" cm="1">
        <f t="array" ref="E66">_xlfn.SWITCH(VLOOKUP(Table1[[#This Row],[0]],brain!$D$24:$E$30,2), 1,3,2,2, 3,3,4,2,5,1,1)</f>
        <v>3</v>
      </c>
      <c r="F66" s="65">
        <f ca="1">IFERROR(VLOOKUP(RAND(),brain!$B$8:$H$19,7)+VLOOKUP(RAND(),brain!$B$8:$H$19,7),"")</f>
        <v>3</v>
      </c>
      <c r="G66" s="66" cm="1">
        <f t="array" ref="G66">_xlfn.SWITCH(VLOOKUP(Table1[[#This Row],[rand1]],brain!$D$24:$E$30,2), 1,3,2,2,3, 3,4,2,5,1,1)</f>
        <v>2</v>
      </c>
      <c r="H66" s="16">
        <f ca="1">IFERROR(VLOOKUP(RAND(),brain!$B$8:$H$19,7)+VLOOKUP(RAND(),brain!$B$8:$H$19,7),"")</f>
        <v>0</v>
      </c>
      <c r="I66" s="16" cm="1">
        <f t="array" ref="I66">_xlfn.SWITCH(VLOOKUP(Table1[[#This Row],[rand2]],brain!$D$24:$E$30,2), 1,3,2,3, 3,4,4,2,5,1,1)</f>
        <v>3</v>
      </c>
      <c r="J66" s="16" t="str">
        <f ca="1">IFERROR(VLOOKUP(RAND(),brain!$B$8:$H$19,7)+VLOOKUP(RAND(),brain!$B$8:$H$19,7),"")</f>
        <v/>
      </c>
      <c r="K66" s="16" cm="1">
        <f t="array" ref="K66">_xlfn.SWITCH(VLOOKUP(Table1[[#This Row],[rand3]],brain!$D$24:$E$30,2), 1,3,2,2, 3,3,4,2,5,1,1)</f>
        <v>2</v>
      </c>
      <c r="L66" s="64">
        <f ca="1">IFERROR(VLOOKUP(RAND(),brain!$B$8:$H$19,7)+VLOOKUP(RAND(),brain!$B$8:$H$19,7),"")</f>
        <v>2</v>
      </c>
      <c r="M66" s="65" cm="1">
        <f t="array" ref="M66">_xlfn.SWITCH(VLOOKUP(Table1[[#This Row],[rand4]],brain!$D$24:$E$30,2), 1,3,2,3, 3,4,4,2,5,1,1)</f>
        <v>3</v>
      </c>
      <c r="N66" s="65" t="str">
        <f ca="1">IFERROR(VLOOKUP(RAND(),brain!$B$8:$H$19,7)+VLOOKUP(RAND(),brain!$B$8:$H$19,7),"")</f>
        <v/>
      </c>
      <c r="O66" s="66" cm="1">
        <f t="array" ref="O66">_xlfn.SWITCH(VLOOKUP(Table1[[#This Row],[rand5]],brain!$D$24:$E$30,2), 1,3,2,2, 3,3,4,2,5,1,1)</f>
        <v>3</v>
      </c>
      <c r="P66" s="16">
        <f t="shared" ca="1" si="0"/>
        <v>6</v>
      </c>
      <c r="Q66" s="57">
        <v>2.6601741709479487E-2</v>
      </c>
      <c r="R66" s="57">
        <v>0.84512404051032985</v>
      </c>
      <c r="S66" s="58">
        <v>0.26095121249710285</v>
      </c>
      <c r="T66" s="58">
        <v>0.51845437882630951</v>
      </c>
      <c r="U66" s="58">
        <v>0.22487623470224616</v>
      </c>
      <c r="V66" s="58">
        <v>0.29804221201542158</v>
      </c>
    </row>
    <row r="67" spans="3:22" x14ac:dyDescent="0.25">
      <c r="C67" s="59">
        <v>61</v>
      </c>
      <c r="D67" s="64">
        <f ca="1">IFERROR(VLOOKUP(RAND(),brain!$B$8:$H$19,7)+VLOOKUP(RAND(),brain!$B$8:$H$19,7),"")</f>
        <v>3</v>
      </c>
      <c r="E67" s="65" cm="1">
        <f t="array" ref="E67">_xlfn.SWITCH(VLOOKUP(Table1[[#This Row],[0]],brain!$D$24:$E$30,2), 1,3,2,2, 3,3,4,2,5,1,1)</f>
        <v>1</v>
      </c>
      <c r="F67" s="65">
        <f ca="1">IFERROR(VLOOKUP(RAND(),brain!$B$8:$H$19,7)+VLOOKUP(RAND(),brain!$B$8:$H$19,7),"")</f>
        <v>4</v>
      </c>
      <c r="G67" s="66" cm="1">
        <f t="array" ref="G67">_xlfn.SWITCH(VLOOKUP(Table1[[#This Row],[rand1]],brain!$D$24:$E$30,2), 1,3,2,2,3, 3,4,2,5,1,1)</f>
        <v>1</v>
      </c>
      <c r="H67" s="16">
        <f ca="1">IFERROR(VLOOKUP(RAND(),brain!$B$8:$H$19,7)+VLOOKUP(RAND(),brain!$B$8:$H$19,7),"")</f>
        <v>1</v>
      </c>
      <c r="I67" s="16" cm="1">
        <f t="array" ref="I67">_xlfn.SWITCH(VLOOKUP(Table1[[#This Row],[rand2]],brain!$D$24:$E$30,2), 1,3,2,3, 3,4,4,2,5,1,1)</f>
        <v>1</v>
      </c>
      <c r="J67" s="16">
        <f ca="1">IFERROR(VLOOKUP(RAND(),brain!$B$8:$H$19,7)+VLOOKUP(RAND(),brain!$B$8:$H$19,7),"")</f>
        <v>3</v>
      </c>
      <c r="K67" s="16" cm="1">
        <f t="array" ref="K67">_xlfn.SWITCH(VLOOKUP(Table1[[#This Row],[rand3]],brain!$D$24:$E$30,2), 1,3,2,2, 3,3,4,2,5,1,1)</f>
        <v>1</v>
      </c>
      <c r="L67" s="64" t="str">
        <f ca="1">IFERROR(VLOOKUP(RAND(),brain!$B$8:$H$19,7)+VLOOKUP(RAND(),brain!$B$8:$H$19,7),"")</f>
        <v/>
      </c>
      <c r="M67" s="65" cm="1">
        <f t="array" ref="M67">_xlfn.SWITCH(VLOOKUP(Table1[[#This Row],[rand4]],brain!$D$24:$E$30,2), 1,3,2,3, 3,4,4,2,5,1,1)</f>
        <v>3</v>
      </c>
      <c r="N67" s="65">
        <f ca="1">IFERROR(VLOOKUP(RAND(),brain!$B$8:$H$19,7)+VLOOKUP(RAND(),brain!$B$8:$H$19,7),"")</f>
        <v>6</v>
      </c>
      <c r="O67" s="66" cm="1">
        <f t="array" ref="O67">_xlfn.SWITCH(VLOOKUP(Table1[[#This Row],[rand5]],brain!$D$24:$E$30,2), 1,3,2,2, 3,3,4,2,5,1,1)</f>
        <v>3</v>
      </c>
      <c r="P67" s="16">
        <f t="shared" ca="1" si="0"/>
        <v>17</v>
      </c>
      <c r="Q67" s="57">
        <v>0.96292930366772989</v>
      </c>
      <c r="R67" s="57">
        <v>0.95513524678302053</v>
      </c>
      <c r="S67" s="58">
        <v>0.92717930863513442</v>
      </c>
      <c r="T67" s="58">
        <v>0.95285101080412105</v>
      </c>
      <c r="U67" s="58">
        <v>0.342784211775507</v>
      </c>
      <c r="V67" s="58">
        <v>0.25002924553054018</v>
      </c>
    </row>
    <row r="68" spans="3:22" x14ac:dyDescent="0.25">
      <c r="C68" s="59">
        <v>62</v>
      </c>
      <c r="D68" s="64">
        <f ca="1">IFERROR(VLOOKUP(RAND(),brain!$B$8:$H$19,7)+VLOOKUP(RAND(),brain!$B$8:$H$19,7),"")</f>
        <v>3</v>
      </c>
      <c r="E68" s="65" cm="1">
        <f t="array" ref="E68">_xlfn.SWITCH(VLOOKUP(Table1[[#This Row],[0]],brain!$D$24:$E$30,2), 1,3,2,2, 3,3,4,2,5,1,1)</f>
        <v>3</v>
      </c>
      <c r="F68" s="65">
        <f ca="1">IFERROR(VLOOKUP(RAND(),brain!$B$8:$H$19,7)+VLOOKUP(RAND(),brain!$B$8:$H$19,7),"")</f>
        <v>0</v>
      </c>
      <c r="G68" s="66" cm="1">
        <f t="array" ref="G68">_xlfn.SWITCH(VLOOKUP(Table1[[#This Row],[rand1]],brain!$D$24:$E$30,2), 1,3,2,2,3, 3,4,2,5,1,1)</f>
        <v>2</v>
      </c>
      <c r="H68" s="16">
        <f ca="1">IFERROR(VLOOKUP(RAND(),brain!$B$8:$H$19,7)+VLOOKUP(RAND(),brain!$B$8:$H$19,7),"")</f>
        <v>4</v>
      </c>
      <c r="I68" s="16" cm="1">
        <f t="array" ref="I68">_xlfn.SWITCH(VLOOKUP(Table1[[#This Row],[rand2]],brain!$D$24:$E$30,2), 1,3,2,3, 3,4,4,2,5,1,1)</f>
        <v>2</v>
      </c>
      <c r="J68" s="16">
        <f ca="1">IFERROR(VLOOKUP(RAND(),brain!$B$8:$H$19,7)+VLOOKUP(RAND(),brain!$B$8:$H$19,7),"")</f>
        <v>1</v>
      </c>
      <c r="K68" s="16" cm="1">
        <f t="array" ref="K68">_xlfn.SWITCH(VLOOKUP(Table1[[#This Row],[rand3]],brain!$D$24:$E$30,2), 1,3,2,2, 3,3,4,2,5,1,1)</f>
        <v>2</v>
      </c>
      <c r="L68" s="64">
        <f ca="1">IFERROR(VLOOKUP(RAND(),brain!$B$8:$H$19,7)+VLOOKUP(RAND(),brain!$B$8:$H$19,7),"")</f>
        <v>1</v>
      </c>
      <c r="M68" s="65" cm="1">
        <f t="array" ref="M68">_xlfn.SWITCH(VLOOKUP(Table1[[#This Row],[rand4]],brain!$D$24:$E$30,2), 1,3,2,3, 3,4,4,2,5,1,1)</f>
        <v>1</v>
      </c>
      <c r="N68" s="65" t="str">
        <f ca="1">IFERROR(VLOOKUP(RAND(),brain!$B$8:$H$19,7)+VLOOKUP(RAND(),brain!$B$8:$H$19,7),"")</f>
        <v/>
      </c>
      <c r="O68" s="66" cm="1">
        <f t="array" ref="O68">_xlfn.SWITCH(VLOOKUP(Table1[[#This Row],[rand5]],brain!$D$24:$E$30,2), 1,3,2,2, 3,3,4,2,5,1,1)</f>
        <v>3</v>
      </c>
      <c r="P68" s="16">
        <f t="shared" ca="1" si="0"/>
        <v>9</v>
      </c>
      <c r="Q68" s="57">
        <v>5.5614140787176636E-2</v>
      </c>
      <c r="R68" s="57">
        <v>0.86892629374473496</v>
      </c>
      <c r="S68" s="58">
        <v>0.84711467077201164</v>
      </c>
      <c r="T68" s="58">
        <v>0.83829645228945715</v>
      </c>
      <c r="U68" s="58">
        <v>0.98172504139971273</v>
      </c>
      <c r="V68" s="58">
        <v>0.35227181740274383</v>
      </c>
    </row>
    <row r="69" spans="3:22" x14ac:dyDescent="0.25">
      <c r="C69" s="59">
        <v>63</v>
      </c>
      <c r="D69" s="64" t="str">
        <f ca="1">IFERROR(VLOOKUP(RAND(),brain!$B$8:$H$19,7)+VLOOKUP(RAND(),brain!$B$8:$H$19,7),"")</f>
        <v/>
      </c>
      <c r="E69" s="65" cm="1">
        <f t="array" ref="E69">_xlfn.SWITCH(VLOOKUP(Table1[[#This Row],[0]],brain!$D$24:$E$30,2), 1,3,2,2, 3,3,4,2,5,1,1)</f>
        <v>2</v>
      </c>
      <c r="F69" s="65">
        <f ca="1">IFERROR(VLOOKUP(RAND(),brain!$B$8:$H$19,7)+VLOOKUP(RAND(),brain!$B$8:$H$19,7),"")</f>
        <v>1</v>
      </c>
      <c r="G69" s="66" cm="1">
        <f t="array" ref="G69">_xlfn.SWITCH(VLOOKUP(Table1[[#This Row],[rand1]],brain!$D$24:$E$30,2), 1,3,2,2,3, 3,4,2,5,1,1)</f>
        <v>3</v>
      </c>
      <c r="H69" s="16" t="str">
        <f ca="1">IFERROR(VLOOKUP(RAND(),brain!$B$8:$H$19,7)+VLOOKUP(RAND(),brain!$B$8:$H$19,7),"")</f>
        <v/>
      </c>
      <c r="I69" s="16" cm="1">
        <f t="array" ref="I69">_xlfn.SWITCH(VLOOKUP(Table1[[#This Row],[rand2]],brain!$D$24:$E$30,2), 1,3,2,3, 3,4,4,2,5,1,1)</f>
        <v>3</v>
      </c>
      <c r="J69" s="16" t="str">
        <f ca="1">IFERROR(VLOOKUP(RAND(),brain!$B$8:$H$19,7)+VLOOKUP(RAND(),brain!$B$8:$H$19,7),"")</f>
        <v/>
      </c>
      <c r="K69" s="16" cm="1">
        <f t="array" ref="K69">_xlfn.SWITCH(VLOOKUP(Table1[[#This Row],[rand3]],brain!$D$24:$E$30,2), 1,3,2,2, 3,3,4,2,5,1,1)</f>
        <v>2</v>
      </c>
      <c r="L69" s="64">
        <f ca="1">IFERROR(VLOOKUP(RAND(),brain!$B$8:$H$19,7)+VLOOKUP(RAND(),brain!$B$8:$H$19,7),"")</f>
        <v>1</v>
      </c>
      <c r="M69" s="65" cm="1">
        <f t="array" ref="M69">_xlfn.SWITCH(VLOOKUP(Table1[[#This Row],[rand4]],brain!$D$24:$E$30,2), 1,3,2,3, 3,4,4,2,5,1,1)</f>
        <v>2</v>
      </c>
      <c r="N69" s="65">
        <f ca="1">IFERROR(VLOOKUP(RAND(),brain!$B$8:$H$19,7)+VLOOKUP(RAND(),brain!$B$8:$H$19,7),"")</f>
        <v>2</v>
      </c>
      <c r="O69" s="66" cm="1">
        <f t="array" ref="O69">_xlfn.SWITCH(VLOOKUP(Table1[[#This Row],[rand5]],brain!$D$24:$E$30,2), 1,3,2,2, 3,3,4,2,5,1,1)</f>
        <v>1</v>
      </c>
      <c r="P69" s="16">
        <f t="shared" ca="1" si="0"/>
        <v>4</v>
      </c>
      <c r="Q69" s="57">
        <v>0.82114417112488558</v>
      </c>
      <c r="R69" s="57">
        <v>0.32759536432144276</v>
      </c>
      <c r="S69" s="58">
        <v>0.57704657837878459</v>
      </c>
      <c r="T69" s="58">
        <v>0.42279177450194017</v>
      </c>
      <c r="U69" s="58">
        <v>0.89631683193059986</v>
      </c>
      <c r="V69" s="58">
        <v>0.9483061498859523</v>
      </c>
    </row>
    <row r="70" spans="3:22" x14ac:dyDescent="0.25">
      <c r="C70" s="59">
        <v>64</v>
      </c>
      <c r="D70" s="64">
        <f ca="1">IFERROR(VLOOKUP(RAND(),brain!$B$8:$H$19,7)+VLOOKUP(RAND(),brain!$B$8:$H$19,7),"")</f>
        <v>4</v>
      </c>
      <c r="E70" s="65" cm="1">
        <f t="array" ref="E70">_xlfn.SWITCH(VLOOKUP(Table1[[#This Row],[0]],brain!$D$24:$E$30,2), 1,3,2,2, 3,3,4,2,5,1,1)</f>
        <v>3</v>
      </c>
      <c r="F70" s="65">
        <f ca="1">IFERROR(VLOOKUP(RAND(),brain!$B$8:$H$19,7)+VLOOKUP(RAND(),brain!$B$8:$H$19,7),"")</f>
        <v>7</v>
      </c>
      <c r="G70" s="66" cm="1">
        <f t="array" ref="G70">_xlfn.SWITCH(VLOOKUP(Table1[[#This Row],[rand1]],brain!$D$24:$E$30,2), 1,3,2,2,3, 3,4,2,5,1,1)</f>
        <v>2</v>
      </c>
      <c r="H70" s="16">
        <f ca="1">IFERROR(VLOOKUP(RAND(),brain!$B$8:$H$19,7)+VLOOKUP(RAND(),brain!$B$8:$H$19,7),"")</f>
        <v>1</v>
      </c>
      <c r="I70" s="16" cm="1">
        <f t="array" ref="I70">_xlfn.SWITCH(VLOOKUP(Table1[[#This Row],[rand2]],brain!$D$24:$E$30,2), 1,3,2,3, 3,4,4,2,5,1,1)</f>
        <v>2</v>
      </c>
      <c r="J70" s="16">
        <f ca="1">IFERROR(VLOOKUP(RAND(),brain!$B$8:$H$19,7)+VLOOKUP(RAND(),brain!$B$8:$H$19,7),"")</f>
        <v>1</v>
      </c>
      <c r="K70" s="16" cm="1">
        <f t="array" ref="K70">_xlfn.SWITCH(VLOOKUP(Table1[[#This Row],[rand3]],brain!$D$24:$E$30,2), 1,3,2,2, 3,3,4,2,5,1,1)</f>
        <v>3</v>
      </c>
      <c r="L70" s="64">
        <f ca="1">IFERROR(VLOOKUP(RAND(),brain!$B$8:$H$19,7)+VLOOKUP(RAND(),brain!$B$8:$H$19,7),"")</f>
        <v>2</v>
      </c>
      <c r="M70" s="65" cm="1">
        <f t="array" ref="M70">_xlfn.SWITCH(VLOOKUP(Table1[[#This Row],[rand4]],brain!$D$24:$E$30,2), 1,3,2,3, 3,4,4,2,5,1,1)</f>
        <v>3</v>
      </c>
      <c r="N70" s="65">
        <f ca="1">IFERROR(VLOOKUP(RAND(),brain!$B$8:$H$19,7)+VLOOKUP(RAND(),brain!$B$8:$H$19,7),"")</f>
        <v>0</v>
      </c>
      <c r="O70" s="66" cm="1">
        <f t="array" ref="O70">_xlfn.SWITCH(VLOOKUP(Table1[[#This Row],[rand5]],brain!$D$24:$E$30,2), 1,3,2,2, 3,3,4,2,5,1,1)</f>
        <v>3</v>
      </c>
      <c r="P70" s="16">
        <f t="shared" ca="1" si="0"/>
        <v>15</v>
      </c>
      <c r="Q70" s="57">
        <v>0.31516604214620347</v>
      </c>
      <c r="R70" s="57">
        <v>0.52120385654592261</v>
      </c>
      <c r="S70" s="58">
        <v>0.85902764106751406</v>
      </c>
      <c r="T70" s="58">
        <v>0.78405369862235974</v>
      </c>
      <c r="U70" s="58">
        <v>3.0127411753429034E-2</v>
      </c>
      <c r="V70" s="58">
        <v>0.1847049672745561</v>
      </c>
    </row>
    <row r="71" spans="3:22" x14ac:dyDescent="0.25">
      <c r="C71" s="59">
        <v>65</v>
      </c>
      <c r="D71" s="64">
        <f ca="1">IFERROR(VLOOKUP(RAND(),brain!$B$8:$H$19,7)+VLOOKUP(RAND(),brain!$B$8:$H$19,7),"")</f>
        <v>4</v>
      </c>
      <c r="E71" s="65" cm="1">
        <f t="array" ref="E71">_xlfn.SWITCH(VLOOKUP(Table1[[#This Row],[0]],brain!$D$24:$E$30,2), 1,3,2,2, 3,3,4,2,5,1,1)</f>
        <v>2</v>
      </c>
      <c r="F71" s="65">
        <f ca="1">IFERROR(VLOOKUP(RAND(),brain!$B$8:$H$19,7)+VLOOKUP(RAND(),brain!$B$8:$H$19,7),"")</f>
        <v>4</v>
      </c>
      <c r="G71" s="66" cm="1">
        <f t="array" ref="G71">_xlfn.SWITCH(VLOOKUP(Table1[[#This Row],[rand1]],brain!$D$24:$E$30,2), 1,3,2,2,3, 3,4,2,5,1,1)</f>
        <v>3</v>
      </c>
      <c r="H71" s="16" t="str">
        <f ca="1">IFERROR(VLOOKUP(RAND(),brain!$B$8:$H$19,7)+VLOOKUP(RAND(),brain!$B$8:$H$19,7),"")</f>
        <v/>
      </c>
      <c r="I71" s="16" cm="1">
        <f t="array" ref="I71">_xlfn.SWITCH(VLOOKUP(Table1[[#This Row],[rand2]],brain!$D$24:$E$30,2), 1,3,2,3, 3,4,4,2,5,1,1)</f>
        <v>3</v>
      </c>
      <c r="J71" s="16">
        <f ca="1">IFERROR(VLOOKUP(RAND(),brain!$B$8:$H$19,7)+VLOOKUP(RAND(),brain!$B$8:$H$19,7),"")</f>
        <v>3</v>
      </c>
      <c r="K71" s="16" cm="1">
        <f t="array" ref="K71">_xlfn.SWITCH(VLOOKUP(Table1[[#This Row],[rand3]],brain!$D$24:$E$30,2), 1,3,2,2, 3,3,4,2,5,1,1)</f>
        <v>2</v>
      </c>
      <c r="L71" s="64">
        <f ca="1">IFERROR(VLOOKUP(RAND(),brain!$B$8:$H$19,7)+VLOOKUP(RAND(),brain!$B$8:$H$19,7),"")</f>
        <v>3</v>
      </c>
      <c r="M71" s="65" cm="1">
        <f t="array" ref="M71">_xlfn.SWITCH(VLOOKUP(Table1[[#This Row],[rand4]],brain!$D$24:$E$30,2), 1,3,2,3, 3,4,4,2,5,1,1)</f>
        <v>4</v>
      </c>
      <c r="N71" s="65">
        <f ca="1">IFERROR(VLOOKUP(RAND(),brain!$B$8:$H$19,7)+VLOOKUP(RAND(),brain!$B$8:$H$19,7),"")</f>
        <v>4</v>
      </c>
      <c r="O71" s="66" cm="1">
        <f t="array" ref="O71">_xlfn.SWITCH(VLOOKUP(Table1[[#This Row],[rand5]],brain!$D$24:$E$30,2), 1,3,2,2, 3,3,4,2,5,1,1)</f>
        <v>3</v>
      </c>
      <c r="P71" s="16">
        <f t="shared" ref="P71:P134" ca="1" si="1">SUM(D71,F71,H71,J71,L71,N71)</f>
        <v>18</v>
      </c>
      <c r="Q71" s="57">
        <v>0.53860798823667955</v>
      </c>
      <c r="R71" s="57">
        <v>0.38649636481673877</v>
      </c>
      <c r="S71" s="58">
        <v>0.49035708369924602</v>
      </c>
      <c r="T71" s="58">
        <v>0.88176639497736542</v>
      </c>
      <c r="U71" s="58">
        <v>0.78342954932570297</v>
      </c>
      <c r="V71" s="58">
        <v>0.20713571998362879</v>
      </c>
    </row>
    <row r="72" spans="3:22" x14ac:dyDescent="0.25">
      <c r="C72" s="59">
        <v>66</v>
      </c>
      <c r="D72" s="64">
        <f ca="1">IFERROR(VLOOKUP(RAND(),brain!$B$8:$H$19,7)+VLOOKUP(RAND(),brain!$B$8:$H$19,7),"")</f>
        <v>2</v>
      </c>
      <c r="E72" s="65" cm="1">
        <f t="array" ref="E72">_xlfn.SWITCH(VLOOKUP(Table1[[#This Row],[0]],brain!$D$24:$E$30,2), 1,3,2,2, 3,3,4,2,5,1,1)</f>
        <v>3</v>
      </c>
      <c r="F72" s="65" t="str">
        <f ca="1">IFERROR(VLOOKUP(RAND(),brain!$B$8:$H$19,7)+VLOOKUP(RAND(),brain!$B$8:$H$19,7),"")</f>
        <v/>
      </c>
      <c r="G72" s="66" cm="1">
        <f t="array" ref="G72">_xlfn.SWITCH(VLOOKUP(Table1[[#This Row],[rand1]],brain!$D$24:$E$30,2), 1,3,2,2,3, 3,4,2,5,1,1)</f>
        <v>2</v>
      </c>
      <c r="H72" s="16">
        <f ca="1">IFERROR(VLOOKUP(RAND(),brain!$B$8:$H$19,7)+VLOOKUP(RAND(),brain!$B$8:$H$19,7),"")</f>
        <v>2</v>
      </c>
      <c r="I72" s="16" cm="1">
        <f t="array" ref="I72">_xlfn.SWITCH(VLOOKUP(Table1[[#This Row],[rand2]],brain!$D$24:$E$30,2), 1,3,2,3, 3,4,4,2,5,1,1)</f>
        <v>4</v>
      </c>
      <c r="J72" s="16">
        <f ca="1">IFERROR(VLOOKUP(RAND(),brain!$B$8:$H$19,7)+VLOOKUP(RAND(),brain!$B$8:$H$19,7),"")</f>
        <v>7</v>
      </c>
      <c r="K72" s="16" cm="1">
        <f t="array" ref="K72">_xlfn.SWITCH(VLOOKUP(Table1[[#This Row],[rand3]],brain!$D$24:$E$30,2), 1,3,2,2, 3,3,4,2,5,1,1)</f>
        <v>2</v>
      </c>
      <c r="L72" s="64" t="str">
        <f ca="1">IFERROR(VLOOKUP(RAND(),brain!$B$8:$H$19,7)+VLOOKUP(RAND(),brain!$B$8:$H$19,7),"")</f>
        <v/>
      </c>
      <c r="M72" s="65" cm="1">
        <f t="array" ref="M72">_xlfn.SWITCH(VLOOKUP(Table1[[#This Row],[rand4]],brain!$D$24:$E$30,2), 1,3,2,3, 3,4,4,2,5,1,1)</f>
        <v>3</v>
      </c>
      <c r="N72" s="65">
        <f ca="1">IFERROR(VLOOKUP(RAND(),brain!$B$8:$H$19,7)+VLOOKUP(RAND(),brain!$B$8:$H$19,7),"")</f>
        <v>2</v>
      </c>
      <c r="O72" s="66" cm="1">
        <f t="array" ref="O72">_xlfn.SWITCH(VLOOKUP(Table1[[#This Row],[rand5]],brain!$D$24:$E$30,2), 1,3,2,2, 3,3,4,2,5,1,1)</f>
        <v>1</v>
      </c>
      <c r="P72" s="16">
        <f t="shared" ca="1" si="1"/>
        <v>13</v>
      </c>
      <c r="Q72" s="57">
        <v>7.5607133947553029E-2</v>
      </c>
      <c r="R72" s="57">
        <v>0.83545865814994358</v>
      </c>
      <c r="S72" s="58">
        <v>0.70038823728324751</v>
      </c>
      <c r="T72" s="58">
        <v>0.86962104322955669</v>
      </c>
      <c r="U72" s="58">
        <v>0.24308524069283965</v>
      </c>
      <c r="V72" s="58">
        <v>0.90167010780947565</v>
      </c>
    </row>
    <row r="73" spans="3:22" x14ac:dyDescent="0.25">
      <c r="C73" s="59">
        <v>67</v>
      </c>
      <c r="D73" s="64">
        <f ca="1">IFERROR(VLOOKUP(RAND(),brain!$B$8:$H$19,7)+VLOOKUP(RAND(),brain!$B$8:$H$19,7),"")</f>
        <v>3</v>
      </c>
      <c r="E73" s="65" cm="1">
        <f t="array" ref="E73">_xlfn.SWITCH(VLOOKUP(Table1[[#This Row],[0]],brain!$D$24:$E$30,2), 1,3,2,2, 3,3,4,2,5,1,1)</f>
        <v>3</v>
      </c>
      <c r="F73" s="65" t="str">
        <f ca="1">IFERROR(VLOOKUP(RAND(),brain!$B$8:$H$19,7)+VLOOKUP(RAND(),brain!$B$8:$H$19,7),"")</f>
        <v/>
      </c>
      <c r="G73" s="66" cm="1">
        <f t="array" ref="G73">_xlfn.SWITCH(VLOOKUP(Table1[[#This Row],[rand1]],brain!$D$24:$E$30,2), 1,3,2,2,3, 3,4,2,5,1,1)</f>
        <v>2</v>
      </c>
      <c r="H73" s="16">
        <f ca="1">IFERROR(VLOOKUP(RAND(),brain!$B$8:$H$19,7)+VLOOKUP(RAND(),brain!$B$8:$H$19,7),"")</f>
        <v>1</v>
      </c>
      <c r="I73" s="16" cm="1">
        <f t="array" ref="I73">_xlfn.SWITCH(VLOOKUP(Table1[[#This Row],[rand2]],brain!$D$24:$E$30,2), 1,3,2,3, 3,4,4,2,5,1,1)</f>
        <v>3</v>
      </c>
      <c r="J73" s="16">
        <f ca="1">IFERROR(VLOOKUP(RAND(),brain!$B$8:$H$19,7)+VLOOKUP(RAND(),brain!$B$8:$H$19,7),"")</f>
        <v>0</v>
      </c>
      <c r="K73" s="16" cm="1">
        <f t="array" ref="K73">_xlfn.SWITCH(VLOOKUP(Table1[[#This Row],[rand3]],brain!$D$24:$E$30,2), 1,3,2,2, 3,3,4,2,5,1,1)</f>
        <v>3</v>
      </c>
      <c r="L73" s="64">
        <f ca="1">IFERROR(VLOOKUP(RAND(),brain!$B$8:$H$19,7)+VLOOKUP(RAND(),brain!$B$8:$H$19,7),"")</f>
        <v>3</v>
      </c>
      <c r="M73" s="65" cm="1">
        <f t="array" ref="M73">_xlfn.SWITCH(VLOOKUP(Table1[[#This Row],[rand4]],brain!$D$24:$E$30,2), 1,3,2,3, 3,4,4,2,5,1,1)</f>
        <v>2</v>
      </c>
      <c r="N73" s="65">
        <f ca="1">IFERROR(VLOOKUP(RAND(),brain!$B$8:$H$19,7)+VLOOKUP(RAND(),brain!$B$8:$H$19,7),"")</f>
        <v>2</v>
      </c>
      <c r="O73" s="66" cm="1">
        <f t="array" ref="O73">_xlfn.SWITCH(VLOOKUP(Table1[[#This Row],[rand5]],brain!$D$24:$E$30,2), 1,3,2,2, 3,3,4,2,5,1,1)</f>
        <v>3</v>
      </c>
      <c r="P73" s="16">
        <f t="shared" ca="1" si="1"/>
        <v>9</v>
      </c>
      <c r="Q73" s="57">
        <v>0.7052982140306383</v>
      </c>
      <c r="R73" s="57">
        <v>0.48341642916056049</v>
      </c>
      <c r="S73" s="58">
        <v>0.39467277165018366</v>
      </c>
      <c r="T73" s="58">
        <v>0.20942203851848606</v>
      </c>
      <c r="U73" s="58">
        <v>0.85362627047636885</v>
      </c>
      <c r="V73" s="58">
        <v>0.61826617444387089</v>
      </c>
    </row>
    <row r="74" spans="3:22" x14ac:dyDescent="0.25">
      <c r="C74" s="59">
        <v>68</v>
      </c>
      <c r="D74" s="64">
        <f ca="1">IFERROR(VLOOKUP(RAND(),brain!$B$8:$H$19,7)+VLOOKUP(RAND(),brain!$B$8:$H$19,7),"")</f>
        <v>1</v>
      </c>
      <c r="E74" s="65" cm="1">
        <f t="array" ref="E74">_xlfn.SWITCH(VLOOKUP(Table1[[#This Row],[0]],brain!$D$24:$E$30,2), 1,3,2,2, 3,3,4,2,5,1,1)</f>
        <v>2</v>
      </c>
      <c r="F74" s="65" t="str">
        <f ca="1">IFERROR(VLOOKUP(RAND(),brain!$B$8:$H$19,7)+VLOOKUP(RAND(),brain!$B$8:$H$19,7),"")</f>
        <v/>
      </c>
      <c r="G74" s="66" cm="1">
        <f t="array" ref="G74">_xlfn.SWITCH(VLOOKUP(Table1[[#This Row],[rand1]],brain!$D$24:$E$30,2), 1,3,2,2,3, 3,4,2,5,1,1)</f>
        <v>1</v>
      </c>
      <c r="H74" s="16">
        <f ca="1">IFERROR(VLOOKUP(RAND(),brain!$B$8:$H$19,7)+VLOOKUP(RAND(),brain!$B$8:$H$19,7),"")</f>
        <v>2</v>
      </c>
      <c r="I74" s="16" cm="1">
        <f t="array" ref="I74">_xlfn.SWITCH(VLOOKUP(Table1[[#This Row],[rand2]],brain!$D$24:$E$30,2), 1,3,2,3, 3,4,4,2,5,1,1)</f>
        <v>3</v>
      </c>
      <c r="J74" s="16">
        <f ca="1">IFERROR(VLOOKUP(RAND(),brain!$B$8:$H$19,7)+VLOOKUP(RAND(),brain!$B$8:$H$19,7),"")</f>
        <v>0</v>
      </c>
      <c r="K74" s="16" cm="1">
        <f t="array" ref="K74">_xlfn.SWITCH(VLOOKUP(Table1[[#This Row],[rand3]],brain!$D$24:$E$30,2), 1,3,2,2, 3,3,4,2,5,1,1)</f>
        <v>2</v>
      </c>
      <c r="L74" s="64">
        <f ca="1">IFERROR(VLOOKUP(RAND(),brain!$B$8:$H$19,7)+VLOOKUP(RAND(),brain!$B$8:$H$19,7),"")</f>
        <v>3</v>
      </c>
      <c r="M74" s="65" cm="1">
        <f t="array" ref="M74">_xlfn.SWITCH(VLOOKUP(Table1[[#This Row],[rand4]],brain!$D$24:$E$30,2), 1,3,2,3, 3,4,4,2,5,1,1)</f>
        <v>1</v>
      </c>
      <c r="N74" s="65" t="str">
        <f ca="1">IFERROR(VLOOKUP(RAND(),brain!$B$8:$H$19,7)+VLOOKUP(RAND(),brain!$B$8:$H$19,7),"")</f>
        <v/>
      </c>
      <c r="O74" s="66" cm="1">
        <f t="array" ref="O74">_xlfn.SWITCH(VLOOKUP(Table1[[#This Row],[rand5]],brain!$D$24:$E$30,2), 1,3,2,2, 3,3,4,2,5,1,1)</f>
        <v>2</v>
      </c>
      <c r="P74" s="16">
        <f t="shared" ca="1" si="1"/>
        <v>6</v>
      </c>
      <c r="Q74" s="57">
        <v>0.49234694027406689</v>
      </c>
      <c r="R74" s="57">
        <v>0.93683099550214055</v>
      </c>
      <c r="S74" s="58">
        <v>0.33203444595830767</v>
      </c>
      <c r="T74" s="58">
        <v>0.57194611553184993</v>
      </c>
      <c r="U74" s="58">
        <v>0.98023040434680087</v>
      </c>
      <c r="V74" s="58">
        <v>0.5627900771356481</v>
      </c>
    </row>
    <row r="75" spans="3:22" x14ac:dyDescent="0.25">
      <c r="C75" s="59">
        <v>69</v>
      </c>
      <c r="D75" s="64">
        <f ca="1">IFERROR(VLOOKUP(RAND(),brain!$B$8:$H$19,7)+VLOOKUP(RAND(),brain!$B$8:$H$19,7),"")</f>
        <v>1</v>
      </c>
      <c r="E75" s="65" cm="1">
        <f t="array" ref="E75">_xlfn.SWITCH(VLOOKUP(Table1[[#This Row],[0]],brain!$D$24:$E$30,2), 1,3,2,2, 3,3,4,2,5,1,1)</f>
        <v>2</v>
      </c>
      <c r="F75" s="65">
        <f ca="1">IFERROR(VLOOKUP(RAND(),brain!$B$8:$H$19,7)+VLOOKUP(RAND(),brain!$B$8:$H$19,7),"")</f>
        <v>4</v>
      </c>
      <c r="G75" s="66" cm="1">
        <f t="array" ref="G75">_xlfn.SWITCH(VLOOKUP(Table1[[#This Row],[rand1]],brain!$D$24:$E$30,2), 1,3,2,2,3, 3,4,2,5,1,1)</f>
        <v>2</v>
      </c>
      <c r="H75" s="16">
        <f ca="1">IFERROR(VLOOKUP(RAND(),brain!$B$8:$H$19,7)+VLOOKUP(RAND(),brain!$B$8:$H$19,7),"")</f>
        <v>1</v>
      </c>
      <c r="I75" s="16" cm="1">
        <f t="array" ref="I75">_xlfn.SWITCH(VLOOKUP(Table1[[#This Row],[rand2]],brain!$D$24:$E$30,2), 1,3,2,3, 3,4,4,2,5,1,1)</f>
        <v>4</v>
      </c>
      <c r="J75" s="16">
        <f ca="1">IFERROR(VLOOKUP(RAND(),brain!$B$8:$H$19,7)+VLOOKUP(RAND(),brain!$B$8:$H$19,7),"")</f>
        <v>9</v>
      </c>
      <c r="K75" s="16" cm="1">
        <f t="array" ref="K75">_xlfn.SWITCH(VLOOKUP(Table1[[#This Row],[rand3]],brain!$D$24:$E$30,2), 1,3,2,2, 3,3,4,2,5,1,1)</f>
        <v>3</v>
      </c>
      <c r="L75" s="64">
        <f ca="1">IFERROR(VLOOKUP(RAND(),brain!$B$8:$H$19,7)+VLOOKUP(RAND(),brain!$B$8:$H$19,7),"")</f>
        <v>0</v>
      </c>
      <c r="M75" s="65" cm="1">
        <f t="array" ref="M75">_xlfn.SWITCH(VLOOKUP(Table1[[#This Row],[rand4]],brain!$D$24:$E$30,2), 1,3,2,3, 3,4,4,2,5,1,1)</f>
        <v>3</v>
      </c>
      <c r="N75" s="65" t="str">
        <f ca="1">IFERROR(VLOOKUP(RAND(),brain!$B$8:$H$19,7)+VLOOKUP(RAND(),brain!$B$8:$H$19,7),"")</f>
        <v/>
      </c>
      <c r="O75" s="66" cm="1">
        <f t="array" ref="O75">_xlfn.SWITCH(VLOOKUP(Table1[[#This Row],[rand5]],brain!$D$24:$E$30,2), 1,3,2,2, 3,3,4,2,5,1,1)</f>
        <v>2</v>
      </c>
      <c r="P75" s="16">
        <f t="shared" ca="1" si="1"/>
        <v>15</v>
      </c>
      <c r="Q75" s="57">
        <v>0.4598489993923609</v>
      </c>
      <c r="R75" s="57">
        <v>0.50890130799802125</v>
      </c>
      <c r="S75" s="58">
        <v>0.77218839355106073</v>
      </c>
      <c r="T75" s="58">
        <v>0.79873712952972753</v>
      </c>
      <c r="U75" s="58">
        <v>0.37237605544652641</v>
      </c>
      <c r="V75" s="58">
        <v>0.87126790190947279</v>
      </c>
    </row>
    <row r="76" spans="3:22" x14ac:dyDescent="0.25">
      <c r="C76" s="59">
        <v>70</v>
      </c>
      <c r="D76" s="64">
        <f ca="1">IFERROR(VLOOKUP(RAND(),brain!$B$8:$H$19,7)+VLOOKUP(RAND(),brain!$B$8:$H$19,7),"")</f>
        <v>2</v>
      </c>
      <c r="E76" s="65" cm="1">
        <f t="array" ref="E76">_xlfn.SWITCH(VLOOKUP(Table1[[#This Row],[0]],brain!$D$24:$E$30,2), 1,3,2,2, 3,3,4,2,5,1,1)</f>
        <v>3</v>
      </c>
      <c r="F76" s="65">
        <f ca="1">IFERROR(VLOOKUP(RAND(),brain!$B$8:$H$19,7)+VLOOKUP(RAND(),brain!$B$8:$H$19,7),"")</f>
        <v>4</v>
      </c>
      <c r="G76" s="66" cm="1">
        <f t="array" ref="G76">_xlfn.SWITCH(VLOOKUP(Table1[[#This Row],[rand1]],brain!$D$24:$E$30,2), 1,3,2,2,3, 3,4,2,5,1,1)</f>
        <v>3</v>
      </c>
      <c r="H76" s="16">
        <f ca="1">IFERROR(VLOOKUP(RAND(),brain!$B$8:$H$19,7)+VLOOKUP(RAND(),brain!$B$8:$H$19,7),"")</f>
        <v>2</v>
      </c>
      <c r="I76" s="16" cm="1">
        <f t="array" ref="I76">_xlfn.SWITCH(VLOOKUP(Table1[[#This Row],[rand2]],brain!$D$24:$E$30,2), 1,3,2,3, 3,4,4,2,5,1,1)</f>
        <v>4</v>
      </c>
      <c r="J76" s="16">
        <f ca="1">IFERROR(VLOOKUP(RAND(),brain!$B$8:$H$19,7)+VLOOKUP(RAND(),brain!$B$8:$H$19,7),"")</f>
        <v>4</v>
      </c>
      <c r="K76" s="16" cm="1">
        <f t="array" ref="K76">_xlfn.SWITCH(VLOOKUP(Table1[[#This Row],[rand3]],brain!$D$24:$E$30,2), 1,3,2,2, 3,3,4,2,5,1,1)</f>
        <v>2</v>
      </c>
      <c r="L76" s="64">
        <f ca="1">IFERROR(VLOOKUP(RAND(),brain!$B$8:$H$19,7)+VLOOKUP(RAND(),brain!$B$8:$H$19,7),"")</f>
        <v>5</v>
      </c>
      <c r="M76" s="65" cm="1">
        <f t="array" ref="M76">_xlfn.SWITCH(VLOOKUP(Table1[[#This Row],[rand4]],brain!$D$24:$E$30,2), 1,3,2,3, 3,4,4,2,5,1,1)</f>
        <v>3</v>
      </c>
      <c r="N76" s="65" t="str">
        <f ca="1">IFERROR(VLOOKUP(RAND(),brain!$B$8:$H$19,7)+VLOOKUP(RAND(),brain!$B$8:$H$19,7),"")</f>
        <v/>
      </c>
      <c r="O76" s="66" cm="1">
        <f t="array" ref="O76">_xlfn.SWITCH(VLOOKUP(Table1[[#This Row],[rand5]],brain!$D$24:$E$30,2), 1,3,2,2, 3,3,4,2,5,1,1)</f>
        <v>3</v>
      </c>
      <c r="P76" s="16">
        <f t="shared" ca="1" si="1"/>
        <v>17</v>
      </c>
      <c r="Q76" s="57">
        <v>0.20880638821512421</v>
      </c>
      <c r="R76" s="57">
        <v>0.73214446784123088</v>
      </c>
      <c r="S76" s="58">
        <v>0.7859390992983788</v>
      </c>
      <c r="T76" s="58">
        <v>0.80620567318702907</v>
      </c>
      <c r="U76" s="58">
        <v>0.55743377153653795</v>
      </c>
      <c r="V76" s="58">
        <v>3.7237989296081353E-2</v>
      </c>
    </row>
    <row r="77" spans="3:22" x14ac:dyDescent="0.25">
      <c r="C77" s="59">
        <v>71</v>
      </c>
      <c r="D77" s="64">
        <f ca="1">IFERROR(VLOOKUP(RAND(),brain!$B$8:$H$19,7)+VLOOKUP(RAND(),brain!$B$8:$H$19,7),"")</f>
        <v>5</v>
      </c>
      <c r="E77" s="65" cm="1">
        <f t="array" ref="E77">_xlfn.SWITCH(VLOOKUP(Table1[[#This Row],[0]],brain!$D$24:$E$30,2), 1,3,2,2, 3,3,4,2,5,1,1)</f>
        <v>3</v>
      </c>
      <c r="F77" s="65">
        <f ca="1">IFERROR(VLOOKUP(RAND(),brain!$B$8:$H$19,7)+VLOOKUP(RAND(),brain!$B$8:$H$19,7),"")</f>
        <v>1</v>
      </c>
      <c r="G77" s="66" cm="1">
        <f t="array" ref="G77">_xlfn.SWITCH(VLOOKUP(Table1[[#This Row],[rand1]],brain!$D$24:$E$30,2), 1,3,2,2,3, 3,4,2,5,1,1)</f>
        <v>2</v>
      </c>
      <c r="H77" s="16">
        <f ca="1">IFERROR(VLOOKUP(RAND(),brain!$B$8:$H$19,7)+VLOOKUP(RAND(),brain!$B$8:$H$19,7),"")</f>
        <v>1</v>
      </c>
      <c r="I77" s="16" cm="1">
        <f t="array" ref="I77">_xlfn.SWITCH(VLOOKUP(Table1[[#This Row],[rand2]],brain!$D$24:$E$30,2), 1,3,2,3, 3,4,4,2,5,1,1)</f>
        <v>3</v>
      </c>
      <c r="J77" s="16">
        <f ca="1">IFERROR(VLOOKUP(RAND(),brain!$B$8:$H$19,7)+VLOOKUP(RAND(),brain!$B$8:$H$19,7),"")</f>
        <v>6</v>
      </c>
      <c r="K77" s="16" cm="1">
        <f t="array" ref="K77">_xlfn.SWITCH(VLOOKUP(Table1[[#This Row],[rand3]],brain!$D$24:$E$30,2), 1,3,2,2, 3,3,4,2,5,1,1)</f>
        <v>3</v>
      </c>
      <c r="L77" s="64">
        <f ca="1">IFERROR(VLOOKUP(RAND(),brain!$B$8:$H$19,7)+VLOOKUP(RAND(),brain!$B$8:$H$19,7),"")</f>
        <v>4</v>
      </c>
      <c r="M77" s="65" cm="1">
        <f t="array" ref="M77">_xlfn.SWITCH(VLOOKUP(Table1[[#This Row],[rand4]],brain!$D$24:$E$30,2), 1,3,2,3, 3,4,4,2,5,1,1)</f>
        <v>3</v>
      </c>
      <c r="N77" s="65">
        <f ca="1">IFERROR(VLOOKUP(RAND(),brain!$B$8:$H$19,7)+VLOOKUP(RAND(),brain!$B$8:$H$19,7),"")</f>
        <v>0</v>
      </c>
      <c r="O77" s="66" cm="1">
        <f t="array" ref="O77">_xlfn.SWITCH(VLOOKUP(Table1[[#This Row],[rand5]],brain!$D$24:$E$30,2), 1,3,2,2, 3,3,4,2,5,1,1)</f>
        <v>3</v>
      </c>
      <c r="P77" s="16">
        <f t="shared" ca="1" si="1"/>
        <v>17</v>
      </c>
      <c r="Q77" s="57">
        <v>0.23380580546113761</v>
      </c>
      <c r="R77" s="57">
        <v>0.47856715024512664</v>
      </c>
      <c r="S77" s="58">
        <v>0.32652802143823711</v>
      </c>
      <c r="T77" s="58">
        <v>0.28869051940809487</v>
      </c>
      <c r="U77" s="58">
        <v>0.43416123604859558</v>
      </c>
      <c r="V77" s="58">
        <v>3.4121742533888666E-2</v>
      </c>
    </row>
    <row r="78" spans="3:22" x14ac:dyDescent="0.25">
      <c r="C78" s="59">
        <v>72</v>
      </c>
      <c r="D78" s="64" t="str">
        <f ca="1">IFERROR(VLOOKUP(RAND(),brain!$B$8:$H$19,7)+VLOOKUP(RAND(),brain!$B$8:$H$19,7),"")</f>
        <v/>
      </c>
      <c r="E78" s="65" cm="1">
        <f t="array" ref="E78">_xlfn.SWITCH(VLOOKUP(Table1[[#This Row],[0]],brain!$D$24:$E$30,2), 1,3,2,2, 3,3,4,2,5,1,1)</f>
        <v>3</v>
      </c>
      <c r="F78" s="65">
        <f ca="1">IFERROR(VLOOKUP(RAND(),brain!$B$8:$H$19,7)+VLOOKUP(RAND(),brain!$B$8:$H$19,7),"")</f>
        <v>3</v>
      </c>
      <c r="G78" s="66" cm="1">
        <f t="array" ref="G78">_xlfn.SWITCH(VLOOKUP(Table1[[#This Row],[rand1]],brain!$D$24:$E$30,2), 1,3,2,2,3, 3,4,2,5,1,1)</f>
        <v>2</v>
      </c>
      <c r="H78" s="16">
        <f ca="1">IFERROR(VLOOKUP(RAND(),brain!$B$8:$H$19,7)+VLOOKUP(RAND(),brain!$B$8:$H$19,7),"")</f>
        <v>2</v>
      </c>
      <c r="I78" s="16" cm="1">
        <f t="array" ref="I78">_xlfn.SWITCH(VLOOKUP(Table1[[#This Row],[rand2]],brain!$D$24:$E$30,2), 1,3,2,3, 3,4,4,2,5,1,1)</f>
        <v>3</v>
      </c>
      <c r="J78" s="16">
        <f ca="1">IFERROR(VLOOKUP(RAND(),brain!$B$8:$H$19,7)+VLOOKUP(RAND(),brain!$B$8:$H$19,7),"")</f>
        <v>3</v>
      </c>
      <c r="K78" s="16" cm="1">
        <f t="array" ref="K78">_xlfn.SWITCH(VLOOKUP(Table1[[#This Row],[rand3]],brain!$D$24:$E$30,2), 1,3,2,2, 3,3,4,2,5,1,1)</f>
        <v>2</v>
      </c>
      <c r="L78" s="64">
        <f ca="1">IFERROR(VLOOKUP(RAND(),brain!$B$8:$H$19,7)+VLOOKUP(RAND(),brain!$B$8:$H$19,7),"")</f>
        <v>2</v>
      </c>
      <c r="M78" s="65" cm="1">
        <f t="array" ref="M78">_xlfn.SWITCH(VLOOKUP(Table1[[#This Row],[rand4]],brain!$D$24:$E$30,2), 1,3,2,3, 3,4,4,2,5,1,1)</f>
        <v>3</v>
      </c>
      <c r="N78" s="65">
        <f ca="1">IFERROR(VLOOKUP(RAND(),brain!$B$8:$H$19,7)+VLOOKUP(RAND(),brain!$B$8:$H$19,7),"")</f>
        <v>2</v>
      </c>
      <c r="O78" s="66" cm="1">
        <f t="array" ref="O78">_xlfn.SWITCH(VLOOKUP(Table1[[#This Row],[rand5]],brain!$D$24:$E$30,2), 1,3,2,2, 3,3,4,2,5,1,1)</f>
        <v>3</v>
      </c>
      <c r="P78" s="16">
        <f t="shared" ca="1" si="1"/>
        <v>12</v>
      </c>
      <c r="Q78" s="57">
        <v>0.11051454648000769</v>
      </c>
      <c r="R78" s="57">
        <v>0.57766339381305742</v>
      </c>
      <c r="S78" s="58">
        <v>2.2023485490029859E-2</v>
      </c>
      <c r="T78" s="58">
        <v>0.50949032106700487</v>
      </c>
      <c r="U78" s="58">
        <v>0.24723076162634539</v>
      </c>
      <c r="V78" s="58">
        <v>0.21375311212483139</v>
      </c>
    </row>
    <row r="79" spans="3:22" x14ac:dyDescent="0.25">
      <c r="C79" s="59">
        <v>73</v>
      </c>
      <c r="D79" s="64">
        <f ca="1">IFERROR(VLOOKUP(RAND(),brain!$B$8:$H$19,7)+VLOOKUP(RAND(),brain!$B$8:$H$19,7),"")</f>
        <v>1</v>
      </c>
      <c r="E79" s="65" cm="1">
        <f t="array" ref="E79">_xlfn.SWITCH(VLOOKUP(Table1[[#This Row],[0]],brain!$D$24:$E$30,2), 1,3,2,2, 3,3,4,2,5,1,1)</f>
        <v>3</v>
      </c>
      <c r="F79" s="65">
        <f ca="1">IFERROR(VLOOKUP(RAND(),brain!$B$8:$H$19,7)+VLOOKUP(RAND(),brain!$B$8:$H$19,7),"")</f>
        <v>2</v>
      </c>
      <c r="G79" s="66" cm="1">
        <f t="array" ref="G79">_xlfn.SWITCH(VLOOKUP(Table1[[#This Row],[rand1]],brain!$D$24:$E$30,2), 1,3,2,2,3, 3,4,2,5,1,1)</f>
        <v>3</v>
      </c>
      <c r="H79" s="16">
        <f ca="1">IFERROR(VLOOKUP(RAND(),brain!$B$8:$H$19,7)+VLOOKUP(RAND(),brain!$B$8:$H$19,7),"")</f>
        <v>4</v>
      </c>
      <c r="I79" s="16" cm="1">
        <f t="array" ref="I79">_xlfn.SWITCH(VLOOKUP(Table1[[#This Row],[rand2]],brain!$D$24:$E$30,2), 1,3,2,3, 3,4,4,2,5,1,1)</f>
        <v>2</v>
      </c>
      <c r="J79" s="16" t="str">
        <f ca="1">IFERROR(VLOOKUP(RAND(),brain!$B$8:$H$19,7)+VLOOKUP(RAND(),brain!$B$8:$H$19,7),"")</f>
        <v/>
      </c>
      <c r="K79" s="16" cm="1">
        <f t="array" ref="K79">_xlfn.SWITCH(VLOOKUP(Table1[[#This Row],[rand3]],brain!$D$24:$E$30,2), 1,3,2,2, 3,3,4,2,5,1,1)</f>
        <v>1</v>
      </c>
      <c r="L79" s="64">
        <f ca="1">IFERROR(VLOOKUP(RAND(),brain!$B$8:$H$19,7)+VLOOKUP(RAND(),brain!$B$8:$H$19,7),"")</f>
        <v>1</v>
      </c>
      <c r="M79" s="65" cm="1">
        <f t="array" ref="M79">_xlfn.SWITCH(VLOOKUP(Table1[[#This Row],[rand4]],brain!$D$24:$E$30,2), 1,3,2,3, 3,4,4,2,5,1,1)</f>
        <v>3</v>
      </c>
      <c r="N79" s="65" t="str">
        <f ca="1">IFERROR(VLOOKUP(RAND(),brain!$B$8:$H$19,7)+VLOOKUP(RAND(),brain!$B$8:$H$19,7),"")</f>
        <v/>
      </c>
      <c r="O79" s="66" cm="1">
        <f t="array" ref="O79">_xlfn.SWITCH(VLOOKUP(Table1[[#This Row],[rand5]],brain!$D$24:$E$30,2), 1,3,2,2, 3,3,4,2,5,1,1)</f>
        <v>3</v>
      </c>
      <c r="P79" s="16">
        <f t="shared" ca="1" si="1"/>
        <v>8</v>
      </c>
      <c r="Q79" s="57">
        <v>0.160562997835905</v>
      </c>
      <c r="R79" s="57">
        <v>0.37002314662418578</v>
      </c>
      <c r="S79" s="58">
        <v>0.88643874414435297</v>
      </c>
      <c r="T79" s="58">
        <v>0.96827500768271202</v>
      </c>
      <c r="U79" s="58">
        <v>0.48973185007700037</v>
      </c>
      <c r="V79" s="58">
        <v>0.15961666384486228</v>
      </c>
    </row>
    <row r="80" spans="3:22" x14ac:dyDescent="0.25">
      <c r="C80" s="59">
        <v>74</v>
      </c>
      <c r="D80" s="64">
        <f ca="1">IFERROR(VLOOKUP(RAND(),brain!$B$8:$H$19,7)+VLOOKUP(RAND(),brain!$B$8:$H$19,7),"")</f>
        <v>1</v>
      </c>
      <c r="E80" s="65" cm="1">
        <f t="array" ref="E80">_xlfn.SWITCH(VLOOKUP(Table1[[#This Row],[0]],brain!$D$24:$E$30,2), 1,3,2,2, 3,3,4,2,5,1,1)</f>
        <v>1</v>
      </c>
      <c r="F80" s="65">
        <f ca="1">IFERROR(VLOOKUP(RAND(),brain!$B$8:$H$19,7)+VLOOKUP(RAND(),brain!$B$8:$H$19,7),"")</f>
        <v>6</v>
      </c>
      <c r="G80" s="66" cm="1">
        <f t="array" ref="G80">_xlfn.SWITCH(VLOOKUP(Table1[[#This Row],[rand1]],brain!$D$24:$E$30,2), 1,3,2,2,3, 3,4,2,5,1,1)</f>
        <v>2</v>
      </c>
      <c r="H80" s="16">
        <f ca="1">IFERROR(VLOOKUP(RAND(),brain!$B$8:$H$19,7)+VLOOKUP(RAND(),brain!$B$8:$H$19,7),"")</f>
        <v>4</v>
      </c>
      <c r="I80" s="16" cm="1">
        <f t="array" ref="I80">_xlfn.SWITCH(VLOOKUP(Table1[[#This Row],[rand2]],brain!$D$24:$E$30,2), 1,3,2,3, 3,4,4,2,5,1,1)</f>
        <v>3</v>
      </c>
      <c r="J80" s="16">
        <f ca="1">IFERROR(VLOOKUP(RAND(),brain!$B$8:$H$19,7)+VLOOKUP(RAND(),brain!$B$8:$H$19,7),"")</f>
        <v>0</v>
      </c>
      <c r="K80" s="16" cm="1">
        <f t="array" ref="K80">_xlfn.SWITCH(VLOOKUP(Table1[[#This Row],[rand3]],brain!$D$24:$E$30,2), 1,3,2,2, 3,3,4,2,5,1,1)</f>
        <v>3</v>
      </c>
      <c r="L80" s="64" t="str">
        <f ca="1">IFERROR(VLOOKUP(RAND(),brain!$B$8:$H$19,7)+VLOOKUP(RAND(),brain!$B$8:$H$19,7),"")</f>
        <v/>
      </c>
      <c r="M80" s="65" cm="1">
        <f t="array" ref="M80">_xlfn.SWITCH(VLOOKUP(Table1[[#This Row],[rand4]],brain!$D$24:$E$30,2), 1,3,2,3, 3,4,4,2,5,1,1)</f>
        <v>3</v>
      </c>
      <c r="N80" s="65" t="str">
        <f ca="1">IFERROR(VLOOKUP(RAND(),brain!$B$8:$H$19,7)+VLOOKUP(RAND(),brain!$B$8:$H$19,7),"")</f>
        <v/>
      </c>
      <c r="O80" s="66" cm="1">
        <f t="array" ref="O80">_xlfn.SWITCH(VLOOKUP(Table1[[#This Row],[rand5]],brain!$D$24:$E$30,2), 1,3,2,2, 3,3,4,2,5,1,1)</f>
        <v>3</v>
      </c>
      <c r="P80" s="16">
        <f t="shared" ca="1" si="1"/>
        <v>11</v>
      </c>
      <c r="Q80" s="57">
        <v>0.93927204318524549</v>
      </c>
      <c r="R80" s="57">
        <v>0.47862095370649171</v>
      </c>
      <c r="S80" s="58">
        <v>0.21960388504461115</v>
      </c>
      <c r="T80" s="58">
        <v>3.9175221172484731E-2</v>
      </c>
      <c r="U80" s="58">
        <v>9.09155375891606E-2</v>
      </c>
      <c r="V80" s="58">
        <v>0.2336707689113523</v>
      </c>
    </row>
    <row r="81" spans="3:22" x14ac:dyDescent="0.25">
      <c r="C81" s="59">
        <v>75</v>
      </c>
      <c r="D81" s="64">
        <f ca="1">IFERROR(VLOOKUP(RAND(),brain!$B$8:$H$19,7)+VLOOKUP(RAND(),brain!$B$8:$H$19,7),"")</f>
        <v>3</v>
      </c>
      <c r="E81" s="65" cm="1">
        <f t="array" ref="E81">_xlfn.SWITCH(VLOOKUP(Table1[[#This Row],[0]],brain!$D$24:$E$30,2), 1,3,2,2, 3,3,4,2,5,1,1)</f>
        <v>1</v>
      </c>
      <c r="F81" s="65">
        <f ca="1">IFERROR(VLOOKUP(RAND(),brain!$B$8:$H$19,7)+VLOOKUP(RAND(),brain!$B$8:$H$19,7),"")</f>
        <v>0</v>
      </c>
      <c r="G81" s="66" cm="1">
        <f t="array" ref="G81">_xlfn.SWITCH(VLOOKUP(Table1[[#This Row],[rand1]],brain!$D$24:$E$30,2), 1,3,2,2,3, 3,4,2,5,1,1)</f>
        <v>1</v>
      </c>
      <c r="H81" s="16">
        <f ca="1">IFERROR(VLOOKUP(RAND(),brain!$B$8:$H$19,7)+VLOOKUP(RAND(),brain!$B$8:$H$19,7),"")</f>
        <v>2</v>
      </c>
      <c r="I81" s="16" cm="1">
        <f t="array" ref="I81">_xlfn.SWITCH(VLOOKUP(Table1[[#This Row],[rand2]],brain!$D$24:$E$30,2), 1,3,2,3, 3,4,4,2,5,1,1)</f>
        <v>3</v>
      </c>
      <c r="J81" s="16">
        <f ca="1">IFERROR(VLOOKUP(RAND(),brain!$B$8:$H$19,7)+VLOOKUP(RAND(),brain!$B$8:$H$19,7),"")</f>
        <v>3</v>
      </c>
      <c r="K81" s="16" cm="1">
        <f t="array" ref="K81">_xlfn.SWITCH(VLOOKUP(Table1[[#This Row],[rand3]],brain!$D$24:$E$30,2), 1,3,2,2, 3,3,4,2,5,1,1)</f>
        <v>1</v>
      </c>
      <c r="L81" s="64" t="str">
        <f ca="1">IFERROR(VLOOKUP(RAND(),brain!$B$8:$H$19,7)+VLOOKUP(RAND(),brain!$B$8:$H$19,7),"")</f>
        <v/>
      </c>
      <c r="M81" s="65" cm="1">
        <f t="array" ref="M81">_xlfn.SWITCH(VLOOKUP(Table1[[#This Row],[rand4]],brain!$D$24:$E$30,2), 1,3,2,3, 3,4,4,2,5,1,1)</f>
        <v>4</v>
      </c>
      <c r="N81" s="65">
        <f ca="1">IFERROR(VLOOKUP(RAND(),brain!$B$8:$H$19,7)+VLOOKUP(RAND(),brain!$B$8:$H$19,7),"")</f>
        <v>4</v>
      </c>
      <c r="O81" s="66" cm="1">
        <f t="array" ref="O81">_xlfn.SWITCH(VLOOKUP(Table1[[#This Row],[rand5]],brain!$D$24:$E$30,2), 1,3,2,2, 3,3,4,2,5,1,1)</f>
        <v>3</v>
      </c>
      <c r="P81" s="16">
        <f t="shared" ca="1" si="1"/>
        <v>12</v>
      </c>
      <c r="Q81" s="57">
        <v>0.97031139736705563</v>
      </c>
      <c r="R81" s="57">
        <v>0.94167309567524493</v>
      </c>
      <c r="S81" s="58">
        <v>0.5535301619538705</v>
      </c>
      <c r="T81" s="58">
        <v>0.95053746112414983</v>
      </c>
      <c r="U81" s="58">
        <v>0.60581484029429711</v>
      </c>
      <c r="V81" s="58">
        <v>0.2941691176299378</v>
      </c>
    </row>
    <row r="82" spans="3:22" x14ac:dyDescent="0.25">
      <c r="C82" s="59">
        <v>76</v>
      </c>
      <c r="D82" s="64" t="str">
        <f ca="1">IFERROR(VLOOKUP(RAND(),brain!$B$8:$H$19,7)+VLOOKUP(RAND(),brain!$B$8:$H$19,7),"")</f>
        <v/>
      </c>
      <c r="E82" s="65" cm="1">
        <f t="array" ref="E82">_xlfn.SWITCH(VLOOKUP(Table1[[#This Row],[0]],brain!$D$24:$E$30,2), 1,3,2,2, 3,3,4,2,5,1,1)</f>
        <v>3</v>
      </c>
      <c r="F82" s="65">
        <f ca="1">IFERROR(VLOOKUP(RAND(),brain!$B$8:$H$19,7)+VLOOKUP(RAND(),brain!$B$8:$H$19,7),"")</f>
        <v>5</v>
      </c>
      <c r="G82" s="66" cm="1">
        <f t="array" ref="G82">_xlfn.SWITCH(VLOOKUP(Table1[[#This Row],[rand1]],brain!$D$24:$E$30,2), 1,3,2,2,3, 3,4,2,5,1,1)</f>
        <v>2</v>
      </c>
      <c r="H82" s="16">
        <f ca="1">IFERROR(VLOOKUP(RAND(),brain!$B$8:$H$19,7)+VLOOKUP(RAND(),brain!$B$8:$H$19,7),"")</f>
        <v>2</v>
      </c>
      <c r="I82" s="16" cm="1">
        <f t="array" ref="I82">_xlfn.SWITCH(VLOOKUP(Table1[[#This Row],[rand2]],brain!$D$24:$E$30,2), 1,3,2,3, 3,4,4,2,5,1,1)</f>
        <v>3</v>
      </c>
      <c r="J82" s="16">
        <f ca="1">IFERROR(VLOOKUP(RAND(),brain!$B$8:$H$19,7)+VLOOKUP(RAND(),brain!$B$8:$H$19,7),"")</f>
        <v>0</v>
      </c>
      <c r="K82" s="16" cm="1">
        <f t="array" ref="K82">_xlfn.SWITCH(VLOOKUP(Table1[[#This Row],[rand3]],brain!$D$24:$E$30,2), 1,3,2,2, 3,3,4,2,5,1,1)</f>
        <v>2</v>
      </c>
      <c r="L82" s="64" t="str">
        <f ca="1">IFERROR(VLOOKUP(RAND(),brain!$B$8:$H$19,7)+VLOOKUP(RAND(),brain!$B$8:$H$19,7),"")</f>
        <v/>
      </c>
      <c r="M82" s="65" cm="1">
        <f t="array" ref="M82">_xlfn.SWITCH(VLOOKUP(Table1[[#This Row],[rand4]],brain!$D$24:$E$30,2), 1,3,2,3, 3,4,4,2,5,1,1)</f>
        <v>3</v>
      </c>
      <c r="N82" s="65">
        <f ca="1">IFERROR(VLOOKUP(RAND(),brain!$B$8:$H$19,7)+VLOOKUP(RAND(),brain!$B$8:$H$19,7),"")</f>
        <v>0</v>
      </c>
      <c r="O82" s="66" cm="1">
        <f t="array" ref="O82">_xlfn.SWITCH(VLOOKUP(Table1[[#This Row],[rand5]],brain!$D$24:$E$30,2), 1,3,2,2, 3,3,4,2,5,1,1)</f>
        <v>3</v>
      </c>
      <c r="P82" s="16">
        <f t="shared" ca="1" si="1"/>
        <v>7</v>
      </c>
      <c r="Q82" s="57">
        <v>0.30143285972291245</v>
      </c>
      <c r="R82" s="57">
        <v>0.80480132244323166</v>
      </c>
      <c r="S82" s="58">
        <v>0.10657302574052285</v>
      </c>
      <c r="T82" s="58">
        <v>0.57022989235525001</v>
      </c>
      <c r="U82" s="58">
        <v>0.58377370780508442</v>
      </c>
      <c r="V82" s="58">
        <v>0.77630002144140908</v>
      </c>
    </row>
    <row r="83" spans="3:22" x14ac:dyDescent="0.25">
      <c r="C83" s="59">
        <v>77</v>
      </c>
      <c r="D83" s="64" t="str">
        <f ca="1">IFERROR(VLOOKUP(RAND(),brain!$B$8:$H$19,7)+VLOOKUP(RAND(),brain!$B$8:$H$19,7),"")</f>
        <v/>
      </c>
      <c r="E83" s="65" cm="1">
        <f t="array" ref="E83">_xlfn.SWITCH(VLOOKUP(Table1[[#This Row],[0]],brain!$D$24:$E$30,2), 1,3,2,2, 3,3,4,2,5,1,1)</f>
        <v>3</v>
      </c>
      <c r="F83" s="65">
        <f ca="1">IFERROR(VLOOKUP(RAND(),brain!$B$8:$H$19,7)+VLOOKUP(RAND(),brain!$B$8:$H$19,7),"")</f>
        <v>4</v>
      </c>
      <c r="G83" s="66" cm="1">
        <f t="array" ref="G83">_xlfn.SWITCH(VLOOKUP(Table1[[#This Row],[rand1]],brain!$D$24:$E$30,2), 1,3,2,2,3, 3,4,2,5,1,1)</f>
        <v>3</v>
      </c>
      <c r="H83" s="16">
        <f ca="1">IFERROR(VLOOKUP(RAND(),brain!$B$8:$H$19,7)+VLOOKUP(RAND(),brain!$B$8:$H$19,7),"")</f>
        <v>2</v>
      </c>
      <c r="I83" s="16" cm="1">
        <f t="array" ref="I83">_xlfn.SWITCH(VLOOKUP(Table1[[#This Row],[rand2]],brain!$D$24:$E$30,2), 1,3,2,3, 3,4,4,2,5,1,1)</f>
        <v>4</v>
      </c>
      <c r="J83" s="16">
        <f ca="1">IFERROR(VLOOKUP(RAND(),brain!$B$8:$H$19,7)+VLOOKUP(RAND(),brain!$B$8:$H$19,7),"")</f>
        <v>2</v>
      </c>
      <c r="K83" s="16" cm="1">
        <f t="array" ref="K83">_xlfn.SWITCH(VLOOKUP(Table1[[#This Row],[rand3]],brain!$D$24:$E$30,2), 1,3,2,2, 3,3,4,2,5,1,1)</f>
        <v>3</v>
      </c>
      <c r="L83" s="64">
        <f ca="1">IFERROR(VLOOKUP(RAND(),brain!$B$8:$H$19,7)+VLOOKUP(RAND(),brain!$B$8:$H$19,7),"")</f>
        <v>5</v>
      </c>
      <c r="M83" s="65" cm="1">
        <f t="array" ref="M83">_xlfn.SWITCH(VLOOKUP(Table1[[#This Row],[rand4]],brain!$D$24:$E$30,2), 1,3,2,3, 3,4,4,2,5,1,1)</f>
        <v>4</v>
      </c>
      <c r="N83" s="65" t="str">
        <f ca="1">IFERROR(VLOOKUP(RAND(),brain!$B$8:$H$19,7)+VLOOKUP(RAND(),brain!$B$8:$H$19,7),"")</f>
        <v/>
      </c>
      <c r="O83" s="66" cm="1">
        <f t="array" ref="O83">_xlfn.SWITCH(VLOOKUP(Table1[[#This Row],[rand5]],brain!$D$24:$E$30,2), 1,3,2,2, 3,3,4,2,5,1,1)</f>
        <v>3</v>
      </c>
      <c r="P83" s="16">
        <f t="shared" ca="1" si="1"/>
        <v>13</v>
      </c>
      <c r="Q83" s="57">
        <v>0.24736107246876793</v>
      </c>
      <c r="R83" s="57">
        <v>9.9194852807273248E-2</v>
      </c>
      <c r="S83" s="58">
        <v>0.60233783755429438</v>
      </c>
      <c r="T83" s="58">
        <v>0.31285213583824711</v>
      </c>
      <c r="U83" s="58">
        <v>0.76471460602422836</v>
      </c>
      <c r="V83" s="58">
        <v>0.60049183328346889</v>
      </c>
    </row>
    <row r="84" spans="3:22" x14ac:dyDescent="0.25">
      <c r="C84" s="59">
        <v>78</v>
      </c>
      <c r="D84" s="64" t="str">
        <f ca="1">IFERROR(VLOOKUP(RAND(),brain!$B$8:$H$19,7)+VLOOKUP(RAND(),brain!$B$8:$H$19,7),"")</f>
        <v/>
      </c>
      <c r="E84" s="65" cm="1">
        <f t="array" ref="E84">_xlfn.SWITCH(VLOOKUP(Table1[[#This Row],[0]],brain!$D$24:$E$30,2), 1,3,2,2, 3,3,4,2,5,1,1)</f>
        <v>1</v>
      </c>
      <c r="F84" s="65" t="str">
        <f ca="1">IFERROR(VLOOKUP(RAND(),brain!$B$8:$H$19,7)+VLOOKUP(RAND(),brain!$B$8:$H$19,7),"")</f>
        <v/>
      </c>
      <c r="G84" s="66" cm="1">
        <f t="array" ref="G84">_xlfn.SWITCH(VLOOKUP(Table1[[#This Row],[rand1]],brain!$D$24:$E$30,2), 1,3,2,2,3, 3,4,2,5,1,1)</f>
        <v>3</v>
      </c>
      <c r="H84" s="16" t="str">
        <f ca="1">IFERROR(VLOOKUP(RAND(),brain!$B$8:$H$19,7)+VLOOKUP(RAND(),brain!$B$8:$H$19,7),"")</f>
        <v/>
      </c>
      <c r="I84" s="16" cm="1">
        <f t="array" ref="I84">_xlfn.SWITCH(VLOOKUP(Table1[[#This Row],[rand2]],brain!$D$24:$E$30,2), 1,3,2,3, 3,4,4,2,5,1,1)</f>
        <v>3</v>
      </c>
      <c r="J84" s="16">
        <f ca="1">IFERROR(VLOOKUP(RAND(),brain!$B$8:$H$19,7)+VLOOKUP(RAND(),brain!$B$8:$H$19,7),"")</f>
        <v>2</v>
      </c>
      <c r="K84" s="16" cm="1">
        <f t="array" ref="K84">_xlfn.SWITCH(VLOOKUP(Table1[[#This Row],[rand3]],brain!$D$24:$E$30,2), 1,3,2,2, 3,3,4,2,5,1,1)</f>
        <v>1</v>
      </c>
      <c r="L84" s="64">
        <f ca="1">IFERROR(VLOOKUP(RAND(),brain!$B$8:$H$19,7)+VLOOKUP(RAND(),brain!$B$8:$H$19,7),"")</f>
        <v>1</v>
      </c>
      <c r="M84" s="65" cm="1">
        <f t="array" ref="M84">_xlfn.SWITCH(VLOOKUP(Table1[[#This Row],[rand4]],brain!$D$24:$E$30,2), 1,3,2,3, 3,4,4,2,5,1,1)</f>
        <v>3</v>
      </c>
      <c r="N84" s="65" t="str">
        <f ca="1">IFERROR(VLOOKUP(RAND(),brain!$B$8:$H$19,7)+VLOOKUP(RAND(),brain!$B$8:$H$19,7),"")</f>
        <v/>
      </c>
      <c r="O84" s="66" cm="1">
        <f t="array" ref="O84">_xlfn.SWITCH(VLOOKUP(Table1[[#This Row],[rand5]],brain!$D$24:$E$30,2), 1,3,2,2, 3,3,4,2,5,1,1)</f>
        <v>2</v>
      </c>
      <c r="P84" s="16">
        <f t="shared" ca="1" si="1"/>
        <v>3</v>
      </c>
      <c r="Q84" s="57">
        <v>0.99789444015759465</v>
      </c>
      <c r="R84" s="57">
        <v>0.76317860780616931</v>
      </c>
      <c r="S84" s="58">
        <v>0.45170591553562067</v>
      </c>
      <c r="T84" s="58">
        <v>0.91262907182406361</v>
      </c>
      <c r="U84" s="58">
        <v>0.39623537729998548</v>
      </c>
      <c r="V84" s="58">
        <v>0.42495192052561126</v>
      </c>
    </row>
    <row r="85" spans="3:22" x14ac:dyDescent="0.25">
      <c r="C85" s="59">
        <v>79</v>
      </c>
      <c r="D85" s="64">
        <f ca="1">IFERROR(VLOOKUP(RAND(),brain!$B$8:$H$19,7)+VLOOKUP(RAND(),brain!$B$8:$H$19,7),"")</f>
        <v>1</v>
      </c>
      <c r="E85" s="65" cm="1">
        <f t="array" ref="E85">_xlfn.SWITCH(VLOOKUP(Table1[[#This Row],[0]],brain!$D$24:$E$30,2), 1,3,2,2, 3,3,4,2,5,1,1)</f>
        <v>2</v>
      </c>
      <c r="F85" s="65">
        <f ca="1">IFERROR(VLOOKUP(RAND(),brain!$B$8:$H$19,7)+VLOOKUP(RAND(),brain!$B$8:$H$19,7),"")</f>
        <v>2</v>
      </c>
      <c r="G85" s="66" cm="1">
        <f t="array" ref="G85">_xlfn.SWITCH(VLOOKUP(Table1[[#This Row],[rand1]],brain!$D$24:$E$30,2), 1,3,2,2,3, 3,4,2,5,1,1)</f>
        <v>1</v>
      </c>
      <c r="H85" s="16">
        <f ca="1">IFERROR(VLOOKUP(RAND(),brain!$B$8:$H$19,7)+VLOOKUP(RAND(),brain!$B$8:$H$19,7),"")</f>
        <v>0</v>
      </c>
      <c r="I85" s="16" cm="1">
        <f t="array" ref="I85">_xlfn.SWITCH(VLOOKUP(Table1[[#This Row],[rand2]],brain!$D$24:$E$30,2), 1,3,2,3, 3,4,4,2,5,1,1)</f>
        <v>3</v>
      </c>
      <c r="J85" s="16">
        <f ca="1">IFERROR(VLOOKUP(RAND(),brain!$B$8:$H$19,7)+VLOOKUP(RAND(),brain!$B$8:$H$19,7),"")</f>
        <v>3</v>
      </c>
      <c r="K85" s="16" cm="1">
        <f t="array" ref="K85">_xlfn.SWITCH(VLOOKUP(Table1[[#This Row],[rand3]],brain!$D$24:$E$30,2), 1,3,2,2, 3,3,4,2,5,1,1)</f>
        <v>3</v>
      </c>
      <c r="L85" s="64" t="str">
        <f ca="1">IFERROR(VLOOKUP(RAND(),brain!$B$8:$H$19,7)+VLOOKUP(RAND(),brain!$B$8:$H$19,7),"")</f>
        <v/>
      </c>
      <c r="M85" s="65" cm="1">
        <f t="array" ref="M85">_xlfn.SWITCH(VLOOKUP(Table1[[#This Row],[rand4]],brain!$D$24:$E$30,2), 1,3,2,3, 3,4,4,2,5,1,1)</f>
        <v>3</v>
      </c>
      <c r="N85" s="65">
        <f ca="1">IFERROR(VLOOKUP(RAND(),brain!$B$8:$H$19,7)+VLOOKUP(RAND(),brain!$B$8:$H$19,7),"")</f>
        <v>3</v>
      </c>
      <c r="O85" s="66" cm="1">
        <f t="array" ref="O85">_xlfn.SWITCH(VLOOKUP(Table1[[#This Row],[rand5]],brain!$D$24:$E$30,2), 1,3,2,2, 3,3,4,2,5,1,1)</f>
        <v>3</v>
      </c>
      <c r="P85" s="16">
        <f t="shared" ca="1" si="1"/>
        <v>9</v>
      </c>
      <c r="Q85" s="57">
        <v>0.44626004129033126</v>
      </c>
      <c r="R85" s="57">
        <v>0.99414091338006194</v>
      </c>
      <c r="S85" s="58">
        <v>0.18125824349341924</v>
      </c>
      <c r="T85" s="58">
        <v>0.73082793847073102</v>
      </c>
      <c r="U85" s="58">
        <v>0.26286653569299268</v>
      </c>
      <c r="V85" s="58">
        <v>0.78026822037272103</v>
      </c>
    </row>
    <row r="86" spans="3:22" x14ac:dyDescent="0.25">
      <c r="C86" s="59">
        <v>80</v>
      </c>
      <c r="D86" s="64">
        <f ca="1">IFERROR(VLOOKUP(RAND(),brain!$B$8:$H$19,7)+VLOOKUP(RAND(),brain!$B$8:$H$19,7),"")</f>
        <v>2</v>
      </c>
      <c r="E86" s="65" cm="1">
        <f t="array" ref="E86">_xlfn.SWITCH(VLOOKUP(Table1[[#This Row],[0]],brain!$D$24:$E$30,2), 1,3,2,2, 3,3,4,2,5,1,1)</f>
        <v>3</v>
      </c>
      <c r="F86" s="65">
        <f ca="1">IFERROR(VLOOKUP(RAND(),brain!$B$8:$H$19,7)+VLOOKUP(RAND(),brain!$B$8:$H$19,7),"")</f>
        <v>3</v>
      </c>
      <c r="G86" s="66" cm="1">
        <f t="array" ref="G86">_xlfn.SWITCH(VLOOKUP(Table1[[#This Row],[rand1]],brain!$D$24:$E$30,2), 1,3,2,2,3, 3,4,2,5,1,1)</f>
        <v>3</v>
      </c>
      <c r="H86" s="16" t="str">
        <f ca="1">IFERROR(VLOOKUP(RAND(),brain!$B$8:$H$19,7)+VLOOKUP(RAND(),brain!$B$8:$H$19,7),"")</f>
        <v/>
      </c>
      <c r="I86" s="16" cm="1">
        <f t="array" ref="I86">_xlfn.SWITCH(VLOOKUP(Table1[[#This Row],[rand2]],brain!$D$24:$E$30,2), 1,3,2,3, 3,4,4,2,5,1,1)</f>
        <v>4</v>
      </c>
      <c r="J86" s="16">
        <f ca="1">IFERROR(VLOOKUP(RAND(),brain!$B$8:$H$19,7)+VLOOKUP(RAND(),brain!$B$8:$H$19,7),"")</f>
        <v>1</v>
      </c>
      <c r="K86" s="16" cm="1">
        <f t="array" ref="K86">_xlfn.SWITCH(VLOOKUP(Table1[[#This Row],[rand3]],brain!$D$24:$E$30,2), 1,3,2,2, 3,3,4,2,5,1,1)</f>
        <v>1</v>
      </c>
      <c r="L86" s="64">
        <f ca="1">IFERROR(VLOOKUP(RAND(),brain!$B$8:$H$19,7)+VLOOKUP(RAND(),brain!$B$8:$H$19,7),"")</f>
        <v>4</v>
      </c>
      <c r="M86" s="65" cm="1">
        <f t="array" ref="M86">_xlfn.SWITCH(VLOOKUP(Table1[[#This Row],[rand4]],brain!$D$24:$E$30,2), 1,3,2,3, 3,4,4,2,5,1,1)</f>
        <v>3</v>
      </c>
      <c r="N86" s="65" t="str">
        <f ca="1">IFERROR(VLOOKUP(RAND(),brain!$B$8:$H$19,7)+VLOOKUP(RAND(),brain!$B$8:$H$19,7),"")</f>
        <v/>
      </c>
      <c r="O86" s="66" cm="1">
        <f t="array" ref="O86">_xlfn.SWITCH(VLOOKUP(Table1[[#This Row],[rand5]],brain!$D$24:$E$30,2), 1,3,2,2, 3,3,4,2,5,1,1)</f>
        <v>3</v>
      </c>
      <c r="P86" s="16">
        <f t="shared" ca="1" si="1"/>
        <v>10</v>
      </c>
      <c r="Q86" s="57">
        <v>0.16262039873455747</v>
      </c>
      <c r="R86" s="57">
        <v>0.17998340012425751</v>
      </c>
      <c r="S86" s="58">
        <v>0.77659150157725299</v>
      </c>
      <c r="T86" s="58">
        <v>0.9805261385392382</v>
      </c>
      <c r="U86" s="58">
        <v>0.54589350350838506</v>
      </c>
      <c r="V86" s="58">
        <v>0.60929880502245426</v>
      </c>
    </row>
    <row r="87" spans="3:22" x14ac:dyDescent="0.25">
      <c r="C87" s="59">
        <v>81</v>
      </c>
      <c r="D87" s="64" t="str">
        <f ca="1">IFERROR(VLOOKUP(RAND(),brain!$B$8:$H$19,7)+VLOOKUP(RAND(),brain!$B$8:$H$19,7),"")</f>
        <v/>
      </c>
      <c r="E87" s="65" cm="1">
        <f t="array" ref="E87">_xlfn.SWITCH(VLOOKUP(Table1[[#This Row],[0]],brain!$D$24:$E$30,2), 1,3,2,2, 3,3,4,2,5,1,1)</f>
        <v>3</v>
      </c>
      <c r="F87" s="65">
        <f ca="1">IFERROR(VLOOKUP(RAND(),brain!$B$8:$H$19,7)+VLOOKUP(RAND(),brain!$B$8:$H$19,7),"")</f>
        <v>1</v>
      </c>
      <c r="G87" s="66" cm="1">
        <f t="array" ref="G87">_xlfn.SWITCH(VLOOKUP(Table1[[#This Row],[rand1]],brain!$D$24:$E$30,2), 1,3,2,2,3, 3,4,2,5,1,1)</f>
        <v>3</v>
      </c>
      <c r="H87" s="16">
        <f ca="1">IFERROR(VLOOKUP(RAND(),brain!$B$8:$H$19,7)+VLOOKUP(RAND(),brain!$B$8:$H$19,7),"")</f>
        <v>1</v>
      </c>
      <c r="I87" s="16" cm="1">
        <f t="array" ref="I87">_xlfn.SWITCH(VLOOKUP(Table1[[#This Row],[rand2]],brain!$D$24:$E$30,2), 1,3,2,3, 3,4,4,2,5,1,1)</f>
        <v>3</v>
      </c>
      <c r="J87" s="16">
        <f ca="1">IFERROR(VLOOKUP(RAND(),brain!$B$8:$H$19,7)+VLOOKUP(RAND(),brain!$B$8:$H$19,7),"")</f>
        <v>8</v>
      </c>
      <c r="K87" s="16" cm="1">
        <f t="array" ref="K87">_xlfn.SWITCH(VLOOKUP(Table1[[#This Row],[rand3]],brain!$D$24:$E$30,2), 1,3,2,2, 3,3,4,2,5,1,1)</f>
        <v>2</v>
      </c>
      <c r="L87" s="64">
        <f ca="1">IFERROR(VLOOKUP(RAND(),brain!$B$8:$H$19,7)+VLOOKUP(RAND(),brain!$B$8:$H$19,7),"")</f>
        <v>4</v>
      </c>
      <c r="M87" s="65" cm="1">
        <f t="array" ref="M87">_xlfn.SWITCH(VLOOKUP(Table1[[#This Row],[rand4]],brain!$D$24:$E$30,2), 1,3,2,3, 3,4,4,2,5,1,1)</f>
        <v>4</v>
      </c>
      <c r="N87" s="65">
        <f ca="1">IFERROR(VLOOKUP(RAND(),brain!$B$8:$H$19,7)+VLOOKUP(RAND(),brain!$B$8:$H$19,7),"")</f>
        <v>3</v>
      </c>
      <c r="O87" s="66" cm="1">
        <f t="array" ref="O87">_xlfn.SWITCH(VLOOKUP(Table1[[#This Row],[rand5]],brain!$D$24:$E$30,2), 1,3,2,2, 3,3,4,2,5,1,1)</f>
        <v>3</v>
      </c>
      <c r="P87" s="16">
        <f t="shared" ca="1" si="1"/>
        <v>17</v>
      </c>
      <c r="Q87" s="57">
        <v>6.1155265745777454E-2</v>
      </c>
      <c r="R87" s="57">
        <v>0.78269817948750608</v>
      </c>
      <c r="S87" s="58">
        <v>0.24076232966580591</v>
      </c>
      <c r="T87" s="58">
        <v>0.83202101838850095</v>
      </c>
      <c r="U87" s="58">
        <v>0.71489754602024669</v>
      </c>
      <c r="V87" s="58">
        <v>0.13403825572029993</v>
      </c>
    </row>
    <row r="88" spans="3:22" x14ac:dyDescent="0.25">
      <c r="C88" s="59">
        <v>82</v>
      </c>
      <c r="D88" s="64" t="str">
        <f ca="1">IFERROR(VLOOKUP(RAND(),brain!$B$8:$H$19,7)+VLOOKUP(RAND(),brain!$B$8:$H$19,7),"")</f>
        <v/>
      </c>
      <c r="E88" s="65" cm="1">
        <f t="array" ref="E88">_xlfn.SWITCH(VLOOKUP(Table1[[#This Row],[0]],brain!$D$24:$E$30,2), 1,3,2,2, 3,3,4,2,5,1,1)</f>
        <v>1</v>
      </c>
      <c r="F88" s="65">
        <f ca="1">IFERROR(VLOOKUP(RAND(),brain!$B$8:$H$19,7)+VLOOKUP(RAND(),brain!$B$8:$H$19,7),"")</f>
        <v>0</v>
      </c>
      <c r="G88" s="66" cm="1">
        <f t="array" ref="G88">_xlfn.SWITCH(VLOOKUP(Table1[[#This Row],[rand1]],brain!$D$24:$E$30,2), 1,3,2,2,3, 3,4,2,5,1,1)</f>
        <v>3</v>
      </c>
      <c r="H88" s="16">
        <f ca="1">IFERROR(VLOOKUP(RAND(),brain!$B$8:$H$19,7)+VLOOKUP(RAND(),brain!$B$8:$H$19,7),"")</f>
        <v>1</v>
      </c>
      <c r="I88" s="16" cm="1">
        <f t="array" ref="I88">_xlfn.SWITCH(VLOOKUP(Table1[[#This Row],[rand2]],brain!$D$24:$E$30,2), 1,3,2,3, 3,4,4,2,5,1,1)</f>
        <v>3</v>
      </c>
      <c r="J88" s="16" t="str">
        <f ca="1">IFERROR(VLOOKUP(RAND(),brain!$B$8:$H$19,7)+VLOOKUP(RAND(),brain!$B$8:$H$19,7),"")</f>
        <v/>
      </c>
      <c r="K88" s="16" cm="1">
        <f t="array" ref="K88">_xlfn.SWITCH(VLOOKUP(Table1[[#This Row],[rand3]],brain!$D$24:$E$30,2), 1,3,2,2, 3,3,4,2,5,1,1)</f>
        <v>3</v>
      </c>
      <c r="L88" s="64">
        <f ca="1">IFERROR(VLOOKUP(RAND(),brain!$B$8:$H$19,7)+VLOOKUP(RAND(),brain!$B$8:$H$19,7),"")</f>
        <v>3</v>
      </c>
      <c r="M88" s="65" cm="1">
        <f t="array" ref="M88">_xlfn.SWITCH(VLOOKUP(Table1[[#This Row],[rand4]],brain!$D$24:$E$30,2), 1,3,2,3, 3,4,4,2,5,1,1)</f>
        <v>3</v>
      </c>
      <c r="N88" s="65">
        <f ca="1">IFERROR(VLOOKUP(RAND(),brain!$B$8:$H$19,7)+VLOOKUP(RAND(),brain!$B$8:$H$19,7),"")</f>
        <v>2</v>
      </c>
      <c r="O88" s="66" cm="1">
        <f t="array" ref="O88">_xlfn.SWITCH(VLOOKUP(Table1[[#This Row],[rand5]],brain!$D$24:$E$30,2), 1,3,2,2, 3,3,4,2,5,1,1)</f>
        <v>3</v>
      </c>
      <c r="P88" s="16">
        <f t="shared" ca="1" si="1"/>
        <v>6</v>
      </c>
      <c r="Q88" s="57">
        <v>0.93615690256021356</v>
      </c>
      <c r="R88" s="57">
        <v>2.9589605085299397E-2</v>
      </c>
      <c r="S88" s="58">
        <v>0.25211296670060035</v>
      </c>
      <c r="T88" s="58">
        <v>0.32683975315131009</v>
      </c>
      <c r="U88" s="58">
        <v>0.41803721752797174</v>
      </c>
      <c r="V88" s="58">
        <v>0.76198550260670428</v>
      </c>
    </row>
    <row r="89" spans="3:22" x14ac:dyDescent="0.25">
      <c r="C89" s="59">
        <v>83</v>
      </c>
      <c r="D89" s="64">
        <f ca="1">IFERROR(VLOOKUP(RAND(),brain!$B$8:$H$19,7)+VLOOKUP(RAND(),brain!$B$8:$H$19,7),"")</f>
        <v>3</v>
      </c>
      <c r="E89" s="65" cm="1">
        <f t="array" ref="E89">_xlfn.SWITCH(VLOOKUP(Table1[[#This Row],[0]],brain!$D$24:$E$30,2), 1,3,2,2, 3,3,4,2,5,1,1)</f>
        <v>3</v>
      </c>
      <c r="F89" s="65">
        <f ca="1">IFERROR(VLOOKUP(RAND(),brain!$B$8:$H$19,7)+VLOOKUP(RAND(),brain!$B$8:$H$19,7),"")</f>
        <v>1</v>
      </c>
      <c r="G89" s="66" cm="1">
        <f t="array" ref="G89">_xlfn.SWITCH(VLOOKUP(Table1[[#This Row],[rand1]],brain!$D$24:$E$30,2), 1,3,2,2,3, 3,4,2,5,1,1)</f>
        <v>3</v>
      </c>
      <c r="H89" s="16">
        <f ca="1">IFERROR(VLOOKUP(RAND(),brain!$B$8:$H$19,7)+VLOOKUP(RAND(),brain!$B$8:$H$19,7),"")</f>
        <v>2</v>
      </c>
      <c r="I89" s="16" cm="1">
        <f t="array" ref="I89">_xlfn.SWITCH(VLOOKUP(Table1[[#This Row],[rand2]],brain!$D$24:$E$30,2), 1,3,2,3, 3,4,4,2,5,1,1)</f>
        <v>2</v>
      </c>
      <c r="J89" s="16">
        <f ca="1">IFERROR(VLOOKUP(RAND(),brain!$B$8:$H$19,7)+VLOOKUP(RAND(),brain!$B$8:$H$19,7),"")</f>
        <v>4</v>
      </c>
      <c r="K89" s="16" cm="1">
        <f t="array" ref="K89">_xlfn.SWITCH(VLOOKUP(Table1[[#This Row],[rand3]],brain!$D$24:$E$30,2), 1,3,2,2, 3,3,4,2,5,1,1)</f>
        <v>3</v>
      </c>
      <c r="L89" s="64">
        <f ca="1">IFERROR(VLOOKUP(RAND(),brain!$B$8:$H$19,7)+VLOOKUP(RAND(),brain!$B$8:$H$19,7),"")</f>
        <v>5</v>
      </c>
      <c r="M89" s="65" cm="1">
        <f t="array" ref="M89">_xlfn.SWITCH(VLOOKUP(Table1[[#This Row],[rand4]],brain!$D$24:$E$30,2), 1,3,2,3, 3,4,4,2,5,1,1)</f>
        <v>2</v>
      </c>
      <c r="N89" s="65" t="str">
        <f ca="1">IFERROR(VLOOKUP(RAND(),brain!$B$8:$H$19,7)+VLOOKUP(RAND(),brain!$B$8:$H$19,7),"")</f>
        <v/>
      </c>
      <c r="O89" s="66" cm="1">
        <f t="array" ref="O89">_xlfn.SWITCH(VLOOKUP(Table1[[#This Row],[rand5]],brain!$D$24:$E$30,2), 1,3,2,2, 3,3,4,2,5,1,1)</f>
        <v>2</v>
      </c>
      <c r="P89" s="16">
        <f t="shared" ca="1" si="1"/>
        <v>15</v>
      </c>
      <c r="Q89" s="57">
        <v>0.21365344021576926</v>
      </c>
      <c r="R89" s="57">
        <v>0.61160825527819218</v>
      </c>
      <c r="S89" s="58">
        <v>0.88716715401717849</v>
      </c>
      <c r="T89" s="58">
        <v>0.17384394875901776</v>
      </c>
      <c r="U89" s="58">
        <v>0.89376160946934291</v>
      </c>
      <c r="V89" s="58">
        <v>0.43007972385697946</v>
      </c>
    </row>
    <row r="90" spans="3:22" x14ac:dyDescent="0.25">
      <c r="C90" s="59">
        <v>84</v>
      </c>
      <c r="D90" s="64">
        <f ca="1">IFERROR(VLOOKUP(RAND(),brain!$B$8:$H$19,7)+VLOOKUP(RAND(),brain!$B$8:$H$19,7),"")</f>
        <v>3</v>
      </c>
      <c r="E90" s="65" cm="1">
        <f t="array" ref="E90">_xlfn.SWITCH(VLOOKUP(Table1[[#This Row],[0]],brain!$D$24:$E$30,2), 1,3,2,2, 3,3,4,2,5,1,1)</f>
        <v>1</v>
      </c>
      <c r="F90" s="65">
        <f ca="1">IFERROR(VLOOKUP(RAND(),brain!$B$8:$H$19,7)+VLOOKUP(RAND(),brain!$B$8:$H$19,7),"")</f>
        <v>5</v>
      </c>
      <c r="G90" s="66" cm="1">
        <f t="array" ref="G90">_xlfn.SWITCH(VLOOKUP(Table1[[#This Row],[rand1]],brain!$D$24:$E$30,2), 1,3,2,2,3, 3,4,2,5,1,1)</f>
        <v>3</v>
      </c>
      <c r="H90" s="16">
        <f ca="1">IFERROR(VLOOKUP(RAND(),brain!$B$8:$H$19,7)+VLOOKUP(RAND(),brain!$B$8:$H$19,7),"")</f>
        <v>8</v>
      </c>
      <c r="I90" s="16" cm="1">
        <f t="array" ref="I90">_xlfn.SWITCH(VLOOKUP(Table1[[#This Row],[rand2]],brain!$D$24:$E$30,2), 1,3,2,3, 3,4,4,2,5,1,1)</f>
        <v>3</v>
      </c>
      <c r="J90" s="16">
        <f ca="1">IFERROR(VLOOKUP(RAND(),brain!$B$8:$H$19,7)+VLOOKUP(RAND(),brain!$B$8:$H$19,7),"")</f>
        <v>2</v>
      </c>
      <c r="K90" s="16" cm="1">
        <f t="array" ref="K90">_xlfn.SWITCH(VLOOKUP(Table1[[#This Row],[rand3]],brain!$D$24:$E$30,2), 1,3,2,2, 3,3,4,2,5,1,1)</f>
        <v>3</v>
      </c>
      <c r="L90" s="64">
        <f ca="1">IFERROR(VLOOKUP(RAND(),brain!$B$8:$H$19,7)+VLOOKUP(RAND(),brain!$B$8:$H$19,7),"")</f>
        <v>1</v>
      </c>
      <c r="M90" s="65" cm="1">
        <f t="array" ref="M90">_xlfn.SWITCH(VLOOKUP(Table1[[#This Row],[rand4]],brain!$D$24:$E$30,2), 1,3,2,3, 3,4,4,2,5,1,1)</f>
        <v>3</v>
      </c>
      <c r="N90" s="65">
        <f ca="1">IFERROR(VLOOKUP(RAND(),brain!$B$8:$H$19,7)+VLOOKUP(RAND(),brain!$B$8:$H$19,7),"")</f>
        <v>2</v>
      </c>
      <c r="O90" s="66" cm="1">
        <f t="array" ref="O90">_xlfn.SWITCH(VLOOKUP(Table1[[#This Row],[rand5]],brain!$D$24:$E$30,2), 1,3,2,2, 3,3,4,2,5,1,1)</f>
        <v>3</v>
      </c>
      <c r="P90" s="16">
        <f t="shared" ca="1" si="1"/>
        <v>21</v>
      </c>
      <c r="Q90" s="57">
        <v>0.97635932845070117</v>
      </c>
      <c r="R90" s="57">
        <v>0.2089088061147123</v>
      </c>
      <c r="S90" s="58">
        <v>0.45809921691832622</v>
      </c>
      <c r="T90" s="58">
        <v>0.79256010529664078</v>
      </c>
      <c r="U90" s="58">
        <v>4.524385067649983E-2</v>
      </c>
      <c r="V90" s="58">
        <v>0.32755107266595229</v>
      </c>
    </row>
    <row r="91" spans="3:22" x14ac:dyDescent="0.25">
      <c r="C91" s="59">
        <v>85</v>
      </c>
      <c r="D91" s="64">
        <f ca="1">IFERROR(VLOOKUP(RAND(),brain!$B$8:$H$19,7)+VLOOKUP(RAND(),brain!$B$8:$H$19,7),"")</f>
        <v>1</v>
      </c>
      <c r="E91" s="65" cm="1">
        <f t="array" ref="E91">_xlfn.SWITCH(VLOOKUP(Table1[[#This Row],[0]],brain!$D$24:$E$30,2), 1,3,2,2, 3,3,4,2,5,1,1)</f>
        <v>2</v>
      </c>
      <c r="F91" s="65">
        <f ca="1">IFERROR(VLOOKUP(RAND(),brain!$B$8:$H$19,7)+VLOOKUP(RAND(),brain!$B$8:$H$19,7),"")</f>
        <v>1</v>
      </c>
      <c r="G91" s="66" cm="1">
        <f t="array" ref="G91">_xlfn.SWITCH(VLOOKUP(Table1[[#This Row],[rand1]],brain!$D$24:$E$30,2), 1,3,2,2,3, 3,4,2,5,1,1)</f>
        <v>2</v>
      </c>
      <c r="H91" s="16">
        <f ca="1">IFERROR(VLOOKUP(RAND(),brain!$B$8:$H$19,7)+VLOOKUP(RAND(),brain!$B$8:$H$19,7),"")</f>
        <v>1</v>
      </c>
      <c r="I91" s="16" cm="1">
        <f t="array" ref="I91">_xlfn.SWITCH(VLOOKUP(Table1[[#This Row],[rand2]],brain!$D$24:$E$30,2), 1,3,2,3, 3,4,4,2,5,1,1)</f>
        <v>3</v>
      </c>
      <c r="J91" s="16" t="str">
        <f ca="1">IFERROR(VLOOKUP(RAND(),brain!$B$8:$H$19,7)+VLOOKUP(RAND(),brain!$B$8:$H$19,7),"")</f>
        <v/>
      </c>
      <c r="K91" s="16" cm="1">
        <f t="array" ref="K91">_xlfn.SWITCH(VLOOKUP(Table1[[#This Row],[rand3]],brain!$D$24:$E$30,2), 1,3,2,2, 3,3,4,2,5,1,1)</f>
        <v>3</v>
      </c>
      <c r="L91" s="64">
        <f ca="1">IFERROR(VLOOKUP(RAND(),brain!$B$8:$H$19,7)+VLOOKUP(RAND(),brain!$B$8:$H$19,7),"")</f>
        <v>2</v>
      </c>
      <c r="M91" s="65" cm="1">
        <f t="array" ref="M91">_xlfn.SWITCH(VLOOKUP(Table1[[#This Row],[rand4]],brain!$D$24:$E$30,2), 1,3,2,3, 3,4,4,2,5,1,1)</f>
        <v>3</v>
      </c>
      <c r="N91" s="65">
        <f ca="1">IFERROR(VLOOKUP(RAND(),brain!$B$8:$H$19,7)+VLOOKUP(RAND(),brain!$B$8:$H$19,7),"")</f>
        <v>1</v>
      </c>
      <c r="O91" s="66" cm="1">
        <f t="array" ref="O91">_xlfn.SWITCH(VLOOKUP(Table1[[#This Row],[rand5]],brain!$D$24:$E$30,2), 1,3,2,2, 3,3,4,2,5,1,1)</f>
        <v>3</v>
      </c>
      <c r="P91" s="16">
        <f t="shared" ca="1" si="1"/>
        <v>6</v>
      </c>
      <c r="Q91" s="57">
        <v>0.56832513469334844</v>
      </c>
      <c r="R91" s="57">
        <v>0.8486157311826914</v>
      </c>
      <c r="S91" s="58">
        <v>0.43939360869367461</v>
      </c>
      <c r="T91" s="58">
        <v>0.14022720245296882</v>
      </c>
      <c r="U91" s="58">
        <v>0.16863514233233545</v>
      </c>
      <c r="V91" s="58">
        <v>0.16820678141931344</v>
      </c>
    </row>
    <row r="92" spans="3:22" x14ac:dyDescent="0.25">
      <c r="C92" s="59">
        <v>86</v>
      </c>
      <c r="D92" s="64">
        <f ca="1">IFERROR(VLOOKUP(RAND(),brain!$B$8:$H$19,7)+VLOOKUP(RAND(),brain!$B$8:$H$19,7),"")</f>
        <v>4</v>
      </c>
      <c r="E92" s="65" cm="1">
        <f t="array" ref="E92">_xlfn.SWITCH(VLOOKUP(Table1[[#This Row],[0]],brain!$D$24:$E$30,2), 1,3,2,2, 3,3,4,2,5,1,1)</f>
        <v>3</v>
      </c>
      <c r="F92" s="65" t="str">
        <f ca="1">IFERROR(VLOOKUP(RAND(),brain!$B$8:$H$19,7)+VLOOKUP(RAND(),brain!$B$8:$H$19,7),"")</f>
        <v/>
      </c>
      <c r="G92" s="66" cm="1">
        <f t="array" ref="G92">_xlfn.SWITCH(VLOOKUP(Table1[[#This Row],[rand1]],brain!$D$24:$E$30,2), 1,3,2,2,3, 3,4,2,5,1,1)</f>
        <v>3</v>
      </c>
      <c r="H92" s="16">
        <f ca="1">IFERROR(VLOOKUP(RAND(),brain!$B$8:$H$19,7)+VLOOKUP(RAND(),brain!$B$8:$H$19,7),"")</f>
        <v>3</v>
      </c>
      <c r="I92" s="16" cm="1">
        <f t="array" ref="I92">_xlfn.SWITCH(VLOOKUP(Table1[[#This Row],[rand2]],brain!$D$24:$E$30,2), 1,3,2,3, 3,4,4,2,5,1,1)</f>
        <v>1</v>
      </c>
      <c r="J92" s="16">
        <f ca="1">IFERROR(VLOOKUP(RAND(),brain!$B$8:$H$19,7)+VLOOKUP(RAND(),brain!$B$8:$H$19,7),"")</f>
        <v>2</v>
      </c>
      <c r="K92" s="16" cm="1">
        <f t="array" ref="K92">_xlfn.SWITCH(VLOOKUP(Table1[[#This Row],[rand3]],brain!$D$24:$E$30,2), 1,3,2,2, 3,3,4,2,5,1,1)</f>
        <v>3</v>
      </c>
      <c r="L92" s="64">
        <f ca="1">IFERROR(VLOOKUP(RAND(),brain!$B$8:$H$19,7)+VLOOKUP(RAND(),brain!$B$8:$H$19,7),"")</f>
        <v>2</v>
      </c>
      <c r="M92" s="65" cm="1">
        <f t="array" ref="M92">_xlfn.SWITCH(VLOOKUP(Table1[[#This Row],[rand4]],brain!$D$24:$E$30,2), 1,3,2,3, 3,4,4,2,5,1,1)</f>
        <v>4</v>
      </c>
      <c r="N92" s="65">
        <f ca="1">IFERROR(VLOOKUP(RAND(),brain!$B$8:$H$19,7)+VLOOKUP(RAND(),brain!$B$8:$H$19,7),"")</f>
        <v>6</v>
      </c>
      <c r="O92" s="66" cm="1">
        <f t="array" ref="O92">_xlfn.SWITCH(VLOOKUP(Table1[[#This Row],[rand5]],brain!$D$24:$E$30,2), 1,3,2,2, 3,3,4,2,5,1,1)</f>
        <v>2</v>
      </c>
      <c r="P92" s="16">
        <f t="shared" ca="1" si="1"/>
        <v>17</v>
      </c>
      <c r="Q92" s="57">
        <v>0.10093144041463498</v>
      </c>
      <c r="R92" s="57">
        <v>0.37668907816228314</v>
      </c>
      <c r="S92" s="58">
        <v>0.97196388870494799</v>
      </c>
      <c r="T92" s="58">
        <v>0.60397741163412266</v>
      </c>
      <c r="U92" s="58">
        <v>0.68266476502300866</v>
      </c>
      <c r="V92" s="58">
        <v>0.42046967820511494</v>
      </c>
    </row>
    <row r="93" spans="3:22" x14ac:dyDescent="0.25">
      <c r="C93" s="59">
        <v>87</v>
      </c>
      <c r="D93" s="64" t="str">
        <f ca="1">IFERROR(VLOOKUP(RAND(),brain!$B$8:$H$19,7)+VLOOKUP(RAND(),brain!$B$8:$H$19,7),"")</f>
        <v/>
      </c>
      <c r="E93" s="65" cm="1">
        <f t="array" ref="E93">_xlfn.SWITCH(VLOOKUP(Table1[[#This Row],[0]],brain!$D$24:$E$30,2), 1,3,2,2, 3,3,4,2,5,1,1)</f>
        <v>3</v>
      </c>
      <c r="F93" s="65">
        <f ca="1">IFERROR(VLOOKUP(RAND(),brain!$B$8:$H$19,7)+VLOOKUP(RAND(),brain!$B$8:$H$19,7),"")</f>
        <v>0</v>
      </c>
      <c r="G93" s="66" cm="1">
        <f t="array" ref="G93">_xlfn.SWITCH(VLOOKUP(Table1[[#This Row],[rand1]],brain!$D$24:$E$30,2), 1,3,2,2,3, 3,4,2,5,1,1)</f>
        <v>1</v>
      </c>
      <c r="H93" s="16">
        <f ca="1">IFERROR(VLOOKUP(RAND(),brain!$B$8:$H$19,7)+VLOOKUP(RAND(),brain!$B$8:$H$19,7),"")</f>
        <v>6</v>
      </c>
      <c r="I93" s="16" cm="1">
        <f t="array" ref="I93">_xlfn.SWITCH(VLOOKUP(Table1[[#This Row],[rand2]],brain!$D$24:$E$30,2), 1,3,2,3, 3,4,4,2,5,1,1)</f>
        <v>3</v>
      </c>
      <c r="J93" s="16">
        <f ca="1">IFERROR(VLOOKUP(RAND(),brain!$B$8:$H$19,7)+VLOOKUP(RAND(),brain!$B$8:$H$19,7),"")</f>
        <v>2</v>
      </c>
      <c r="K93" s="16" cm="1">
        <f t="array" ref="K93">_xlfn.SWITCH(VLOOKUP(Table1[[#This Row],[rand3]],brain!$D$24:$E$30,2), 1,3,2,2, 3,3,4,2,5,1,1)</f>
        <v>3</v>
      </c>
      <c r="L93" s="64">
        <f ca="1">IFERROR(VLOOKUP(RAND(),brain!$B$8:$H$19,7)+VLOOKUP(RAND(),brain!$B$8:$H$19,7),"")</f>
        <v>3</v>
      </c>
      <c r="M93" s="65" cm="1">
        <f t="array" ref="M93">_xlfn.SWITCH(VLOOKUP(Table1[[#This Row],[rand4]],brain!$D$24:$E$30,2), 1,3,2,3, 3,4,4,2,5,1,1)</f>
        <v>2</v>
      </c>
      <c r="N93" s="65">
        <f ca="1">IFERROR(VLOOKUP(RAND(),brain!$B$8:$H$19,7)+VLOOKUP(RAND(),brain!$B$8:$H$19,7),"")</f>
        <v>0</v>
      </c>
      <c r="O93" s="66" cm="1">
        <f t="array" ref="O93">_xlfn.SWITCH(VLOOKUP(Table1[[#This Row],[rand5]],brain!$D$24:$E$30,2), 1,3,2,2, 3,3,4,2,5,1,1)</f>
        <v>2</v>
      </c>
      <c r="P93" s="16">
        <f t="shared" ca="1" si="1"/>
        <v>11</v>
      </c>
      <c r="Q93" s="57">
        <v>1.074512735819666E-2</v>
      </c>
      <c r="R93" s="57">
        <v>0.96134160602409813</v>
      </c>
      <c r="S93" s="58">
        <v>0.23602358528022982</v>
      </c>
      <c r="T93" s="58">
        <v>0.15597222480826567</v>
      </c>
      <c r="U93" s="58">
        <v>0.83514541347572813</v>
      </c>
      <c r="V93" s="58">
        <v>0.86533653506063934</v>
      </c>
    </row>
    <row r="94" spans="3:22" x14ac:dyDescent="0.25">
      <c r="C94" s="59">
        <v>88</v>
      </c>
      <c r="D94" s="64">
        <f ca="1">IFERROR(VLOOKUP(RAND(),brain!$B$8:$H$19,7)+VLOOKUP(RAND(),brain!$B$8:$H$19,7),"")</f>
        <v>5</v>
      </c>
      <c r="E94" s="65" cm="1">
        <f t="array" ref="E94">_xlfn.SWITCH(VLOOKUP(Table1[[#This Row],[0]],brain!$D$24:$E$30,2), 1,3,2,2, 3,3,4,2,5,1,1)</f>
        <v>2</v>
      </c>
      <c r="F94" s="65" t="str">
        <f ca="1">IFERROR(VLOOKUP(RAND(),brain!$B$8:$H$19,7)+VLOOKUP(RAND(),brain!$B$8:$H$19,7),"")</f>
        <v/>
      </c>
      <c r="G94" s="66" cm="1">
        <f t="array" ref="G94">_xlfn.SWITCH(VLOOKUP(Table1[[#This Row],[rand1]],brain!$D$24:$E$30,2), 1,3,2,2,3, 3,4,2,5,1,1)</f>
        <v>2</v>
      </c>
      <c r="H94" s="16">
        <f ca="1">IFERROR(VLOOKUP(RAND(),brain!$B$8:$H$19,7)+VLOOKUP(RAND(),brain!$B$8:$H$19,7),"")</f>
        <v>4</v>
      </c>
      <c r="I94" s="16" cm="1">
        <f t="array" ref="I94">_xlfn.SWITCH(VLOOKUP(Table1[[#This Row],[rand2]],brain!$D$24:$E$30,2), 1,3,2,3, 3,4,4,2,5,1,1)</f>
        <v>3</v>
      </c>
      <c r="J94" s="16">
        <f ca="1">IFERROR(VLOOKUP(RAND(),brain!$B$8:$H$19,7)+VLOOKUP(RAND(),brain!$B$8:$H$19,7),"")</f>
        <v>2</v>
      </c>
      <c r="K94" s="16" cm="1">
        <f t="array" ref="K94">_xlfn.SWITCH(VLOOKUP(Table1[[#This Row],[rand3]],brain!$D$24:$E$30,2), 1,3,2,2, 3,3,4,2,5,1,1)</f>
        <v>2</v>
      </c>
      <c r="L94" s="64">
        <f ca="1">IFERROR(VLOOKUP(RAND(),brain!$B$8:$H$19,7)+VLOOKUP(RAND(),brain!$B$8:$H$19,7),"")</f>
        <v>3</v>
      </c>
      <c r="M94" s="65" cm="1">
        <f t="array" ref="M94">_xlfn.SWITCH(VLOOKUP(Table1[[#This Row],[rand4]],brain!$D$24:$E$30,2), 1,3,2,3, 3,4,4,2,5,1,1)</f>
        <v>3</v>
      </c>
      <c r="N94" s="65" t="str">
        <f ca="1">IFERROR(VLOOKUP(RAND(),brain!$B$8:$H$19,7)+VLOOKUP(RAND(),brain!$B$8:$H$19,7),"")</f>
        <v/>
      </c>
      <c r="O94" s="66" cm="1">
        <f t="array" ref="O94">_xlfn.SWITCH(VLOOKUP(Table1[[#This Row],[rand5]],brain!$D$24:$E$30,2), 1,3,2,2, 3,3,4,2,5,1,1)</f>
        <v>2</v>
      </c>
      <c r="P94" s="16">
        <f t="shared" ca="1" si="1"/>
        <v>14</v>
      </c>
      <c r="Q94" s="57">
        <v>0.52823225496793447</v>
      </c>
      <c r="R94" s="57">
        <v>0.89325424914862672</v>
      </c>
      <c r="S94" s="58">
        <v>0.36057903583264883</v>
      </c>
      <c r="T94" s="58">
        <v>0.53841196442149297</v>
      </c>
      <c r="U94" s="58">
        <v>0.43189597692504156</v>
      </c>
      <c r="V94" s="58">
        <v>0.48044678075265923</v>
      </c>
    </row>
    <row r="95" spans="3:22" x14ac:dyDescent="0.25">
      <c r="C95" s="59">
        <v>89</v>
      </c>
      <c r="D95" s="64">
        <f ca="1">IFERROR(VLOOKUP(RAND(),brain!$B$8:$H$19,7)+VLOOKUP(RAND(),brain!$B$8:$H$19,7),"")</f>
        <v>5</v>
      </c>
      <c r="E95" s="65" cm="1">
        <f t="array" ref="E95">_xlfn.SWITCH(VLOOKUP(Table1[[#This Row],[0]],brain!$D$24:$E$30,2), 1,3,2,2, 3,3,4,2,5,1,1)</f>
        <v>3</v>
      </c>
      <c r="F95" s="65">
        <f ca="1">IFERROR(VLOOKUP(RAND(),brain!$B$8:$H$19,7)+VLOOKUP(RAND(),brain!$B$8:$H$19,7),"")</f>
        <v>0</v>
      </c>
      <c r="G95" s="66" cm="1">
        <f t="array" ref="G95">_xlfn.SWITCH(VLOOKUP(Table1[[#This Row],[rand1]],brain!$D$24:$E$30,2), 1,3,2,2,3, 3,4,2,5,1,1)</f>
        <v>3</v>
      </c>
      <c r="H95" s="16">
        <f ca="1">IFERROR(VLOOKUP(RAND(),brain!$B$8:$H$19,7)+VLOOKUP(RAND(),brain!$B$8:$H$19,7),"")</f>
        <v>3</v>
      </c>
      <c r="I95" s="16" cm="1">
        <f t="array" ref="I95">_xlfn.SWITCH(VLOOKUP(Table1[[#This Row],[rand2]],brain!$D$24:$E$30,2), 1,3,2,3, 3,4,4,2,5,1,1)</f>
        <v>3</v>
      </c>
      <c r="J95" s="16" t="str">
        <f ca="1">IFERROR(VLOOKUP(RAND(),brain!$B$8:$H$19,7)+VLOOKUP(RAND(),brain!$B$8:$H$19,7),"")</f>
        <v/>
      </c>
      <c r="K95" s="16" cm="1">
        <f t="array" ref="K95">_xlfn.SWITCH(VLOOKUP(Table1[[#This Row],[rand3]],brain!$D$24:$E$30,2), 1,3,2,2, 3,3,4,2,5,1,1)</f>
        <v>3</v>
      </c>
      <c r="L95" s="64">
        <f ca="1">IFERROR(VLOOKUP(RAND(),brain!$B$8:$H$19,7)+VLOOKUP(RAND(),brain!$B$8:$H$19,7),"")</f>
        <v>3</v>
      </c>
      <c r="M95" s="65" cm="1">
        <f t="array" ref="M95">_xlfn.SWITCH(VLOOKUP(Table1[[#This Row],[rand4]],brain!$D$24:$E$30,2), 1,3,2,3, 3,4,4,2,5,1,1)</f>
        <v>3</v>
      </c>
      <c r="N95" s="65">
        <f ca="1">IFERROR(VLOOKUP(RAND(),brain!$B$8:$H$19,7)+VLOOKUP(RAND(),brain!$B$8:$H$19,7),"")</f>
        <v>2</v>
      </c>
      <c r="O95" s="66" cm="1">
        <f t="array" ref="O95">_xlfn.SWITCH(VLOOKUP(Table1[[#This Row],[rand5]],brain!$D$24:$E$30,2), 1,3,2,2, 3,3,4,2,5,1,1)</f>
        <v>3</v>
      </c>
      <c r="P95" s="16">
        <f t="shared" ca="1" si="1"/>
        <v>13</v>
      </c>
      <c r="Q95" s="57">
        <v>2.9052664373335535E-2</v>
      </c>
      <c r="R95" s="57">
        <v>9.5200082451305845E-2</v>
      </c>
      <c r="S95" s="58">
        <v>4.9631825473780422E-3</v>
      </c>
      <c r="T95" s="58">
        <v>0.10360174429261693</v>
      </c>
      <c r="U95" s="58">
        <v>0.59195737667758597</v>
      </c>
      <c r="V95" s="58">
        <v>5.6671533368104154E-2</v>
      </c>
    </row>
    <row r="96" spans="3:22" x14ac:dyDescent="0.25">
      <c r="C96" s="59">
        <v>90</v>
      </c>
      <c r="D96" s="64">
        <f ca="1">IFERROR(VLOOKUP(RAND(),brain!$B$8:$H$19,7)+VLOOKUP(RAND(),brain!$B$8:$H$19,7),"")</f>
        <v>4</v>
      </c>
      <c r="E96" s="65" cm="1">
        <f t="array" ref="E96">_xlfn.SWITCH(VLOOKUP(Table1[[#This Row],[0]],brain!$D$24:$E$30,2), 1,3,2,2, 3,3,4,2,5,1,1)</f>
        <v>3</v>
      </c>
      <c r="F96" s="65">
        <f ca="1">IFERROR(VLOOKUP(RAND(),brain!$B$8:$H$19,7)+VLOOKUP(RAND(),brain!$B$8:$H$19,7),"")</f>
        <v>6</v>
      </c>
      <c r="G96" s="66" cm="1">
        <f t="array" ref="G96">_xlfn.SWITCH(VLOOKUP(Table1[[#This Row],[rand1]],brain!$D$24:$E$30,2), 1,3,2,2,3, 3,4,2,5,1,1)</f>
        <v>3</v>
      </c>
      <c r="H96" s="16">
        <f ca="1">IFERROR(VLOOKUP(RAND(),brain!$B$8:$H$19,7)+VLOOKUP(RAND(),brain!$B$8:$H$19,7),"")</f>
        <v>2</v>
      </c>
      <c r="I96" s="16" cm="1">
        <f t="array" ref="I96">_xlfn.SWITCH(VLOOKUP(Table1[[#This Row],[rand2]],brain!$D$24:$E$30,2), 1,3,2,3, 3,4,4,2,5,1,1)</f>
        <v>3</v>
      </c>
      <c r="J96" s="16">
        <f ca="1">IFERROR(VLOOKUP(RAND(),brain!$B$8:$H$19,7)+VLOOKUP(RAND(),brain!$B$8:$H$19,7),"")</f>
        <v>0</v>
      </c>
      <c r="K96" s="16" cm="1">
        <f t="array" ref="K96">_xlfn.SWITCH(VLOOKUP(Table1[[#This Row],[rand3]],brain!$D$24:$E$30,2), 1,3,2,2, 3,3,4,2,5,1,1)</f>
        <v>3</v>
      </c>
      <c r="L96" s="64">
        <f ca="1">IFERROR(VLOOKUP(RAND(),brain!$B$8:$H$19,7)+VLOOKUP(RAND(),brain!$B$8:$H$19,7),"")</f>
        <v>7</v>
      </c>
      <c r="M96" s="65" cm="1">
        <f t="array" ref="M96">_xlfn.SWITCH(VLOOKUP(Table1[[#This Row],[rand4]],brain!$D$24:$E$30,2), 1,3,2,3, 3,4,4,2,5,1,1)</f>
        <v>3</v>
      </c>
      <c r="N96" s="65">
        <f ca="1">IFERROR(VLOOKUP(RAND(),brain!$B$8:$H$19,7)+VLOOKUP(RAND(),brain!$B$8:$H$19,7),"")</f>
        <v>3</v>
      </c>
      <c r="O96" s="66" cm="1">
        <f t="array" ref="O96">_xlfn.SWITCH(VLOOKUP(Table1[[#This Row],[rand5]],brain!$D$24:$E$30,2), 1,3,2,2, 3,3,4,2,5,1,1)</f>
        <v>3</v>
      </c>
      <c r="P96" s="16">
        <f t="shared" ca="1" si="1"/>
        <v>22</v>
      </c>
      <c r="Q96" s="57">
        <v>0.35888512809331852</v>
      </c>
      <c r="R96" s="57">
        <v>0.37207870386159536</v>
      </c>
      <c r="S96" s="58">
        <v>0.38283049862433216</v>
      </c>
      <c r="T96" s="58">
        <v>0.38748092318644256</v>
      </c>
      <c r="U96" s="58">
        <v>0.39932003149267548</v>
      </c>
      <c r="V96" s="58">
        <v>0.2353344005010648</v>
      </c>
    </row>
    <row r="97" spans="3:22" x14ac:dyDescent="0.25">
      <c r="C97" s="59">
        <v>91</v>
      </c>
      <c r="D97" s="64">
        <f ca="1">IFERROR(VLOOKUP(RAND(),brain!$B$8:$H$19,7)+VLOOKUP(RAND(),brain!$B$8:$H$19,7),"")</f>
        <v>5</v>
      </c>
      <c r="E97" s="65" cm="1">
        <f t="array" ref="E97">_xlfn.SWITCH(VLOOKUP(Table1[[#This Row],[0]],brain!$D$24:$E$30,2), 1,3,2,2, 3,3,4,2,5,1,1)</f>
        <v>1</v>
      </c>
      <c r="F97" s="65">
        <f ca="1">IFERROR(VLOOKUP(RAND(),brain!$B$8:$H$19,7)+VLOOKUP(RAND(),brain!$B$8:$H$19,7),"")</f>
        <v>2</v>
      </c>
      <c r="G97" s="66" cm="1">
        <f t="array" ref="G97">_xlfn.SWITCH(VLOOKUP(Table1[[#This Row],[rand1]],brain!$D$24:$E$30,2), 1,3,2,2,3, 3,4,2,5,1,1)</f>
        <v>3</v>
      </c>
      <c r="H97" s="16">
        <f ca="1">IFERROR(VLOOKUP(RAND(),brain!$B$8:$H$19,7)+VLOOKUP(RAND(),brain!$B$8:$H$19,7),"")</f>
        <v>4</v>
      </c>
      <c r="I97" s="16" cm="1">
        <f t="array" ref="I97">_xlfn.SWITCH(VLOOKUP(Table1[[#This Row],[rand2]],brain!$D$24:$E$30,2), 1,3,2,3, 3,4,4,2,5,1,1)</f>
        <v>3</v>
      </c>
      <c r="J97" s="16" t="str">
        <f ca="1">IFERROR(VLOOKUP(RAND(),brain!$B$8:$H$19,7)+VLOOKUP(RAND(),brain!$B$8:$H$19,7),"")</f>
        <v/>
      </c>
      <c r="K97" s="16" cm="1">
        <f t="array" ref="K97">_xlfn.SWITCH(VLOOKUP(Table1[[#This Row],[rand3]],brain!$D$24:$E$30,2), 1,3,2,2, 3,3,4,2,5,1,1)</f>
        <v>2</v>
      </c>
      <c r="L97" s="64">
        <f ca="1">IFERROR(VLOOKUP(RAND(),brain!$B$8:$H$19,7)+VLOOKUP(RAND(),brain!$B$8:$H$19,7),"")</f>
        <v>3</v>
      </c>
      <c r="M97" s="65" cm="1">
        <f t="array" ref="M97">_xlfn.SWITCH(VLOOKUP(Table1[[#This Row],[rand4]],brain!$D$24:$E$30,2), 1,3,2,3, 3,4,4,2,5,1,1)</f>
        <v>3</v>
      </c>
      <c r="N97" s="65">
        <f ca="1">IFERROR(VLOOKUP(RAND(),brain!$B$8:$H$19,7)+VLOOKUP(RAND(),brain!$B$8:$H$19,7),"")</f>
        <v>4</v>
      </c>
      <c r="O97" s="66" cm="1">
        <f t="array" ref="O97">_xlfn.SWITCH(VLOOKUP(Table1[[#This Row],[rand5]],brain!$D$24:$E$30,2), 1,3,2,2, 3,3,4,2,5,1,1)</f>
        <v>3</v>
      </c>
      <c r="P97" s="16">
        <f t="shared" ca="1" si="1"/>
        <v>18</v>
      </c>
      <c r="Q97" s="57">
        <v>0.95255679452202324</v>
      </c>
      <c r="R97" s="57">
        <v>3.6351918350528423E-2</v>
      </c>
      <c r="S97" s="58">
        <v>0.14438140600130323</v>
      </c>
      <c r="T97" s="58">
        <v>0.48849374375983567</v>
      </c>
      <c r="U97" s="58">
        <v>0.46024682586561783</v>
      </c>
      <c r="V97" s="58">
        <v>6.2897684730131243E-2</v>
      </c>
    </row>
    <row r="98" spans="3:22" x14ac:dyDescent="0.25">
      <c r="C98" s="59">
        <v>92</v>
      </c>
      <c r="D98" s="64">
        <f ca="1">IFERROR(VLOOKUP(RAND(),brain!$B$8:$H$19,7)+VLOOKUP(RAND(),brain!$B$8:$H$19,7),"")</f>
        <v>6</v>
      </c>
      <c r="E98" s="65" cm="1">
        <f t="array" ref="E98">_xlfn.SWITCH(VLOOKUP(Table1[[#This Row],[0]],brain!$D$24:$E$30,2), 1,3,2,2, 3,3,4,2,5,1,1)</f>
        <v>3</v>
      </c>
      <c r="F98" s="65">
        <f ca="1">IFERROR(VLOOKUP(RAND(),brain!$B$8:$H$19,7)+VLOOKUP(RAND(),brain!$B$8:$H$19,7),"")</f>
        <v>1</v>
      </c>
      <c r="G98" s="66" cm="1">
        <f t="array" ref="G98">_xlfn.SWITCH(VLOOKUP(Table1[[#This Row],[rand1]],brain!$D$24:$E$30,2), 1,3,2,2,3, 3,4,2,5,1,1)</f>
        <v>3</v>
      </c>
      <c r="H98" s="16">
        <f ca="1">IFERROR(VLOOKUP(RAND(),brain!$B$8:$H$19,7)+VLOOKUP(RAND(),brain!$B$8:$H$19,7),"")</f>
        <v>1</v>
      </c>
      <c r="I98" s="16" cm="1">
        <f t="array" ref="I98">_xlfn.SWITCH(VLOOKUP(Table1[[#This Row],[rand2]],brain!$D$24:$E$30,2), 1,3,2,3, 3,4,4,2,5,1,1)</f>
        <v>3</v>
      </c>
      <c r="J98" s="16">
        <f ca="1">IFERROR(VLOOKUP(RAND(),brain!$B$8:$H$19,7)+VLOOKUP(RAND(),brain!$B$8:$H$19,7),"")</f>
        <v>2</v>
      </c>
      <c r="K98" s="16" cm="1">
        <f t="array" ref="K98">_xlfn.SWITCH(VLOOKUP(Table1[[#This Row],[rand3]],brain!$D$24:$E$30,2), 1,3,2,2, 3,3,4,2,5,1,1)</f>
        <v>1</v>
      </c>
      <c r="L98" s="64">
        <f ca="1">IFERROR(VLOOKUP(RAND(),brain!$B$8:$H$19,7)+VLOOKUP(RAND(),brain!$B$8:$H$19,7),"")</f>
        <v>1</v>
      </c>
      <c r="M98" s="65" cm="1">
        <f t="array" ref="M98">_xlfn.SWITCH(VLOOKUP(Table1[[#This Row],[rand4]],brain!$D$24:$E$30,2), 1,3,2,3, 3,4,4,2,5,1,1)</f>
        <v>3</v>
      </c>
      <c r="N98" s="65" t="str">
        <f ca="1">IFERROR(VLOOKUP(RAND(),brain!$B$8:$H$19,7)+VLOOKUP(RAND(),brain!$B$8:$H$19,7),"")</f>
        <v/>
      </c>
      <c r="O98" s="66" cm="1">
        <f t="array" ref="O98">_xlfn.SWITCH(VLOOKUP(Table1[[#This Row],[rand5]],brain!$D$24:$E$30,2), 1,3,2,2, 3,3,4,2,5,1,1)</f>
        <v>3</v>
      </c>
      <c r="P98" s="16">
        <f t="shared" ca="1" si="1"/>
        <v>11</v>
      </c>
      <c r="Q98" s="57">
        <v>0.68894213201716026</v>
      </c>
      <c r="R98" s="57">
        <v>2.3526499693841907E-2</v>
      </c>
      <c r="S98" s="58">
        <v>0.57888949829203529</v>
      </c>
      <c r="T98" s="58">
        <v>0.9113883991259436</v>
      </c>
      <c r="U98" s="58">
        <v>0.49382809725861354</v>
      </c>
      <c r="V98" s="58">
        <v>2.2845773296346517E-2</v>
      </c>
    </row>
    <row r="99" spans="3:22" x14ac:dyDescent="0.25">
      <c r="C99" s="59">
        <v>93</v>
      </c>
      <c r="D99" s="64">
        <f ca="1">IFERROR(VLOOKUP(RAND(),brain!$B$8:$H$19,7)+VLOOKUP(RAND(),brain!$B$8:$H$19,7),"")</f>
        <v>6</v>
      </c>
      <c r="E99" s="65" cm="1">
        <f t="array" ref="E99">_xlfn.SWITCH(VLOOKUP(Table1[[#This Row],[0]],brain!$D$24:$E$30,2), 1,3,2,2, 3,3,4,2,5,1,1)</f>
        <v>2</v>
      </c>
      <c r="F99" s="65">
        <f ca="1">IFERROR(VLOOKUP(RAND(),brain!$B$8:$H$19,7)+VLOOKUP(RAND(),brain!$B$8:$H$19,7),"")</f>
        <v>5</v>
      </c>
      <c r="G99" s="66" cm="1">
        <f t="array" ref="G99">_xlfn.SWITCH(VLOOKUP(Table1[[#This Row],[rand1]],brain!$D$24:$E$30,2), 1,3,2,2,3, 3,4,2,5,1,1)</f>
        <v>3</v>
      </c>
      <c r="H99" s="16">
        <f ca="1">IFERROR(VLOOKUP(RAND(),brain!$B$8:$H$19,7)+VLOOKUP(RAND(),brain!$B$8:$H$19,7),"")</f>
        <v>2</v>
      </c>
      <c r="I99" s="16" cm="1">
        <f t="array" ref="I99">_xlfn.SWITCH(VLOOKUP(Table1[[#This Row],[rand2]],brain!$D$24:$E$30,2), 1,3,2,3, 3,4,4,2,5,1,1)</f>
        <v>3</v>
      </c>
      <c r="J99" s="16" t="str">
        <f ca="1">IFERROR(VLOOKUP(RAND(),brain!$B$8:$H$19,7)+VLOOKUP(RAND(),brain!$B$8:$H$19,7),"")</f>
        <v/>
      </c>
      <c r="K99" s="16" cm="1">
        <f t="array" ref="K99">_xlfn.SWITCH(VLOOKUP(Table1[[#This Row],[rand3]],brain!$D$24:$E$30,2), 1,3,2,2, 3,3,4,2,5,1,1)</f>
        <v>3</v>
      </c>
      <c r="L99" s="64" t="str">
        <f ca="1">IFERROR(VLOOKUP(RAND(),brain!$B$8:$H$19,7)+VLOOKUP(RAND(),brain!$B$8:$H$19,7),"")</f>
        <v/>
      </c>
      <c r="M99" s="65" cm="1">
        <f t="array" ref="M99">_xlfn.SWITCH(VLOOKUP(Table1[[#This Row],[rand4]],brain!$D$24:$E$30,2), 1,3,2,3, 3,4,4,2,5,1,1)</f>
        <v>3</v>
      </c>
      <c r="N99" s="65" t="str">
        <f ca="1">IFERROR(VLOOKUP(RAND(),brain!$B$8:$H$19,7)+VLOOKUP(RAND(),brain!$B$8:$H$19,7),"")</f>
        <v/>
      </c>
      <c r="O99" s="66" cm="1">
        <f t="array" ref="O99">_xlfn.SWITCH(VLOOKUP(Table1[[#This Row],[rand5]],brain!$D$24:$E$30,2), 1,3,2,2, 3,3,4,2,5,1,1)</f>
        <v>2</v>
      </c>
      <c r="P99" s="16">
        <f t="shared" ca="1" si="1"/>
        <v>13</v>
      </c>
      <c r="Q99" s="57">
        <v>0.50183146134894618</v>
      </c>
      <c r="R99" s="57">
        <v>0.39978605760799035</v>
      </c>
      <c r="S99" s="58">
        <v>0.10430180847955473</v>
      </c>
      <c r="T99" s="58">
        <v>0.61145622164733315</v>
      </c>
      <c r="U99" s="58">
        <v>0.1316666845595017</v>
      </c>
      <c r="V99" s="58">
        <v>0.40095370811840159</v>
      </c>
    </row>
    <row r="100" spans="3:22" x14ac:dyDescent="0.25">
      <c r="C100" s="59">
        <v>94</v>
      </c>
      <c r="D100" s="64">
        <f ca="1">IFERROR(VLOOKUP(RAND(),brain!$B$8:$H$19,7)+VLOOKUP(RAND(),brain!$B$8:$H$19,7),"")</f>
        <v>5</v>
      </c>
      <c r="E100" s="65" cm="1">
        <f t="array" ref="E100">_xlfn.SWITCH(VLOOKUP(Table1[[#This Row],[0]],brain!$D$24:$E$30,2), 1,3,2,2, 3,3,4,2,5,1,1)</f>
        <v>3</v>
      </c>
      <c r="F100" s="65">
        <f ca="1">IFERROR(VLOOKUP(RAND(),brain!$B$8:$H$19,7)+VLOOKUP(RAND(),brain!$B$8:$H$19,7),"")</f>
        <v>0</v>
      </c>
      <c r="G100" s="66" cm="1">
        <f t="array" ref="G100">_xlfn.SWITCH(VLOOKUP(Table1[[#This Row],[rand1]],brain!$D$24:$E$30,2), 1,3,2,2,3, 3,4,2,5,1,1)</f>
        <v>1</v>
      </c>
      <c r="H100" s="16">
        <f ca="1">IFERROR(VLOOKUP(RAND(),brain!$B$8:$H$19,7)+VLOOKUP(RAND(),brain!$B$8:$H$19,7),"")</f>
        <v>3</v>
      </c>
      <c r="I100" s="16" cm="1">
        <f t="array" ref="I100">_xlfn.SWITCH(VLOOKUP(Table1[[#This Row],[rand2]],brain!$D$24:$E$30,2), 1,3,2,3, 3,4,4,2,5,1,1)</f>
        <v>3</v>
      </c>
      <c r="J100" s="16">
        <f ca="1">IFERROR(VLOOKUP(RAND(),brain!$B$8:$H$19,7)+VLOOKUP(RAND(),brain!$B$8:$H$19,7),"")</f>
        <v>5</v>
      </c>
      <c r="K100" s="16" cm="1">
        <f t="array" ref="K100">_xlfn.SWITCH(VLOOKUP(Table1[[#This Row],[rand3]],brain!$D$24:$E$30,2), 1,3,2,2, 3,3,4,2,5,1,1)</f>
        <v>2</v>
      </c>
      <c r="L100" s="64" t="str">
        <f ca="1">IFERROR(VLOOKUP(RAND(),brain!$B$8:$H$19,7)+VLOOKUP(RAND(),brain!$B$8:$H$19,7),"")</f>
        <v/>
      </c>
      <c r="M100" s="65" cm="1">
        <f t="array" ref="M100">_xlfn.SWITCH(VLOOKUP(Table1[[#This Row],[rand4]],brain!$D$24:$E$30,2), 1,3,2,3, 3,4,4,2,5,1,1)</f>
        <v>3</v>
      </c>
      <c r="N100" s="65">
        <f ca="1">IFERROR(VLOOKUP(RAND(),brain!$B$8:$H$19,7)+VLOOKUP(RAND(),brain!$B$8:$H$19,7),"")</f>
        <v>1</v>
      </c>
      <c r="O100" s="66" cm="1">
        <f t="array" ref="O100">_xlfn.SWITCH(VLOOKUP(Table1[[#This Row],[rand5]],brain!$D$24:$E$30,2), 1,3,2,2, 3,3,4,2,5,1,1)</f>
        <v>2</v>
      </c>
      <c r="P100" s="16">
        <f t="shared" ca="1" si="1"/>
        <v>14</v>
      </c>
      <c r="Q100" s="57">
        <v>0.79059332554332662</v>
      </c>
      <c r="R100" s="57">
        <v>0.92404718190792035</v>
      </c>
      <c r="S100" s="58">
        <v>0.3282785265231829</v>
      </c>
      <c r="T100" s="58">
        <v>0.80610844354261846</v>
      </c>
      <c r="U100" s="58">
        <v>0.45956125071603637</v>
      </c>
      <c r="V100" s="58">
        <v>0.42890603279362516</v>
      </c>
    </row>
    <row r="101" spans="3:22" x14ac:dyDescent="0.25">
      <c r="C101" s="59">
        <v>95</v>
      </c>
      <c r="D101" s="64" t="str">
        <f ca="1">IFERROR(VLOOKUP(RAND(),brain!$B$8:$H$19,7)+VLOOKUP(RAND(),brain!$B$8:$H$19,7),"")</f>
        <v/>
      </c>
      <c r="E101" s="65" cm="1">
        <f t="array" ref="E101">_xlfn.SWITCH(VLOOKUP(Table1[[#This Row],[0]],brain!$D$24:$E$30,2), 1,3,2,2, 3,3,4,2,5,1,1)</f>
        <v>3</v>
      </c>
      <c r="F101" s="65">
        <f ca="1">IFERROR(VLOOKUP(RAND(),brain!$B$8:$H$19,7)+VLOOKUP(RAND(),brain!$B$8:$H$19,7),"")</f>
        <v>5</v>
      </c>
      <c r="G101" s="66" cm="1">
        <f t="array" ref="G101">_xlfn.SWITCH(VLOOKUP(Table1[[#This Row],[rand1]],brain!$D$24:$E$30,2), 1,3,2,2,3, 3,4,2,5,1,1)</f>
        <v>3</v>
      </c>
      <c r="H101" s="16">
        <f ca="1">IFERROR(VLOOKUP(RAND(),brain!$B$8:$H$19,7)+VLOOKUP(RAND(),brain!$B$8:$H$19,7),"")</f>
        <v>5</v>
      </c>
      <c r="I101" s="16" cm="1">
        <f t="array" ref="I101">_xlfn.SWITCH(VLOOKUP(Table1[[#This Row],[rand2]],brain!$D$24:$E$30,2), 1,3,2,3, 3,4,4,2,5,1,1)</f>
        <v>3</v>
      </c>
      <c r="J101" s="16">
        <f ca="1">IFERROR(VLOOKUP(RAND(),brain!$B$8:$H$19,7)+VLOOKUP(RAND(),brain!$B$8:$H$19,7),"")</f>
        <v>1</v>
      </c>
      <c r="K101" s="16" cm="1">
        <f t="array" ref="K101">_xlfn.SWITCH(VLOOKUP(Table1[[#This Row],[rand3]],brain!$D$24:$E$30,2), 1,3,2,2, 3,3,4,2,5,1,1)</f>
        <v>3</v>
      </c>
      <c r="L101" s="64">
        <f ca="1">IFERROR(VLOOKUP(RAND(),brain!$B$8:$H$19,7)+VLOOKUP(RAND(),brain!$B$8:$H$19,7),"")</f>
        <v>2</v>
      </c>
      <c r="M101" s="65" cm="1">
        <f t="array" ref="M101">_xlfn.SWITCH(VLOOKUP(Table1[[#This Row],[rand4]],brain!$D$24:$E$30,2), 1,3,2,3, 3,4,4,2,5,1,1)</f>
        <v>3</v>
      </c>
      <c r="N101" s="65">
        <f ca="1">IFERROR(VLOOKUP(RAND(),brain!$B$8:$H$19,7)+VLOOKUP(RAND(),brain!$B$8:$H$19,7),"")</f>
        <v>3</v>
      </c>
      <c r="O101" s="66" cm="1">
        <f t="array" ref="O101">_xlfn.SWITCH(VLOOKUP(Table1[[#This Row],[rand5]],brain!$D$24:$E$30,2), 1,3,2,2, 3,3,4,2,5,1,1)</f>
        <v>1</v>
      </c>
      <c r="P101" s="16">
        <f t="shared" ca="1" si="1"/>
        <v>16</v>
      </c>
      <c r="Q101" s="57">
        <v>0.73373525026820285</v>
      </c>
      <c r="R101" s="57">
        <v>0.20260973947699423</v>
      </c>
      <c r="S101" s="58">
        <v>5.9213419194931838E-2</v>
      </c>
      <c r="T101" s="58">
        <v>0.15021382765670221</v>
      </c>
      <c r="U101" s="58">
        <v>0.55912507790160415</v>
      </c>
      <c r="V101" s="58">
        <v>0.9676079981379434</v>
      </c>
    </row>
    <row r="102" spans="3:22" x14ac:dyDescent="0.25">
      <c r="C102" s="59">
        <v>96</v>
      </c>
      <c r="D102" s="64">
        <f ca="1">IFERROR(VLOOKUP(RAND(),brain!$B$8:$H$19,7)+VLOOKUP(RAND(),brain!$B$8:$H$19,7),"")</f>
        <v>5</v>
      </c>
      <c r="E102" s="65" cm="1">
        <f t="array" ref="E102">_xlfn.SWITCH(VLOOKUP(Table1[[#This Row],[0]],brain!$D$24:$E$30,2), 1,3,2,2, 3,3,4,2,5,1,1)</f>
        <v>3</v>
      </c>
      <c r="F102" s="65">
        <f ca="1">IFERROR(VLOOKUP(RAND(),brain!$B$8:$H$19,7)+VLOOKUP(RAND(),brain!$B$8:$H$19,7),"")</f>
        <v>2</v>
      </c>
      <c r="G102" s="66" cm="1">
        <f t="array" ref="G102">_xlfn.SWITCH(VLOOKUP(Table1[[#This Row],[rand1]],brain!$D$24:$E$30,2), 1,3,2,2,3, 3,4,2,5,1,1)</f>
        <v>3</v>
      </c>
      <c r="H102" s="16">
        <f ca="1">IFERROR(VLOOKUP(RAND(),brain!$B$8:$H$19,7)+VLOOKUP(RAND(),brain!$B$8:$H$19,7),"")</f>
        <v>4</v>
      </c>
      <c r="I102" s="16" cm="1">
        <f t="array" ref="I102">_xlfn.SWITCH(VLOOKUP(Table1[[#This Row],[rand2]],brain!$D$24:$E$30,2), 1,3,2,3, 3,4,4,2,5,1,1)</f>
        <v>3</v>
      </c>
      <c r="J102" s="16">
        <f ca="1">IFERROR(VLOOKUP(RAND(),brain!$B$8:$H$19,7)+VLOOKUP(RAND(),brain!$B$8:$H$19,7),"")</f>
        <v>1</v>
      </c>
      <c r="K102" s="16" cm="1">
        <f t="array" ref="K102">_xlfn.SWITCH(VLOOKUP(Table1[[#This Row],[rand3]],brain!$D$24:$E$30,2), 1,3,2,2, 3,3,4,2,5,1,1)</f>
        <v>3</v>
      </c>
      <c r="L102" s="64">
        <f ca="1">IFERROR(VLOOKUP(RAND(),brain!$B$8:$H$19,7)+VLOOKUP(RAND(),brain!$B$8:$H$19,7),"")</f>
        <v>3</v>
      </c>
      <c r="M102" s="65" cm="1">
        <f t="array" ref="M102">_xlfn.SWITCH(VLOOKUP(Table1[[#This Row],[rand4]],brain!$D$24:$E$30,2), 1,3,2,3, 3,4,4,2,5,1,1)</f>
        <v>4</v>
      </c>
      <c r="N102" s="65" t="str">
        <f ca="1">IFERROR(VLOOKUP(RAND(),brain!$B$8:$H$19,7)+VLOOKUP(RAND(),brain!$B$8:$H$19,7),"")</f>
        <v/>
      </c>
      <c r="O102" s="66" cm="1">
        <f t="array" ref="O102">_xlfn.SWITCH(VLOOKUP(Table1[[#This Row],[rand5]],brain!$D$24:$E$30,2), 1,3,2,2, 3,3,4,2,5,1,1)</f>
        <v>2</v>
      </c>
      <c r="P102" s="16">
        <f t="shared" ca="1" si="1"/>
        <v>15</v>
      </c>
      <c r="Q102" s="57">
        <v>0.13434467313788812</v>
      </c>
      <c r="R102" s="57">
        <v>0.25436173844148446</v>
      </c>
      <c r="S102" s="58">
        <v>0.40597960883938455</v>
      </c>
      <c r="T102" s="58">
        <v>0.61118782115904435</v>
      </c>
      <c r="U102" s="58">
        <v>0.67136461975486805</v>
      </c>
      <c r="V102" s="58">
        <v>0.45881376954649811</v>
      </c>
    </row>
    <row r="103" spans="3:22" x14ac:dyDescent="0.25">
      <c r="C103" s="59">
        <v>97</v>
      </c>
      <c r="D103" s="64">
        <f ca="1">IFERROR(VLOOKUP(RAND(),brain!$B$8:$H$19,7)+VLOOKUP(RAND(),brain!$B$8:$H$19,7),"")</f>
        <v>2</v>
      </c>
      <c r="E103" s="65" cm="1">
        <f t="array" ref="E103">_xlfn.SWITCH(VLOOKUP(Table1[[#This Row],[0]],brain!$D$24:$E$30,2), 1,3,2,2, 3,3,4,2,5,1,1)</f>
        <v>3</v>
      </c>
      <c r="F103" s="65">
        <f ca="1">IFERROR(VLOOKUP(RAND(),brain!$B$8:$H$19,7)+VLOOKUP(RAND(),brain!$B$8:$H$19,7),"")</f>
        <v>5</v>
      </c>
      <c r="G103" s="66" cm="1">
        <f t="array" ref="G103">_xlfn.SWITCH(VLOOKUP(Table1[[#This Row],[rand1]],brain!$D$24:$E$30,2), 1,3,2,2,3, 3,4,2,5,1,1)</f>
        <v>2</v>
      </c>
      <c r="H103" s="16" t="str">
        <f ca="1">IFERROR(VLOOKUP(RAND(),brain!$B$8:$H$19,7)+VLOOKUP(RAND(),brain!$B$8:$H$19,7),"")</f>
        <v/>
      </c>
      <c r="I103" s="16" cm="1">
        <f t="array" ref="I103">_xlfn.SWITCH(VLOOKUP(Table1[[#This Row],[rand2]],brain!$D$24:$E$30,2), 1,3,2,3, 3,4,4,2,5,1,1)</f>
        <v>2</v>
      </c>
      <c r="J103" s="16">
        <f ca="1">IFERROR(VLOOKUP(RAND(),brain!$B$8:$H$19,7)+VLOOKUP(RAND(),brain!$B$8:$H$19,7),"")</f>
        <v>3</v>
      </c>
      <c r="K103" s="16" cm="1">
        <f t="array" ref="K103">_xlfn.SWITCH(VLOOKUP(Table1[[#This Row],[rand3]],brain!$D$24:$E$30,2), 1,3,2,2, 3,3,4,2,5,1,1)</f>
        <v>3</v>
      </c>
      <c r="L103" s="64">
        <f ca="1">IFERROR(VLOOKUP(RAND(),brain!$B$8:$H$19,7)+VLOOKUP(RAND(),brain!$B$8:$H$19,7),"")</f>
        <v>0</v>
      </c>
      <c r="M103" s="65" cm="1">
        <f t="array" ref="M103">_xlfn.SWITCH(VLOOKUP(Table1[[#This Row],[rand4]],brain!$D$24:$E$30,2), 1,3,2,3, 3,4,4,2,5,1,1)</f>
        <v>3</v>
      </c>
      <c r="N103" s="65" t="str">
        <f ca="1">IFERROR(VLOOKUP(RAND(),brain!$B$8:$H$19,7)+VLOOKUP(RAND(),brain!$B$8:$H$19,7),"")</f>
        <v/>
      </c>
      <c r="O103" s="66" cm="1">
        <f t="array" ref="O103">_xlfn.SWITCH(VLOOKUP(Table1[[#This Row],[rand5]],brain!$D$24:$E$30,2), 1,3,2,2, 3,3,4,2,5,1,1)</f>
        <v>3</v>
      </c>
      <c r="P103" s="16">
        <f t="shared" ca="1" si="1"/>
        <v>10</v>
      </c>
      <c r="Q103" s="57">
        <v>0.37394410813693169</v>
      </c>
      <c r="R103" s="57">
        <v>0.86566448247438632</v>
      </c>
      <c r="S103" s="58">
        <v>0.82754750061826765</v>
      </c>
      <c r="T103" s="58">
        <v>0.70575386415567809</v>
      </c>
      <c r="U103" s="58">
        <v>0.31894389195302342</v>
      </c>
      <c r="V103" s="58">
        <v>0.28833641415233346</v>
      </c>
    </row>
    <row r="104" spans="3:22" x14ac:dyDescent="0.25">
      <c r="C104" s="59">
        <v>98</v>
      </c>
      <c r="D104" s="64">
        <f ca="1">IFERROR(VLOOKUP(RAND(),brain!$B$8:$H$19,7)+VLOOKUP(RAND(),brain!$B$8:$H$19,7),"")</f>
        <v>0</v>
      </c>
      <c r="E104" s="65" cm="1">
        <f t="array" ref="E104">_xlfn.SWITCH(VLOOKUP(Table1[[#This Row],[0]],brain!$D$24:$E$30,2), 1,3,2,2, 3,3,4,2,5,1,1)</f>
        <v>2</v>
      </c>
      <c r="F104" s="65">
        <f ca="1">IFERROR(VLOOKUP(RAND(),brain!$B$8:$H$19,7)+VLOOKUP(RAND(),brain!$B$8:$H$19,7),"")</f>
        <v>2</v>
      </c>
      <c r="G104" s="66" cm="1">
        <f t="array" ref="G104">_xlfn.SWITCH(VLOOKUP(Table1[[#This Row],[rand1]],brain!$D$24:$E$30,2), 1,3,2,2,3, 3,4,2,5,1,1)</f>
        <v>2</v>
      </c>
      <c r="H104" s="16">
        <f ca="1">IFERROR(VLOOKUP(RAND(),brain!$B$8:$H$19,7)+VLOOKUP(RAND(),brain!$B$8:$H$19,7),"")</f>
        <v>4</v>
      </c>
      <c r="I104" s="16" cm="1">
        <f t="array" ref="I104">_xlfn.SWITCH(VLOOKUP(Table1[[#This Row],[rand2]],brain!$D$24:$E$30,2), 1,3,2,3, 3,4,4,2,5,1,1)</f>
        <v>3</v>
      </c>
      <c r="J104" s="16" t="str">
        <f ca="1">IFERROR(VLOOKUP(RAND(),brain!$B$8:$H$19,7)+VLOOKUP(RAND(),brain!$B$8:$H$19,7),"")</f>
        <v/>
      </c>
      <c r="K104" s="16" cm="1">
        <f t="array" ref="K104">_xlfn.SWITCH(VLOOKUP(Table1[[#This Row],[rand3]],brain!$D$24:$E$30,2), 1,3,2,2, 3,3,4,2,5,1,1)</f>
        <v>3</v>
      </c>
      <c r="L104" s="64" t="str">
        <f ca="1">IFERROR(VLOOKUP(RAND(),brain!$B$8:$H$19,7)+VLOOKUP(RAND(),brain!$B$8:$H$19,7),"")</f>
        <v/>
      </c>
      <c r="M104" s="65" cm="1">
        <f t="array" ref="M104">_xlfn.SWITCH(VLOOKUP(Table1[[#This Row],[rand4]],brain!$D$24:$E$30,2), 1,3,2,3, 3,4,4,2,5,1,1)</f>
        <v>3</v>
      </c>
      <c r="N104" s="65" t="str">
        <f ca="1">IFERROR(VLOOKUP(RAND(),brain!$B$8:$H$19,7)+VLOOKUP(RAND(),brain!$B$8:$H$19,7),"")</f>
        <v/>
      </c>
      <c r="O104" s="66" cm="1">
        <f t="array" ref="O104">_xlfn.SWITCH(VLOOKUP(Table1[[#This Row],[rand5]],brain!$D$24:$E$30,2), 1,3,2,2, 3,3,4,2,5,1,1)</f>
        <v>2</v>
      </c>
      <c r="P104" s="16">
        <f t="shared" ca="1" si="1"/>
        <v>6</v>
      </c>
      <c r="Q104" s="57">
        <v>0.82598939253733106</v>
      </c>
      <c r="R104" s="57">
        <v>0.89448336364965197</v>
      </c>
      <c r="S104" s="58">
        <v>0.41849855480965181</v>
      </c>
      <c r="T104" s="58">
        <v>0.74224259125469794</v>
      </c>
      <c r="U104" s="58">
        <v>0.48758018272004489</v>
      </c>
      <c r="V104" s="58">
        <v>0.59186875522434546</v>
      </c>
    </row>
    <row r="105" spans="3:22" x14ac:dyDescent="0.25">
      <c r="C105" s="59">
        <v>99</v>
      </c>
      <c r="D105" s="64">
        <f ca="1">IFERROR(VLOOKUP(RAND(),brain!$B$8:$H$19,7)+VLOOKUP(RAND(),brain!$B$8:$H$19,7),"")</f>
        <v>4</v>
      </c>
      <c r="E105" s="65" cm="1">
        <f t="array" ref="E105">_xlfn.SWITCH(VLOOKUP(Table1[[#This Row],[0]],brain!$D$24:$E$30,2), 1,3,2,2, 3,3,4,2,5,1,1)</f>
        <v>2</v>
      </c>
      <c r="F105" s="65">
        <f ca="1">IFERROR(VLOOKUP(RAND(),brain!$B$8:$H$19,7)+VLOOKUP(RAND(),brain!$B$8:$H$19,7),"")</f>
        <v>2</v>
      </c>
      <c r="G105" s="66" cm="1">
        <f t="array" ref="G105">_xlfn.SWITCH(VLOOKUP(Table1[[#This Row],[rand1]],brain!$D$24:$E$30,2), 1,3,2,2,3, 3,4,2,5,1,1)</f>
        <v>1</v>
      </c>
      <c r="H105" s="16">
        <f ca="1">IFERROR(VLOOKUP(RAND(),brain!$B$8:$H$19,7)+VLOOKUP(RAND(),brain!$B$8:$H$19,7),"")</f>
        <v>3</v>
      </c>
      <c r="I105" s="16" cm="1">
        <f t="array" ref="I105">_xlfn.SWITCH(VLOOKUP(Table1[[#This Row],[rand2]],brain!$D$24:$E$30,2), 1,3,2,3, 3,4,4,2,5,1,1)</f>
        <v>3</v>
      </c>
      <c r="J105" s="16">
        <f ca="1">IFERROR(VLOOKUP(RAND(),brain!$B$8:$H$19,7)+VLOOKUP(RAND(),brain!$B$8:$H$19,7),"")</f>
        <v>4</v>
      </c>
      <c r="K105" s="16" cm="1">
        <f t="array" ref="K105">_xlfn.SWITCH(VLOOKUP(Table1[[#This Row],[rand3]],brain!$D$24:$E$30,2), 1,3,2,2, 3,3,4,2,5,1,1)</f>
        <v>3</v>
      </c>
      <c r="L105" s="64">
        <f ca="1">IFERROR(VLOOKUP(RAND(),brain!$B$8:$H$19,7)+VLOOKUP(RAND(),brain!$B$8:$H$19,7),"")</f>
        <v>1</v>
      </c>
      <c r="M105" s="65" cm="1">
        <f t="array" ref="M105">_xlfn.SWITCH(VLOOKUP(Table1[[#This Row],[rand4]],brain!$D$24:$E$30,2), 1,3,2,3, 3,4,4,2,5,1,1)</f>
        <v>3</v>
      </c>
      <c r="N105" s="65">
        <f ca="1">IFERROR(VLOOKUP(RAND(),brain!$B$8:$H$19,7)+VLOOKUP(RAND(),brain!$B$8:$H$19,7),"")</f>
        <v>4</v>
      </c>
      <c r="O105" s="66" cm="1">
        <f t="array" ref="O105">_xlfn.SWITCH(VLOOKUP(Table1[[#This Row],[rand5]],brain!$D$24:$E$30,2), 1,3,2,2, 3,3,4,2,5,1,1)</f>
        <v>2</v>
      </c>
      <c r="P105" s="16">
        <f t="shared" ca="1" si="1"/>
        <v>18</v>
      </c>
      <c r="Q105" s="57">
        <v>0.83397910221238325</v>
      </c>
      <c r="R105" s="57">
        <v>0.97339933993963768</v>
      </c>
      <c r="S105" s="58">
        <v>0.53618347937935973</v>
      </c>
      <c r="T105" s="58">
        <v>0.74567468148312233</v>
      </c>
      <c r="U105" s="58">
        <v>0.19322742891059652</v>
      </c>
      <c r="V105" s="58">
        <v>0.42029337548147294</v>
      </c>
    </row>
    <row r="106" spans="3:22" x14ac:dyDescent="0.25">
      <c r="C106" s="59">
        <v>100</v>
      </c>
      <c r="D106" s="64" t="str">
        <f ca="1">IFERROR(VLOOKUP(RAND(),brain!$B$8:$H$19,7)+VLOOKUP(RAND(),brain!$B$8:$H$19,7),"")</f>
        <v/>
      </c>
      <c r="E106" s="65" cm="1">
        <f t="array" ref="E106">_xlfn.SWITCH(VLOOKUP(Table1[[#This Row],[0]],brain!$D$24:$E$30,2), 1,3,2,2, 3,3,4,2,5,1,1)</f>
        <v>1</v>
      </c>
      <c r="F106" s="65">
        <f ca="1">IFERROR(VLOOKUP(RAND(),brain!$B$8:$H$19,7)+VLOOKUP(RAND(),brain!$B$8:$H$19,7),"")</f>
        <v>2</v>
      </c>
      <c r="G106" s="66" cm="1">
        <f t="array" ref="G106">_xlfn.SWITCH(VLOOKUP(Table1[[#This Row],[rand1]],brain!$D$24:$E$30,2), 1,3,2,2,3, 3,4,2,5,1,1)</f>
        <v>1</v>
      </c>
      <c r="H106" s="16">
        <f ca="1">IFERROR(VLOOKUP(RAND(),brain!$B$8:$H$19,7)+VLOOKUP(RAND(),brain!$B$8:$H$19,7),"")</f>
        <v>3</v>
      </c>
      <c r="I106" s="16" cm="1">
        <f t="array" ref="I106">_xlfn.SWITCH(VLOOKUP(Table1[[#This Row],[rand2]],brain!$D$24:$E$30,2), 1,3,2,3, 3,4,4,2,5,1,1)</f>
        <v>3</v>
      </c>
      <c r="J106" s="16">
        <f ca="1">IFERROR(VLOOKUP(RAND(),brain!$B$8:$H$19,7)+VLOOKUP(RAND(),brain!$B$8:$H$19,7),"")</f>
        <v>3</v>
      </c>
      <c r="K106" s="16" cm="1">
        <f t="array" ref="K106">_xlfn.SWITCH(VLOOKUP(Table1[[#This Row],[rand3]],brain!$D$24:$E$30,2), 1,3,2,2, 3,3,4,2,5,1,1)</f>
        <v>2</v>
      </c>
      <c r="L106" s="64">
        <f ca="1">IFERROR(VLOOKUP(RAND(),brain!$B$8:$H$19,7)+VLOOKUP(RAND(),brain!$B$8:$H$19,7),"")</f>
        <v>1</v>
      </c>
      <c r="M106" s="65" cm="1">
        <f t="array" ref="M106">_xlfn.SWITCH(VLOOKUP(Table1[[#This Row],[rand4]],brain!$D$24:$E$30,2), 1,3,2,3, 3,4,4,2,5,1,1)</f>
        <v>1</v>
      </c>
      <c r="N106" s="65">
        <f ca="1">IFERROR(VLOOKUP(RAND(),brain!$B$8:$H$19,7)+VLOOKUP(RAND(),brain!$B$8:$H$19,7),"")</f>
        <v>4</v>
      </c>
      <c r="O106" s="66" cm="1">
        <f t="array" ref="O106">_xlfn.SWITCH(VLOOKUP(Table1[[#This Row],[rand5]],brain!$D$24:$E$30,2), 1,3,2,2, 3,3,4,2,5,1,1)</f>
        <v>3</v>
      </c>
      <c r="P106" s="16">
        <f t="shared" ca="1" si="1"/>
        <v>13</v>
      </c>
      <c r="Q106" s="57">
        <v>0.97106345794941218</v>
      </c>
      <c r="R106" s="57">
        <v>0.99168945281683618</v>
      </c>
      <c r="S106" s="58">
        <v>0.25915544832967619</v>
      </c>
      <c r="T106" s="58">
        <v>0.40610703355814459</v>
      </c>
      <c r="U106" s="58">
        <v>0.99935571486969221</v>
      </c>
      <c r="V106" s="58">
        <v>0.33531621622038976</v>
      </c>
    </row>
    <row r="107" spans="3:22" x14ac:dyDescent="0.25">
      <c r="C107" s="59">
        <v>101</v>
      </c>
      <c r="D107" s="64">
        <f ca="1">IFERROR(VLOOKUP(RAND(),brain!$B$8:$H$19,7)+VLOOKUP(RAND(),brain!$B$8:$H$19,7),"")</f>
        <v>4</v>
      </c>
      <c r="E107" s="65" cm="1">
        <f t="array" ref="E107">_xlfn.SWITCH(VLOOKUP(Table1[[#This Row],[0]],brain!$D$24:$E$30,2), 1,3,2,2, 3,3,4,2,5,1,1)</f>
        <v>2</v>
      </c>
      <c r="F107" s="65">
        <f ca="1">IFERROR(VLOOKUP(RAND(),brain!$B$8:$H$19,7)+VLOOKUP(RAND(),brain!$B$8:$H$19,7),"")</f>
        <v>4</v>
      </c>
      <c r="G107" s="66" cm="1">
        <f t="array" ref="G107">_xlfn.SWITCH(VLOOKUP(Table1[[#This Row],[rand1]],brain!$D$24:$E$30,2), 1,3,2,2,3, 3,4,2,5,1,1)</f>
        <v>3</v>
      </c>
      <c r="H107" s="16">
        <f ca="1">IFERROR(VLOOKUP(RAND(),brain!$B$8:$H$19,7)+VLOOKUP(RAND(),brain!$B$8:$H$19,7),"")</f>
        <v>2</v>
      </c>
      <c r="I107" s="16" cm="1">
        <f t="array" ref="I107">_xlfn.SWITCH(VLOOKUP(Table1[[#This Row],[rand2]],brain!$D$24:$E$30,2), 1,3,2,3, 3,4,4,2,5,1,1)</f>
        <v>1</v>
      </c>
      <c r="J107" s="16">
        <f ca="1">IFERROR(VLOOKUP(RAND(),brain!$B$8:$H$19,7)+VLOOKUP(RAND(),brain!$B$8:$H$19,7),"")</f>
        <v>0</v>
      </c>
      <c r="K107" s="16" cm="1">
        <f t="array" ref="K107">_xlfn.SWITCH(VLOOKUP(Table1[[#This Row],[rand3]],brain!$D$24:$E$30,2), 1,3,2,2, 3,3,4,2,5,1,1)</f>
        <v>3</v>
      </c>
      <c r="L107" s="64">
        <f ca="1">IFERROR(VLOOKUP(RAND(),brain!$B$8:$H$19,7)+VLOOKUP(RAND(),brain!$B$8:$H$19,7),"")</f>
        <v>5</v>
      </c>
      <c r="M107" s="65" cm="1">
        <f t="array" ref="M107">_xlfn.SWITCH(VLOOKUP(Table1[[#This Row],[rand4]],brain!$D$24:$E$30,2), 1,3,2,3, 3,4,4,2,5,1,1)</f>
        <v>3</v>
      </c>
      <c r="N107" s="65">
        <f ca="1">IFERROR(VLOOKUP(RAND(),brain!$B$8:$H$19,7)+VLOOKUP(RAND(),brain!$B$8:$H$19,7),"")</f>
        <v>2</v>
      </c>
      <c r="O107" s="66" cm="1">
        <f t="array" ref="O107">_xlfn.SWITCH(VLOOKUP(Table1[[#This Row],[rand5]],brain!$D$24:$E$30,2), 1,3,2,2, 3,3,4,2,5,1,1)</f>
        <v>3</v>
      </c>
      <c r="P107" s="16">
        <f t="shared" ca="1" si="1"/>
        <v>17</v>
      </c>
      <c r="Q107" s="57">
        <v>0.41314317037616544</v>
      </c>
      <c r="R107" s="57">
        <v>0.28780820622226178</v>
      </c>
      <c r="S107" s="58">
        <v>0.99544919858940661</v>
      </c>
      <c r="T107" s="58">
        <v>0.29389918280977401</v>
      </c>
      <c r="U107" s="58">
        <v>0.25225511722866067</v>
      </c>
      <c r="V107" s="58">
        <v>0.60987834342010083</v>
      </c>
    </row>
    <row r="108" spans="3:22" x14ac:dyDescent="0.25">
      <c r="C108" s="59">
        <v>102</v>
      </c>
      <c r="D108" s="64">
        <f ca="1">IFERROR(VLOOKUP(RAND(),brain!$B$8:$H$19,7)+VLOOKUP(RAND(),brain!$B$8:$H$19,7),"")</f>
        <v>1</v>
      </c>
      <c r="E108" s="65" cm="1">
        <f t="array" ref="E108">_xlfn.SWITCH(VLOOKUP(Table1[[#This Row],[0]],brain!$D$24:$E$30,2), 1,3,2,2, 3,3,4,2,5,1,1)</f>
        <v>3</v>
      </c>
      <c r="F108" s="65">
        <f ca="1">IFERROR(VLOOKUP(RAND(),brain!$B$8:$H$19,7)+VLOOKUP(RAND(),brain!$B$8:$H$19,7),"")</f>
        <v>2</v>
      </c>
      <c r="G108" s="66" cm="1">
        <f t="array" ref="G108">_xlfn.SWITCH(VLOOKUP(Table1[[#This Row],[rand1]],brain!$D$24:$E$30,2), 1,3,2,2,3, 3,4,2,5,1,1)</f>
        <v>3</v>
      </c>
      <c r="H108" s="16">
        <f ca="1">IFERROR(VLOOKUP(RAND(),brain!$B$8:$H$19,7)+VLOOKUP(RAND(),brain!$B$8:$H$19,7),"")</f>
        <v>2</v>
      </c>
      <c r="I108" s="16" cm="1">
        <f t="array" ref="I108">_xlfn.SWITCH(VLOOKUP(Table1[[#This Row],[rand2]],brain!$D$24:$E$30,2), 1,3,2,3, 3,4,4,2,5,1,1)</f>
        <v>4</v>
      </c>
      <c r="J108" s="16">
        <f ca="1">IFERROR(VLOOKUP(RAND(),brain!$B$8:$H$19,7)+VLOOKUP(RAND(),brain!$B$8:$H$19,7),"")</f>
        <v>7</v>
      </c>
      <c r="K108" s="16" cm="1">
        <f t="array" ref="K108">_xlfn.SWITCH(VLOOKUP(Table1[[#This Row],[rand3]],brain!$D$24:$E$30,2), 1,3,2,2, 3,3,4,2,5,1,1)</f>
        <v>3</v>
      </c>
      <c r="L108" s="64" t="str">
        <f ca="1">IFERROR(VLOOKUP(RAND(),brain!$B$8:$H$19,7)+VLOOKUP(RAND(),brain!$B$8:$H$19,7),"")</f>
        <v/>
      </c>
      <c r="M108" s="65" cm="1">
        <f t="array" ref="M108">_xlfn.SWITCH(VLOOKUP(Table1[[#This Row],[rand4]],brain!$D$24:$E$30,2), 1,3,2,3, 3,4,4,2,5,1,1)</f>
        <v>1</v>
      </c>
      <c r="N108" s="65">
        <f ca="1">IFERROR(VLOOKUP(RAND(),brain!$B$8:$H$19,7)+VLOOKUP(RAND(),brain!$B$8:$H$19,7),"")</f>
        <v>3</v>
      </c>
      <c r="O108" s="66" cm="1">
        <f t="array" ref="O108">_xlfn.SWITCH(VLOOKUP(Table1[[#This Row],[rand5]],brain!$D$24:$E$30,2), 1,3,2,2, 3,3,4,2,5,1,1)</f>
        <v>2</v>
      </c>
      <c r="P108" s="16">
        <f t="shared" ca="1" si="1"/>
        <v>15</v>
      </c>
      <c r="Q108" s="57">
        <v>0.2454268623528143</v>
      </c>
      <c r="R108" s="57">
        <v>0.63567509024833291</v>
      </c>
      <c r="S108" s="58">
        <v>0.69504978256969674</v>
      </c>
      <c r="T108" s="58">
        <v>5.3319136628732444E-2</v>
      </c>
      <c r="U108" s="58">
        <v>0.9028729374086446</v>
      </c>
      <c r="V108" s="58">
        <v>0.80161233798065756</v>
      </c>
    </row>
    <row r="109" spans="3:22" x14ac:dyDescent="0.25">
      <c r="C109" s="59">
        <v>103</v>
      </c>
      <c r="D109" s="64">
        <f ca="1">IFERROR(VLOOKUP(RAND(),brain!$B$8:$H$19,7)+VLOOKUP(RAND(),brain!$B$8:$H$19,7),"")</f>
        <v>1</v>
      </c>
      <c r="E109" s="65" cm="1">
        <f t="array" ref="E109">_xlfn.SWITCH(VLOOKUP(Table1[[#This Row],[0]],brain!$D$24:$E$30,2), 1,3,2,2, 3,3,4,2,5,1,1)</f>
        <v>3</v>
      </c>
      <c r="F109" s="65">
        <f ca="1">IFERROR(VLOOKUP(RAND(),brain!$B$8:$H$19,7)+VLOOKUP(RAND(),brain!$B$8:$H$19,7),"")</f>
        <v>4</v>
      </c>
      <c r="G109" s="66" cm="1">
        <f t="array" ref="G109">_xlfn.SWITCH(VLOOKUP(Table1[[#This Row],[rand1]],brain!$D$24:$E$30,2), 1,3,2,2,3, 3,4,2,5,1,1)</f>
        <v>3</v>
      </c>
      <c r="H109" s="16">
        <f ca="1">IFERROR(VLOOKUP(RAND(),brain!$B$8:$H$19,7)+VLOOKUP(RAND(),brain!$B$8:$H$19,7),"")</f>
        <v>4</v>
      </c>
      <c r="I109" s="16" cm="1">
        <f t="array" ref="I109">_xlfn.SWITCH(VLOOKUP(Table1[[#This Row],[rand2]],brain!$D$24:$E$30,2), 1,3,2,3, 3,4,4,2,5,1,1)</f>
        <v>2</v>
      </c>
      <c r="J109" s="16">
        <f ca="1">IFERROR(VLOOKUP(RAND(),brain!$B$8:$H$19,7)+VLOOKUP(RAND(),brain!$B$8:$H$19,7),"")</f>
        <v>7</v>
      </c>
      <c r="K109" s="16" cm="1">
        <f t="array" ref="K109">_xlfn.SWITCH(VLOOKUP(Table1[[#This Row],[rand3]],brain!$D$24:$E$30,2), 1,3,2,2, 3,3,4,2,5,1,1)</f>
        <v>2</v>
      </c>
      <c r="L109" s="64">
        <f ca="1">IFERROR(VLOOKUP(RAND(),brain!$B$8:$H$19,7)+VLOOKUP(RAND(),brain!$B$8:$H$19,7),"")</f>
        <v>3</v>
      </c>
      <c r="M109" s="65" cm="1">
        <f t="array" ref="M109">_xlfn.SWITCH(VLOOKUP(Table1[[#This Row],[rand4]],brain!$D$24:$E$30,2), 1,3,2,3, 3,4,4,2,5,1,1)</f>
        <v>3</v>
      </c>
      <c r="N109" s="65" t="str">
        <f ca="1">IFERROR(VLOOKUP(RAND(),brain!$B$8:$H$19,7)+VLOOKUP(RAND(),brain!$B$8:$H$19,7),"")</f>
        <v/>
      </c>
      <c r="O109" s="66" cm="1">
        <f t="array" ref="O109">_xlfn.SWITCH(VLOOKUP(Table1[[#This Row],[rand5]],brain!$D$24:$E$30,2), 1,3,2,2, 3,3,4,2,5,1,1)</f>
        <v>3</v>
      </c>
      <c r="P109" s="16">
        <f t="shared" ca="1" si="1"/>
        <v>19</v>
      </c>
      <c r="Q109" s="57">
        <v>0.78922492333116645</v>
      </c>
      <c r="R109" s="57">
        <v>0.38653095920806968</v>
      </c>
      <c r="S109" s="58">
        <v>0.86326752168446108</v>
      </c>
      <c r="T109" s="58">
        <v>0.48875913298824081</v>
      </c>
      <c r="U109" s="58">
        <v>0.54342187955171606</v>
      </c>
      <c r="V109" s="58">
        <v>0.75299719381969277</v>
      </c>
    </row>
    <row r="110" spans="3:22" x14ac:dyDescent="0.25">
      <c r="C110" s="59">
        <v>104</v>
      </c>
      <c r="D110" s="64">
        <f ca="1">IFERROR(VLOOKUP(RAND(),brain!$B$8:$H$19,7)+VLOOKUP(RAND(),brain!$B$8:$H$19,7),"")</f>
        <v>4</v>
      </c>
      <c r="E110" s="65" cm="1">
        <f t="array" ref="E110">_xlfn.SWITCH(VLOOKUP(Table1[[#This Row],[0]],brain!$D$24:$E$30,2), 1,3,2,2, 3,3,4,2,5,1,1)</f>
        <v>3</v>
      </c>
      <c r="F110" s="65">
        <f ca="1">IFERROR(VLOOKUP(RAND(),brain!$B$8:$H$19,7)+VLOOKUP(RAND(),brain!$B$8:$H$19,7),"")</f>
        <v>2</v>
      </c>
      <c r="G110" s="66" cm="1">
        <f t="array" ref="G110">_xlfn.SWITCH(VLOOKUP(Table1[[#This Row],[rand1]],brain!$D$24:$E$30,2), 1,3,2,2,3, 3,4,2,5,1,1)</f>
        <v>2</v>
      </c>
      <c r="H110" s="16">
        <f ca="1">IFERROR(VLOOKUP(RAND(),brain!$B$8:$H$19,7)+VLOOKUP(RAND(),brain!$B$8:$H$19,7),"")</f>
        <v>2</v>
      </c>
      <c r="I110" s="16" cm="1">
        <f t="array" ref="I110">_xlfn.SWITCH(VLOOKUP(Table1[[#This Row],[rand2]],brain!$D$24:$E$30,2), 1,3,2,3, 3,4,4,2,5,1,1)</f>
        <v>3</v>
      </c>
      <c r="J110" s="16">
        <f ca="1">IFERROR(VLOOKUP(RAND(),brain!$B$8:$H$19,7)+VLOOKUP(RAND(),brain!$B$8:$H$19,7),"")</f>
        <v>9</v>
      </c>
      <c r="K110" s="16" cm="1">
        <f t="array" ref="K110">_xlfn.SWITCH(VLOOKUP(Table1[[#This Row],[rand3]],brain!$D$24:$E$30,2), 1,3,2,2, 3,3,4,2,5,1,1)</f>
        <v>3</v>
      </c>
      <c r="L110" s="64" t="str">
        <f ca="1">IFERROR(VLOOKUP(RAND(),brain!$B$8:$H$19,7)+VLOOKUP(RAND(),brain!$B$8:$H$19,7),"")</f>
        <v/>
      </c>
      <c r="M110" s="65" cm="1">
        <f t="array" ref="M110">_xlfn.SWITCH(VLOOKUP(Table1[[#This Row],[rand4]],brain!$D$24:$E$30,2), 1,3,2,3, 3,4,4,2,5,1,1)</f>
        <v>3</v>
      </c>
      <c r="N110" s="65">
        <f ca="1">IFERROR(VLOOKUP(RAND(),brain!$B$8:$H$19,7)+VLOOKUP(RAND(),brain!$B$8:$H$19,7),"")</f>
        <v>5</v>
      </c>
      <c r="O110" s="66" cm="1">
        <f t="array" ref="O110">_xlfn.SWITCH(VLOOKUP(Table1[[#This Row],[rand5]],brain!$D$24:$E$30,2), 1,3,2,2, 3,3,4,2,5,1,1)</f>
        <v>3</v>
      </c>
      <c r="P110" s="16">
        <f t="shared" ca="1" si="1"/>
        <v>22</v>
      </c>
      <c r="Q110" s="57">
        <v>0.64220549835902929</v>
      </c>
      <c r="R110" s="57">
        <v>0.89702419522617594</v>
      </c>
      <c r="S110" s="58">
        <v>0.18215833530881342</v>
      </c>
      <c r="T110" s="58">
        <v>0.65385158306507463</v>
      </c>
      <c r="U110" s="58">
        <v>0.40337133398707514</v>
      </c>
      <c r="V110" s="58">
        <v>0.71148326999568079</v>
      </c>
    </row>
    <row r="111" spans="3:22" x14ac:dyDescent="0.25">
      <c r="C111" s="59">
        <v>105</v>
      </c>
      <c r="D111" s="64">
        <f ca="1">IFERROR(VLOOKUP(RAND(),brain!$B$8:$H$19,7)+VLOOKUP(RAND(),brain!$B$8:$H$19,7),"")</f>
        <v>0</v>
      </c>
      <c r="E111" s="65" cm="1">
        <f t="array" ref="E111">_xlfn.SWITCH(VLOOKUP(Table1[[#This Row],[0]],brain!$D$24:$E$30,2), 1,3,2,2, 3,3,4,2,5,1,1)</f>
        <v>3</v>
      </c>
      <c r="F111" s="65">
        <f ca="1">IFERROR(VLOOKUP(RAND(),brain!$B$8:$H$19,7)+VLOOKUP(RAND(),brain!$B$8:$H$19,7),"")</f>
        <v>5</v>
      </c>
      <c r="G111" s="66" cm="1">
        <f t="array" ref="G111">_xlfn.SWITCH(VLOOKUP(Table1[[#This Row],[rand1]],brain!$D$24:$E$30,2), 1,3,2,2,3, 3,4,2,5,1,1)</f>
        <v>3</v>
      </c>
      <c r="H111" s="16">
        <f ca="1">IFERROR(VLOOKUP(RAND(),brain!$B$8:$H$19,7)+VLOOKUP(RAND(),brain!$B$8:$H$19,7),"")</f>
        <v>2</v>
      </c>
      <c r="I111" s="16" cm="1">
        <f t="array" ref="I111">_xlfn.SWITCH(VLOOKUP(Table1[[#This Row],[rand2]],brain!$D$24:$E$30,2), 1,3,2,3, 3,4,4,2,5,1,1)</f>
        <v>4</v>
      </c>
      <c r="J111" s="16" t="str">
        <f ca="1">IFERROR(VLOOKUP(RAND(),brain!$B$8:$H$19,7)+VLOOKUP(RAND(),brain!$B$8:$H$19,7),"")</f>
        <v/>
      </c>
      <c r="K111" s="16" cm="1">
        <f t="array" ref="K111">_xlfn.SWITCH(VLOOKUP(Table1[[#This Row],[rand3]],brain!$D$24:$E$30,2), 1,3,2,2, 3,3,4,2,5,1,1)</f>
        <v>2</v>
      </c>
      <c r="L111" s="64">
        <f ca="1">IFERROR(VLOOKUP(RAND(),brain!$B$8:$H$19,7)+VLOOKUP(RAND(),brain!$B$8:$H$19,7),"")</f>
        <v>5</v>
      </c>
      <c r="M111" s="65" cm="1">
        <f t="array" ref="M111">_xlfn.SWITCH(VLOOKUP(Table1[[#This Row],[rand4]],brain!$D$24:$E$30,2), 1,3,2,3, 3,4,4,2,5,1,1)</f>
        <v>3</v>
      </c>
      <c r="N111" s="65">
        <f ca="1">IFERROR(VLOOKUP(RAND(),brain!$B$8:$H$19,7)+VLOOKUP(RAND(),brain!$B$8:$H$19,7),"")</f>
        <v>2</v>
      </c>
      <c r="O111" s="66" cm="1">
        <f t="array" ref="O111">_xlfn.SWITCH(VLOOKUP(Table1[[#This Row],[rand5]],brain!$D$24:$E$30,2), 1,3,2,2, 3,3,4,2,5,1,1)</f>
        <v>3</v>
      </c>
      <c r="P111" s="16">
        <f t="shared" ca="1" si="1"/>
        <v>14</v>
      </c>
      <c r="Q111" s="57">
        <v>0.34782467955638796</v>
      </c>
      <c r="R111" s="57">
        <v>0.21872550391347267</v>
      </c>
      <c r="S111" s="58">
        <v>0.65657224377333723</v>
      </c>
      <c r="T111" s="58">
        <v>0.46414213798457338</v>
      </c>
      <c r="U111" s="58">
        <v>7.5985529959203824E-3</v>
      </c>
      <c r="V111" s="58">
        <v>0.79578605599827013</v>
      </c>
    </row>
    <row r="112" spans="3:22" x14ac:dyDescent="0.25">
      <c r="C112" s="59">
        <v>106</v>
      </c>
      <c r="D112" s="64" t="str">
        <f ca="1">IFERROR(VLOOKUP(RAND(),brain!$B$8:$H$19,7)+VLOOKUP(RAND(),brain!$B$8:$H$19,7),"")</f>
        <v/>
      </c>
      <c r="E112" s="65" cm="1">
        <f t="array" ref="E112">_xlfn.SWITCH(VLOOKUP(Table1[[#This Row],[0]],brain!$D$24:$E$30,2), 1,3,2,2, 3,3,4,2,5,1,1)</f>
        <v>3</v>
      </c>
      <c r="F112" s="65" t="str">
        <f ca="1">IFERROR(VLOOKUP(RAND(),brain!$B$8:$H$19,7)+VLOOKUP(RAND(),brain!$B$8:$H$19,7),"")</f>
        <v/>
      </c>
      <c r="G112" s="66" cm="1">
        <f t="array" ref="G112">_xlfn.SWITCH(VLOOKUP(Table1[[#This Row],[rand1]],brain!$D$24:$E$30,2), 1,3,2,2,3, 3,4,2,5,1,1)</f>
        <v>2</v>
      </c>
      <c r="H112" s="16">
        <f ca="1">IFERROR(VLOOKUP(RAND(),brain!$B$8:$H$19,7)+VLOOKUP(RAND(),brain!$B$8:$H$19,7),"")</f>
        <v>4</v>
      </c>
      <c r="I112" s="16" cm="1">
        <f t="array" ref="I112">_xlfn.SWITCH(VLOOKUP(Table1[[#This Row],[rand2]],brain!$D$24:$E$30,2), 1,3,2,3, 3,4,4,2,5,1,1)</f>
        <v>3</v>
      </c>
      <c r="J112" s="16">
        <f ca="1">IFERROR(VLOOKUP(RAND(),brain!$B$8:$H$19,7)+VLOOKUP(RAND(),brain!$B$8:$H$19,7),"")</f>
        <v>2</v>
      </c>
      <c r="K112" s="16" cm="1">
        <f t="array" ref="K112">_xlfn.SWITCH(VLOOKUP(Table1[[#This Row],[rand3]],brain!$D$24:$E$30,2), 1,3,2,2, 3,3,4,2,5,1,1)</f>
        <v>3</v>
      </c>
      <c r="L112" s="64" t="str">
        <f ca="1">IFERROR(VLOOKUP(RAND(),brain!$B$8:$H$19,7)+VLOOKUP(RAND(),brain!$B$8:$H$19,7),"")</f>
        <v/>
      </c>
      <c r="M112" s="65" cm="1">
        <f t="array" ref="M112">_xlfn.SWITCH(VLOOKUP(Table1[[#This Row],[rand4]],brain!$D$24:$E$30,2), 1,3,2,3, 3,4,4,2,5,1,1)</f>
        <v>3</v>
      </c>
      <c r="N112" s="65" t="str">
        <f ca="1">IFERROR(VLOOKUP(RAND(),brain!$B$8:$H$19,7)+VLOOKUP(RAND(),brain!$B$8:$H$19,7),"")</f>
        <v/>
      </c>
      <c r="O112" s="66" cm="1">
        <f t="array" ref="O112">_xlfn.SWITCH(VLOOKUP(Table1[[#This Row],[rand5]],brain!$D$24:$E$30,2), 1,3,2,2, 3,3,4,2,5,1,1)</f>
        <v>2</v>
      </c>
      <c r="P112" s="16">
        <f t="shared" ca="1" si="1"/>
        <v>6</v>
      </c>
      <c r="Q112" s="57">
        <v>0.74177140705307576</v>
      </c>
      <c r="R112" s="57">
        <v>0.59841996098151529</v>
      </c>
      <c r="S112" s="58">
        <v>0.14243286348259288</v>
      </c>
      <c r="T112" s="58">
        <v>0.62900769404348544</v>
      </c>
      <c r="U112" s="58">
        <v>0.40877436391413613</v>
      </c>
      <c r="V112" s="58">
        <v>0.50528567017764792</v>
      </c>
    </row>
    <row r="113" spans="3:22" x14ac:dyDescent="0.25">
      <c r="C113" s="59">
        <v>107</v>
      </c>
      <c r="D113" s="64">
        <f ca="1">IFERROR(VLOOKUP(RAND(),brain!$B$8:$H$19,7)+VLOOKUP(RAND(),brain!$B$8:$H$19,7),"")</f>
        <v>4</v>
      </c>
      <c r="E113" s="65" cm="1">
        <f t="array" ref="E113">_xlfn.SWITCH(VLOOKUP(Table1[[#This Row],[0]],brain!$D$24:$E$30,2), 1,3,2,2, 3,3,4,2,5,1,1)</f>
        <v>3</v>
      </c>
      <c r="F113" s="65">
        <f ca="1">IFERROR(VLOOKUP(RAND(),brain!$B$8:$H$19,7)+VLOOKUP(RAND(),brain!$B$8:$H$19,7),"")</f>
        <v>2</v>
      </c>
      <c r="G113" s="66" cm="1">
        <f t="array" ref="G113">_xlfn.SWITCH(VLOOKUP(Table1[[#This Row],[rand1]],brain!$D$24:$E$30,2), 1,3,2,2,3, 3,4,2,5,1,1)</f>
        <v>2</v>
      </c>
      <c r="H113" s="16" t="str">
        <f ca="1">IFERROR(VLOOKUP(RAND(),brain!$B$8:$H$19,7)+VLOOKUP(RAND(),brain!$B$8:$H$19,7),"")</f>
        <v/>
      </c>
      <c r="I113" s="16" cm="1">
        <f t="array" ref="I113">_xlfn.SWITCH(VLOOKUP(Table1[[#This Row],[rand2]],brain!$D$24:$E$30,2), 1,3,2,3, 3,4,4,2,5,1,1)</f>
        <v>4</v>
      </c>
      <c r="J113" s="16">
        <f ca="1">IFERROR(VLOOKUP(RAND(),brain!$B$8:$H$19,7)+VLOOKUP(RAND(),brain!$B$8:$H$19,7),"")</f>
        <v>1</v>
      </c>
      <c r="K113" s="16" cm="1">
        <f t="array" ref="K113">_xlfn.SWITCH(VLOOKUP(Table1[[#This Row],[rand3]],brain!$D$24:$E$30,2), 1,3,2,2, 3,3,4,2,5,1,1)</f>
        <v>3</v>
      </c>
      <c r="L113" s="64" t="str">
        <f ca="1">IFERROR(VLOOKUP(RAND(),brain!$B$8:$H$19,7)+VLOOKUP(RAND(),brain!$B$8:$H$19,7),"")</f>
        <v/>
      </c>
      <c r="M113" s="65" cm="1">
        <f t="array" ref="M113">_xlfn.SWITCH(VLOOKUP(Table1[[#This Row],[rand4]],brain!$D$24:$E$30,2), 1,3,2,3, 3,4,4,2,5,1,1)</f>
        <v>1</v>
      </c>
      <c r="N113" s="65">
        <f ca="1">IFERROR(VLOOKUP(RAND(),brain!$B$8:$H$19,7)+VLOOKUP(RAND(),brain!$B$8:$H$19,7),"")</f>
        <v>2</v>
      </c>
      <c r="O113" s="66" cm="1">
        <f t="array" ref="O113">_xlfn.SWITCH(VLOOKUP(Table1[[#This Row],[rand5]],brain!$D$24:$E$30,2), 1,3,2,2, 3,3,4,2,5,1,1)</f>
        <v>2</v>
      </c>
      <c r="P113" s="16">
        <f t="shared" ca="1" si="1"/>
        <v>9</v>
      </c>
      <c r="Q113" s="57">
        <v>8.0576610008177063E-2</v>
      </c>
      <c r="R113" s="57">
        <v>0.89752156300326713</v>
      </c>
      <c r="S113" s="58">
        <v>0.63791101257783434</v>
      </c>
      <c r="T113" s="58">
        <v>6.8656769912168736E-2</v>
      </c>
      <c r="U113" s="58">
        <v>0.98010688325483264</v>
      </c>
      <c r="V113" s="58">
        <v>0.48680301206384169</v>
      </c>
    </row>
    <row r="114" spans="3:22" x14ac:dyDescent="0.25">
      <c r="C114" s="59">
        <v>108</v>
      </c>
      <c r="D114" s="64">
        <f ca="1">IFERROR(VLOOKUP(RAND(),brain!$B$8:$H$19,7)+VLOOKUP(RAND(),brain!$B$8:$H$19,7),"")</f>
        <v>2</v>
      </c>
      <c r="E114" s="65" cm="1">
        <f t="array" ref="E114">_xlfn.SWITCH(VLOOKUP(Table1[[#This Row],[0]],brain!$D$24:$E$30,2), 1,3,2,2, 3,3,4,2,5,1,1)</f>
        <v>3</v>
      </c>
      <c r="F114" s="65">
        <f ca="1">IFERROR(VLOOKUP(RAND(),brain!$B$8:$H$19,7)+VLOOKUP(RAND(),brain!$B$8:$H$19,7),"")</f>
        <v>5</v>
      </c>
      <c r="G114" s="66" cm="1">
        <f t="array" ref="G114">_xlfn.SWITCH(VLOOKUP(Table1[[#This Row],[rand1]],brain!$D$24:$E$30,2), 1,3,2,2,3, 3,4,2,5,1,1)</f>
        <v>3</v>
      </c>
      <c r="H114" s="16">
        <f ca="1">IFERROR(VLOOKUP(RAND(),brain!$B$8:$H$19,7)+VLOOKUP(RAND(),brain!$B$8:$H$19,7),"")</f>
        <v>2</v>
      </c>
      <c r="I114" s="16" cm="1">
        <f t="array" ref="I114">_xlfn.SWITCH(VLOOKUP(Table1[[#This Row],[rand2]],brain!$D$24:$E$30,2), 1,3,2,3, 3,4,4,2,5,1,1)</f>
        <v>4</v>
      </c>
      <c r="J114" s="16">
        <f ca="1">IFERROR(VLOOKUP(RAND(),brain!$B$8:$H$19,7)+VLOOKUP(RAND(),brain!$B$8:$H$19,7),"")</f>
        <v>2</v>
      </c>
      <c r="K114" s="16" cm="1">
        <f t="array" ref="K114">_xlfn.SWITCH(VLOOKUP(Table1[[#This Row],[rand3]],brain!$D$24:$E$30,2), 1,3,2,2, 3,3,4,2,5,1,1)</f>
        <v>2</v>
      </c>
      <c r="L114" s="64">
        <f ca="1">IFERROR(VLOOKUP(RAND(),brain!$B$8:$H$19,7)+VLOOKUP(RAND(),brain!$B$8:$H$19,7),"")</f>
        <v>1</v>
      </c>
      <c r="M114" s="65" cm="1">
        <f t="array" ref="M114">_xlfn.SWITCH(VLOOKUP(Table1[[#This Row],[rand4]],brain!$D$24:$E$30,2), 1,3,2,3, 3,4,4,2,5,1,1)</f>
        <v>1</v>
      </c>
      <c r="N114" s="65">
        <f ca="1">IFERROR(VLOOKUP(RAND(),brain!$B$8:$H$19,7)+VLOOKUP(RAND(),brain!$B$8:$H$19,7),"")</f>
        <v>1</v>
      </c>
      <c r="O114" s="66" cm="1">
        <f t="array" ref="O114">_xlfn.SWITCH(VLOOKUP(Table1[[#This Row],[rand5]],brain!$D$24:$E$30,2), 1,3,2,2, 3,3,4,2,5,1,1)</f>
        <v>3</v>
      </c>
      <c r="P114" s="16">
        <f t="shared" ca="1" si="1"/>
        <v>13</v>
      </c>
      <c r="Q114" s="57">
        <v>0.3046943199295693</v>
      </c>
      <c r="R114" s="57">
        <v>0.14955060512278229</v>
      </c>
      <c r="S114" s="58">
        <v>0.61923374084014271</v>
      </c>
      <c r="T114" s="58">
        <v>0.82096983925913147</v>
      </c>
      <c r="U114" s="58">
        <v>0.93962647168146229</v>
      </c>
      <c r="V114" s="58">
        <v>0.2535565925513269</v>
      </c>
    </row>
    <row r="115" spans="3:22" x14ac:dyDescent="0.25">
      <c r="C115" s="59">
        <v>109</v>
      </c>
      <c r="D115" s="64" t="str">
        <f ca="1">IFERROR(VLOOKUP(RAND(),brain!$B$8:$H$19,7)+VLOOKUP(RAND(),brain!$B$8:$H$19,7),"")</f>
        <v/>
      </c>
      <c r="E115" s="65" cm="1">
        <f t="array" ref="E115">_xlfn.SWITCH(VLOOKUP(Table1[[#This Row],[0]],brain!$D$24:$E$30,2), 1,3,2,2, 3,3,4,2,5,1,1)</f>
        <v>3</v>
      </c>
      <c r="F115" s="65" t="str">
        <f ca="1">IFERROR(VLOOKUP(RAND(),brain!$B$8:$H$19,7)+VLOOKUP(RAND(),brain!$B$8:$H$19,7),"")</f>
        <v/>
      </c>
      <c r="G115" s="66" cm="1">
        <f t="array" ref="G115">_xlfn.SWITCH(VLOOKUP(Table1[[#This Row],[rand1]],brain!$D$24:$E$30,2), 1,3,2,2,3, 3,4,2,5,1,1)</f>
        <v>3</v>
      </c>
      <c r="H115" s="16">
        <f ca="1">IFERROR(VLOOKUP(RAND(),brain!$B$8:$H$19,7)+VLOOKUP(RAND(),brain!$B$8:$H$19,7),"")</f>
        <v>4</v>
      </c>
      <c r="I115" s="16" cm="1">
        <f t="array" ref="I115">_xlfn.SWITCH(VLOOKUP(Table1[[#This Row],[rand2]],brain!$D$24:$E$30,2), 1,3,2,3, 3,4,4,2,5,1,1)</f>
        <v>2</v>
      </c>
      <c r="J115" s="16">
        <f ca="1">IFERROR(VLOOKUP(RAND(),brain!$B$8:$H$19,7)+VLOOKUP(RAND(),brain!$B$8:$H$19,7),"")</f>
        <v>1</v>
      </c>
      <c r="K115" s="16" cm="1">
        <f t="array" ref="K115">_xlfn.SWITCH(VLOOKUP(Table1[[#This Row],[rand3]],brain!$D$24:$E$30,2), 1,3,2,2, 3,3,4,2,5,1,1)</f>
        <v>1</v>
      </c>
      <c r="L115" s="64">
        <f ca="1">IFERROR(VLOOKUP(RAND(),brain!$B$8:$H$19,7)+VLOOKUP(RAND(),brain!$B$8:$H$19,7),"")</f>
        <v>2</v>
      </c>
      <c r="M115" s="65" cm="1">
        <f t="array" ref="M115">_xlfn.SWITCH(VLOOKUP(Table1[[#This Row],[rand4]],brain!$D$24:$E$30,2), 1,3,2,3, 3,4,4,2,5,1,1)</f>
        <v>3</v>
      </c>
      <c r="N115" s="65">
        <f ca="1">IFERROR(VLOOKUP(RAND(),brain!$B$8:$H$19,7)+VLOOKUP(RAND(),brain!$B$8:$H$19,7),"")</f>
        <v>5</v>
      </c>
      <c r="O115" s="66" cm="1">
        <f t="array" ref="O115">_xlfn.SWITCH(VLOOKUP(Table1[[#This Row],[rand5]],brain!$D$24:$E$30,2), 1,3,2,2, 3,3,4,2,5,1,1)</f>
        <v>3</v>
      </c>
      <c r="P115" s="16">
        <f t="shared" ca="1" si="1"/>
        <v>12</v>
      </c>
      <c r="Q115" s="57">
        <v>0.13636846160090665</v>
      </c>
      <c r="R115" s="57">
        <v>0.79157409899433506</v>
      </c>
      <c r="S115" s="58">
        <v>0.87711492922472123</v>
      </c>
      <c r="T115" s="58">
        <v>0.92419489486442452</v>
      </c>
      <c r="U115" s="58">
        <v>0.54291909024179841</v>
      </c>
      <c r="V115" s="58">
        <v>0.25438227936646729</v>
      </c>
    </row>
    <row r="116" spans="3:22" x14ac:dyDescent="0.25">
      <c r="C116" s="59">
        <v>110</v>
      </c>
      <c r="D116" s="64" t="str">
        <f ca="1">IFERROR(VLOOKUP(RAND(),brain!$B$8:$H$19,7)+VLOOKUP(RAND(),brain!$B$8:$H$19,7),"")</f>
        <v/>
      </c>
      <c r="E116" s="65" cm="1">
        <f t="array" ref="E116">_xlfn.SWITCH(VLOOKUP(Table1[[#This Row],[0]],brain!$D$24:$E$30,2), 1,3,2,2, 3,3,4,2,5,1,1)</f>
        <v>3</v>
      </c>
      <c r="F116" s="65">
        <f ca="1">IFERROR(VLOOKUP(RAND(),brain!$B$8:$H$19,7)+VLOOKUP(RAND(),brain!$B$8:$H$19,7),"")</f>
        <v>2</v>
      </c>
      <c r="G116" s="66" cm="1">
        <f t="array" ref="G116">_xlfn.SWITCH(VLOOKUP(Table1[[#This Row],[rand1]],brain!$D$24:$E$30,2), 1,3,2,2,3, 3,4,2,5,1,1)</f>
        <v>1</v>
      </c>
      <c r="H116" s="16" t="str">
        <f ca="1">IFERROR(VLOOKUP(RAND(),brain!$B$8:$H$19,7)+VLOOKUP(RAND(),brain!$B$8:$H$19,7),"")</f>
        <v/>
      </c>
      <c r="I116" s="16" cm="1">
        <f t="array" ref="I116">_xlfn.SWITCH(VLOOKUP(Table1[[#This Row],[rand2]],brain!$D$24:$E$30,2), 1,3,2,3, 3,4,4,2,5,1,1)</f>
        <v>4</v>
      </c>
      <c r="J116" s="16">
        <f ca="1">IFERROR(VLOOKUP(RAND(),brain!$B$8:$H$19,7)+VLOOKUP(RAND(),brain!$B$8:$H$19,7),"")</f>
        <v>5</v>
      </c>
      <c r="K116" s="16" cm="1">
        <f t="array" ref="K116">_xlfn.SWITCH(VLOOKUP(Table1[[#This Row],[rand3]],brain!$D$24:$E$30,2), 1,3,2,2, 3,3,4,2,5,1,1)</f>
        <v>2</v>
      </c>
      <c r="L116" s="64">
        <f ca="1">IFERROR(VLOOKUP(RAND(),brain!$B$8:$H$19,7)+VLOOKUP(RAND(),brain!$B$8:$H$19,7),"")</f>
        <v>1</v>
      </c>
      <c r="M116" s="65" cm="1">
        <f t="array" ref="M116">_xlfn.SWITCH(VLOOKUP(Table1[[#This Row],[rand4]],brain!$D$24:$E$30,2), 1,3,2,3, 3,4,4,2,5,1,1)</f>
        <v>3</v>
      </c>
      <c r="N116" s="65">
        <f ca="1">IFERROR(VLOOKUP(RAND(),brain!$B$8:$H$19,7)+VLOOKUP(RAND(),brain!$B$8:$H$19,7),"")</f>
        <v>5</v>
      </c>
      <c r="O116" s="66" cm="1">
        <f t="array" ref="O116">_xlfn.SWITCH(VLOOKUP(Table1[[#This Row],[rand5]],brain!$D$24:$E$30,2), 1,3,2,2, 3,3,4,2,5,1,1)</f>
        <v>2</v>
      </c>
      <c r="P116" s="16">
        <f t="shared" ca="1" si="1"/>
        <v>13</v>
      </c>
      <c r="Q116" s="57">
        <v>4.2839065959467626E-2</v>
      </c>
      <c r="R116" s="57">
        <v>0.96422821802970238</v>
      </c>
      <c r="S116" s="58">
        <v>0.64613033491675154</v>
      </c>
      <c r="T116" s="58">
        <v>0.59110551869379413</v>
      </c>
      <c r="U116" s="58">
        <v>0.29323771099572848</v>
      </c>
      <c r="V116" s="58">
        <v>0.89682821790951972</v>
      </c>
    </row>
    <row r="117" spans="3:22" x14ac:dyDescent="0.25">
      <c r="C117" s="59">
        <v>111</v>
      </c>
      <c r="D117" s="64">
        <f ca="1">IFERROR(VLOOKUP(RAND(),brain!$B$8:$H$19,7)+VLOOKUP(RAND(),brain!$B$8:$H$19,7),"")</f>
        <v>1</v>
      </c>
      <c r="E117" s="65" cm="1">
        <f t="array" ref="E117">_xlfn.SWITCH(VLOOKUP(Table1[[#This Row],[0]],brain!$D$24:$E$30,2), 1,3,2,2, 3,3,4,2,5,1,1)</f>
        <v>2</v>
      </c>
      <c r="F117" s="65">
        <f ca="1">IFERROR(VLOOKUP(RAND(),brain!$B$8:$H$19,7)+VLOOKUP(RAND(),brain!$B$8:$H$19,7),"")</f>
        <v>2</v>
      </c>
      <c r="G117" s="66" cm="1">
        <f t="array" ref="G117">_xlfn.SWITCH(VLOOKUP(Table1[[#This Row],[rand1]],brain!$D$24:$E$30,2), 1,3,2,2,3, 3,4,2,5,1,1)</f>
        <v>2</v>
      </c>
      <c r="H117" s="16">
        <f ca="1">IFERROR(VLOOKUP(RAND(),brain!$B$8:$H$19,7)+VLOOKUP(RAND(),brain!$B$8:$H$19,7),"")</f>
        <v>2</v>
      </c>
      <c r="I117" s="16" cm="1">
        <f t="array" ref="I117">_xlfn.SWITCH(VLOOKUP(Table1[[#This Row],[rand2]],brain!$D$24:$E$30,2), 1,3,2,3, 3,4,4,2,5,1,1)</f>
        <v>3</v>
      </c>
      <c r="J117" s="16">
        <f ca="1">IFERROR(VLOOKUP(RAND(),brain!$B$8:$H$19,7)+VLOOKUP(RAND(),brain!$B$8:$H$19,7),"")</f>
        <v>6</v>
      </c>
      <c r="K117" s="16" cm="1">
        <f t="array" ref="K117">_xlfn.SWITCH(VLOOKUP(Table1[[#This Row],[rand3]],brain!$D$24:$E$30,2), 1,3,2,2, 3,3,4,2,5,1,1)</f>
        <v>2</v>
      </c>
      <c r="L117" s="64">
        <f ca="1">IFERROR(VLOOKUP(RAND(),brain!$B$8:$H$19,7)+VLOOKUP(RAND(),brain!$B$8:$H$19,7),"")</f>
        <v>4</v>
      </c>
      <c r="M117" s="65" cm="1">
        <f t="array" ref="M117">_xlfn.SWITCH(VLOOKUP(Table1[[#This Row],[rand4]],brain!$D$24:$E$30,2), 1,3,2,3, 3,4,4,2,5,1,1)</f>
        <v>3</v>
      </c>
      <c r="N117" s="65">
        <f ca="1">IFERROR(VLOOKUP(RAND(),brain!$B$8:$H$19,7)+VLOOKUP(RAND(),brain!$B$8:$H$19,7),"")</f>
        <v>3</v>
      </c>
      <c r="O117" s="66" cm="1">
        <f t="array" ref="O117">_xlfn.SWITCH(VLOOKUP(Table1[[#This Row],[rand5]],brain!$D$24:$E$30,2), 1,3,2,2, 3,3,4,2,5,1,1)</f>
        <v>3</v>
      </c>
      <c r="P117" s="16">
        <f t="shared" ca="1" si="1"/>
        <v>18</v>
      </c>
      <c r="Q117" s="57">
        <v>0.43877518688125627</v>
      </c>
      <c r="R117" s="57">
        <v>0.43610586876469881</v>
      </c>
      <c r="S117" s="58">
        <v>6.5699133048455538E-2</v>
      </c>
      <c r="T117" s="58">
        <v>0.55154226383389937</v>
      </c>
      <c r="U117" s="58">
        <v>0.32408123466359784</v>
      </c>
      <c r="V117" s="58">
        <v>0.26813787062899586</v>
      </c>
    </row>
    <row r="118" spans="3:22" x14ac:dyDescent="0.25">
      <c r="C118" s="59">
        <v>112</v>
      </c>
      <c r="D118" s="64">
        <f ca="1">IFERROR(VLOOKUP(RAND(),brain!$B$8:$H$19,7)+VLOOKUP(RAND(),brain!$B$8:$H$19,7),"")</f>
        <v>6</v>
      </c>
      <c r="E118" s="65" cm="1">
        <f t="array" ref="E118">_xlfn.SWITCH(VLOOKUP(Table1[[#This Row],[0]],brain!$D$24:$E$30,2), 1,3,2,2, 3,3,4,2,5,1,1)</f>
        <v>2</v>
      </c>
      <c r="F118" s="65">
        <f ca="1">IFERROR(VLOOKUP(RAND(),brain!$B$8:$H$19,7)+VLOOKUP(RAND(),brain!$B$8:$H$19,7),"")</f>
        <v>8</v>
      </c>
      <c r="G118" s="66" cm="1">
        <f t="array" ref="G118">_xlfn.SWITCH(VLOOKUP(Table1[[#This Row],[rand1]],brain!$D$24:$E$30,2), 1,3,2,2,3, 3,4,2,5,1,1)</f>
        <v>3</v>
      </c>
      <c r="H118" s="16" t="str">
        <f ca="1">IFERROR(VLOOKUP(RAND(),brain!$B$8:$H$19,7)+VLOOKUP(RAND(),brain!$B$8:$H$19,7),"")</f>
        <v/>
      </c>
      <c r="I118" s="16" cm="1">
        <f t="array" ref="I118">_xlfn.SWITCH(VLOOKUP(Table1[[#This Row],[rand2]],brain!$D$24:$E$30,2), 1,3,2,3, 3,4,4,2,5,1,1)</f>
        <v>2</v>
      </c>
      <c r="J118" s="16" t="str">
        <f ca="1">IFERROR(VLOOKUP(RAND(),brain!$B$8:$H$19,7)+VLOOKUP(RAND(),brain!$B$8:$H$19,7),"")</f>
        <v/>
      </c>
      <c r="K118" s="16" cm="1">
        <f t="array" ref="K118">_xlfn.SWITCH(VLOOKUP(Table1[[#This Row],[rand3]],brain!$D$24:$E$30,2), 1,3,2,2, 3,3,4,2,5,1,1)</f>
        <v>1</v>
      </c>
      <c r="L118" s="64">
        <f ca="1">IFERROR(VLOOKUP(RAND(),brain!$B$8:$H$19,7)+VLOOKUP(RAND(),brain!$B$8:$H$19,7),"")</f>
        <v>3</v>
      </c>
      <c r="M118" s="65" cm="1">
        <f t="array" ref="M118">_xlfn.SWITCH(VLOOKUP(Table1[[#This Row],[rand4]],brain!$D$24:$E$30,2), 1,3,2,3, 3,4,4,2,5,1,1)</f>
        <v>4</v>
      </c>
      <c r="N118" s="65">
        <f ca="1">IFERROR(VLOOKUP(RAND(),brain!$B$8:$H$19,7)+VLOOKUP(RAND(),brain!$B$8:$H$19,7),"")</f>
        <v>3</v>
      </c>
      <c r="O118" s="66" cm="1">
        <f t="array" ref="O118">_xlfn.SWITCH(VLOOKUP(Table1[[#This Row],[rand5]],brain!$D$24:$E$30,2), 1,3,2,2, 3,3,4,2,5,1,1)</f>
        <v>2</v>
      </c>
      <c r="P118" s="16">
        <f t="shared" ca="1" si="1"/>
        <v>20</v>
      </c>
      <c r="Q118" s="57">
        <v>0.88632444804569577</v>
      </c>
      <c r="R118" s="57">
        <v>0.3521442794146491</v>
      </c>
      <c r="S118" s="58">
        <v>0.8970317177186159</v>
      </c>
      <c r="T118" s="58">
        <v>0.93076982407234321</v>
      </c>
      <c r="U118" s="58">
        <v>0.76924244618067228</v>
      </c>
      <c r="V118" s="58">
        <v>0.58810246806166311</v>
      </c>
    </row>
    <row r="119" spans="3:22" x14ac:dyDescent="0.25">
      <c r="C119" s="59">
        <v>113</v>
      </c>
      <c r="D119" s="64">
        <f ca="1">IFERROR(VLOOKUP(RAND(),brain!$B$8:$H$19,7)+VLOOKUP(RAND(),brain!$B$8:$H$19,7),"")</f>
        <v>3</v>
      </c>
      <c r="E119" s="65" cm="1">
        <f t="array" ref="E119">_xlfn.SWITCH(VLOOKUP(Table1[[#This Row],[0]],brain!$D$24:$E$30,2), 1,3,2,2, 3,3,4,2,5,1,1)</f>
        <v>2</v>
      </c>
      <c r="F119" s="65">
        <f ca="1">IFERROR(VLOOKUP(RAND(),brain!$B$8:$H$19,7)+VLOOKUP(RAND(),brain!$B$8:$H$19,7),"")</f>
        <v>3</v>
      </c>
      <c r="G119" s="66" cm="1">
        <f t="array" ref="G119">_xlfn.SWITCH(VLOOKUP(Table1[[#This Row],[rand1]],brain!$D$24:$E$30,2), 1,3,2,2,3, 3,4,2,5,1,1)</f>
        <v>3</v>
      </c>
      <c r="H119" s="16">
        <f ca="1">IFERROR(VLOOKUP(RAND(),brain!$B$8:$H$19,7)+VLOOKUP(RAND(),brain!$B$8:$H$19,7),"")</f>
        <v>1</v>
      </c>
      <c r="I119" s="16" cm="1">
        <f t="array" ref="I119">_xlfn.SWITCH(VLOOKUP(Table1[[#This Row],[rand2]],brain!$D$24:$E$30,2), 1,3,2,3, 3,4,4,2,5,1,1)</f>
        <v>3</v>
      </c>
      <c r="J119" s="16">
        <f ca="1">IFERROR(VLOOKUP(RAND(),brain!$B$8:$H$19,7)+VLOOKUP(RAND(),brain!$B$8:$H$19,7),"")</f>
        <v>1</v>
      </c>
      <c r="K119" s="16" cm="1">
        <f t="array" ref="K119">_xlfn.SWITCH(VLOOKUP(Table1[[#This Row],[rand3]],brain!$D$24:$E$30,2), 1,3,2,2, 3,3,4,2,5,1,1)</f>
        <v>3</v>
      </c>
      <c r="L119" s="64" t="str">
        <f ca="1">IFERROR(VLOOKUP(RAND(),brain!$B$8:$H$19,7)+VLOOKUP(RAND(),brain!$B$8:$H$19,7),"")</f>
        <v/>
      </c>
      <c r="M119" s="65" cm="1">
        <f t="array" ref="M119">_xlfn.SWITCH(VLOOKUP(Table1[[#This Row],[rand4]],brain!$D$24:$E$30,2), 1,3,2,3, 3,4,4,2,5,1,1)</f>
        <v>4</v>
      </c>
      <c r="N119" s="65" t="str">
        <f ca="1">IFERROR(VLOOKUP(RAND(),brain!$B$8:$H$19,7)+VLOOKUP(RAND(),brain!$B$8:$H$19,7),"")</f>
        <v/>
      </c>
      <c r="O119" s="66" cm="1">
        <f t="array" ref="O119">_xlfn.SWITCH(VLOOKUP(Table1[[#This Row],[rand5]],brain!$D$24:$E$30,2), 1,3,2,2, 3,3,4,2,5,1,1)</f>
        <v>1</v>
      </c>
      <c r="P119" s="16">
        <f t="shared" ca="1" si="1"/>
        <v>8</v>
      </c>
      <c r="Q119" s="57">
        <v>0.41017524495017232</v>
      </c>
      <c r="R119" s="57">
        <v>0.65421172141569672</v>
      </c>
      <c r="S119" s="58">
        <v>0.54201545793530992</v>
      </c>
      <c r="T119" s="58">
        <v>0.6530234316740996</v>
      </c>
      <c r="U119" s="58">
        <v>0.67485315134587487</v>
      </c>
      <c r="V119" s="58">
        <v>0.9020694446448202</v>
      </c>
    </row>
    <row r="120" spans="3:22" x14ac:dyDescent="0.25">
      <c r="C120" s="59">
        <v>114</v>
      </c>
      <c r="D120" s="64">
        <f ca="1">IFERROR(VLOOKUP(RAND(),brain!$B$8:$H$19,7)+VLOOKUP(RAND(),brain!$B$8:$H$19,7),"")</f>
        <v>1</v>
      </c>
      <c r="E120" s="65" cm="1">
        <f t="array" ref="E120">_xlfn.SWITCH(VLOOKUP(Table1[[#This Row],[0]],brain!$D$24:$E$30,2), 1,3,2,2, 3,3,4,2,5,1,1)</f>
        <v>3</v>
      </c>
      <c r="F120" s="65">
        <f ca="1">IFERROR(VLOOKUP(RAND(),brain!$B$8:$H$19,7)+VLOOKUP(RAND(),brain!$B$8:$H$19,7),"")</f>
        <v>1</v>
      </c>
      <c r="G120" s="66" cm="1">
        <f t="array" ref="G120">_xlfn.SWITCH(VLOOKUP(Table1[[#This Row],[rand1]],brain!$D$24:$E$30,2), 1,3,2,2,3, 3,4,2,5,1,1)</f>
        <v>3</v>
      </c>
      <c r="H120" s="16">
        <f ca="1">IFERROR(VLOOKUP(RAND(),brain!$B$8:$H$19,7)+VLOOKUP(RAND(),brain!$B$8:$H$19,7),"")</f>
        <v>3</v>
      </c>
      <c r="I120" s="16" cm="1">
        <f t="array" ref="I120">_xlfn.SWITCH(VLOOKUP(Table1[[#This Row],[rand2]],brain!$D$24:$E$30,2), 1,3,2,3, 3,4,4,2,5,1,1)</f>
        <v>4</v>
      </c>
      <c r="J120" s="16">
        <f ca="1">IFERROR(VLOOKUP(RAND(),brain!$B$8:$H$19,7)+VLOOKUP(RAND(),brain!$B$8:$H$19,7),"")</f>
        <v>4</v>
      </c>
      <c r="K120" s="16" cm="1">
        <f t="array" ref="K120">_xlfn.SWITCH(VLOOKUP(Table1[[#This Row],[rand3]],brain!$D$24:$E$30,2), 1,3,2,2, 3,3,4,2,5,1,1)</f>
        <v>3</v>
      </c>
      <c r="L120" s="64">
        <f ca="1">IFERROR(VLOOKUP(RAND(),brain!$B$8:$H$19,7)+VLOOKUP(RAND(),brain!$B$8:$H$19,7),"")</f>
        <v>1</v>
      </c>
      <c r="M120" s="65" cm="1">
        <f t="array" ref="M120">_xlfn.SWITCH(VLOOKUP(Table1[[#This Row],[rand4]],brain!$D$24:$E$30,2), 1,3,2,3, 3,4,4,2,5,1,1)</f>
        <v>3</v>
      </c>
      <c r="N120" s="65" t="str">
        <f ca="1">IFERROR(VLOOKUP(RAND(),brain!$B$8:$H$19,7)+VLOOKUP(RAND(),brain!$B$8:$H$19,7),"")</f>
        <v/>
      </c>
      <c r="O120" s="66" cm="1">
        <f t="array" ref="O120">_xlfn.SWITCH(VLOOKUP(Table1[[#This Row],[rand5]],brain!$D$24:$E$30,2), 1,3,2,2, 3,3,4,2,5,1,1)</f>
        <v>3</v>
      </c>
      <c r="P120" s="16">
        <f t="shared" ca="1" si="1"/>
        <v>10</v>
      </c>
      <c r="Q120" s="57">
        <v>0.77499942070062466</v>
      </c>
      <c r="R120" s="57">
        <v>0.14311804110967852</v>
      </c>
      <c r="S120" s="58">
        <v>0.65791568359885888</v>
      </c>
      <c r="T120" s="58">
        <v>4.3131072132749027E-2</v>
      </c>
      <c r="U120" s="58">
        <v>0.43723157157373094</v>
      </c>
      <c r="V120" s="58">
        <v>3.9833132601476917E-2</v>
      </c>
    </row>
    <row r="121" spans="3:22" x14ac:dyDescent="0.25">
      <c r="C121" s="59">
        <v>115</v>
      </c>
      <c r="D121" s="64">
        <f ca="1">IFERROR(VLOOKUP(RAND(),brain!$B$8:$H$19,7)+VLOOKUP(RAND(),brain!$B$8:$H$19,7),"")</f>
        <v>2</v>
      </c>
      <c r="E121" s="65" cm="1">
        <f t="array" ref="E121">_xlfn.SWITCH(VLOOKUP(Table1[[#This Row],[0]],brain!$D$24:$E$30,2), 1,3,2,2, 3,3,4,2,5,1,1)</f>
        <v>3</v>
      </c>
      <c r="F121" s="65">
        <f ca="1">IFERROR(VLOOKUP(RAND(),brain!$B$8:$H$19,7)+VLOOKUP(RAND(),brain!$B$8:$H$19,7),"")</f>
        <v>3</v>
      </c>
      <c r="G121" s="66" cm="1">
        <f t="array" ref="G121">_xlfn.SWITCH(VLOOKUP(Table1[[#This Row],[rand1]],brain!$D$24:$E$30,2), 1,3,2,2,3, 3,4,2,5,1,1)</f>
        <v>1</v>
      </c>
      <c r="H121" s="16">
        <f ca="1">IFERROR(VLOOKUP(RAND(),brain!$B$8:$H$19,7)+VLOOKUP(RAND(),brain!$B$8:$H$19,7),"")</f>
        <v>3</v>
      </c>
      <c r="I121" s="16" cm="1">
        <f t="array" ref="I121">_xlfn.SWITCH(VLOOKUP(Table1[[#This Row],[rand2]],brain!$D$24:$E$30,2), 1,3,2,3, 3,4,4,2,5,1,1)</f>
        <v>3</v>
      </c>
      <c r="J121" s="16">
        <f ca="1">IFERROR(VLOOKUP(RAND(),brain!$B$8:$H$19,7)+VLOOKUP(RAND(),brain!$B$8:$H$19,7),"")</f>
        <v>7</v>
      </c>
      <c r="K121" s="16" cm="1">
        <f t="array" ref="K121">_xlfn.SWITCH(VLOOKUP(Table1[[#This Row],[rand3]],brain!$D$24:$E$30,2), 1,3,2,2, 3,3,4,2,5,1,1)</f>
        <v>3</v>
      </c>
      <c r="L121" s="64">
        <f ca="1">IFERROR(VLOOKUP(RAND(),brain!$B$8:$H$19,7)+VLOOKUP(RAND(),brain!$B$8:$H$19,7),"")</f>
        <v>3</v>
      </c>
      <c r="M121" s="65" cm="1">
        <f t="array" ref="M121">_xlfn.SWITCH(VLOOKUP(Table1[[#This Row],[rand4]],brain!$D$24:$E$30,2), 1,3,2,3, 3,4,4,2,5,1,1)</f>
        <v>2</v>
      </c>
      <c r="N121" s="65">
        <f ca="1">IFERROR(VLOOKUP(RAND(),brain!$B$8:$H$19,7)+VLOOKUP(RAND(),brain!$B$8:$H$19,7),"")</f>
        <v>4</v>
      </c>
      <c r="O121" s="66" cm="1">
        <f t="array" ref="O121">_xlfn.SWITCH(VLOOKUP(Table1[[#This Row],[rand5]],brain!$D$24:$E$30,2), 1,3,2,2, 3,3,4,2,5,1,1)</f>
        <v>2</v>
      </c>
      <c r="P121" s="16">
        <f t="shared" ca="1" si="1"/>
        <v>22</v>
      </c>
      <c r="Q121" s="57">
        <v>0.10221915063430265</v>
      </c>
      <c r="R121" s="57">
        <v>0.96303010543305423</v>
      </c>
      <c r="S121" s="58">
        <v>0.54333775868512713</v>
      </c>
      <c r="T121" s="58">
        <v>0.79229139961800044</v>
      </c>
      <c r="U121" s="58">
        <v>0.82084604408340422</v>
      </c>
      <c r="V121" s="58">
        <v>0.89708898012286176</v>
      </c>
    </row>
    <row r="122" spans="3:22" x14ac:dyDescent="0.25">
      <c r="C122" s="59">
        <v>116</v>
      </c>
      <c r="D122" s="64">
        <f ca="1">IFERROR(VLOOKUP(RAND(),brain!$B$8:$H$19,7)+VLOOKUP(RAND(),brain!$B$8:$H$19,7),"")</f>
        <v>1</v>
      </c>
      <c r="E122" s="65" cm="1">
        <f t="array" ref="E122">_xlfn.SWITCH(VLOOKUP(Table1[[#This Row],[0]],brain!$D$24:$E$30,2), 1,3,2,2, 3,3,4,2,5,1,1)</f>
        <v>3</v>
      </c>
      <c r="F122" s="65">
        <f ca="1">IFERROR(VLOOKUP(RAND(),brain!$B$8:$H$19,7)+VLOOKUP(RAND(),brain!$B$8:$H$19,7),"")</f>
        <v>2</v>
      </c>
      <c r="G122" s="66" cm="1">
        <f t="array" ref="G122">_xlfn.SWITCH(VLOOKUP(Table1[[#This Row],[rand1]],brain!$D$24:$E$30,2), 1,3,2,2,3, 3,4,2,5,1,1)</f>
        <v>3</v>
      </c>
      <c r="H122" s="16" t="str">
        <f ca="1">IFERROR(VLOOKUP(RAND(),brain!$B$8:$H$19,7)+VLOOKUP(RAND(),brain!$B$8:$H$19,7),"")</f>
        <v/>
      </c>
      <c r="I122" s="16" cm="1">
        <f t="array" ref="I122">_xlfn.SWITCH(VLOOKUP(Table1[[#This Row],[rand2]],brain!$D$24:$E$30,2), 1,3,2,3, 3,4,4,2,5,1,1)</f>
        <v>3</v>
      </c>
      <c r="J122" s="16">
        <f ca="1">IFERROR(VLOOKUP(RAND(),brain!$B$8:$H$19,7)+VLOOKUP(RAND(),brain!$B$8:$H$19,7),"")</f>
        <v>3</v>
      </c>
      <c r="K122" s="16" cm="1">
        <f t="array" ref="K122">_xlfn.SWITCH(VLOOKUP(Table1[[#This Row],[rand3]],brain!$D$24:$E$30,2), 1,3,2,2, 3,3,4,2,5,1,1)</f>
        <v>1</v>
      </c>
      <c r="L122" s="64">
        <f ca="1">IFERROR(VLOOKUP(RAND(),brain!$B$8:$H$19,7)+VLOOKUP(RAND(),brain!$B$8:$H$19,7),"")</f>
        <v>3</v>
      </c>
      <c r="M122" s="65" cm="1">
        <f t="array" ref="M122">_xlfn.SWITCH(VLOOKUP(Table1[[#This Row],[rand4]],brain!$D$24:$E$30,2), 1,3,2,3, 3,4,4,2,5,1,1)</f>
        <v>3</v>
      </c>
      <c r="N122" s="65">
        <f ca="1">IFERROR(VLOOKUP(RAND(),brain!$B$8:$H$19,7)+VLOOKUP(RAND(),brain!$B$8:$H$19,7),"")</f>
        <v>4</v>
      </c>
      <c r="O122" s="66" cm="1">
        <f t="array" ref="O122">_xlfn.SWITCH(VLOOKUP(Table1[[#This Row],[rand5]],brain!$D$24:$E$30,2), 1,3,2,2, 3,3,4,2,5,1,1)</f>
        <v>1</v>
      </c>
      <c r="P122" s="16">
        <f t="shared" ca="1" si="1"/>
        <v>13</v>
      </c>
      <c r="Q122" s="57">
        <v>0.70824029858187454</v>
      </c>
      <c r="R122" s="57">
        <v>0.14169325311281999</v>
      </c>
      <c r="S122" s="58">
        <v>5.7372383305866026E-2</v>
      </c>
      <c r="T122" s="58">
        <v>0.94896218920868847</v>
      </c>
      <c r="U122" s="58">
        <v>0.22594841805946164</v>
      </c>
      <c r="V122" s="58">
        <v>0.93372032503454971</v>
      </c>
    </row>
    <row r="123" spans="3:22" x14ac:dyDescent="0.25">
      <c r="C123" s="59">
        <v>117</v>
      </c>
      <c r="D123" s="64">
        <f ca="1">IFERROR(VLOOKUP(RAND(),brain!$B$8:$H$19,7)+VLOOKUP(RAND(),brain!$B$8:$H$19,7),"")</f>
        <v>3</v>
      </c>
      <c r="E123" s="65" cm="1">
        <f t="array" ref="E123">_xlfn.SWITCH(VLOOKUP(Table1[[#This Row],[0]],brain!$D$24:$E$30,2), 1,3,2,2, 3,3,4,2,5,1,1)</f>
        <v>2</v>
      </c>
      <c r="F123" s="65">
        <f ca="1">IFERROR(VLOOKUP(RAND(),brain!$B$8:$H$19,7)+VLOOKUP(RAND(),brain!$B$8:$H$19,7),"")</f>
        <v>2</v>
      </c>
      <c r="G123" s="66" cm="1">
        <f t="array" ref="G123">_xlfn.SWITCH(VLOOKUP(Table1[[#This Row],[rand1]],brain!$D$24:$E$30,2), 1,3,2,2,3, 3,4,2,5,1,1)</f>
        <v>3</v>
      </c>
      <c r="H123" s="16" t="str">
        <f ca="1">IFERROR(VLOOKUP(RAND(),brain!$B$8:$H$19,7)+VLOOKUP(RAND(),brain!$B$8:$H$19,7),"")</f>
        <v/>
      </c>
      <c r="I123" s="16" cm="1">
        <f t="array" ref="I123">_xlfn.SWITCH(VLOOKUP(Table1[[#This Row],[rand2]],brain!$D$24:$E$30,2), 1,3,2,3, 3,4,4,2,5,1,1)</f>
        <v>3</v>
      </c>
      <c r="J123" s="16">
        <f ca="1">IFERROR(VLOOKUP(RAND(),brain!$B$8:$H$19,7)+VLOOKUP(RAND(),brain!$B$8:$H$19,7),"")</f>
        <v>7</v>
      </c>
      <c r="K123" s="16" cm="1">
        <f t="array" ref="K123">_xlfn.SWITCH(VLOOKUP(Table1[[#This Row],[rand3]],brain!$D$24:$E$30,2), 1,3,2,2, 3,3,4,2,5,1,1)</f>
        <v>1</v>
      </c>
      <c r="L123" s="64">
        <f ca="1">IFERROR(VLOOKUP(RAND(),brain!$B$8:$H$19,7)+VLOOKUP(RAND(),brain!$B$8:$H$19,7),"")</f>
        <v>3</v>
      </c>
      <c r="M123" s="65" cm="1">
        <f t="array" ref="M123">_xlfn.SWITCH(VLOOKUP(Table1[[#This Row],[rand4]],brain!$D$24:$E$30,2), 1,3,2,3, 3,4,4,2,5,1,1)</f>
        <v>2</v>
      </c>
      <c r="N123" s="65" t="str">
        <f ca="1">IFERROR(VLOOKUP(RAND(),brain!$B$8:$H$19,7)+VLOOKUP(RAND(),brain!$B$8:$H$19,7),"")</f>
        <v/>
      </c>
      <c r="O123" s="66" cm="1">
        <f t="array" ref="O123">_xlfn.SWITCH(VLOOKUP(Table1[[#This Row],[rand5]],brain!$D$24:$E$30,2), 1,3,2,2, 3,3,4,2,5,1,1)</f>
        <v>2</v>
      </c>
      <c r="P123" s="16">
        <f t="shared" ca="1" si="1"/>
        <v>15</v>
      </c>
      <c r="Q123" s="57">
        <v>0.4029940336687009</v>
      </c>
      <c r="R123" s="57">
        <v>8.3135452233586982E-3</v>
      </c>
      <c r="S123" s="58">
        <v>0.27593285199190432</v>
      </c>
      <c r="T123" s="58">
        <v>0.91649248520461868</v>
      </c>
      <c r="U123" s="58">
        <v>0.80695427142585807</v>
      </c>
      <c r="V123" s="58">
        <v>0.5134608790136499</v>
      </c>
    </row>
    <row r="124" spans="3:22" x14ac:dyDescent="0.25">
      <c r="C124" s="59">
        <v>118</v>
      </c>
      <c r="D124" s="64">
        <f ca="1">IFERROR(VLOOKUP(RAND(),brain!$B$8:$H$19,7)+VLOOKUP(RAND(),brain!$B$8:$H$19,7),"")</f>
        <v>0</v>
      </c>
      <c r="E124" s="65" cm="1">
        <f t="array" ref="E124">_xlfn.SWITCH(VLOOKUP(Table1[[#This Row],[0]],brain!$D$24:$E$30,2), 1,3,2,2, 3,3,4,2,5,1,1)</f>
        <v>3</v>
      </c>
      <c r="F124" s="65">
        <f ca="1">IFERROR(VLOOKUP(RAND(),brain!$B$8:$H$19,7)+VLOOKUP(RAND(),brain!$B$8:$H$19,7),"")</f>
        <v>0</v>
      </c>
      <c r="G124" s="66" cm="1">
        <f t="array" ref="G124">_xlfn.SWITCH(VLOOKUP(Table1[[#This Row],[rand1]],brain!$D$24:$E$30,2), 1,3,2,2,3, 3,4,2,5,1,1)</f>
        <v>3</v>
      </c>
      <c r="H124" s="16">
        <f ca="1">IFERROR(VLOOKUP(RAND(),brain!$B$8:$H$19,7)+VLOOKUP(RAND(),brain!$B$8:$H$19,7),"")</f>
        <v>7</v>
      </c>
      <c r="I124" s="16" cm="1">
        <f t="array" ref="I124">_xlfn.SWITCH(VLOOKUP(Table1[[#This Row],[rand2]],brain!$D$24:$E$30,2), 1,3,2,3, 3,4,4,2,5,1,1)</f>
        <v>3</v>
      </c>
      <c r="J124" s="16" t="str">
        <f ca="1">IFERROR(VLOOKUP(RAND(),brain!$B$8:$H$19,7)+VLOOKUP(RAND(),brain!$B$8:$H$19,7),"")</f>
        <v/>
      </c>
      <c r="K124" s="16" cm="1">
        <f t="array" ref="K124">_xlfn.SWITCH(VLOOKUP(Table1[[#This Row],[rand3]],brain!$D$24:$E$30,2), 1,3,2,2, 3,3,4,2,5,1,1)</f>
        <v>3</v>
      </c>
      <c r="L124" s="64" t="str">
        <f ca="1">IFERROR(VLOOKUP(RAND(),brain!$B$8:$H$19,7)+VLOOKUP(RAND(),brain!$B$8:$H$19,7),"")</f>
        <v/>
      </c>
      <c r="M124" s="65" cm="1">
        <f t="array" ref="M124">_xlfn.SWITCH(VLOOKUP(Table1[[#This Row],[rand4]],brain!$D$24:$E$30,2), 1,3,2,3, 3,4,4,2,5,1,1)</f>
        <v>4</v>
      </c>
      <c r="N124" s="65">
        <f ca="1">IFERROR(VLOOKUP(RAND(),brain!$B$8:$H$19,7)+VLOOKUP(RAND(),brain!$B$8:$H$19,7),"")</f>
        <v>3</v>
      </c>
      <c r="O124" s="66" cm="1">
        <f t="array" ref="O124">_xlfn.SWITCH(VLOOKUP(Table1[[#This Row],[rand5]],brain!$D$24:$E$30,2), 1,3,2,2, 3,3,4,2,5,1,1)</f>
        <v>2</v>
      </c>
      <c r="P124" s="16">
        <f t="shared" ca="1" si="1"/>
        <v>10</v>
      </c>
      <c r="Q124" s="57">
        <v>0.69164312349005186</v>
      </c>
      <c r="R124" s="57">
        <v>0.20295394892204832</v>
      </c>
      <c r="S124" s="58">
        <v>2.7084585841291808E-2</v>
      </c>
      <c r="T124" s="58">
        <v>0.27073223456705442</v>
      </c>
      <c r="U124" s="58">
        <v>0.61980803773311655</v>
      </c>
      <c r="V124" s="58">
        <v>0.58934808363512203</v>
      </c>
    </row>
    <row r="125" spans="3:22" x14ac:dyDescent="0.25">
      <c r="C125" s="59">
        <v>119</v>
      </c>
      <c r="D125" s="64">
        <f ca="1">IFERROR(VLOOKUP(RAND(),brain!$B$8:$H$19,7)+VLOOKUP(RAND(),brain!$B$8:$H$19,7),"")</f>
        <v>3</v>
      </c>
      <c r="E125" s="65" cm="1">
        <f t="array" ref="E125">_xlfn.SWITCH(VLOOKUP(Table1[[#This Row],[0]],brain!$D$24:$E$30,2), 1,3,2,2, 3,3,4,2,5,1,1)</f>
        <v>2</v>
      </c>
      <c r="F125" s="65">
        <f ca="1">IFERROR(VLOOKUP(RAND(),brain!$B$8:$H$19,7)+VLOOKUP(RAND(),brain!$B$8:$H$19,7),"")</f>
        <v>0</v>
      </c>
      <c r="G125" s="66" cm="1">
        <f t="array" ref="G125">_xlfn.SWITCH(VLOOKUP(Table1[[#This Row],[rand1]],brain!$D$24:$E$30,2), 1,3,2,2,3, 3,4,2,5,1,1)</f>
        <v>3</v>
      </c>
      <c r="H125" s="16">
        <f ca="1">IFERROR(VLOOKUP(RAND(),brain!$B$8:$H$19,7)+VLOOKUP(RAND(),brain!$B$8:$H$19,7),"")</f>
        <v>4</v>
      </c>
      <c r="I125" s="16" cm="1">
        <f t="array" ref="I125">_xlfn.SWITCH(VLOOKUP(Table1[[#This Row],[rand2]],brain!$D$24:$E$30,2), 1,3,2,3, 3,4,4,2,5,1,1)</f>
        <v>3</v>
      </c>
      <c r="J125" s="16">
        <f ca="1">IFERROR(VLOOKUP(RAND(),brain!$B$8:$H$19,7)+VLOOKUP(RAND(),brain!$B$8:$H$19,7),"")</f>
        <v>2</v>
      </c>
      <c r="K125" s="16" cm="1">
        <f t="array" ref="K125">_xlfn.SWITCH(VLOOKUP(Table1[[#This Row],[rand3]],brain!$D$24:$E$30,2), 1,3,2,2, 3,3,4,2,5,1,1)</f>
        <v>3</v>
      </c>
      <c r="L125" s="64">
        <f ca="1">IFERROR(VLOOKUP(RAND(),brain!$B$8:$H$19,7)+VLOOKUP(RAND(),brain!$B$8:$H$19,7),"")</f>
        <v>1</v>
      </c>
      <c r="M125" s="65" cm="1">
        <f t="array" ref="M125">_xlfn.SWITCH(VLOOKUP(Table1[[#This Row],[rand4]],brain!$D$24:$E$30,2), 1,3,2,3, 3,4,4,2,5,1,1)</f>
        <v>3</v>
      </c>
      <c r="N125" s="65">
        <f ca="1">IFERROR(VLOOKUP(RAND(),brain!$B$8:$H$19,7)+VLOOKUP(RAND(),brain!$B$8:$H$19,7),"")</f>
        <v>5</v>
      </c>
      <c r="O125" s="66" cm="1">
        <f t="array" ref="O125">_xlfn.SWITCH(VLOOKUP(Table1[[#This Row],[rand5]],brain!$D$24:$E$30,2), 1,3,2,2, 3,3,4,2,5,1,1)</f>
        <v>1</v>
      </c>
      <c r="P125" s="16">
        <f t="shared" ca="1" si="1"/>
        <v>15</v>
      </c>
      <c r="Q125" s="57">
        <v>0.56534935149839149</v>
      </c>
      <c r="R125" s="57">
        <v>0.71292610397118805</v>
      </c>
      <c r="S125" s="58">
        <v>0.54181431760470733</v>
      </c>
      <c r="T125" s="58">
        <v>0.28661258028194525</v>
      </c>
      <c r="U125" s="58">
        <v>0.54933503103549564</v>
      </c>
      <c r="V125" s="58">
        <v>0.91873908621015343</v>
      </c>
    </row>
    <row r="126" spans="3:22" x14ac:dyDescent="0.25">
      <c r="C126" s="59">
        <v>120</v>
      </c>
      <c r="D126" s="64">
        <f ca="1">IFERROR(VLOOKUP(RAND(),brain!$B$8:$H$19,7)+VLOOKUP(RAND(),brain!$B$8:$H$19,7),"")</f>
        <v>4</v>
      </c>
      <c r="E126" s="65" cm="1">
        <f t="array" ref="E126">_xlfn.SWITCH(VLOOKUP(Table1[[#This Row],[0]],brain!$D$24:$E$30,2), 1,3,2,2, 3,3,4,2,5,1,1)</f>
        <v>2</v>
      </c>
      <c r="F126" s="65">
        <f ca="1">IFERROR(VLOOKUP(RAND(),brain!$B$8:$H$19,7)+VLOOKUP(RAND(),brain!$B$8:$H$19,7),"")</f>
        <v>1</v>
      </c>
      <c r="G126" s="66" cm="1">
        <f t="array" ref="G126">_xlfn.SWITCH(VLOOKUP(Table1[[#This Row],[rand1]],brain!$D$24:$E$30,2), 1,3,2,2,3, 3,4,2,5,1,1)</f>
        <v>1</v>
      </c>
      <c r="H126" s="16">
        <f ca="1">IFERROR(VLOOKUP(RAND(),brain!$B$8:$H$19,7)+VLOOKUP(RAND(),brain!$B$8:$H$19,7),"")</f>
        <v>3</v>
      </c>
      <c r="I126" s="16" cm="1">
        <f t="array" ref="I126">_xlfn.SWITCH(VLOOKUP(Table1[[#This Row],[rand2]],brain!$D$24:$E$30,2), 1,3,2,3, 3,4,4,2,5,1,1)</f>
        <v>3</v>
      </c>
      <c r="J126" s="16" t="str">
        <f ca="1">IFERROR(VLOOKUP(RAND(),brain!$B$8:$H$19,7)+VLOOKUP(RAND(),brain!$B$8:$H$19,7),"")</f>
        <v/>
      </c>
      <c r="K126" s="16" cm="1">
        <f t="array" ref="K126">_xlfn.SWITCH(VLOOKUP(Table1[[#This Row],[rand3]],brain!$D$24:$E$30,2), 1,3,2,2, 3,3,4,2,5,1,1)</f>
        <v>2</v>
      </c>
      <c r="L126" s="64" t="str">
        <f ca="1">IFERROR(VLOOKUP(RAND(),brain!$B$8:$H$19,7)+VLOOKUP(RAND(),brain!$B$8:$H$19,7),"")</f>
        <v/>
      </c>
      <c r="M126" s="65" cm="1">
        <f t="array" ref="M126">_xlfn.SWITCH(VLOOKUP(Table1[[#This Row],[rand4]],brain!$D$24:$E$30,2), 1,3,2,3, 3,4,4,2,5,1,1)</f>
        <v>3</v>
      </c>
      <c r="N126" s="65">
        <f ca="1">IFERROR(VLOOKUP(RAND(),brain!$B$8:$H$19,7)+VLOOKUP(RAND(),brain!$B$8:$H$19,7),"")</f>
        <v>0</v>
      </c>
      <c r="O126" s="66" cm="1">
        <f t="array" ref="O126">_xlfn.SWITCH(VLOOKUP(Table1[[#This Row],[rand5]],brain!$D$24:$E$30,2), 1,3,2,2, 3,3,4,2,5,1,1)</f>
        <v>3</v>
      </c>
      <c r="P126" s="16">
        <f t="shared" ca="1" si="1"/>
        <v>8</v>
      </c>
      <c r="Q126" s="57">
        <v>0.48286263558687192</v>
      </c>
      <c r="R126" s="57">
        <v>0.90253731182197949</v>
      </c>
      <c r="S126" s="58">
        <v>9.0184336919649777E-3</v>
      </c>
      <c r="T126" s="58">
        <v>0.53201375185533983</v>
      </c>
      <c r="U126" s="58">
        <v>0.47389396530909311</v>
      </c>
      <c r="V126" s="58">
        <v>0.14785693526999366</v>
      </c>
    </row>
    <row r="127" spans="3:22" x14ac:dyDescent="0.25">
      <c r="C127" s="59">
        <v>121</v>
      </c>
      <c r="D127" s="64">
        <f ca="1">IFERROR(VLOOKUP(RAND(),brain!$B$8:$H$19,7)+VLOOKUP(RAND(),brain!$B$8:$H$19,7),"")</f>
        <v>1</v>
      </c>
      <c r="E127" s="65" cm="1">
        <f t="array" ref="E127">_xlfn.SWITCH(VLOOKUP(Table1[[#This Row],[0]],brain!$D$24:$E$30,2), 1,3,2,2, 3,3,4,2,5,1,1)</f>
        <v>3</v>
      </c>
      <c r="F127" s="65" t="str">
        <f ca="1">IFERROR(VLOOKUP(RAND(),brain!$B$8:$H$19,7)+VLOOKUP(RAND(),brain!$B$8:$H$19,7),"")</f>
        <v/>
      </c>
      <c r="G127" s="66" cm="1">
        <f t="array" ref="G127">_xlfn.SWITCH(VLOOKUP(Table1[[#This Row],[rand1]],brain!$D$24:$E$30,2), 1,3,2,2,3, 3,4,2,5,1,1)</f>
        <v>2</v>
      </c>
      <c r="H127" s="16" t="str">
        <f ca="1">IFERROR(VLOOKUP(RAND(),brain!$B$8:$H$19,7)+VLOOKUP(RAND(),brain!$B$8:$H$19,7),"")</f>
        <v/>
      </c>
      <c r="I127" s="16" cm="1">
        <f t="array" ref="I127">_xlfn.SWITCH(VLOOKUP(Table1[[#This Row],[rand2]],brain!$D$24:$E$30,2), 1,3,2,3, 3,4,4,2,5,1,1)</f>
        <v>4</v>
      </c>
      <c r="J127" s="16">
        <f ca="1">IFERROR(VLOOKUP(RAND(),brain!$B$8:$H$19,7)+VLOOKUP(RAND(),brain!$B$8:$H$19,7),"")</f>
        <v>3</v>
      </c>
      <c r="K127" s="16" cm="1">
        <f t="array" ref="K127">_xlfn.SWITCH(VLOOKUP(Table1[[#This Row],[rand3]],brain!$D$24:$E$30,2), 1,3,2,2, 3,3,4,2,5,1,1)</f>
        <v>3</v>
      </c>
      <c r="L127" s="64">
        <f ca="1">IFERROR(VLOOKUP(RAND(),brain!$B$8:$H$19,7)+VLOOKUP(RAND(),brain!$B$8:$H$19,7),"")</f>
        <v>5</v>
      </c>
      <c r="M127" s="65" cm="1">
        <f t="array" ref="M127">_xlfn.SWITCH(VLOOKUP(Table1[[#This Row],[rand4]],brain!$D$24:$E$30,2), 1,3,2,3, 3,4,4,2,5,1,1)</f>
        <v>3</v>
      </c>
      <c r="N127" s="65">
        <f ca="1">IFERROR(VLOOKUP(RAND(),brain!$B$8:$H$19,7)+VLOOKUP(RAND(),brain!$B$8:$H$19,7),"")</f>
        <v>1</v>
      </c>
      <c r="O127" s="66" cm="1">
        <f t="array" ref="O127">_xlfn.SWITCH(VLOOKUP(Table1[[#This Row],[rand5]],brain!$D$24:$E$30,2), 1,3,2,2, 3,3,4,2,5,1,1)</f>
        <v>3</v>
      </c>
      <c r="P127" s="16">
        <f t="shared" ca="1" si="1"/>
        <v>10</v>
      </c>
      <c r="Q127" s="57">
        <v>0.32578392395073941</v>
      </c>
      <c r="R127" s="57">
        <v>0.40439621207589393</v>
      </c>
      <c r="S127" s="58">
        <v>0.63228544228217476</v>
      </c>
      <c r="T127" s="58">
        <v>7.6577418266884245E-2</v>
      </c>
      <c r="U127" s="58">
        <v>4.7671105823315796E-2</v>
      </c>
      <c r="V127" s="58">
        <v>0.29707042275531415</v>
      </c>
    </row>
    <row r="128" spans="3:22" x14ac:dyDescent="0.25">
      <c r="C128" s="59">
        <v>122</v>
      </c>
      <c r="D128" s="64">
        <f ca="1">IFERROR(VLOOKUP(RAND(),brain!$B$8:$H$19,7)+VLOOKUP(RAND(),brain!$B$8:$H$19,7),"")</f>
        <v>1</v>
      </c>
      <c r="E128" s="65" cm="1">
        <f t="array" ref="E128">_xlfn.SWITCH(VLOOKUP(Table1[[#This Row],[0]],brain!$D$24:$E$30,2), 1,3,2,2, 3,3,4,2,5,1,1)</f>
        <v>3</v>
      </c>
      <c r="F128" s="65">
        <f ca="1">IFERROR(VLOOKUP(RAND(),brain!$B$8:$H$19,7)+VLOOKUP(RAND(),brain!$B$8:$H$19,7),"")</f>
        <v>1</v>
      </c>
      <c r="G128" s="66" cm="1">
        <f t="array" ref="G128">_xlfn.SWITCH(VLOOKUP(Table1[[#This Row],[rand1]],brain!$D$24:$E$30,2), 1,3,2,2,3, 3,4,2,5,1,1)</f>
        <v>2</v>
      </c>
      <c r="H128" s="16">
        <f ca="1">IFERROR(VLOOKUP(RAND(),brain!$B$8:$H$19,7)+VLOOKUP(RAND(),brain!$B$8:$H$19,7),"")</f>
        <v>4</v>
      </c>
      <c r="I128" s="16" cm="1">
        <f t="array" ref="I128">_xlfn.SWITCH(VLOOKUP(Table1[[#This Row],[rand2]],brain!$D$24:$E$30,2), 1,3,2,3, 3,4,4,2,5,1,1)</f>
        <v>3</v>
      </c>
      <c r="J128" s="16">
        <f ca="1">IFERROR(VLOOKUP(RAND(),brain!$B$8:$H$19,7)+VLOOKUP(RAND(),brain!$B$8:$H$19,7),"")</f>
        <v>2</v>
      </c>
      <c r="K128" s="16" cm="1">
        <f t="array" ref="K128">_xlfn.SWITCH(VLOOKUP(Table1[[#This Row],[rand3]],brain!$D$24:$E$30,2), 1,3,2,2, 3,3,4,2,5,1,1)</f>
        <v>2</v>
      </c>
      <c r="L128" s="64" t="str">
        <f ca="1">IFERROR(VLOOKUP(RAND(),brain!$B$8:$H$19,7)+VLOOKUP(RAND(),brain!$B$8:$H$19,7),"")</f>
        <v/>
      </c>
      <c r="M128" s="65" cm="1">
        <f t="array" ref="M128">_xlfn.SWITCH(VLOOKUP(Table1[[#This Row],[rand4]],brain!$D$24:$E$30,2), 1,3,2,3, 3,4,4,2,5,1,1)</f>
        <v>1</v>
      </c>
      <c r="N128" s="65">
        <f ca="1">IFERROR(VLOOKUP(RAND(),brain!$B$8:$H$19,7)+VLOOKUP(RAND(),brain!$B$8:$H$19,7),"")</f>
        <v>2</v>
      </c>
      <c r="O128" s="66" cm="1">
        <f t="array" ref="O128">_xlfn.SWITCH(VLOOKUP(Table1[[#This Row],[rand5]],brain!$D$24:$E$30,2), 1,3,2,2, 3,3,4,2,5,1,1)</f>
        <v>3</v>
      </c>
      <c r="P128" s="16">
        <f t="shared" ca="1" si="1"/>
        <v>10</v>
      </c>
      <c r="Q128" s="57">
        <v>0.14919092605561568</v>
      </c>
      <c r="R128" s="57">
        <v>0.83203177508165715</v>
      </c>
      <c r="S128" s="58">
        <v>0.26446210429138972</v>
      </c>
      <c r="T128" s="58">
        <v>0.54773335641796372</v>
      </c>
      <c r="U128" s="58">
        <v>0.94184533149942307</v>
      </c>
      <c r="V128" s="58">
        <v>0.6486519844456623</v>
      </c>
    </row>
    <row r="129" spans="3:22" x14ac:dyDescent="0.25">
      <c r="C129" s="59">
        <v>123</v>
      </c>
      <c r="D129" s="64">
        <f ca="1">IFERROR(VLOOKUP(RAND(),brain!$B$8:$H$19,7)+VLOOKUP(RAND(),brain!$B$8:$H$19,7),"")</f>
        <v>10</v>
      </c>
      <c r="E129" s="65" cm="1">
        <f t="array" ref="E129">_xlfn.SWITCH(VLOOKUP(Table1[[#This Row],[0]],brain!$D$24:$E$30,2), 1,3,2,2, 3,3,4,2,5,1,1)</f>
        <v>3</v>
      </c>
      <c r="F129" s="65" t="str">
        <f ca="1">IFERROR(VLOOKUP(RAND(),brain!$B$8:$H$19,7)+VLOOKUP(RAND(),brain!$B$8:$H$19,7),"")</f>
        <v/>
      </c>
      <c r="G129" s="66" cm="1">
        <f t="array" ref="G129">_xlfn.SWITCH(VLOOKUP(Table1[[#This Row],[rand1]],brain!$D$24:$E$30,2), 1,3,2,2,3, 3,4,2,5,1,1)</f>
        <v>3</v>
      </c>
      <c r="H129" s="16">
        <f ca="1">IFERROR(VLOOKUP(RAND(),brain!$B$8:$H$19,7)+VLOOKUP(RAND(),brain!$B$8:$H$19,7),"")</f>
        <v>2</v>
      </c>
      <c r="I129" s="16" cm="1">
        <f t="array" ref="I129">_xlfn.SWITCH(VLOOKUP(Table1[[#This Row],[rand2]],brain!$D$24:$E$30,2), 1,3,2,3, 3,4,4,2,5,1,1)</f>
        <v>3</v>
      </c>
      <c r="J129" s="16">
        <f ca="1">IFERROR(VLOOKUP(RAND(),brain!$B$8:$H$19,7)+VLOOKUP(RAND(),brain!$B$8:$H$19,7),"")</f>
        <v>3</v>
      </c>
      <c r="K129" s="16" cm="1">
        <f t="array" ref="K129">_xlfn.SWITCH(VLOOKUP(Table1[[#This Row],[rand3]],brain!$D$24:$E$30,2), 1,3,2,2, 3,3,4,2,5,1,1)</f>
        <v>3</v>
      </c>
      <c r="L129" s="64">
        <f ca="1">IFERROR(VLOOKUP(RAND(),brain!$B$8:$H$19,7)+VLOOKUP(RAND(),brain!$B$8:$H$19,7),"")</f>
        <v>3</v>
      </c>
      <c r="M129" s="65" cm="1">
        <f t="array" ref="M129">_xlfn.SWITCH(VLOOKUP(Table1[[#This Row],[rand4]],brain!$D$24:$E$30,2), 1,3,2,3, 3,4,4,2,5,1,1)</f>
        <v>3</v>
      </c>
      <c r="N129" s="65">
        <f ca="1">IFERROR(VLOOKUP(RAND(),brain!$B$8:$H$19,7)+VLOOKUP(RAND(),brain!$B$8:$H$19,7),"")</f>
        <v>2</v>
      </c>
      <c r="O129" s="66" cm="1">
        <f t="array" ref="O129">_xlfn.SWITCH(VLOOKUP(Table1[[#This Row],[rand5]],brain!$D$24:$E$30,2), 1,3,2,2, 3,3,4,2,5,1,1)</f>
        <v>2</v>
      </c>
      <c r="P129" s="16">
        <f t="shared" ca="1" si="1"/>
        <v>20</v>
      </c>
      <c r="Q129" s="57">
        <v>0.19089614942077415</v>
      </c>
      <c r="R129" s="57">
        <v>0.76814272283664353</v>
      </c>
      <c r="S129" s="58">
        <v>0.22795966986284233</v>
      </c>
      <c r="T129" s="58">
        <v>0.25241736692043559</v>
      </c>
      <c r="U129" s="58">
        <v>0.34072500886971147</v>
      </c>
      <c r="V129" s="58">
        <v>0.45009733375218774</v>
      </c>
    </row>
    <row r="130" spans="3:22" x14ac:dyDescent="0.25">
      <c r="C130" s="59">
        <v>124</v>
      </c>
      <c r="D130" s="64">
        <f ca="1">IFERROR(VLOOKUP(RAND(),brain!$B$8:$H$19,7)+VLOOKUP(RAND(),brain!$B$8:$H$19,7),"")</f>
        <v>1</v>
      </c>
      <c r="E130" s="65" cm="1">
        <f t="array" ref="E130">_xlfn.SWITCH(VLOOKUP(Table1[[#This Row],[0]],brain!$D$24:$E$30,2), 1,3,2,2, 3,3,4,2,5,1,1)</f>
        <v>3</v>
      </c>
      <c r="F130" s="65">
        <f ca="1">IFERROR(VLOOKUP(RAND(),brain!$B$8:$H$19,7)+VLOOKUP(RAND(),brain!$B$8:$H$19,7),"")</f>
        <v>1</v>
      </c>
      <c r="G130" s="66" cm="1">
        <f t="array" ref="G130">_xlfn.SWITCH(VLOOKUP(Table1[[#This Row],[rand1]],brain!$D$24:$E$30,2), 1,3,2,2,3, 3,4,2,5,1,1)</f>
        <v>2</v>
      </c>
      <c r="H130" s="16">
        <f ca="1">IFERROR(VLOOKUP(RAND(),brain!$B$8:$H$19,7)+VLOOKUP(RAND(),brain!$B$8:$H$19,7),"")</f>
        <v>1</v>
      </c>
      <c r="I130" s="16" cm="1">
        <f t="array" ref="I130">_xlfn.SWITCH(VLOOKUP(Table1[[#This Row],[rand2]],brain!$D$24:$E$30,2), 1,3,2,3, 3,4,4,2,5,1,1)</f>
        <v>3</v>
      </c>
      <c r="J130" s="16">
        <f ca="1">IFERROR(VLOOKUP(RAND(),brain!$B$8:$H$19,7)+VLOOKUP(RAND(),brain!$B$8:$H$19,7),"")</f>
        <v>4</v>
      </c>
      <c r="K130" s="16" cm="1">
        <f t="array" ref="K130">_xlfn.SWITCH(VLOOKUP(Table1[[#This Row],[rand3]],brain!$D$24:$E$30,2), 1,3,2,2, 3,3,4,2,5,1,1)</f>
        <v>2</v>
      </c>
      <c r="L130" s="64">
        <f ca="1">IFERROR(VLOOKUP(RAND(),brain!$B$8:$H$19,7)+VLOOKUP(RAND(),brain!$B$8:$H$19,7),"")</f>
        <v>2</v>
      </c>
      <c r="M130" s="65" cm="1">
        <f t="array" ref="M130">_xlfn.SWITCH(VLOOKUP(Table1[[#This Row],[rand4]],brain!$D$24:$E$30,2), 1,3,2,3, 3,4,4,2,5,1,1)</f>
        <v>4</v>
      </c>
      <c r="N130" s="65">
        <f ca="1">IFERROR(VLOOKUP(RAND(),brain!$B$8:$H$19,7)+VLOOKUP(RAND(),brain!$B$8:$H$19,7),"")</f>
        <v>4</v>
      </c>
      <c r="O130" s="66" cm="1">
        <f t="array" ref="O130">_xlfn.SWITCH(VLOOKUP(Table1[[#This Row],[rand5]],brain!$D$24:$E$30,2), 1,3,2,2, 3,3,4,2,5,1,1)</f>
        <v>2</v>
      </c>
      <c r="P130" s="16">
        <f t="shared" ca="1" si="1"/>
        <v>13</v>
      </c>
      <c r="Q130" s="57">
        <v>0.79310771088069421</v>
      </c>
      <c r="R130" s="57">
        <v>0.59820742406832628</v>
      </c>
      <c r="S130" s="58">
        <v>0.1411065859970243</v>
      </c>
      <c r="T130" s="58">
        <v>0.88314367518485715</v>
      </c>
      <c r="U130" s="58">
        <v>0.72928891932561501</v>
      </c>
      <c r="V130" s="58">
        <v>0.85505547296104611</v>
      </c>
    </row>
    <row r="131" spans="3:22" x14ac:dyDescent="0.25">
      <c r="C131" s="59">
        <v>125</v>
      </c>
      <c r="D131" s="64">
        <f ca="1">IFERROR(VLOOKUP(RAND(),brain!$B$8:$H$19,7)+VLOOKUP(RAND(),brain!$B$8:$H$19,7),"")</f>
        <v>1</v>
      </c>
      <c r="E131" s="65" cm="1">
        <f t="array" ref="E131">_xlfn.SWITCH(VLOOKUP(Table1[[#This Row],[0]],brain!$D$24:$E$30,2), 1,3,2,2, 3,3,4,2,5,1,1)</f>
        <v>1</v>
      </c>
      <c r="F131" s="65">
        <f ca="1">IFERROR(VLOOKUP(RAND(),brain!$B$8:$H$19,7)+VLOOKUP(RAND(),brain!$B$8:$H$19,7),"")</f>
        <v>2</v>
      </c>
      <c r="G131" s="66" cm="1">
        <f t="array" ref="G131">_xlfn.SWITCH(VLOOKUP(Table1[[#This Row],[rand1]],brain!$D$24:$E$30,2), 1,3,2,2,3, 3,4,2,5,1,1)</f>
        <v>3</v>
      </c>
      <c r="H131" s="16" t="str">
        <f ca="1">IFERROR(VLOOKUP(RAND(),brain!$B$8:$H$19,7)+VLOOKUP(RAND(),brain!$B$8:$H$19,7),"")</f>
        <v/>
      </c>
      <c r="I131" s="16" cm="1">
        <f t="array" ref="I131">_xlfn.SWITCH(VLOOKUP(Table1[[#This Row],[rand2]],brain!$D$24:$E$30,2), 1,3,2,3, 3,4,4,2,5,1,1)</f>
        <v>1</v>
      </c>
      <c r="J131" s="16">
        <f ca="1">IFERROR(VLOOKUP(RAND(),brain!$B$8:$H$19,7)+VLOOKUP(RAND(),brain!$B$8:$H$19,7),"")</f>
        <v>0</v>
      </c>
      <c r="K131" s="16" cm="1">
        <f t="array" ref="K131">_xlfn.SWITCH(VLOOKUP(Table1[[#This Row],[rand3]],brain!$D$24:$E$30,2), 1,3,2,2, 3,3,4,2,5,1,1)</f>
        <v>3</v>
      </c>
      <c r="L131" s="64">
        <f ca="1">IFERROR(VLOOKUP(RAND(),brain!$B$8:$H$19,7)+VLOOKUP(RAND(),brain!$B$8:$H$19,7),"")</f>
        <v>1</v>
      </c>
      <c r="M131" s="65" cm="1">
        <f t="array" ref="M131">_xlfn.SWITCH(VLOOKUP(Table1[[#This Row],[rand4]],brain!$D$24:$E$30,2), 1,3,2,3, 3,4,4,2,5,1,1)</f>
        <v>4</v>
      </c>
      <c r="N131" s="65">
        <f ca="1">IFERROR(VLOOKUP(RAND(),brain!$B$8:$H$19,7)+VLOOKUP(RAND(),brain!$B$8:$H$19,7),"")</f>
        <v>2</v>
      </c>
      <c r="O131" s="66" cm="1">
        <f t="array" ref="O131">_xlfn.SWITCH(VLOOKUP(Table1[[#This Row],[rand5]],brain!$D$24:$E$30,2), 1,3,2,2, 3,3,4,2,5,1,1)</f>
        <v>1</v>
      </c>
      <c r="P131" s="16">
        <f t="shared" ca="1" si="1"/>
        <v>6</v>
      </c>
      <c r="Q131" s="57">
        <v>0.99561574625074956</v>
      </c>
      <c r="R131" s="57">
        <v>0.62391286413809788</v>
      </c>
      <c r="S131" s="58">
        <v>0.9134545436715199</v>
      </c>
      <c r="T131" s="58">
        <v>0.31604184105371547</v>
      </c>
      <c r="U131" s="58">
        <v>0.65423854712419549</v>
      </c>
      <c r="V131" s="58">
        <v>0.96777544299906815</v>
      </c>
    </row>
    <row r="132" spans="3:22" x14ac:dyDescent="0.25">
      <c r="C132" s="59">
        <v>126</v>
      </c>
      <c r="D132" s="64" t="str">
        <f ca="1">IFERROR(VLOOKUP(RAND(),brain!$B$8:$H$19,7)+VLOOKUP(RAND(),brain!$B$8:$H$19,7),"")</f>
        <v/>
      </c>
      <c r="E132" s="65" cm="1">
        <f t="array" ref="E132">_xlfn.SWITCH(VLOOKUP(Table1[[#This Row],[0]],brain!$D$24:$E$30,2), 1,3,2,2, 3,3,4,2,5,1,1)</f>
        <v>2</v>
      </c>
      <c r="F132" s="65">
        <f ca="1">IFERROR(VLOOKUP(RAND(),brain!$B$8:$H$19,7)+VLOOKUP(RAND(),brain!$B$8:$H$19,7),"")</f>
        <v>3</v>
      </c>
      <c r="G132" s="66" cm="1">
        <f t="array" ref="G132">_xlfn.SWITCH(VLOOKUP(Table1[[#This Row],[rand1]],brain!$D$24:$E$30,2), 1,3,2,2,3, 3,4,2,5,1,1)</f>
        <v>3</v>
      </c>
      <c r="H132" s="16">
        <f ca="1">IFERROR(VLOOKUP(RAND(),brain!$B$8:$H$19,7)+VLOOKUP(RAND(),brain!$B$8:$H$19,7),"")</f>
        <v>1</v>
      </c>
      <c r="I132" s="16" cm="1">
        <f t="array" ref="I132">_xlfn.SWITCH(VLOOKUP(Table1[[#This Row],[rand2]],brain!$D$24:$E$30,2), 1,3,2,3, 3,4,4,2,5,1,1)</f>
        <v>3</v>
      </c>
      <c r="J132" s="16">
        <f ca="1">IFERROR(VLOOKUP(RAND(),brain!$B$8:$H$19,7)+VLOOKUP(RAND(),brain!$B$8:$H$19,7),"")</f>
        <v>3</v>
      </c>
      <c r="K132" s="16" cm="1">
        <f t="array" ref="K132">_xlfn.SWITCH(VLOOKUP(Table1[[#This Row],[rand3]],brain!$D$24:$E$30,2), 1,3,2,2, 3,3,4,2,5,1,1)</f>
        <v>3</v>
      </c>
      <c r="L132" s="64">
        <f ca="1">IFERROR(VLOOKUP(RAND(),brain!$B$8:$H$19,7)+VLOOKUP(RAND(),brain!$B$8:$H$19,7),"")</f>
        <v>3</v>
      </c>
      <c r="M132" s="65" cm="1">
        <f t="array" ref="M132">_xlfn.SWITCH(VLOOKUP(Table1[[#This Row],[rand4]],brain!$D$24:$E$30,2), 1,3,2,3, 3,4,4,2,5,1,1)</f>
        <v>3</v>
      </c>
      <c r="N132" s="65">
        <f ca="1">IFERROR(VLOOKUP(RAND(),brain!$B$8:$H$19,7)+VLOOKUP(RAND(),brain!$B$8:$H$19,7),"")</f>
        <v>1</v>
      </c>
      <c r="O132" s="66" cm="1">
        <f t="array" ref="O132">_xlfn.SWITCH(VLOOKUP(Table1[[#This Row],[rand5]],brain!$D$24:$E$30,2), 1,3,2,2, 3,3,4,2,5,1,1)</f>
        <v>2</v>
      </c>
      <c r="P132" s="16">
        <f t="shared" ca="1" si="1"/>
        <v>11</v>
      </c>
      <c r="Q132" s="57">
        <v>0.46140136960126488</v>
      </c>
      <c r="R132" s="57">
        <v>0.64689155737153359</v>
      </c>
      <c r="S132" s="58">
        <v>0.14934380724151131</v>
      </c>
      <c r="T132" s="58">
        <v>0.6894998747076897</v>
      </c>
      <c r="U132" s="58">
        <v>0.29567619891821739</v>
      </c>
      <c r="V132" s="58">
        <v>0.48991143253219294</v>
      </c>
    </row>
    <row r="133" spans="3:22" x14ac:dyDescent="0.25">
      <c r="C133" s="59">
        <v>127</v>
      </c>
      <c r="D133" s="64">
        <f ca="1">IFERROR(VLOOKUP(RAND(),brain!$B$8:$H$19,7)+VLOOKUP(RAND(),brain!$B$8:$H$19,7),"")</f>
        <v>3</v>
      </c>
      <c r="E133" s="65" cm="1">
        <f t="array" ref="E133">_xlfn.SWITCH(VLOOKUP(Table1[[#This Row],[0]],brain!$D$24:$E$30,2), 1,3,2,2, 3,3,4,2,5,1,1)</f>
        <v>3</v>
      </c>
      <c r="F133" s="65">
        <f ca="1">IFERROR(VLOOKUP(RAND(),brain!$B$8:$H$19,7)+VLOOKUP(RAND(),brain!$B$8:$H$19,7),"")</f>
        <v>0</v>
      </c>
      <c r="G133" s="66" cm="1">
        <f t="array" ref="G133">_xlfn.SWITCH(VLOOKUP(Table1[[#This Row],[rand1]],brain!$D$24:$E$30,2), 1,3,2,2,3, 3,4,2,5,1,1)</f>
        <v>3</v>
      </c>
      <c r="H133" s="16">
        <f ca="1">IFERROR(VLOOKUP(RAND(),brain!$B$8:$H$19,7)+VLOOKUP(RAND(),brain!$B$8:$H$19,7),"")</f>
        <v>4</v>
      </c>
      <c r="I133" s="16" cm="1">
        <f t="array" ref="I133">_xlfn.SWITCH(VLOOKUP(Table1[[#This Row],[rand2]],brain!$D$24:$E$30,2), 1,3,2,3, 3,4,4,2,5,1,1)</f>
        <v>4</v>
      </c>
      <c r="J133" s="16">
        <f ca="1">IFERROR(VLOOKUP(RAND(),brain!$B$8:$H$19,7)+VLOOKUP(RAND(),brain!$B$8:$H$19,7),"")</f>
        <v>5</v>
      </c>
      <c r="K133" s="16" cm="1">
        <f t="array" ref="K133">_xlfn.SWITCH(VLOOKUP(Table1[[#This Row],[rand3]],brain!$D$24:$E$30,2), 1,3,2,2, 3,3,4,2,5,1,1)</f>
        <v>1</v>
      </c>
      <c r="L133" s="64">
        <f ca="1">IFERROR(VLOOKUP(RAND(),brain!$B$8:$H$19,7)+VLOOKUP(RAND(),brain!$B$8:$H$19,7),"")</f>
        <v>2</v>
      </c>
      <c r="M133" s="65" cm="1">
        <f t="array" ref="M133">_xlfn.SWITCH(VLOOKUP(Table1[[#This Row],[rand4]],brain!$D$24:$E$30,2), 1,3,2,3, 3,4,4,2,5,1,1)</f>
        <v>3</v>
      </c>
      <c r="N133" s="65">
        <f ca="1">IFERROR(VLOOKUP(RAND(),brain!$B$8:$H$19,7)+VLOOKUP(RAND(),brain!$B$8:$H$19,7),"")</f>
        <v>2</v>
      </c>
      <c r="O133" s="66" cm="1">
        <f t="array" ref="O133">_xlfn.SWITCH(VLOOKUP(Table1[[#This Row],[rand5]],brain!$D$24:$E$30,2), 1,3,2,2, 3,3,4,2,5,1,1)</f>
        <v>2</v>
      </c>
      <c r="P133" s="16">
        <f t="shared" ca="1" si="1"/>
        <v>16</v>
      </c>
      <c r="Q133" s="57">
        <v>0.23442993044151395</v>
      </c>
      <c r="R133" s="57">
        <v>5.6909876345850208E-2</v>
      </c>
      <c r="S133" s="58">
        <v>0.65614534743254205</v>
      </c>
      <c r="T133" s="58">
        <v>0.94864712940419804</v>
      </c>
      <c r="U133" s="58">
        <v>0.21367220237932549</v>
      </c>
      <c r="V133" s="58">
        <v>0.5529225747223766</v>
      </c>
    </row>
    <row r="134" spans="3:22" x14ac:dyDescent="0.25">
      <c r="C134" s="59">
        <v>128</v>
      </c>
      <c r="D134" s="64">
        <f ca="1">IFERROR(VLOOKUP(RAND(),brain!$B$8:$H$19,7)+VLOOKUP(RAND(),brain!$B$8:$H$19,7),"")</f>
        <v>1</v>
      </c>
      <c r="E134" s="65" cm="1">
        <f t="array" ref="E134">_xlfn.SWITCH(VLOOKUP(Table1[[#This Row],[0]],brain!$D$24:$E$30,2), 1,3,2,2, 3,3,4,2,5,1,1)</f>
        <v>1</v>
      </c>
      <c r="F134" s="65">
        <f ca="1">IFERROR(VLOOKUP(RAND(),brain!$B$8:$H$19,7)+VLOOKUP(RAND(),brain!$B$8:$H$19,7),"")</f>
        <v>2</v>
      </c>
      <c r="G134" s="66" cm="1">
        <f t="array" ref="G134">_xlfn.SWITCH(VLOOKUP(Table1[[#This Row],[rand1]],brain!$D$24:$E$30,2), 1,3,2,2,3, 3,4,2,5,1,1)</f>
        <v>3</v>
      </c>
      <c r="H134" s="16">
        <f ca="1">IFERROR(VLOOKUP(RAND(),brain!$B$8:$H$19,7)+VLOOKUP(RAND(),brain!$B$8:$H$19,7),"")</f>
        <v>1</v>
      </c>
      <c r="I134" s="16" cm="1">
        <f t="array" ref="I134">_xlfn.SWITCH(VLOOKUP(Table1[[#This Row],[rand2]],brain!$D$24:$E$30,2), 1,3,2,3, 3,4,4,2,5,1,1)</f>
        <v>3</v>
      </c>
      <c r="J134" s="16" t="str">
        <f ca="1">IFERROR(VLOOKUP(RAND(),brain!$B$8:$H$19,7)+VLOOKUP(RAND(),brain!$B$8:$H$19,7),"")</f>
        <v/>
      </c>
      <c r="K134" s="16" cm="1">
        <f t="array" ref="K134">_xlfn.SWITCH(VLOOKUP(Table1[[#This Row],[rand3]],brain!$D$24:$E$30,2), 1,3,2,2, 3,3,4,2,5,1,1)</f>
        <v>3</v>
      </c>
      <c r="L134" s="64" t="str">
        <f ca="1">IFERROR(VLOOKUP(RAND(),brain!$B$8:$H$19,7)+VLOOKUP(RAND(),brain!$B$8:$H$19,7),"")</f>
        <v/>
      </c>
      <c r="M134" s="65" cm="1">
        <f t="array" ref="M134">_xlfn.SWITCH(VLOOKUP(Table1[[#This Row],[rand4]],brain!$D$24:$E$30,2), 1,3,2,3, 3,4,4,2,5,1,1)</f>
        <v>4</v>
      </c>
      <c r="N134" s="65">
        <f ca="1">IFERROR(VLOOKUP(RAND(),brain!$B$8:$H$19,7)+VLOOKUP(RAND(),brain!$B$8:$H$19,7),"")</f>
        <v>2</v>
      </c>
      <c r="O134" s="66" cm="1">
        <f t="array" ref="O134">_xlfn.SWITCH(VLOOKUP(Table1[[#This Row],[rand5]],brain!$D$24:$E$30,2), 1,3,2,2, 3,3,4,2,5,1,1)</f>
        <v>3</v>
      </c>
      <c r="P134" s="16">
        <f t="shared" ca="1" si="1"/>
        <v>6</v>
      </c>
      <c r="Q134" s="57">
        <v>0.98372995098378002</v>
      </c>
      <c r="R134" s="57">
        <v>0.60600376986922788</v>
      </c>
      <c r="S134" s="58">
        <v>0.19424388998806918</v>
      </c>
      <c r="T134" s="58">
        <v>0.16413686370470837</v>
      </c>
      <c r="U134" s="58">
        <v>0.79988173669791929</v>
      </c>
      <c r="V134" s="58">
        <v>0.23107965048701939</v>
      </c>
    </row>
    <row r="135" spans="3:22" x14ac:dyDescent="0.25">
      <c r="C135" s="59">
        <v>129</v>
      </c>
      <c r="D135" s="64" t="str">
        <f ca="1">IFERROR(VLOOKUP(RAND(),brain!$B$8:$H$19,7)+VLOOKUP(RAND(),brain!$B$8:$H$19,7),"")</f>
        <v/>
      </c>
      <c r="E135" s="65" cm="1">
        <f t="array" ref="E135">_xlfn.SWITCH(VLOOKUP(Table1[[#This Row],[0]],brain!$D$24:$E$30,2), 1,3,2,2, 3,3,4,2,5,1,1)</f>
        <v>3</v>
      </c>
      <c r="F135" s="65">
        <f ca="1">IFERROR(VLOOKUP(RAND(),brain!$B$8:$H$19,7)+VLOOKUP(RAND(),brain!$B$8:$H$19,7),"")</f>
        <v>7</v>
      </c>
      <c r="G135" s="66" cm="1">
        <f t="array" ref="G135">_xlfn.SWITCH(VLOOKUP(Table1[[#This Row],[rand1]],brain!$D$24:$E$30,2), 1,3,2,2,3, 3,4,2,5,1,1)</f>
        <v>2</v>
      </c>
      <c r="H135" s="16">
        <f ca="1">IFERROR(VLOOKUP(RAND(),brain!$B$8:$H$19,7)+VLOOKUP(RAND(),brain!$B$8:$H$19,7),"")</f>
        <v>3</v>
      </c>
      <c r="I135" s="16" cm="1">
        <f t="array" ref="I135">_xlfn.SWITCH(VLOOKUP(Table1[[#This Row],[rand2]],brain!$D$24:$E$30,2), 1,3,2,3, 3,4,4,2,5,1,1)</f>
        <v>3</v>
      </c>
      <c r="J135" s="16">
        <f ca="1">IFERROR(VLOOKUP(RAND(),brain!$B$8:$H$19,7)+VLOOKUP(RAND(),brain!$B$8:$H$19,7),"")</f>
        <v>3</v>
      </c>
      <c r="K135" s="16" cm="1">
        <f t="array" ref="K135">_xlfn.SWITCH(VLOOKUP(Table1[[#This Row],[rand3]],brain!$D$24:$E$30,2), 1,3,2,2, 3,3,4,2,5,1,1)</f>
        <v>2</v>
      </c>
      <c r="L135" s="64">
        <f ca="1">IFERROR(VLOOKUP(RAND(),brain!$B$8:$H$19,7)+VLOOKUP(RAND(),brain!$B$8:$H$19,7),"")</f>
        <v>3</v>
      </c>
      <c r="M135" s="65" cm="1">
        <f t="array" ref="M135">_xlfn.SWITCH(VLOOKUP(Table1[[#This Row],[rand4]],brain!$D$24:$E$30,2), 1,3,2,3, 3,4,4,2,5,1,1)</f>
        <v>4</v>
      </c>
      <c r="N135" s="65">
        <f ca="1">IFERROR(VLOOKUP(RAND(),brain!$B$8:$H$19,7)+VLOOKUP(RAND(),brain!$B$8:$H$19,7),"")</f>
        <v>0</v>
      </c>
      <c r="O135" s="66" cm="1">
        <f t="array" ref="O135">_xlfn.SWITCH(VLOOKUP(Table1[[#This Row],[rand5]],brain!$D$24:$E$30,2), 1,3,2,2, 3,3,4,2,5,1,1)</f>
        <v>3</v>
      </c>
      <c r="P135" s="16">
        <f t="shared" ref="P135:P198" ca="1" si="2">SUM(D135,F135,H135,J135,L135,N135)</f>
        <v>16</v>
      </c>
      <c r="Q135" s="57">
        <v>0.23532211325089092</v>
      </c>
      <c r="R135" s="57">
        <v>0.46774845823779043</v>
      </c>
      <c r="S135" s="58">
        <v>0.43682567104878733</v>
      </c>
      <c r="T135" s="58">
        <v>0.85447599176369693</v>
      </c>
      <c r="U135" s="58">
        <v>0.72024421869757649</v>
      </c>
      <c r="V135" s="58">
        <v>0.24508667547963359</v>
      </c>
    </row>
    <row r="136" spans="3:22" x14ac:dyDescent="0.25">
      <c r="C136" s="59">
        <v>130</v>
      </c>
      <c r="D136" s="64">
        <f ca="1">IFERROR(VLOOKUP(RAND(),brain!$B$8:$H$19,7)+VLOOKUP(RAND(),brain!$B$8:$H$19,7),"")</f>
        <v>4</v>
      </c>
      <c r="E136" s="65" cm="1">
        <f t="array" ref="E136">_xlfn.SWITCH(VLOOKUP(Table1[[#This Row],[0]],brain!$D$24:$E$30,2), 1,3,2,2, 3,3,4,2,5,1,1)</f>
        <v>3</v>
      </c>
      <c r="F136" s="65" t="str">
        <f ca="1">IFERROR(VLOOKUP(RAND(),brain!$B$8:$H$19,7)+VLOOKUP(RAND(),brain!$B$8:$H$19,7),"")</f>
        <v/>
      </c>
      <c r="G136" s="66" cm="1">
        <f t="array" ref="G136">_xlfn.SWITCH(VLOOKUP(Table1[[#This Row],[rand1]],brain!$D$24:$E$30,2), 1,3,2,2,3, 3,4,2,5,1,1)</f>
        <v>3</v>
      </c>
      <c r="H136" s="16">
        <f ca="1">IFERROR(VLOOKUP(RAND(),brain!$B$8:$H$19,7)+VLOOKUP(RAND(),brain!$B$8:$H$19,7),"")</f>
        <v>0</v>
      </c>
      <c r="I136" s="16" cm="1">
        <f t="array" ref="I136">_xlfn.SWITCH(VLOOKUP(Table1[[#This Row],[rand2]],brain!$D$24:$E$30,2), 1,3,2,3, 3,4,4,2,5,1,1)</f>
        <v>2</v>
      </c>
      <c r="J136" s="16">
        <f ca="1">IFERROR(VLOOKUP(RAND(),brain!$B$8:$H$19,7)+VLOOKUP(RAND(),brain!$B$8:$H$19,7),"")</f>
        <v>3</v>
      </c>
      <c r="K136" s="16" cm="1">
        <f t="array" ref="K136">_xlfn.SWITCH(VLOOKUP(Table1[[#This Row],[rand3]],brain!$D$24:$E$30,2), 1,3,2,2, 3,3,4,2,5,1,1)</f>
        <v>1</v>
      </c>
      <c r="L136" s="64">
        <f ca="1">IFERROR(VLOOKUP(RAND(),brain!$B$8:$H$19,7)+VLOOKUP(RAND(),brain!$B$8:$H$19,7),"")</f>
        <v>4</v>
      </c>
      <c r="M136" s="65" cm="1">
        <f t="array" ref="M136">_xlfn.SWITCH(VLOOKUP(Table1[[#This Row],[rand4]],brain!$D$24:$E$30,2), 1,3,2,3, 3,4,4,2,5,1,1)</f>
        <v>3</v>
      </c>
      <c r="N136" s="65" t="str">
        <f ca="1">IFERROR(VLOOKUP(RAND(),brain!$B$8:$H$19,7)+VLOOKUP(RAND(),brain!$B$8:$H$19,7),"")</f>
        <v/>
      </c>
      <c r="O136" s="66" cm="1">
        <f t="array" ref="O136">_xlfn.SWITCH(VLOOKUP(Table1[[#This Row],[rand5]],brain!$D$24:$E$30,2), 1,3,2,2, 3,3,4,2,5,1,1)</f>
        <v>1</v>
      </c>
      <c r="P136" s="16">
        <f t="shared" ca="1" si="2"/>
        <v>11</v>
      </c>
      <c r="Q136" s="57">
        <v>0.66860962425830173</v>
      </c>
      <c r="R136" s="57">
        <v>0.28699538148668535</v>
      </c>
      <c r="S136" s="58">
        <v>0.88132417873620628</v>
      </c>
      <c r="T136" s="58">
        <v>0.93807701962201773</v>
      </c>
      <c r="U136" s="58">
        <v>1.269297427252114E-2</v>
      </c>
      <c r="V136" s="58">
        <v>0.92820298834878923</v>
      </c>
    </row>
    <row r="137" spans="3:22" x14ac:dyDescent="0.25">
      <c r="C137" s="59">
        <v>131</v>
      </c>
      <c r="D137" s="64">
        <f ca="1">IFERROR(VLOOKUP(RAND(),brain!$B$8:$H$19,7)+VLOOKUP(RAND(),brain!$B$8:$H$19,7),"")</f>
        <v>1</v>
      </c>
      <c r="E137" s="65" cm="1">
        <f t="array" ref="E137">_xlfn.SWITCH(VLOOKUP(Table1[[#This Row],[0]],brain!$D$24:$E$30,2), 1,3,2,2, 3,3,4,2,5,1,1)</f>
        <v>2</v>
      </c>
      <c r="F137" s="65">
        <f ca="1">IFERROR(VLOOKUP(RAND(),brain!$B$8:$H$19,7)+VLOOKUP(RAND(),brain!$B$8:$H$19,7),"")</f>
        <v>0</v>
      </c>
      <c r="G137" s="66" cm="1">
        <f t="array" ref="G137">_xlfn.SWITCH(VLOOKUP(Table1[[#This Row],[rand1]],brain!$D$24:$E$30,2), 1,3,2,2,3, 3,4,2,5,1,1)</f>
        <v>2</v>
      </c>
      <c r="H137" s="16">
        <f ca="1">IFERROR(VLOOKUP(RAND(),brain!$B$8:$H$19,7)+VLOOKUP(RAND(),brain!$B$8:$H$19,7),"")</f>
        <v>4</v>
      </c>
      <c r="I137" s="16" cm="1">
        <f t="array" ref="I137">_xlfn.SWITCH(VLOOKUP(Table1[[#This Row],[rand2]],brain!$D$24:$E$30,2), 1,3,2,3, 3,4,4,2,5,1,1)</f>
        <v>4</v>
      </c>
      <c r="J137" s="16" t="str">
        <f ca="1">IFERROR(VLOOKUP(RAND(),brain!$B$8:$H$19,7)+VLOOKUP(RAND(),brain!$B$8:$H$19,7),"")</f>
        <v/>
      </c>
      <c r="K137" s="16" cm="1">
        <f t="array" ref="K137">_xlfn.SWITCH(VLOOKUP(Table1[[#This Row],[rand3]],brain!$D$24:$E$30,2), 1,3,2,2, 3,3,4,2,5,1,1)</f>
        <v>2</v>
      </c>
      <c r="L137" s="64" t="str">
        <f ca="1">IFERROR(VLOOKUP(RAND(),brain!$B$8:$H$19,7)+VLOOKUP(RAND(),brain!$B$8:$H$19,7),"")</f>
        <v/>
      </c>
      <c r="M137" s="65" cm="1">
        <f t="array" ref="M137">_xlfn.SWITCH(VLOOKUP(Table1[[#This Row],[rand4]],brain!$D$24:$E$30,2), 1,3,2,3, 3,4,4,2,5,1,1)</f>
        <v>3</v>
      </c>
      <c r="N137" s="65" t="str">
        <f ca="1">IFERROR(VLOOKUP(RAND(),brain!$B$8:$H$19,7)+VLOOKUP(RAND(),brain!$B$8:$H$19,7),"")</f>
        <v/>
      </c>
      <c r="O137" s="66" cm="1">
        <f t="array" ref="O137">_xlfn.SWITCH(VLOOKUP(Table1[[#This Row],[rand5]],brain!$D$24:$E$30,2), 1,3,2,2, 3,3,4,2,5,1,1)</f>
        <v>2</v>
      </c>
      <c r="P137" s="16">
        <f t="shared" ca="1" si="2"/>
        <v>5</v>
      </c>
      <c r="Q137" s="57">
        <v>0.40537158685129326</v>
      </c>
      <c r="R137" s="57">
        <v>0.85956092861759525</v>
      </c>
      <c r="S137" s="58">
        <v>0.79912092900493137</v>
      </c>
      <c r="T137" s="58">
        <v>0.81106966800724334</v>
      </c>
      <c r="U137" s="58">
        <v>0.55007509372491892</v>
      </c>
      <c r="V137" s="58">
        <v>0.46460064721702421</v>
      </c>
    </row>
    <row r="138" spans="3:22" x14ac:dyDescent="0.25">
      <c r="C138" s="59">
        <v>132</v>
      </c>
      <c r="D138" s="64">
        <f ca="1">IFERROR(VLOOKUP(RAND(),brain!$B$8:$H$19,7)+VLOOKUP(RAND(),brain!$B$8:$H$19,7),"")</f>
        <v>3</v>
      </c>
      <c r="E138" s="65" cm="1">
        <f t="array" ref="E138">_xlfn.SWITCH(VLOOKUP(Table1[[#This Row],[0]],brain!$D$24:$E$30,2), 1,3,2,2, 3,3,4,2,5,1,1)</f>
        <v>1</v>
      </c>
      <c r="F138" s="65">
        <f ca="1">IFERROR(VLOOKUP(RAND(),brain!$B$8:$H$19,7)+VLOOKUP(RAND(),brain!$B$8:$H$19,7),"")</f>
        <v>4</v>
      </c>
      <c r="G138" s="66" cm="1">
        <f t="array" ref="G138">_xlfn.SWITCH(VLOOKUP(Table1[[#This Row],[rand1]],brain!$D$24:$E$30,2), 1,3,2,2,3, 3,4,2,5,1,1)</f>
        <v>2</v>
      </c>
      <c r="H138" s="16" t="str">
        <f ca="1">IFERROR(VLOOKUP(RAND(),brain!$B$8:$H$19,7)+VLOOKUP(RAND(),brain!$B$8:$H$19,7),"")</f>
        <v/>
      </c>
      <c r="I138" s="16" cm="1">
        <f t="array" ref="I138">_xlfn.SWITCH(VLOOKUP(Table1[[#This Row],[rand2]],brain!$D$24:$E$30,2), 1,3,2,3, 3,4,4,2,5,1,1)</f>
        <v>3</v>
      </c>
      <c r="J138" s="16">
        <f ca="1">IFERROR(VLOOKUP(RAND(),brain!$B$8:$H$19,7)+VLOOKUP(RAND(),brain!$B$8:$H$19,7),"")</f>
        <v>7</v>
      </c>
      <c r="K138" s="16" cm="1">
        <f t="array" ref="K138">_xlfn.SWITCH(VLOOKUP(Table1[[#This Row],[rand3]],brain!$D$24:$E$30,2), 1,3,2,2, 3,3,4,2,5,1,1)</f>
        <v>1</v>
      </c>
      <c r="L138" s="64">
        <f ca="1">IFERROR(VLOOKUP(RAND(),brain!$B$8:$H$19,7)+VLOOKUP(RAND(),brain!$B$8:$H$19,7),"")</f>
        <v>1</v>
      </c>
      <c r="M138" s="65" cm="1">
        <f t="array" ref="M138">_xlfn.SWITCH(VLOOKUP(Table1[[#This Row],[rand4]],brain!$D$24:$E$30,2), 1,3,2,3, 3,4,4,2,5,1,1)</f>
        <v>3</v>
      </c>
      <c r="N138" s="65">
        <f ca="1">IFERROR(VLOOKUP(RAND(),brain!$B$8:$H$19,7)+VLOOKUP(RAND(),brain!$B$8:$H$19,7),"")</f>
        <v>1</v>
      </c>
      <c r="O138" s="66" cm="1">
        <f t="array" ref="O138">_xlfn.SWITCH(VLOOKUP(Table1[[#This Row],[rand5]],brain!$D$24:$E$30,2), 1,3,2,2, 3,3,4,2,5,1,1)</f>
        <v>2</v>
      </c>
      <c r="P138" s="16">
        <f t="shared" ca="1" si="2"/>
        <v>16</v>
      </c>
      <c r="Q138" s="57">
        <v>0.98164361242827747</v>
      </c>
      <c r="R138" s="57">
        <v>0.48974831128943608</v>
      </c>
      <c r="S138" s="58">
        <v>0.23196529328797011</v>
      </c>
      <c r="T138" s="58">
        <v>0.93416936371258796</v>
      </c>
      <c r="U138" s="58">
        <v>0.49833625730052677</v>
      </c>
      <c r="V138" s="58">
        <v>0.54632129278658681</v>
      </c>
    </row>
    <row r="139" spans="3:22" x14ac:dyDescent="0.25">
      <c r="C139" s="59">
        <v>133</v>
      </c>
      <c r="D139" s="64">
        <f ca="1">IFERROR(VLOOKUP(RAND(),brain!$B$8:$H$19,7)+VLOOKUP(RAND(),brain!$B$8:$H$19,7),"")</f>
        <v>3</v>
      </c>
      <c r="E139" s="65" cm="1">
        <f t="array" ref="E139">_xlfn.SWITCH(VLOOKUP(Table1[[#This Row],[0]],brain!$D$24:$E$30,2), 1,3,2,2, 3,3,4,2,5,1,1)</f>
        <v>1</v>
      </c>
      <c r="F139" s="65">
        <f ca="1">IFERROR(VLOOKUP(RAND(),brain!$B$8:$H$19,7)+VLOOKUP(RAND(),brain!$B$8:$H$19,7),"")</f>
        <v>2</v>
      </c>
      <c r="G139" s="66" cm="1">
        <f t="array" ref="G139">_xlfn.SWITCH(VLOOKUP(Table1[[#This Row],[rand1]],brain!$D$24:$E$30,2), 1,3,2,2,3, 3,4,2,5,1,1)</f>
        <v>2</v>
      </c>
      <c r="H139" s="16">
        <f ca="1">IFERROR(VLOOKUP(RAND(),brain!$B$8:$H$19,7)+VLOOKUP(RAND(),brain!$B$8:$H$19,7),"")</f>
        <v>2</v>
      </c>
      <c r="I139" s="16" cm="1">
        <f t="array" ref="I139">_xlfn.SWITCH(VLOOKUP(Table1[[#This Row],[rand2]],brain!$D$24:$E$30,2), 1,3,2,3, 3,4,4,2,5,1,1)</f>
        <v>3</v>
      </c>
      <c r="J139" s="16" t="str">
        <f ca="1">IFERROR(VLOOKUP(RAND(),brain!$B$8:$H$19,7)+VLOOKUP(RAND(),brain!$B$8:$H$19,7),"")</f>
        <v/>
      </c>
      <c r="K139" s="16" cm="1">
        <f t="array" ref="K139">_xlfn.SWITCH(VLOOKUP(Table1[[#This Row],[rand3]],brain!$D$24:$E$30,2), 1,3,2,2, 3,3,4,2,5,1,1)</f>
        <v>1</v>
      </c>
      <c r="L139" s="64">
        <f ca="1">IFERROR(VLOOKUP(RAND(),brain!$B$8:$H$19,7)+VLOOKUP(RAND(),brain!$B$8:$H$19,7),"")</f>
        <v>4</v>
      </c>
      <c r="M139" s="65" cm="1">
        <f t="array" ref="M139">_xlfn.SWITCH(VLOOKUP(Table1[[#This Row],[rand4]],brain!$D$24:$E$30,2), 1,3,2,3, 3,4,4,2,5,1,1)</f>
        <v>2</v>
      </c>
      <c r="N139" s="65">
        <f ca="1">IFERROR(VLOOKUP(RAND(),brain!$B$8:$H$19,7)+VLOOKUP(RAND(),brain!$B$8:$H$19,7),"")</f>
        <v>3</v>
      </c>
      <c r="O139" s="66" cm="1">
        <f t="array" ref="O139">_xlfn.SWITCH(VLOOKUP(Table1[[#This Row],[rand5]],brain!$D$24:$E$30,2), 1,3,2,2, 3,3,4,2,5,1,1)</f>
        <v>2</v>
      </c>
      <c r="P139" s="16">
        <f t="shared" ca="1" si="2"/>
        <v>14</v>
      </c>
      <c r="Q139" s="57">
        <v>0.90329126424258044</v>
      </c>
      <c r="R139" s="57">
        <v>0.49840795681871153</v>
      </c>
      <c r="S139" s="58">
        <v>0.17795360131186044</v>
      </c>
      <c r="T139" s="58">
        <v>0.9197300551266846</v>
      </c>
      <c r="U139" s="58">
        <v>0.82153554330513467</v>
      </c>
      <c r="V139" s="58">
        <v>0.41951198428136327</v>
      </c>
    </row>
    <row r="140" spans="3:22" x14ac:dyDescent="0.25">
      <c r="C140" s="59">
        <v>134</v>
      </c>
      <c r="D140" s="64">
        <f ca="1">IFERROR(VLOOKUP(RAND(),brain!$B$8:$H$19,7)+VLOOKUP(RAND(),brain!$B$8:$H$19,7),"")</f>
        <v>1</v>
      </c>
      <c r="E140" s="65" cm="1">
        <f t="array" ref="E140">_xlfn.SWITCH(VLOOKUP(Table1[[#This Row],[0]],brain!$D$24:$E$30,2), 1,3,2,2, 3,3,4,2,5,1,1)</f>
        <v>3</v>
      </c>
      <c r="F140" s="65">
        <f ca="1">IFERROR(VLOOKUP(RAND(),brain!$B$8:$H$19,7)+VLOOKUP(RAND(),brain!$B$8:$H$19,7),"")</f>
        <v>5</v>
      </c>
      <c r="G140" s="66" cm="1">
        <f t="array" ref="G140">_xlfn.SWITCH(VLOOKUP(Table1[[#This Row],[rand1]],brain!$D$24:$E$30,2), 1,3,2,2,3, 3,4,2,5,1,1)</f>
        <v>3</v>
      </c>
      <c r="H140" s="16">
        <f ca="1">IFERROR(VLOOKUP(RAND(),brain!$B$8:$H$19,7)+VLOOKUP(RAND(),brain!$B$8:$H$19,7),"")</f>
        <v>1</v>
      </c>
      <c r="I140" s="16" cm="1">
        <f t="array" ref="I140">_xlfn.SWITCH(VLOOKUP(Table1[[#This Row],[rand2]],brain!$D$24:$E$30,2), 1,3,2,3, 3,4,4,2,5,1,1)</f>
        <v>3</v>
      </c>
      <c r="J140" s="16">
        <f ca="1">IFERROR(VLOOKUP(RAND(),brain!$B$8:$H$19,7)+VLOOKUP(RAND(),brain!$B$8:$H$19,7),"")</f>
        <v>1</v>
      </c>
      <c r="K140" s="16" cm="1">
        <f t="array" ref="K140">_xlfn.SWITCH(VLOOKUP(Table1[[#This Row],[rand3]],brain!$D$24:$E$30,2), 1,3,2,2, 3,3,4,2,5,1,1)</f>
        <v>3</v>
      </c>
      <c r="L140" s="64" t="str">
        <f ca="1">IFERROR(VLOOKUP(RAND(),brain!$B$8:$H$19,7)+VLOOKUP(RAND(),brain!$B$8:$H$19,7),"")</f>
        <v/>
      </c>
      <c r="M140" s="65" cm="1">
        <f t="array" ref="M140">_xlfn.SWITCH(VLOOKUP(Table1[[#This Row],[rand4]],brain!$D$24:$E$30,2), 1,3,2,3, 3,4,4,2,5,1,1)</f>
        <v>1</v>
      </c>
      <c r="N140" s="65">
        <f ca="1">IFERROR(VLOOKUP(RAND(),brain!$B$8:$H$19,7)+VLOOKUP(RAND(),brain!$B$8:$H$19,7),"")</f>
        <v>4</v>
      </c>
      <c r="O140" s="66" cm="1">
        <f t="array" ref="O140">_xlfn.SWITCH(VLOOKUP(Table1[[#This Row],[rand5]],brain!$D$24:$E$30,2), 1,3,2,2, 3,3,4,2,5,1,1)</f>
        <v>2</v>
      </c>
      <c r="P140" s="16">
        <f t="shared" ca="1" si="2"/>
        <v>12</v>
      </c>
      <c r="Q140" s="57">
        <v>0.3253448653609271</v>
      </c>
      <c r="R140" s="57">
        <v>4.7568868596365665E-2</v>
      </c>
      <c r="S140" s="58">
        <v>0.54311372787411716</v>
      </c>
      <c r="T140" s="58">
        <v>0.21906060137381111</v>
      </c>
      <c r="U140" s="58">
        <v>0.91630435232821084</v>
      </c>
      <c r="V140" s="58">
        <v>0.45775138634595536</v>
      </c>
    </row>
    <row r="141" spans="3:22" x14ac:dyDescent="0.25">
      <c r="C141" s="59">
        <v>135</v>
      </c>
      <c r="D141" s="64">
        <f ca="1">IFERROR(VLOOKUP(RAND(),brain!$B$8:$H$19,7)+VLOOKUP(RAND(),brain!$B$8:$H$19,7),"")</f>
        <v>5</v>
      </c>
      <c r="E141" s="65" cm="1">
        <f t="array" ref="E141">_xlfn.SWITCH(VLOOKUP(Table1[[#This Row],[0]],brain!$D$24:$E$30,2), 1,3,2,2, 3,3,4,2,5,1,1)</f>
        <v>3</v>
      </c>
      <c r="F141" s="65" t="str">
        <f ca="1">IFERROR(VLOOKUP(RAND(),brain!$B$8:$H$19,7)+VLOOKUP(RAND(),brain!$B$8:$H$19,7),"")</f>
        <v/>
      </c>
      <c r="G141" s="66" cm="1">
        <f t="array" ref="G141">_xlfn.SWITCH(VLOOKUP(Table1[[#This Row],[rand1]],brain!$D$24:$E$30,2), 1,3,2,2,3, 3,4,2,5,1,1)</f>
        <v>3</v>
      </c>
      <c r="H141" s="16">
        <f ca="1">IFERROR(VLOOKUP(RAND(),brain!$B$8:$H$19,7)+VLOOKUP(RAND(),brain!$B$8:$H$19,7),"")</f>
        <v>5</v>
      </c>
      <c r="I141" s="16" cm="1">
        <f t="array" ref="I141">_xlfn.SWITCH(VLOOKUP(Table1[[#This Row],[rand2]],brain!$D$24:$E$30,2), 1,3,2,3, 3,4,4,2,5,1,1)</f>
        <v>4</v>
      </c>
      <c r="J141" s="16">
        <f ca="1">IFERROR(VLOOKUP(RAND(),brain!$B$8:$H$19,7)+VLOOKUP(RAND(),brain!$B$8:$H$19,7),"")</f>
        <v>1</v>
      </c>
      <c r="K141" s="16" cm="1">
        <f t="array" ref="K141">_xlfn.SWITCH(VLOOKUP(Table1[[#This Row],[rand3]],brain!$D$24:$E$30,2), 1,3,2,2, 3,3,4,2,5,1,1)</f>
        <v>3</v>
      </c>
      <c r="L141" s="64" t="str">
        <f ca="1">IFERROR(VLOOKUP(RAND(),brain!$B$8:$H$19,7)+VLOOKUP(RAND(),brain!$B$8:$H$19,7),"")</f>
        <v/>
      </c>
      <c r="M141" s="65" cm="1">
        <f t="array" ref="M141">_xlfn.SWITCH(VLOOKUP(Table1[[#This Row],[rand4]],brain!$D$24:$E$30,2), 1,3,2,3, 3,4,4,2,5,1,1)</f>
        <v>3</v>
      </c>
      <c r="N141" s="65" t="str">
        <f ca="1">IFERROR(VLOOKUP(RAND(),brain!$B$8:$H$19,7)+VLOOKUP(RAND(),brain!$B$8:$H$19,7),"")</f>
        <v/>
      </c>
      <c r="O141" s="66" cm="1">
        <f t="array" ref="O141">_xlfn.SWITCH(VLOOKUP(Table1[[#This Row],[rand5]],brain!$D$24:$E$30,2), 1,3,2,2, 3,3,4,2,5,1,1)</f>
        <v>3</v>
      </c>
      <c r="P141" s="16">
        <f t="shared" ca="1" si="2"/>
        <v>11</v>
      </c>
      <c r="Q141" s="57">
        <v>0.13004247037086869</v>
      </c>
      <c r="R141" s="57">
        <v>5.846398976923195E-2</v>
      </c>
      <c r="S141" s="58">
        <v>0.68085391626647196</v>
      </c>
      <c r="T141" s="58">
        <v>0.6068626160356575</v>
      </c>
      <c r="U141" s="58">
        <v>6.8121753370925631E-2</v>
      </c>
      <c r="V141" s="58">
        <v>0.70590897740064484</v>
      </c>
    </row>
    <row r="142" spans="3:22" x14ac:dyDescent="0.25">
      <c r="C142" s="59">
        <v>136</v>
      </c>
      <c r="D142" s="64">
        <f ca="1">IFERROR(VLOOKUP(RAND(),brain!$B$8:$H$19,7)+VLOOKUP(RAND(),brain!$B$8:$H$19,7),"")</f>
        <v>3</v>
      </c>
      <c r="E142" s="65" cm="1">
        <f t="array" ref="E142">_xlfn.SWITCH(VLOOKUP(Table1[[#This Row],[0]],brain!$D$24:$E$30,2), 1,3,2,2, 3,3,4,2,5,1,1)</f>
        <v>3</v>
      </c>
      <c r="F142" s="65">
        <f ca="1">IFERROR(VLOOKUP(RAND(),brain!$B$8:$H$19,7)+VLOOKUP(RAND(),brain!$B$8:$H$19,7),"")</f>
        <v>5</v>
      </c>
      <c r="G142" s="66" cm="1">
        <f t="array" ref="G142">_xlfn.SWITCH(VLOOKUP(Table1[[#This Row],[rand1]],brain!$D$24:$E$30,2), 1,3,2,2,3, 3,4,2,5,1,1)</f>
        <v>3</v>
      </c>
      <c r="H142" s="16">
        <f ca="1">IFERROR(VLOOKUP(RAND(),brain!$B$8:$H$19,7)+VLOOKUP(RAND(),brain!$B$8:$H$19,7),"")</f>
        <v>2</v>
      </c>
      <c r="I142" s="16" cm="1">
        <f t="array" ref="I142">_xlfn.SWITCH(VLOOKUP(Table1[[#This Row],[rand2]],brain!$D$24:$E$30,2), 1,3,2,3, 3,4,4,2,5,1,1)</f>
        <v>4</v>
      </c>
      <c r="J142" s="16">
        <f ca="1">IFERROR(VLOOKUP(RAND(),brain!$B$8:$H$19,7)+VLOOKUP(RAND(),brain!$B$8:$H$19,7),"")</f>
        <v>1</v>
      </c>
      <c r="K142" s="16" cm="1">
        <f t="array" ref="K142">_xlfn.SWITCH(VLOOKUP(Table1[[#This Row],[rand3]],brain!$D$24:$E$30,2), 1,3,2,2, 3,3,4,2,5,1,1)</f>
        <v>3</v>
      </c>
      <c r="L142" s="64" t="str">
        <f ca="1">IFERROR(VLOOKUP(RAND(),brain!$B$8:$H$19,7)+VLOOKUP(RAND(),brain!$B$8:$H$19,7),"")</f>
        <v/>
      </c>
      <c r="M142" s="65" cm="1">
        <f t="array" ref="M142">_xlfn.SWITCH(VLOOKUP(Table1[[#This Row],[rand4]],brain!$D$24:$E$30,2), 1,3,2,3, 3,4,4,2,5,1,1)</f>
        <v>3</v>
      </c>
      <c r="N142" s="65">
        <f ca="1">IFERROR(VLOOKUP(RAND(),brain!$B$8:$H$19,7)+VLOOKUP(RAND(),brain!$B$8:$H$19,7),"")</f>
        <v>3</v>
      </c>
      <c r="O142" s="66" cm="1">
        <f t="array" ref="O142">_xlfn.SWITCH(VLOOKUP(Table1[[#This Row],[rand5]],brain!$D$24:$E$30,2), 1,3,2,2, 3,3,4,2,5,1,1)</f>
        <v>2</v>
      </c>
      <c r="P142" s="16">
        <f t="shared" ca="1" si="2"/>
        <v>14</v>
      </c>
      <c r="Q142" s="57">
        <v>0.37100774260815428</v>
      </c>
      <c r="R142" s="57">
        <v>0.65176259843077533</v>
      </c>
      <c r="S142" s="58">
        <v>0.62117109335601806</v>
      </c>
      <c r="T142" s="58">
        <v>0.25126058920871941</v>
      </c>
      <c r="U142" s="58">
        <v>1.5282055335074096E-2</v>
      </c>
      <c r="V142" s="58">
        <v>0.4939110334917316</v>
      </c>
    </row>
    <row r="143" spans="3:22" x14ac:dyDescent="0.25">
      <c r="C143" s="59">
        <v>137</v>
      </c>
      <c r="D143" s="64" t="str">
        <f ca="1">IFERROR(VLOOKUP(RAND(),brain!$B$8:$H$19,7)+VLOOKUP(RAND(),brain!$B$8:$H$19,7),"")</f>
        <v/>
      </c>
      <c r="E143" s="65" cm="1">
        <f t="array" ref="E143">_xlfn.SWITCH(VLOOKUP(Table1[[#This Row],[0]],brain!$D$24:$E$30,2), 1,3,2,2, 3,3,4,2,5,1,1)</f>
        <v>3</v>
      </c>
      <c r="F143" s="65">
        <f ca="1">IFERROR(VLOOKUP(RAND(),brain!$B$8:$H$19,7)+VLOOKUP(RAND(),brain!$B$8:$H$19,7),"")</f>
        <v>3</v>
      </c>
      <c r="G143" s="66" cm="1">
        <f t="array" ref="G143">_xlfn.SWITCH(VLOOKUP(Table1[[#This Row],[rand1]],brain!$D$24:$E$30,2), 1,3,2,2,3, 3,4,2,5,1,1)</f>
        <v>3</v>
      </c>
      <c r="H143" s="16" t="str">
        <f ca="1">IFERROR(VLOOKUP(RAND(),brain!$B$8:$H$19,7)+VLOOKUP(RAND(),brain!$B$8:$H$19,7),"")</f>
        <v/>
      </c>
      <c r="I143" s="16" cm="1">
        <f t="array" ref="I143">_xlfn.SWITCH(VLOOKUP(Table1[[#This Row],[rand2]],brain!$D$24:$E$30,2), 1,3,2,3, 3,4,4,2,5,1,1)</f>
        <v>3</v>
      </c>
      <c r="J143" s="16">
        <f ca="1">IFERROR(VLOOKUP(RAND(),brain!$B$8:$H$19,7)+VLOOKUP(RAND(),brain!$B$8:$H$19,7),"")</f>
        <v>2</v>
      </c>
      <c r="K143" s="16" cm="1">
        <f t="array" ref="K143">_xlfn.SWITCH(VLOOKUP(Table1[[#This Row],[rand3]],brain!$D$24:$E$30,2), 1,3,2,2, 3,3,4,2,5,1,1)</f>
        <v>3</v>
      </c>
      <c r="L143" s="64" t="str">
        <f ca="1">IFERROR(VLOOKUP(RAND(),brain!$B$8:$H$19,7)+VLOOKUP(RAND(),brain!$B$8:$H$19,7),"")</f>
        <v/>
      </c>
      <c r="M143" s="65" cm="1">
        <f t="array" ref="M143">_xlfn.SWITCH(VLOOKUP(Table1[[#This Row],[rand4]],brain!$D$24:$E$30,2), 1,3,2,3, 3,4,4,2,5,1,1)</f>
        <v>1</v>
      </c>
      <c r="N143" s="65">
        <f ca="1">IFERROR(VLOOKUP(RAND(),brain!$B$8:$H$19,7)+VLOOKUP(RAND(),brain!$B$8:$H$19,7),"")</f>
        <v>3</v>
      </c>
      <c r="O143" s="66" cm="1">
        <f t="array" ref="O143">_xlfn.SWITCH(VLOOKUP(Table1[[#This Row],[rand5]],brain!$D$24:$E$30,2), 1,3,2,2, 3,3,4,2,5,1,1)</f>
        <v>3</v>
      </c>
      <c r="P143" s="16">
        <f t="shared" ca="1" si="2"/>
        <v>8</v>
      </c>
      <c r="Q143" s="57">
        <v>0.1702768674042765</v>
      </c>
      <c r="R143" s="57">
        <v>0.2557317859236814</v>
      </c>
      <c r="S143" s="58">
        <v>0.21449395969420915</v>
      </c>
      <c r="T143" s="58">
        <v>0.22140635948199683</v>
      </c>
      <c r="U143" s="58">
        <v>0.93828804641792696</v>
      </c>
      <c r="V143" s="58">
        <v>0.2781536320877438</v>
      </c>
    </row>
    <row r="144" spans="3:22" x14ac:dyDescent="0.25">
      <c r="C144" s="59">
        <v>138</v>
      </c>
      <c r="D144" s="64">
        <f ca="1">IFERROR(VLOOKUP(RAND(),brain!$B$8:$H$19,7)+VLOOKUP(RAND(),brain!$B$8:$H$19,7),"")</f>
        <v>3</v>
      </c>
      <c r="E144" s="65" cm="1">
        <f t="array" ref="E144">_xlfn.SWITCH(VLOOKUP(Table1[[#This Row],[0]],brain!$D$24:$E$30,2), 1,3,2,2, 3,3,4,2,5,1,1)</f>
        <v>3</v>
      </c>
      <c r="F144" s="65">
        <f ca="1">IFERROR(VLOOKUP(RAND(),brain!$B$8:$H$19,7)+VLOOKUP(RAND(),brain!$B$8:$H$19,7),"")</f>
        <v>2</v>
      </c>
      <c r="G144" s="66" cm="1">
        <f t="array" ref="G144">_xlfn.SWITCH(VLOOKUP(Table1[[#This Row],[rand1]],brain!$D$24:$E$30,2), 1,3,2,2,3, 3,4,2,5,1,1)</f>
        <v>3</v>
      </c>
      <c r="H144" s="16" t="str">
        <f ca="1">IFERROR(VLOOKUP(RAND(),brain!$B$8:$H$19,7)+VLOOKUP(RAND(),brain!$B$8:$H$19,7),"")</f>
        <v/>
      </c>
      <c r="I144" s="16" cm="1">
        <f t="array" ref="I144">_xlfn.SWITCH(VLOOKUP(Table1[[#This Row],[rand2]],brain!$D$24:$E$30,2), 1,3,2,3, 3,4,4,2,5,1,1)</f>
        <v>3</v>
      </c>
      <c r="J144" s="16">
        <f ca="1">IFERROR(VLOOKUP(RAND(),brain!$B$8:$H$19,7)+VLOOKUP(RAND(),brain!$B$8:$H$19,7),"")</f>
        <v>6</v>
      </c>
      <c r="K144" s="16" cm="1">
        <f t="array" ref="K144">_xlfn.SWITCH(VLOOKUP(Table1[[#This Row],[rand3]],brain!$D$24:$E$30,2), 1,3,2,2, 3,3,4,2,5,1,1)</f>
        <v>3</v>
      </c>
      <c r="L144" s="64" t="str">
        <f ca="1">IFERROR(VLOOKUP(RAND(),brain!$B$8:$H$19,7)+VLOOKUP(RAND(),brain!$B$8:$H$19,7),"")</f>
        <v/>
      </c>
      <c r="M144" s="65" cm="1">
        <f t="array" ref="M144">_xlfn.SWITCH(VLOOKUP(Table1[[#This Row],[rand4]],brain!$D$24:$E$30,2), 1,3,2,3, 3,4,4,2,5,1,1)</f>
        <v>3</v>
      </c>
      <c r="N144" s="65">
        <f ca="1">IFERROR(VLOOKUP(RAND(),brain!$B$8:$H$19,7)+VLOOKUP(RAND(),brain!$B$8:$H$19,7),"")</f>
        <v>1</v>
      </c>
      <c r="O144" s="66" cm="1">
        <f t="array" ref="O144">_xlfn.SWITCH(VLOOKUP(Table1[[#This Row],[rand5]],brain!$D$24:$E$30,2), 1,3,2,2, 3,3,4,2,5,1,1)</f>
        <v>3</v>
      </c>
      <c r="P144" s="16">
        <f t="shared" ca="1" si="2"/>
        <v>12</v>
      </c>
      <c r="Q144" s="57">
        <v>0.63628583936446159</v>
      </c>
      <c r="R144" s="57">
        <v>0.18464678959294889</v>
      </c>
      <c r="S144" s="58">
        <v>0.39207877072783948</v>
      </c>
      <c r="T144" s="58">
        <v>0.28652753572643297</v>
      </c>
      <c r="U144" s="58">
        <v>0.19289201206828455</v>
      </c>
      <c r="V144" s="58">
        <v>0.18494203830356548</v>
      </c>
    </row>
    <row r="145" spans="3:22" x14ac:dyDescent="0.25">
      <c r="C145" s="59">
        <v>139</v>
      </c>
      <c r="D145" s="64">
        <f ca="1">IFERROR(VLOOKUP(RAND(),brain!$B$8:$H$19,7)+VLOOKUP(RAND(),brain!$B$8:$H$19,7),"")</f>
        <v>6</v>
      </c>
      <c r="E145" s="65" cm="1">
        <f t="array" ref="E145">_xlfn.SWITCH(VLOOKUP(Table1[[#This Row],[0]],brain!$D$24:$E$30,2), 1,3,2,2, 3,3,4,2,5,1,1)</f>
        <v>3</v>
      </c>
      <c r="F145" s="65" t="str">
        <f ca="1">IFERROR(VLOOKUP(RAND(),brain!$B$8:$H$19,7)+VLOOKUP(RAND(),brain!$B$8:$H$19,7),"")</f>
        <v/>
      </c>
      <c r="G145" s="66" cm="1">
        <f t="array" ref="G145">_xlfn.SWITCH(VLOOKUP(Table1[[#This Row],[rand1]],brain!$D$24:$E$30,2), 1,3,2,2,3, 3,4,2,5,1,1)</f>
        <v>3</v>
      </c>
      <c r="H145" s="16">
        <f ca="1">IFERROR(VLOOKUP(RAND(),brain!$B$8:$H$19,7)+VLOOKUP(RAND(),brain!$B$8:$H$19,7),"")</f>
        <v>3</v>
      </c>
      <c r="I145" s="16" cm="1">
        <f t="array" ref="I145">_xlfn.SWITCH(VLOOKUP(Table1[[#This Row],[rand2]],brain!$D$24:$E$30,2), 1,3,2,3, 3,4,4,2,5,1,1)</f>
        <v>3</v>
      </c>
      <c r="J145" s="16">
        <f ca="1">IFERROR(VLOOKUP(RAND(),brain!$B$8:$H$19,7)+VLOOKUP(RAND(),brain!$B$8:$H$19,7),"")</f>
        <v>3</v>
      </c>
      <c r="K145" s="16" cm="1">
        <f t="array" ref="K145">_xlfn.SWITCH(VLOOKUP(Table1[[#This Row],[rand3]],brain!$D$24:$E$30,2), 1,3,2,2, 3,3,4,2,5,1,1)</f>
        <v>3</v>
      </c>
      <c r="L145" s="64">
        <f ca="1">IFERROR(VLOOKUP(RAND(),brain!$B$8:$H$19,7)+VLOOKUP(RAND(),brain!$B$8:$H$19,7),"")</f>
        <v>0</v>
      </c>
      <c r="M145" s="65" cm="1">
        <f t="array" ref="M145">_xlfn.SWITCH(VLOOKUP(Table1[[#This Row],[rand4]],brain!$D$24:$E$30,2), 1,3,2,3, 3,4,4,2,5,1,1)</f>
        <v>1</v>
      </c>
      <c r="N145" s="65">
        <f ca="1">IFERROR(VLOOKUP(RAND(),brain!$B$8:$H$19,7)+VLOOKUP(RAND(),brain!$B$8:$H$19,7),"")</f>
        <v>1</v>
      </c>
      <c r="O145" s="66" cm="1">
        <f t="array" ref="O145">_xlfn.SWITCH(VLOOKUP(Table1[[#This Row],[rand5]],brain!$D$24:$E$30,2), 1,3,2,2, 3,3,4,2,5,1,1)</f>
        <v>1</v>
      </c>
      <c r="P145" s="16">
        <f t="shared" ca="1" si="2"/>
        <v>13</v>
      </c>
      <c r="Q145" s="57">
        <v>0.6365096379603955</v>
      </c>
      <c r="R145" s="57">
        <v>0.30398350306132904</v>
      </c>
      <c r="S145" s="58">
        <v>0.28207289829275561</v>
      </c>
      <c r="T145" s="58">
        <v>0.79482153716550363</v>
      </c>
      <c r="U145" s="58">
        <v>0.95369879925293555</v>
      </c>
      <c r="V145" s="58">
        <v>0.96654882769932582</v>
      </c>
    </row>
    <row r="146" spans="3:22" x14ac:dyDescent="0.25">
      <c r="C146" s="59">
        <v>140</v>
      </c>
      <c r="D146" s="64">
        <f ca="1">IFERROR(VLOOKUP(RAND(),brain!$B$8:$H$19,7)+VLOOKUP(RAND(),brain!$B$8:$H$19,7),"")</f>
        <v>1</v>
      </c>
      <c r="E146" s="65" cm="1">
        <f t="array" ref="E146">_xlfn.SWITCH(VLOOKUP(Table1[[#This Row],[0]],brain!$D$24:$E$30,2), 1,3,2,2, 3,3,4,2,5,1,1)</f>
        <v>2</v>
      </c>
      <c r="F146" s="65">
        <f ca="1">IFERROR(VLOOKUP(RAND(),brain!$B$8:$H$19,7)+VLOOKUP(RAND(),brain!$B$8:$H$19,7),"")</f>
        <v>2</v>
      </c>
      <c r="G146" s="66" cm="1">
        <f t="array" ref="G146">_xlfn.SWITCH(VLOOKUP(Table1[[#This Row],[rand1]],brain!$D$24:$E$30,2), 1,3,2,2,3, 3,4,2,5,1,1)</f>
        <v>2</v>
      </c>
      <c r="H146" s="16">
        <f ca="1">IFERROR(VLOOKUP(RAND(),brain!$B$8:$H$19,7)+VLOOKUP(RAND(),brain!$B$8:$H$19,7),"")</f>
        <v>2</v>
      </c>
      <c r="I146" s="16" cm="1">
        <f t="array" ref="I146">_xlfn.SWITCH(VLOOKUP(Table1[[#This Row],[rand2]],brain!$D$24:$E$30,2), 1,3,2,3, 3,4,4,2,5,1,1)</f>
        <v>3</v>
      </c>
      <c r="J146" s="16">
        <f ca="1">IFERROR(VLOOKUP(RAND(),brain!$B$8:$H$19,7)+VLOOKUP(RAND(),brain!$B$8:$H$19,7),"")</f>
        <v>5</v>
      </c>
      <c r="K146" s="16" cm="1">
        <f t="array" ref="K146">_xlfn.SWITCH(VLOOKUP(Table1[[#This Row],[rand3]],brain!$D$24:$E$30,2), 1,3,2,2, 3,3,4,2,5,1,1)</f>
        <v>2</v>
      </c>
      <c r="L146" s="64">
        <f ca="1">IFERROR(VLOOKUP(RAND(),brain!$B$8:$H$19,7)+VLOOKUP(RAND(),brain!$B$8:$H$19,7),"")</f>
        <v>4</v>
      </c>
      <c r="M146" s="65" cm="1">
        <f t="array" ref="M146">_xlfn.SWITCH(VLOOKUP(Table1[[#This Row],[rand4]],brain!$D$24:$E$30,2), 1,3,2,3, 3,4,4,2,5,1,1)</f>
        <v>3</v>
      </c>
      <c r="N146" s="65">
        <f ca="1">IFERROR(VLOOKUP(RAND(),brain!$B$8:$H$19,7)+VLOOKUP(RAND(),brain!$B$8:$H$19,7),"")</f>
        <v>2</v>
      </c>
      <c r="O146" s="66" cm="1">
        <f t="array" ref="O146">_xlfn.SWITCH(VLOOKUP(Table1[[#This Row],[rand5]],brain!$D$24:$E$30,2), 1,3,2,2, 3,3,4,2,5,1,1)</f>
        <v>1</v>
      </c>
      <c r="P146" s="16">
        <f t="shared" ca="1" si="2"/>
        <v>16</v>
      </c>
      <c r="Q146" s="57">
        <v>0.89874332538614909</v>
      </c>
      <c r="R146" s="57">
        <v>0.41545428362004355</v>
      </c>
      <c r="S146" s="58">
        <v>0.5422890759344946</v>
      </c>
      <c r="T146" s="58">
        <v>0.46527630335573411</v>
      </c>
      <c r="U146" s="58">
        <v>0.2949646887859827</v>
      </c>
      <c r="V146" s="58">
        <v>0.99669472430020734</v>
      </c>
    </row>
    <row r="147" spans="3:22" x14ac:dyDescent="0.25">
      <c r="C147" s="59">
        <v>141</v>
      </c>
      <c r="D147" s="64">
        <f ca="1">IFERROR(VLOOKUP(RAND(),brain!$B$8:$H$19,7)+VLOOKUP(RAND(),brain!$B$8:$H$19,7),"")</f>
        <v>2</v>
      </c>
      <c r="E147" s="65" cm="1">
        <f t="array" ref="E147">_xlfn.SWITCH(VLOOKUP(Table1[[#This Row],[0]],brain!$D$24:$E$30,2), 1,3,2,2, 3,3,4,2,5,1,1)</f>
        <v>3</v>
      </c>
      <c r="F147" s="65" t="str">
        <f ca="1">IFERROR(VLOOKUP(RAND(),brain!$B$8:$H$19,7)+VLOOKUP(RAND(),brain!$B$8:$H$19,7),"")</f>
        <v/>
      </c>
      <c r="G147" s="66" cm="1">
        <f t="array" ref="G147">_xlfn.SWITCH(VLOOKUP(Table1[[#This Row],[rand1]],brain!$D$24:$E$30,2), 1,3,2,2,3, 3,4,2,5,1,1)</f>
        <v>3</v>
      </c>
      <c r="H147" s="16">
        <f ca="1">IFERROR(VLOOKUP(RAND(),brain!$B$8:$H$19,7)+VLOOKUP(RAND(),brain!$B$8:$H$19,7),"")</f>
        <v>2</v>
      </c>
      <c r="I147" s="16" cm="1">
        <f t="array" ref="I147">_xlfn.SWITCH(VLOOKUP(Table1[[#This Row],[rand2]],brain!$D$24:$E$30,2), 1,3,2,3, 3,4,4,2,5,1,1)</f>
        <v>3</v>
      </c>
      <c r="J147" s="16">
        <f ca="1">IFERROR(VLOOKUP(RAND(),brain!$B$8:$H$19,7)+VLOOKUP(RAND(),brain!$B$8:$H$19,7),"")</f>
        <v>4</v>
      </c>
      <c r="K147" s="16" cm="1">
        <f t="array" ref="K147">_xlfn.SWITCH(VLOOKUP(Table1[[#This Row],[rand3]],brain!$D$24:$E$30,2), 1,3,2,2, 3,3,4,2,5,1,1)</f>
        <v>2</v>
      </c>
      <c r="L147" s="64">
        <f ca="1">IFERROR(VLOOKUP(RAND(),brain!$B$8:$H$19,7)+VLOOKUP(RAND(),brain!$B$8:$H$19,7),"")</f>
        <v>2</v>
      </c>
      <c r="M147" s="65" cm="1">
        <f t="array" ref="M147">_xlfn.SWITCH(VLOOKUP(Table1[[#This Row],[rand4]],brain!$D$24:$E$30,2), 1,3,2,3, 3,4,4,2,5,1,1)</f>
        <v>3</v>
      </c>
      <c r="N147" s="65" t="str">
        <f ca="1">IFERROR(VLOOKUP(RAND(),brain!$B$8:$H$19,7)+VLOOKUP(RAND(),brain!$B$8:$H$19,7),"")</f>
        <v/>
      </c>
      <c r="O147" s="66" cm="1">
        <f t="array" ref="O147">_xlfn.SWITCH(VLOOKUP(Table1[[#This Row],[rand5]],brain!$D$24:$E$30,2), 1,3,2,2, 3,3,4,2,5,1,1)</f>
        <v>2</v>
      </c>
      <c r="P147" s="16">
        <f t="shared" ca="1" si="2"/>
        <v>10</v>
      </c>
      <c r="Q147" s="57">
        <v>8.6331903082561556E-2</v>
      </c>
      <c r="R147" s="57">
        <v>0.39687026257996905</v>
      </c>
      <c r="S147" s="58">
        <v>0.30628695054871424</v>
      </c>
      <c r="T147" s="58">
        <v>0.48152489456915637</v>
      </c>
      <c r="U147" s="58">
        <v>0.32707035364914117</v>
      </c>
      <c r="V147" s="58">
        <v>0.43399597503327358</v>
      </c>
    </row>
    <row r="148" spans="3:22" x14ac:dyDescent="0.25">
      <c r="C148" s="59">
        <v>142</v>
      </c>
      <c r="D148" s="64">
        <f ca="1">IFERROR(VLOOKUP(RAND(),brain!$B$8:$H$19,7)+VLOOKUP(RAND(),brain!$B$8:$H$19,7),"")</f>
        <v>0</v>
      </c>
      <c r="E148" s="65" cm="1">
        <f t="array" ref="E148">_xlfn.SWITCH(VLOOKUP(Table1[[#This Row],[0]],brain!$D$24:$E$30,2), 1,3,2,2, 3,3,4,2,5,1,1)</f>
        <v>2</v>
      </c>
      <c r="F148" s="65">
        <f ca="1">IFERROR(VLOOKUP(RAND(),brain!$B$8:$H$19,7)+VLOOKUP(RAND(),brain!$B$8:$H$19,7),"")</f>
        <v>1</v>
      </c>
      <c r="G148" s="66" cm="1">
        <f t="array" ref="G148">_xlfn.SWITCH(VLOOKUP(Table1[[#This Row],[rand1]],brain!$D$24:$E$30,2), 1,3,2,2,3, 3,4,2,5,1,1)</f>
        <v>2</v>
      </c>
      <c r="H148" s="16" t="str">
        <f ca="1">IFERROR(VLOOKUP(RAND(),brain!$B$8:$H$19,7)+VLOOKUP(RAND(),brain!$B$8:$H$19,7),"")</f>
        <v/>
      </c>
      <c r="I148" s="16" cm="1">
        <f t="array" ref="I148">_xlfn.SWITCH(VLOOKUP(Table1[[#This Row],[rand2]],brain!$D$24:$E$30,2), 1,3,2,3, 3,4,4,2,5,1,1)</f>
        <v>4</v>
      </c>
      <c r="J148" s="16">
        <f ca="1">IFERROR(VLOOKUP(RAND(),brain!$B$8:$H$19,7)+VLOOKUP(RAND(),brain!$B$8:$H$19,7),"")</f>
        <v>6</v>
      </c>
      <c r="K148" s="16" cm="1">
        <f t="array" ref="K148">_xlfn.SWITCH(VLOOKUP(Table1[[#This Row],[rand3]],brain!$D$24:$E$30,2), 1,3,2,2, 3,3,4,2,5,1,1)</f>
        <v>3</v>
      </c>
      <c r="L148" s="64">
        <f ca="1">IFERROR(VLOOKUP(RAND(),brain!$B$8:$H$19,7)+VLOOKUP(RAND(),brain!$B$8:$H$19,7),"")</f>
        <v>2</v>
      </c>
      <c r="M148" s="65" cm="1">
        <f t="array" ref="M148">_xlfn.SWITCH(VLOOKUP(Table1[[#This Row],[rand4]],brain!$D$24:$E$30,2), 1,3,2,3, 3,4,4,2,5,1,1)</f>
        <v>1</v>
      </c>
      <c r="N148" s="65">
        <f ca="1">IFERROR(VLOOKUP(RAND(),brain!$B$8:$H$19,7)+VLOOKUP(RAND(),brain!$B$8:$H$19,7),"")</f>
        <v>4</v>
      </c>
      <c r="O148" s="66" cm="1">
        <f t="array" ref="O148">_xlfn.SWITCH(VLOOKUP(Table1[[#This Row],[rand5]],brain!$D$24:$E$30,2), 1,3,2,2, 3,3,4,2,5,1,1)</f>
        <v>1</v>
      </c>
      <c r="P148" s="16">
        <f t="shared" ca="1" si="2"/>
        <v>13</v>
      </c>
      <c r="Q148" s="57">
        <v>0.83763257793083257</v>
      </c>
      <c r="R148" s="57">
        <v>0.84353346922448647</v>
      </c>
      <c r="S148" s="58">
        <v>0.69268300551897377</v>
      </c>
      <c r="T148" s="58">
        <v>0.66864094490012904</v>
      </c>
      <c r="U148" s="58">
        <v>0.99603650246748276</v>
      </c>
      <c r="V148" s="58">
        <v>0.98756915411347979</v>
      </c>
    </row>
    <row r="149" spans="3:22" x14ac:dyDescent="0.25">
      <c r="C149" s="59">
        <v>143</v>
      </c>
      <c r="D149" s="64">
        <f ca="1">IFERROR(VLOOKUP(RAND(),brain!$B$8:$H$19,7)+VLOOKUP(RAND(),brain!$B$8:$H$19,7),"")</f>
        <v>0</v>
      </c>
      <c r="E149" s="65" cm="1">
        <f t="array" ref="E149">_xlfn.SWITCH(VLOOKUP(Table1[[#This Row],[0]],brain!$D$24:$E$30,2), 1,3,2,2, 3,3,4,2,5,1,1)</f>
        <v>3</v>
      </c>
      <c r="F149" s="65">
        <f ca="1">IFERROR(VLOOKUP(RAND(),brain!$B$8:$H$19,7)+VLOOKUP(RAND(),brain!$B$8:$H$19,7),"")</f>
        <v>2</v>
      </c>
      <c r="G149" s="66" cm="1">
        <f t="array" ref="G149">_xlfn.SWITCH(VLOOKUP(Table1[[#This Row],[rand1]],brain!$D$24:$E$30,2), 1,3,2,2,3, 3,4,2,5,1,1)</f>
        <v>2</v>
      </c>
      <c r="H149" s="16">
        <f ca="1">IFERROR(VLOOKUP(RAND(),brain!$B$8:$H$19,7)+VLOOKUP(RAND(),brain!$B$8:$H$19,7),"")</f>
        <v>6</v>
      </c>
      <c r="I149" s="16" cm="1">
        <f t="array" ref="I149">_xlfn.SWITCH(VLOOKUP(Table1[[#This Row],[rand2]],brain!$D$24:$E$30,2), 1,3,2,3, 3,4,4,2,5,1,1)</f>
        <v>4</v>
      </c>
      <c r="J149" s="16">
        <f ca="1">IFERROR(VLOOKUP(RAND(),brain!$B$8:$H$19,7)+VLOOKUP(RAND(),brain!$B$8:$H$19,7),"")</f>
        <v>5</v>
      </c>
      <c r="K149" s="16" cm="1">
        <f t="array" ref="K149">_xlfn.SWITCH(VLOOKUP(Table1[[#This Row],[rand3]],brain!$D$24:$E$30,2), 1,3,2,2, 3,3,4,2,5,1,1)</f>
        <v>1</v>
      </c>
      <c r="L149" s="64">
        <f ca="1">IFERROR(VLOOKUP(RAND(),brain!$B$8:$H$19,7)+VLOOKUP(RAND(),brain!$B$8:$H$19,7),"")</f>
        <v>0</v>
      </c>
      <c r="M149" s="65" cm="1">
        <f t="array" ref="M149">_xlfn.SWITCH(VLOOKUP(Table1[[#This Row],[rand4]],brain!$D$24:$E$30,2), 1,3,2,3, 3,4,4,2,5,1,1)</f>
        <v>1</v>
      </c>
      <c r="N149" s="65" t="str">
        <f ca="1">IFERROR(VLOOKUP(RAND(),brain!$B$8:$H$19,7)+VLOOKUP(RAND(),brain!$B$8:$H$19,7),"")</f>
        <v/>
      </c>
      <c r="O149" s="66" cm="1">
        <f t="array" ref="O149">_xlfn.SWITCH(VLOOKUP(Table1[[#This Row],[rand5]],brain!$D$24:$E$30,2), 1,3,2,2, 3,3,4,2,5,1,1)</f>
        <v>3</v>
      </c>
      <c r="P149" s="16">
        <f t="shared" ca="1" si="2"/>
        <v>13</v>
      </c>
      <c r="Q149" s="57">
        <v>0.35392412996978384</v>
      </c>
      <c r="R149" s="57">
        <v>0.81817077635485669</v>
      </c>
      <c r="S149" s="58">
        <v>0.6820993088188686</v>
      </c>
      <c r="T149" s="58">
        <v>0.91539927198660653</v>
      </c>
      <c r="U149" s="58">
        <v>0.90859671035182332</v>
      </c>
      <c r="V149" s="58">
        <v>0.75646484357957844</v>
      </c>
    </row>
    <row r="150" spans="3:22" x14ac:dyDescent="0.25">
      <c r="C150" s="59">
        <v>144</v>
      </c>
      <c r="D150" s="64">
        <f ca="1">IFERROR(VLOOKUP(RAND(),brain!$B$8:$H$19,7)+VLOOKUP(RAND(),brain!$B$8:$H$19,7),"")</f>
        <v>3</v>
      </c>
      <c r="E150" s="65" cm="1">
        <f t="array" ref="E150">_xlfn.SWITCH(VLOOKUP(Table1[[#This Row],[0]],brain!$D$24:$E$30,2), 1,3,2,2, 3,3,4,2,5,1,1)</f>
        <v>2</v>
      </c>
      <c r="F150" s="65">
        <f ca="1">IFERROR(VLOOKUP(RAND(),brain!$B$8:$H$19,7)+VLOOKUP(RAND(),brain!$B$8:$H$19,7),"")</f>
        <v>4</v>
      </c>
      <c r="G150" s="66" cm="1">
        <f t="array" ref="G150">_xlfn.SWITCH(VLOOKUP(Table1[[#This Row],[rand1]],brain!$D$24:$E$30,2), 1,3,2,2,3, 3,4,2,5,1,1)</f>
        <v>3</v>
      </c>
      <c r="H150" s="16">
        <f ca="1">IFERROR(VLOOKUP(RAND(),brain!$B$8:$H$19,7)+VLOOKUP(RAND(),brain!$B$8:$H$19,7),"")</f>
        <v>1</v>
      </c>
      <c r="I150" s="16" cm="1">
        <f t="array" ref="I150">_xlfn.SWITCH(VLOOKUP(Table1[[#This Row],[rand2]],brain!$D$24:$E$30,2), 1,3,2,3, 3,4,4,2,5,1,1)</f>
        <v>3</v>
      </c>
      <c r="J150" s="16">
        <f ca="1">IFERROR(VLOOKUP(RAND(),brain!$B$8:$H$19,7)+VLOOKUP(RAND(),brain!$B$8:$H$19,7),"")</f>
        <v>3</v>
      </c>
      <c r="K150" s="16" cm="1">
        <f t="array" ref="K150">_xlfn.SWITCH(VLOOKUP(Table1[[#This Row],[rand3]],brain!$D$24:$E$30,2), 1,3,2,2, 3,3,4,2,5,1,1)</f>
        <v>3</v>
      </c>
      <c r="L150" s="64" t="str">
        <f ca="1">IFERROR(VLOOKUP(RAND(),brain!$B$8:$H$19,7)+VLOOKUP(RAND(),brain!$B$8:$H$19,7),"")</f>
        <v/>
      </c>
      <c r="M150" s="65" cm="1">
        <f t="array" ref="M150">_xlfn.SWITCH(VLOOKUP(Table1[[#This Row],[rand4]],brain!$D$24:$E$30,2), 1,3,2,3, 3,4,4,2,5,1,1)</f>
        <v>2</v>
      </c>
      <c r="N150" s="65">
        <f ca="1">IFERROR(VLOOKUP(RAND(),brain!$B$8:$H$19,7)+VLOOKUP(RAND(),brain!$B$8:$H$19,7),"")</f>
        <v>2</v>
      </c>
      <c r="O150" s="66" cm="1">
        <f t="array" ref="O150">_xlfn.SWITCH(VLOOKUP(Table1[[#This Row],[rand5]],brain!$D$24:$E$30,2), 1,3,2,2, 3,3,4,2,5,1,1)</f>
        <v>2</v>
      </c>
      <c r="P150" s="16">
        <f t="shared" ca="1" si="2"/>
        <v>13</v>
      </c>
      <c r="Q150" s="57">
        <v>0.83253599258755773</v>
      </c>
      <c r="R150" s="57">
        <v>0.73870184532841432</v>
      </c>
      <c r="S150" s="58">
        <v>0.13633968569471722</v>
      </c>
      <c r="T150" s="58">
        <v>0.33723305710714779</v>
      </c>
      <c r="U150" s="58">
        <v>0.87210069714206773</v>
      </c>
      <c r="V150" s="58">
        <v>0.85453020858157069</v>
      </c>
    </row>
    <row r="151" spans="3:22" x14ac:dyDescent="0.25">
      <c r="C151" s="59">
        <v>145</v>
      </c>
      <c r="D151" s="64" t="str">
        <f ca="1">IFERROR(VLOOKUP(RAND(),brain!$B$8:$H$19,7)+VLOOKUP(RAND(),brain!$B$8:$H$19,7),"")</f>
        <v/>
      </c>
      <c r="E151" s="65" cm="1">
        <f t="array" ref="E151">_xlfn.SWITCH(VLOOKUP(Table1[[#This Row],[0]],brain!$D$24:$E$30,2), 1,3,2,2, 3,3,4,2,5,1,1)</f>
        <v>1</v>
      </c>
      <c r="F151" s="65">
        <f ca="1">IFERROR(VLOOKUP(RAND(),brain!$B$8:$H$19,7)+VLOOKUP(RAND(),brain!$B$8:$H$19,7),"")</f>
        <v>0</v>
      </c>
      <c r="G151" s="66" cm="1">
        <f t="array" ref="G151">_xlfn.SWITCH(VLOOKUP(Table1[[#This Row],[rand1]],brain!$D$24:$E$30,2), 1,3,2,2,3, 3,4,2,5,1,1)</f>
        <v>1</v>
      </c>
      <c r="H151" s="16">
        <f ca="1">IFERROR(VLOOKUP(RAND(),brain!$B$8:$H$19,7)+VLOOKUP(RAND(),brain!$B$8:$H$19,7),"")</f>
        <v>4</v>
      </c>
      <c r="I151" s="16" cm="1">
        <f t="array" ref="I151">_xlfn.SWITCH(VLOOKUP(Table1[[#This Row],[rand2]],brain!$D$24:$E$30,2), 1,3,2,3, 3,4,4,2,5,1,1)</f>
        <v>3</v>
      </c>
      <c r="J151" s="16">
        <f ca="1">IFERROR(VLOOKUP(RAND(),brain!$B$8:$H$19,7)+VLOOKUP(RAND(),brain!$B$8:$H$19,7),"")</f>
        <v>2</v>
      </c>
      <c r="K151" s="16" cm="1">
        <f t="array" ref="K151">_xlfn.SWITCH(VLOOKUP(Table1[[#This Row],[rand3]],brain!$D$24:$E$30,2), 1,3,2,2, 3,3,4,2,5,1,1)</f>
        <v>3</v>
      </c>
      <c r="L151" s="64" t="str">
        <f ca="1">IFERROR(VLOOKUP(RAND(),brain!$B$8:$H$19,7)+VLOOKUP(RAND(),brain!$B$8:$H$19,7),"")</f>
        <v/>
      </c>
      <c r="M151" s="65" cm="1">
        <f t="array" ref="M151">_xlfn.SWITCH(VLOOKUP(Table1[[#This Row],[rand4]],brain!$D$24:$E$30,2), 1,3,2,3, 3,4,4,2,5,1,1)</f>
        <v>3</v>
      </c>
      <c r="N151" s="65">
        <f ca="1">IFERROR(VLOOKUP(RAND(),brain!$B$8:$H$19,7)+VLOOKUP(RAND(),brain!$B$8:$H$19,7),"")</f>
        <v>2</v>
      </c>
      <c r="O151" s="66" cm="1">
        <f t="array" ref="O151">_xlfn.SWITCH(VLOOKUP(Table1[[#This Row],[rand5]],brain!$D$24:$E$30,2), 1,3,2,2, 3,3,4,2,5,1,1)</f>
        <v>3</v>
      </c>
      <c r="P151" s="16">
        <f t="shared" ca="1" si="2"/>
        <v>8</v>
      </c>
      <c r="Q151" s="57">
        <v>0.93473641939238306</v>
      </c>
      <c r="R151" s="57">
        <v>0.92649765232849834</v>
      </c>
      <c r="S151" s="58">
        <v>0.39760423126982802</v>
      </c>
      <c r="T151" s="58">
        <v>0.14845321186896987</v>
      </c>
      <c r="U151" s="58">
        <v>0.31679004750334516</v>
      </c>
      <c r="V151" s="58">
        <v>0.2792351282799741</v>
      </c>
    </row>
    <row r="152" spans="3:22" x14ac:dyDescent="0.25">
      <c r="C152" s="59">
        <v>146</v>
      </c>
      <c r="D152" s="64">
        <f ca="1">IFERROR(VLOOKUP(RAND(),brain!$B$8:$H$19,7)+VLOOKUP(RAND(),brain!$B$8:$H$19,7),"")</f>
        <v>0</v>
      </c>
      <c r="E152" s="65" cm="1">
        <f t="array" ref="E152">_xlfn.SWITCH(VLOOKUP(Table1[[#This Row],[0]],brain!$D$24:$E$30,2), 1,3,2,2, 3,3,4,2,5,1,1)</f>
        <v>2</v>
      </c>
      <c r="F152" s="65">
        <f ca="1">IFERROR(VLOOKUP(RAND(),brain!$B$8:$H$19,7)+VLOOKUP(RAND(),brain!$B$8:$H$19,7),"")</f>
        <v>2</v>
      </c>
      <c r="G152" s="66" cm="1">
        <f t="array" ref="G152">_xlfn.SWITCH(VLOOKUP(Table1[[#This Row],[rand1]],brain!$D$24:$E$30,2), 1,3,2,2,3, 3,4,2,5,1,1)</f>
        <v>3</v>
      </c>
      <c r="H152" s="16">
        <f ca="1">IFERROR(VLOOKUP(RAND(),brain!$B$8:$H$19,7)+VLOOKUP(RAND(),brain!$B$8:$H$19,7),"")</f>
        <v>3</v>
      </c>
      <c r="I152" s="16" cm="1">
        <f t="array" ref="I152">_xlfn.SWITCH(VLOOKUP(Table1[[#This Row],[rand2]],brain!$D$24:$E$30,2), 1,3,2,3, 3,4,4,2,5,1,1)</f>
        <v>2</v>
      </c>
      <c r="J152" s="16">
        <f ca="1">IFERROR(VLOOKUP(RAND(),brain!$B$8:$H$19,7)+VLOOKUP(RAND(),brain!$B$8:$H$19,7),"")</f>
        <v>2</v>
      </c>
      <c r="K152" s="16" cm="1">
        <f t="array" ref="K152">_xlfn.SWITCH(VLOOKUP(Table1[[#This Row],[rand3]],brain!$D$24:$E$30,2), 1,3,2,2, 3,3,4,2,5,1,1)</f>
        <v>3</v>
      </c>
      <c r="L152" s="64" t="str">
        <f ca="1">IFERROR(VLOOKUP(RAND(),brain!$B$8:$H$19,7)+VLOOKUP(RAND(),brain!$B$8:$H$19,7),"")</f>
        <v/>
      </c>
      <c r="M152" s="65" cm="1">
        <f t="array" ref="M152">_xlfn.SWITCH(VLOOKUP(Table1[[#This Row],[rand4]],brain!$D$24:$E$30,2), 1,3,2,3, 3,4,4,2,5,1,1)</f>
        <v>3</v>
      </c>
      <c r="N152" s="65">
        <f ca="1">IFERROR(VLOOKUP(RAND(),brain!$B$8:$H$19,7)+VLOOKUP(RAND(),brain!$B$8:$H$19,7),"")</f>
        <v>0</v>
      </c>
      <c r="O152" s="66" cm="1">
        <f t="array" ref="O152">_xlfn.SWITCH(VLOOKUP(Table1[[#This Row],[rand5]],brain!$D$24:$E$30,2), 1,3,2,2, 3,3,4,2,5,1,1)</f>
        <v>2</v>
      </c>
      <c r="P152" s="16">
        <f t="shared" ca="1" si="2"/>
        <v>7</v>
      </c>
      <c r="Q152" s="57">
        <v>0.48058399197933677</v>
      </c>
      <c r="R152" s="57">
        <v>0.77164715314096299</v>
      </c>
      <c r="S152" s="58">
        <v>0.81866982720360748</v>
      </c>
      <c r="T152" s="58">
        <v>0.70344262582252859</v>
      </c>
      <c r="U152" s="58">
        <v>0.25982259359623949</v>
      </c>
      <c r="V152" s="58">
        <v>0.45470462056093663</v>
      </c>
    </row>
    <row r="153" spans="3:22" x14ac:dyDescent="0.25">
      <c r="C153" s="59">
        <v>147</v>
      </c>
      <c r="D153" s="64">
        <f ca="1">IFERROR(VLOOKUP(RAND(),brain!$B$8:$H$19,7)+VLOOKUP(RAND(),brain!$B$8:$H$19,7),"")</f>
        <v>4</v>
      </c>
      <c r="E153" s="65" cm="1">
        <f t="array" ref="E153">_xlfn.SWITCH(VLOOKUP(Table1[[#This Row],[0]],brain!$D$24:$E$30,2), 1,3,2,2, 3,3,4,2,5,1,1)</f>
        <v>1</v>
      </c>
      <c r="F153" s="65">
        <f ca="1">IFERROR(VLOOKUP(RAND(),brain!$B$8:$H$19,7)+VLOOKUP(RAND(),brain!$B$8:$H$19,7),"")</f>
        <v>1</v>
      </c>
      <c r="G153" s="66" cm="1">
        <f t="array" ref="G153">_xlfn.SWITCH(VLOOKUP(Table1[[#This Row],[rand1]],brain!$D$24:$E$30,2), 1,3,2,2,3, 3,4,2,5,1,1)</f>
        <v>3</v>
      </c>
      <c r="H153" s="16">
        <f ca="1">IFERROR(VLOOKUP(RAND(),brain!$B$8:$H$19,7)+VLOOKUP(RAND(),brain!$B$8:$H$19,7),"")</f>
        <v>1</v>
      </c>
      <c r="I153" s="16" cm="1">
        <f t="array" ref="I153">_xlfn.SWITCH(VLOOKUP(Table1[[#This Row],[rand2]],brain!$D$24:$E$30,2), 1,3,2,3, 3,4,4,2,5,1,1)</f>
        <v>4</v>
      </c>
      <c r="J153" s="16">
        <f ca="1">IFERROR(VLOOKUP(RAND(),brain!$B$8:$H$19,7)+VLOOKUP(RAND(),brain!$B$8:$H$19,7),"")</f>
        <v>6</v>
      </c>
      <c r="K153" s="16" cm="1">
        <f t="array" ref="K153">_xlfn.SWITCH(VLOOKUP(Table1[[#This Row],[rand3]],brain!$D$24:$E$30,2), 1,3,2,2, 3,3,4,2,5,1,1)</f>
        <v>3</v>
      </c>
      <c r="L153" s="64">
        <f ca="1">IFERROR(VLOOKUP(RAND(),brain!$B$8:$H$19,7)+VLOOKUP(RAND(),brain!$B$8:$H$19,7),"")</f>
        <v>1</v>
      </c>
      <c r="M153" s="65" cm="1">
        <f t="array" ref="M153">_xlfn.SWITCH(VLOOKUP(Table1[[#This Row],[rand4]],brain!$D$24:$E$30,2), 1,3,2,3, 3,4,4,2,5,1,1)</f>
        <v>3</v>
      </c>
      <c r="N153" s="65">
        <f ca="1">IFERROR(VLOOKUP(RAND(),brain!$B$8:$H$19,7)+VLOOKUP(RAND(),brain!$B$8:$H$19,7),"")</f>
        <v>1</v>
      </c>
      <c r="O153" s="66" cm="1">
        <f t="array" ref="O153">_xlfn.SWITCH(VLOOKUP(Table1[[#This Row],[rand5]],brain!$D$24:$E$30,2), 1,3,2,2, 3,3,4,2,5,1,1)</f>
        <v>1</v>
      </c>
      <c r="P153" s="16">
        <f t="shared" ca="1" si="2"/>
        <v>14</v>
      </c>
      <c r="Q153" s="57">
        <v>0.91483283788398984</v>
      </c>
      <c r="R153" s="57">
        <v>7.6460194266026571E-2</v>
      </c>
      <c r="S153" s="58">
        <v>0.73803588929867014</v>
      </c>
      <c r="T153" s="58">
        <v>0.73454943285697871</v>
      </c>
      <c r="U153" s="58">
        <v>0.13550178838390203</v>
      </c>
      <c r="V153" s="58">
        <v>0.9641534747880538</v>
      </c>
    </row>
    <row r="154" spans="3:22" x14ac:dyDescent="0.25">
      <c r="C154" s="59">
        <v>148</v>
      </c>
      <c r="D154" s="64">
        <f ca="1">IFERROR(VLOOKUP(RAND(),brain!$B$8:$H$19,7)+VLOOKUP(RAND(),brain!$B$8:$H$19,7),"")</f>
        <v>3</v>
      </c>
      <c r="E154" s="65" cm="1">
        <f t="array" ref="E154">_xlfn.SWITCH(VLOOKUP(Table1[[#This Row],[0]],brain!$D$24:$E$30,2), 1,3,2,2, 3,3,4,2,5,1,1)</f>
        <v>3</v>
      </c>
      <c r="F154" s="65">
        <f ca="1">IFERROR(VLOOKUP(RAND(),brain!$B$8:$H$19,7)+VLOOKUP(RAND(),brain!$B$8:$H$19,7),"")</f>
        <v>2</v>
      </c>
      <c r="G154" s="66" cm="1">
        <f t="array" ref="G154">_xlfn.SWITCH(VLOOKUP(Table1[[#This Row],[rand1]],brain!$D$24:$E$30,2), 1,3,2,2,3, 3,4,2,5,1,1)</f>
        <v>3</v>
      </c>
      <c r="H154" s="16">
        <f ca="1">IFERROR(VLOOKUP(RAND(),brain!$B$8:$H$19,7)+VLOOKUP(RAND(),brain!$B$8:$H$19,7),"")</f>
        <v>2</v>
      </c>
      <c r="I154" s="16" cm="1">
        <f t="array" ref="I154">_xlfn.SWITCH(VLOOKUP(Table1[[#This Row],[rand2]],brain!$D$24:$E$30,2), 1,3,2,3, 3,4,4,2,5,1,1)</f>
        <v>3</v>
      </c>
      <c r="J154" s="16">
        <f ca="1">IFERROR(VLOOKUP(RAND(),brain!$B$8:$H$19,7)+VLOOKUP(RAND(),brain!$B$8:$H$19,7),"")</f>
        <v>3</v>
      </c>
      <c r="K154" s="16" cm="1">
        <f t="array" ref="K154">_xlfn.SWITCH(VLOOKUP(Table1[[#This Row],[rand3]],brain!$D$24:$E$30,2), 1,3,2,2, 3,3,4,2,5,1,1)</f>
        <v>3</v>
      </c>
      <c r="L154" s="64">
        <f ca="1">IFERROR(VLOOKUP(RAND(),brain!$B$8:$H$19,7)+VLOOKUP(RAND(),brain!$B$8:$H$19,7),"")</f>
        <v>1</v>
      </c>
      <c r="M154" s="65" cm="1">
        <f t="array" ref="M154">_xlfn.SWITCH(VLOOKUP(Table1[[#This Row],[rand4]],brain!$D$24:$E$30,2), 1,3,2,3, 3,4,4,2,5,1,1)</f>
        <v>3</v>
      </c>
      <c r="N154" s="65">
        <f ca="1">IFERROR(VLOOKUP(RAND(),brain!$B$8:$H$19,7)+VLOOKUP(RAND(),brain!$B$8:$H$19,7),"")</f>
        <v>2</v>
      </c>
      <c r="O154" s="66" cm="1">
        <f t="array" ref="O154">_xlfn.SWITCH(VLOOKUP(Table1[[#This Row],[rand5]],brain!$D$24:$E$30,2), 1,3,2,2, 3,3,4,2,5,1,1)</f>
        <v>3</v>
      </c>
      <c r="P154" s="16">
        <f t="shared" ca="1" si="2"/>
        <v>13</v>
      </c>
      <c r="Q154" s="57">
        <v>0.69410488361262535</v>
      </c>
      <c r="R154" s="57">
        <v>0.21171050643559797</v>
      </c>
      <c r="S154" s="58">
        <v>3.4334970184063396E-2</v>
      </c>
      <c r="T154" s="58">
        <v>0.14820332500719247</v>
      </c>
      <c r="U154" s="58">
        <v>0.57960367999379692</v>
      </c>
      <c r="V154" s="58">
        <v>0.77684643983173352</v>
      </c>
    </row>
    <row r="155" spans="3:22" x14ac:dyDescent="0.25">
      <c r="C155" s="59">
        <v>149</v>
      </c>
      <c r="D155" s="64" t="str">
        <f ca="1">IFERROR(VLOOKUP(RAND(),brain!$B$8:$H$19,7)+VLOOKUP(RAND(),brain!$B$8:$H$19,7),"")</f>
        <v/>
      </c>
      <c r="E155" s="65" cm="1">
        <f t="array" ref="E155">_xlfn.SWITCH(VLOOKUP(Table1[[#This Row],[0]],brain!$D$24:$E$30,2), 1,3,2,2, 3,3,4,2,5,1,1)</f>
        <v>2</v>
      </c>
      <c r="F155" s="65">
        <f ca="1">IFERROR(VLOOKUP(RAND(),brain!$B$8:$H$19,7)+VLOOKUP(RAND(),brain!$B$8:$H$19,7),"")</f>
        <v>3</v>
      </c>
      <c r="G155" s="66" cm="1">
        <f t="array" ref="G155">_xlfn.SWITCH(VLOOKUP(Table1[[#This Row],[rand1]],brain!$D$24:$E$30,2), 1,3,2,2,3, 3,4,2,5,1,1)</f>
        <v>3</v>
      </c>
      <c r="H155" s="16">
        <f ca="1">IFERROR(VLOOKUP(RAND(),brain!$B$8:$H$19,7)+VLOOKUP(RAND(),brain!$B$8:$H$19,7),"")</f>
        <v>0</v>
      </c>
      <c r="I155" s="16" cm="1">
        <f t="array" ref="I155">_xlfn.SWITCH(VLOOKUP(Table1[[#This Row],[rand2]],brain!$D$24:$E$30,2), 1,3,2,3, 3,4,4,2,5,1,1)</f>
        <v>3</v>
      </c>
      <c r="J155" s="16" t="str">
        <f ca="1">IFERROR(VLOOKUP(RAND(),brain!$B$8:$H$19,7)+VLOOKUP(RAND(),brain!$B$8:$H$19,7),"")</f>
        <v/>
      </c>
      <c r="K155" s="16" cm="1">
        <f t="array" ref="K155">_xlfn.SWITCH(VLOOKUP(Table1[[#This Row],[rand3]],brain!$D$24:$E$30,2), 1,3,2,2, 3,3,4,2,5,1,1)</f>
        <v>3</v>
      </c>
      <c r="L155" s="64">
        <f ca="1">IFERROR(VLOOKUP(RAND(),brain!$B$8:$H$19,7)+VLOOKUP(RAND(),brain!$B$8:$H$19,7),"")</f>
        <v>1</v>
      </c>
      <c r="M155" s="65" cm="1">
        <f t="array" ref="M155">_xlfn.SWITCH(VLOOKUP(Table1[[#This Row],[rand4]],brain!$D$24:$E$30,2), 1,3,2,3, 3,4,4,2,5,1,1)</f>
        <v>3</v>
      </c>
      <c r="N155" s="65">
        <f ca="1">IFERROR(VLOOKUP(RAND(),brain!$B$8:$H$19,7)+VLOOKUP(RAND(),brain!$B$8:$H$19,7),"")</f>
        <v>1</v>
      </c>
      <c r="O155" s="66" cm="1">
        <f t="array" ref="O155">_xlfn.SWITCH(VLOOKUP(Table1[[#This Row],[rand5]],brain!$D$24:$E$30,2), 1,3,2,2, 3,3,4,2,5,1,1)</f>
        <v>2</v>
      </c>
      <c r="P155" s="16">
        <f t="shared" ca="1" si="2"/>
        <v>5</v>
      </c>
      <c r="Q155" s="57">
        <v>0.87593146440817771</v>
      </c>
      <c r="R155" s="57">
        <v>0.703644157635259</v>
      </c>
      <c r="S155" s="58">
        <v>0.52219279115134143</v>
      </c>
      <c r="T155" s="58">
        <v>0.63356327781273547</v>
      </c>
      <c r="U155" s="58">
        <v>0.45507423293570326</v>
      </c>
      <c r="V155" s="58">
        <v>0.5688549177157286</v>
      </c>
    </row>
    <row r="156" spans="3:22" x14ac:dyDescent="0.25">
      <c r="C156" s="59">
        <v>150</v>
      </c>
      <c r="D156" s="64" t="str">
        <f ca="1">IFERROR(VLOOKUP(RAND(),brain!$B$8:$H$19,7)+VLOOKUP(RAND(),brain!$B$8:$H$19,7),"")</f>
        <v/>
      </c>
      <c r="E156" s="65" cm="1">
        <f t="array" ref="E156">_xlfn.SWITCH(VLOOKUP(Table1[[#This Row],[0]],brain!$D$24:$E$30,2), 1,3,2,2, 3,3,4,2,5,1,1)</f>
        <v>1</v>
      </c>
      <c r="F156" s="65">
        <f ca="1">IFERROR(VLOOKUP(RAND(),brain!$B$8:$H$19,7)+VLOOKUP(RAND(),brain!$B$8:$H$19,7),"")</f>
        <v>1</v>
      </c>
      <c r="G156" s="66" cm="1">
        <f t="array" ref="G156">_xlfn.SWITCH(VLOOKUP(Table1[[#This Row],[rand1]],brain!$D$24:$E$30,2), 1,3,2,2,3, 3,4,2,5,1,1)</f>
        <v>2</v>
      </c>
      <c r="H156" s="16">
        <f ca="1">IFERROR(VLOOKUP(RAND(),brain!$B$8:$H$19,7)+VLOOKUP(RAND(),brain!$B$8:$H$19,7),"")</f>
        <v>0</v>
      </c>
      <c r="I156" s="16" cm="1">
        <f t="array" ref="I156">_xlfn.SWITCH(VLOOKUP(Table1[[#This Row],[rand2]],brain!$D$24:$E$30,2), 1,3,2,3, 3,4,4,2,5,1,1)</f>
        <v>3</v>
      </c>
      <c r="J156" s="16">
        <f ca="1">IFERROR(VLOOKUP(RAND(),brain!$B$8:$H$19,7)+VLOOKUP(RAND(),brain!$B$8:$H$19,7),"")</f>
        <v>2</v>
      </c>
      <c r="K156" s="16" cm="1">
        <f t="array" ref="K156">_xlfn.SWITCH(VLOOKUP(Table1[[#This Row],[rand3]],brain!$D$24:$E$30,2), 1,3,2,2, 3,3,4,2,5,1,1)</f>
        <v>3</v>
      </c>
      <c r="L156" s="64">
        <f ca="1">IFERROR(VLOOKUP(RAND(),brain!$B$8:$H$19,7)+VLOOKUP(RAND(),brain!$B$8:$H$19,7),"")</f>
        <v>3</v>
      </c>
      <c r="M156" s="65" cm="1">
        <f t="array" ref="M156">_xlfn.SWITCH(VLOOKUP(Table1[[#This Row],[rand4]],brain!$D$24:$E$30,2), 1,3,2,3, 3,4,4,2,5,1,1)</f>
        <v>3</v>
      </c>
      <c r="N156" s="65">
        <f ca="1">IFERROR(VLOOKUP(RAND(),brain!$B$8:$H$19,7)+VLOOKUP(RAND(),brain!$B$8:$H$19,7),"")</f>
        <v>3</v>
      </c>
      <c r="O156" s="66" cm="1">
        <f t="array" ref="O156">_xlfn.SWITCH(VLOOKUP(Table1[[#This Row],[rand5]],brain!$D$24:$E$30,2), 1,3,2,2, 3,3,4,2,5,1,1)</f>
        <v>3</v>
      </c>
      <c r="P156" s="16">
        <f t="shared" ca="1" si="2"/>
        <v>9</v>
      </c>
      <c r="Q156" s="57">
        <v>0.90913952398049103</v>
      </c>
      <c r="R156" s="57">
        <v>0.51832085283812313</v>
      </c>
      <c r="S156" s="58">
        <v>7.5360992410472449E-2</v>
      </c>
      <c r="T156" s="58">
        <v>0.64273656547777014</v>
      </c>
      <c r="U156" s="58">
        <v>0.51073725853615126</v>
      </c>
      <c r="V156" s="58">
        <v>6.9066582213345495E-2</v>
      </c>
    </row>
    <row r="157" spans="3:22" x14ac:dyDescent="0.25">
      <c r="C157" s="59">
        <v>151</v>
      </c>
      <c r="D157" s="64" t="str">
        <f ca="1">IFERROR(VLOOKUP(RAND(),brain!$B$8:$H$19,7)+VLOOKUP(RAND(),brain!$B$8:$H$19,7),"")</f>
        <v/>
      </c>
      <c r="E157" s="65" cm="1">
        <f t="array" ref="E157">_xlfn.SWITCH(VLOOKUP(Table1[[#This Row],[0]],brain!$D$24:$E$30,2), 1,3,2,2, 3,3,4,2,5,1,1)</f>
        <v>2</v>
      </c>
      <c r="F157" s="65" t="str">
        <f ca="1">IFERROR(VLOOKUP(RAND(),brain!$B$8:$H$19,7)+VLOOKUP(RAND(),brain!$B$8:$H$19,7),"")</f>
        <v/>
      </c>
      <c r="G157" s="66" cm="1">
        <f t="array" ref="G157">_xlfn.SWITCH(VLOOKUP(Table1[[#This Row],[rand1]],brain!$D$24:$E$30,2), 1,3,2,2,3, 3,4,2,5,1,1)</f>
        <v>2</v>
      </c>
      <c r="H157" s="16">
        <f ca="1">IFERROR(VLOOKUP(RAND(),brain!$B$8:$H$19,7)+VLOOKUP(RAND(),brain!$B$8:$H$19,7),"")</f>
        <v>3</v>
      </c>
      <c r="I157" s="16" cm="1">
        <f t="array" ref="I157">_xlfn.SWITCH(VLOOKUP(Table1[[#This Row],[rand2]],brain!$D$24:$E$30,2), 1,3,2,3, 3,4,4,2,5,1,1)</f>
        <v>4</v>
      </c>
      <c r="J157" s="16" t="str">
        <f ca="1">IFERROR(VLOOKUP(RAND(),brain!$B$8:$H$19,7)+VLOOKUP(RAND(),brain!$B$8:$H$19,7),"")</f>
        <v/>
      </c>
      <c r="K157" s="16" cm="1">
        <f t="array" ref="K157">_xlfn.SWITCH(VLOOKUP(Table1[[#This Row],[rand3]],brain!$D$24:$E$30,2), 1,3,2,2, 3,3,4,2,5,1,1)</f>
        <v>3</v>
      </c>
      <c r="L157" s="64">
        <f ca="1">IFERROR(VLOOKUP(RAND(),brain!$B$8:$H$19,7)+VLOOKUP(RAND(),brain!$B$8:$H$19,7),"")</f>
        <v>1</v>
      </c>
      <c r="M157" s="65" cm="1">
        <f t="array" ref="M157">_xlfn.SWITCH(VLOOKUP(Table1[[#This Row],[rand4]],brain!$D$24:$E$30,2), 1,3,2,3, 3,4,4,2,5,1,1)</f>
        <v>1</v>
      </c>
      <c r="N157" s="65">
        <f ca="1">IFERROR(VLOOKUP(RAND(),brain!$B$8:$H$19,7)+VLOOKUP(RAND(),brain!$B$8:$H$19,7),"")</f>
        <v>1</v>
      </c>
      <c r="O157" s="66" cm="1">
        <f t="array" ref="O157">_xlfn.SWITCH(VLOOKUP(Table1[[#This Row],[rand5]],brain!$D$24:$E$30,2), 1,3,2,2, 3,3,4,2,5,1,1)</f>
        <v>2</v>
      </c>
      <c r="P157" s="16">
        <f t="shared" ca="1" si="2"/>
        <v>5</v>
      </c>
      <c r="Q157" s="57">
        <v>0.81262000469114537</v>
      </c>
      <c r="R157" s="57">
        <v>0.47652515911909477</v>
      </c>
      <c r="S157" s="58">
        <v>0.72480066159120238</v>
      </c>
      <c r="T157" s="58">
        <v>0.38745774594720384</v>
      </c>
      <c r="U157" s="58">
        <v>0.93702904153962585</v>
      </c>
      <c r="V157" s="58">
        <v>0.57125723252327043</v>
      </c>
    </row>
    <row r="158" spans="3:22" x14ac:dyDescent="0.25">
      <c r="C158" s="59">
        <v>152</v>
      </c>
      <c r="D158" s="64">
        <f ca="1">IFERROR(VLOOKUP(RAND(),brain!$B$8:$H$19,7)+VLOOKUP(RAND(),brain!$B$8:$H$19,7),"")</f>
        <v>1</v>
      </c>
      <c r="E158" s="65" cm="1">
        <f t="array" ref="E158">_xlfn.SWITCH(VLOOKUP(Table1[[#This Row],[0]],brain!$D$24:$E$30,2), 1,3,2,2, 3,3,4,2,5,1,1)</f>
        <v>3</v>
      </c>
      <c r="F158" s="65">
        <f ca="1">IFERROR(VLOOKUP(RAND(),brain!$B$8:$H$19,7)+VLOOKUP(RAND(),brain!$B$8:$H$19,7),"")</f>
        <v>2</v>
      </c>
      <c r="G158" s="66" cm="1">
        <f t="array" ref="G158">_xlfn.SWITCH(VLOOKUP(Table1[[#This Row],[rand1]],brain!$D$24:$E$30,2), 1,3,2,2,3, 3,4,2,5,1,1)</f>
        <v>2</v>
      </c>
      <c r="H158" s="16">
        <f ca="1">IFERROR(VLOOKUP(RAND(),brain!$B$8:$H$19,7)+VLOOKUP(RAND(),brain!$B$8:$H$19,7),"")</f>
        <v>0</v>
      </c>
      <c r="I158" s="16" cm="1">
        <f t="array" ref="I158">_xlfn.SWITCH(VLOOKUP(Table1[[#This Row],[rand2]],brain!$D$24:$E$30,2), 1,3,2,3, 3,4,4,2,5,1,1)</f>
        <v>2</v>
      </c>
      <c r="J158" s="16">
        <f ca="1">IFERROR(VLOOKUP(RAND(),brain!$B$8:$H$19,7)+VLOOKUP(RAND(),brain!$B$8:$H$19,7),"")</f>
        <v>2</v>
      </c>
      <c r="K158" s="16" cm="1">
        <f t="array" ref="K158">_xlfn.SWITCH(VLOOKUP(Table1[[#This Row],[rand3]],brain!$D$24:$E$30,2), 1,3,2,2, 3,3,4,2,5,1,1)</f>
        <v>3</v>
      </c>
      <c r="L158" s="64" t="str">
        <f ca="1">IFERROR(VLOOKUP(RAND(),brain!$B$8:$H$19,7)+VLOOKUP(RAND(),brain!$B$8:$H$19,7),"")</f>
        <v/>
      </c>
      <c r="M158" s="65" cm="1">
        <f t="array" ref="M158">_xlfn.SWITCH(VLOOKUP(Table1[[#This Row],[rand4]],brain!$D$24:$E$30,2), 1,3,2,3, 3,4,4,2,5,1,1)</f>
        <v>3</v>
      </c>
      <c r="N158" s="65" t="str">
        <f ca="1">IFERROR(VLOOKUP(RAND(),brain!$B$8:$H$19,7)+VLOOKUP(RAND(),brain!$B$8:$H$19,7),"")</f>
        <v/>
      </c>
      <c r="O158" s="66" cm="1">
        <f t="array" ref="O158">_xlfn.SWITCH(VLOOKUP(Table1[[#This Row],[rand5]],brain!$D$24:$E$30,2), 1,3,2,2, 3,3,4,2,5,1,1)</f>
        <v>2</v>
      </c>
      <c r="P158" s="16">
        <f t="shared" ca="1" si="2"/>
        <v>5</v>
      </c>
      <c r="Q158" s="57">
        <v>0.67266739358386463</v>
      </c>
      <c r="R158" s="57">
        <v>0.45811680650703501</v>
      </c>
      <c r="S158" s="58">
        <v>0.89515626069704735</v>
      </c>
      <c r="T158" s="58">
        <v>0.74242022341093727</v>
      </c>
      <c r="U158" s="58">
        <v>0.45097326891232214</v>
      </c>
      <c r="V158" s="58">
        <v>0.56289214701190671</v>
      </c>
    </row>
    <row r="159" spans="3:22" x14ac:dyDescent="0.25">
      <c r="C159" s="59">
        <v>153</v>
      </c>
      <c r="D159" s="64">
        <f ca="1">IFERROR(VLOOKUP(RAND(),brain!$B$8:$H$19,7)+VLOOKUP(RAND(),brain!$B$8:$H$19,7),"")</f>
        <v>0</v>
      </c>
      <c r="E159" s="65" cm="1">
        <f t="array" ref="E159">_xlfn.SWITCH(VLOOKUP(Table1[[#This Row],[0]],brain!$D$24:$E$30,2), 1,3,2,2, 3,3,4,2,5,1,1)</f>
        <v>2</v>
      </c>
      <c r="F159" s="65" t="str">
        <f ca="1">IFERROR(VLOOKUP(RAND(),brain!$B$8:$H$19,7)+VLOOKUP(RAND(),brain!$B$8:$H$19,7),"")</f>
        <v/>
      </c>
      <c r="G159" s="66" cm="1">
        <f t="array" ref="G159">_xlfn.SWITCH(VLOOKUP(Table1[[#This Row],[rand1]],brain!$D$24:$E$30,2), 1,3,2,2,3, 3,4,2,5,1,1)</f>
        <v>3</v>
      </c>
      <c r="H159" s="16">
        <f ca="1">IFERROR(VLOOKUP(RAND(),brain!$B$8:$H$19,7)+VLOOKUP(RAND(),brain!$B$8:$H$19,7),"")</f>
        <v>4</v>
      </c>
      <c r="I159" s="16" cm="1">
        <f t="array" ref="I159">_xlfn.SWITCH(VLOOKUP(Table1[[#This Row],[rand2]],brain!$D$24:$E$30,2), 1,3,2,3, 3,4,4,2,5,1,1)</f>
        <v>1</v>
      </c>
      <c r="J159" s="16">
        <f ca="1">IFERROR(VLOOKUP(RAND(),brain!$B$8:$H$19,7)+VLOOKUP(RAND(),brain!$B$8:$H$19,7),"")</f>
        <v>1</v>
      </c>
      <c r="K159" s="16" cm="1">
        <f t="array" ref="K159">_xlfn.SWITCH(VLOOKUP(Table1[[#This Row],[rand3]],brain!$D$24:$E$30,2), 1,3,2,2, 3,3,4,2,5,1,1)</f>
        <v>3</v>
      </c>
      <c r="L159" s="64" t="str">
        <f ca="1">IFERROR(VLOOKUP(RAND(),brain!$B$8:$H$19,7)+VLOOKUP(RAND(),brain!$B$8:$H$19,7),"")</f>
        <v/>
      </c>
      <c r="M159" s="65" cm="1">
        <f t="array" ref="M159">_xlfn.SWITCH(VLOOKUP(Table1[[#This Row],[rand4]],brain!$D$24:$E$30,2), 1,3,2,3, 3,4,4,2,5,1,1)</f>
        <v>2</v>
      </c>
      <c r="N159" s="65">
        <f ca="1">IFERROR(VLOOKUP(RAND(),brain!$B$8:$H$19,7)+VLOOKUP(RAND(),brain!$B$8:$H$19,7),"")</f>
        <v>3</v>
      </c>
      <c r="O159" s="66" cm="1">
        <f t="array" ref="O159">_xlfn.SWITCH(VLOOKUP(Table1[[#This Row],[rand5]],brain!$D$24:$E$30,2), 1,3,2,2, 3,3,4,2,5,1,1)</f>
        <v>3</v>
      </c>
      <c r="P159" s="16">
        <f t="shared" ca="1" si="2"/>
        <v>8</v>
      </c>
      <c r="Q159" s="57">
        <v>0.49815536956442641</v>
      </c>
      <c r="R159" s="57">
        <v>0.36822777365485548</v>
      </c>
      <c r="S159" s="58">
        <v>0.90284144358125784</v>
      </c>
      <c r="T159" s="58">
        <v>7.4699346520386345E-2</v>
      </c>
      <c r="U159" s="58">
        <v>0.82823064707420735</v>
      </c>
      <c r="V159" s="58">
        <v>0.15123980295040096</v>
      </c>
    </row>
    <row r="160" spans="3:22" x14ac:dyDescent="0.25">
      <c r="C160" s="59">
        <v>154</v>
      </c>
      <c r="D160" s="64">
        <f ca="1">IFERROR(VLOOKUP(RAND(),brain!$B$8:$H$19,7)+VLOOKUP(RAND(),brain!$B$8:$H$19,7),"")</f>
        <v>3</v>
      </c>
      <c r="E160" s="65" cm="1">
        <f t="array" ref="E160">_xlfn.SWITCH(VLOOKUP(Table1[[#This Row],[0]],brain!$D$24:$E$30,2), 1,3,2,2, 3,3,4,2,5,1,1)</f>
        <v>3</v>
      </c>
      <c r="F160" s="65">
        <f ca="1">IFERROR(VLOOKUP(RAND(),brain!$B$8:$H$19,7)+VLOOKUP(RAND(),brain!$B$8:$H$19,7),"")</f>
        <v>3</v>
      </c>
      <c r="G160" s="66" cm="1">
        <f t="array" ref="G160">_xlfn.SWITCH(VLOOKUP(Table1[[#This Row],[rand1]],brain!$D$24:$E$30,2), 1,3,2,2,3, 3,4,2,5,1,1)</f>
        <v>3</v>
      </c>
      <c r="H160" s="16">
        <f ca="1">IFERROR(VLOOKUP(RAND(),brain!$B$8:$H$19,7)+VLOOKUP(RAND(),brain!$B$8:$H$19,7),"")</f>
        <v>1</v>
      </c>
      <c r="I160" s="16" cm="1">
        <f t="array" ref="I160">_xlfn.SWITCH(VLOOKUP(Table1[[#This Row],[rand2]],brain!$D$24:$E$30,2), 1,3,2,3, 3,4,4,2,5,1,1)</f>
        <v>1</v>
      </c>
      <c r="J160" s="16">
        <f ca="1">IFERROR(VLOOKUP(RAND(),brain!$B$8:$H$19,7)+VLOOKUP(RAND(),brain!$B$8:$H$19,7),"")</f>
        <v>3</v>
      </c>
      <c r="K160" s="16" cm="1">
        <f t="array" ref="K160">_xlfn.SWITCH(VLOOKUP(Table1[[#This Row],[rand3]],brain!$D$24:$E$30,2), 1,3,2,2, 3,3,4,2,5,1,1)</f>
        <v>1</v>
      </c>
      <c r="L160" s="64">
        <f ca="1">IFERROR(VLOOKUP(RAND(),brain!$B$8:$H$19,7)+VLOOKUP(RAND(),brain!$B$8:$H$19,7),"")</f>
        <v>5</v>
      </c>
      <c r="M160" s="65" cm="1">
        <f t="array" ref="M160">_xlfn.SWITCH(VLOOKUP(Table1[[#This Row],[rand4]],brain!$D$24:$E$30,2), 1,3,2,3, 3,4,4,2,5,1,1)</f>
        <v>2</v>
      </c>
      <c r="N160" s="65">
        <f ca="1">IFERROR(VLOOKUP(RAND(),brain!$B$8:$H$19,7)+VLOOKUP(RAND(),brain!$B$8:$H$19,7),"")</f>
        <v>1</v>
      </c>
      <c r="O160" s="66" cm="1">
        <f t="array" ref="O160">_xlfn.SWITCH(VLOOKUP(Table1[[#This Row],[rand5]],brain!$D$24:$E$30,2), 1,3,2,2, 3,3,4,2,5,1,1)</f>
        <v>3</v>
      </c>
      <c r="P160" s="16">
        <f t="shared" ca="1" si="2"/>
        <v>16</v>
      </c>
      <c r="Q160" s="57">
        <v>0.13973862155676009</v>
      </c>
      <c r="R160" s="57">
        <v>5.2344851117842262E-2</v>
      </c>
      <c r="S160" s="58">
        <v>0.95272585732148718</v>
      </c>
      <c r="T160" s="58">
        <v>0.92772852711034459</v>
      </c>
      <c r="U160" s="58">
        <v>0.88650234820872997</v>
      </c>
      <c r="V160" s="58">
        <v>0.69090012718890859</v>
      </c>
    </row>
    <row r="161" spans="3:22" x14ac:dyDescent="0.25">
      <c r="C161" s="59">
        <v>155</v>
      </c>
      <c r="D161" s="64" t="str">
        <f ca="1">IFERROR(VLOOKUP(RAND(),brain!$B$8:$H$19,7)+VLOOKUP(RAND(),brain!$B$8:$H$19,7),"")</f>
        <v/>
      </c>
      <c r="E161" s="65" cm="1">
        <f t="array" ref="E161">_xlfn.SWITCH(VLOOKUP(Table1[[#This Row],[0]],brain!$D$24:$E$30,2), 1,3,2,2, 3,3,4,2,5,1,1)</f>
        <v>2</v>
      </c>
      <c r="F161" s="65" t="str">
        <f ca="1">IFERROR(VLOOKUP(RAND(),brain!$B$8:$H$19,7)+VLOOKUP(RAND(),brain!$B$8:$H$19,7),"")</f>
        <v/>
      </c>
      <c r="G161" s="66" cm="1">
        <f t="array" ref="G161">_xlfn.SWITCH(VLOOKUP(Table1[[#This Row],[rand1]],brain!$D$24:$E$30,2), 1,3,2,2,3, 3,4,2,5,1,1)</f>
        <v>2</v>
      </c>
      <c r="H161" s="16">
        <f ca="1">IFERROR(VLOOKUP(RAND(),brain!$B$8:$H$19,7)+VLOOKUP(RAND(),brain!$B$8:$H$19,7),"")</f>
        <v>2</v>
      </c>
      <c r="I161" s="16" cm="1">
        <f t="array" ref="I161">_xlfn.SWITCH(VLOOKUP(Table1[[#This Row],[rand2]],brain!$D$24:$E$30,2), 1,3,2,3, 3,4,4,2,5,1,1)</f>
        <v>3</v>
      </c>
      <c r="J161" s="16">
        <f ca="1">IFERROR(VLOOKUP(RAND(),brain!$B$8:$H$19,7)+VLOOKUP(RAND(),brain!$B$8:$H$19,7),"")</f>
        <v>3</v>
      </c>
      <c r="K161" s="16" cm="1">
        <f t="array" ref="K161">_xlfn.SWITCH(VLOOKUP(Table1[[#This Row],[rand3]],brain!$D$24:$E$30,2), 1,3,2,2, 3,3,4,2,5,1,1)</f>
        <v>3</v>
      </c>
      <c r="L161" s="64">
        <f ca="1">IFERROR(VLOOKUP(RAND(),brain!$B$8:$H$19,7)+VLOOKUP(RAND(),brain!$B$8:$H$19,7),"")</f>
        <v>0</v>
      </c>
      <c r="M161" s="65" cm="1">
        <f t="array" ref="M161">_xlfn.SWITCH(VLOOKUP(Table1[[#This Row],[rand4]],brain!$D$24:$E$30,2), 1,3,2,3, 3,4,4,2,5,1,1)</f>
        <v>3</v>
      </c>
      <c r="N161" s="65" t="str">
        <f ca="1">IFERROR(VLOOKUP(RAND(),brain!$B$8:$H$19,7)+VLOOKUP(RAND(),brain!$B$8:$H$19,7),"")</f>
        <v/>
      </c>
      <c r="O161" s="66" cm="1">
        <f t="array" ref="O161">_xlfn.SWITCH(VLOOKUP(Table1[[#This Row],[rand5]],brain!$D$24:$E$30,2), 1,3,2,2, 3,3,4,2,5,1,1)</f>
        <v>1</v>
      </c>
      <c r="P161" s="16">
        <f t="shared" ca="1" si="2"/>
        <v>5</v>
      </c>
      <c r="Q161" s="57">
        <v>0.58409156261390949</v>
      </c>
      <c r="R161" s="57">
        <v>0.50478342201557758</v>
      </c>
      <c r="S161" s="58">
        <v>0.36832353109128935</v>
      </c>
      <c r="T161" s="58">
        <v>0.7132252863410885</v>
      </c>
      <c r="U161" s="58">
        <v>0.48383975147705027</v>
      </c>
      <c r="V161" s="58">
        <v>0.95682533630793254</v>
      </c>
    </row>
    <row r="162" spans="3:22" x14ac:dyDescent="0.25">
      <c r="C162" s="59">
        <v>156</v>
      </c>
      <c r="D162" s="64" t="str">
        <f ca="1">IFERROR(VLOOKUP(RAND(),brain!$B$8:$H$19,7)+VLOOKUP(RAND(),brain!$B$8:$H$19,7),"")</f>
        <v/>
      </c>
      <c r="E162" s="65" cm="1">
        <f t="array" ref="E162">_xlfn.SWITCH(VLOOKUP(Table1[[#This Row],[0]],brain!$D$24:$E$30,2), 1,3,2,2, 3,3,4,2,5,1,1)</f>
        <v>3</v>
      </c>
      <c r="F162" s="65" t="str">
        <f ca="1">IFERROR(VLOOKUP(RAND(),brain!$B$8:$H$19,7)+VLOOKUP(RAND(),brain!$B$8:$H$19,7),"")</f>
        <v/>
      </c>
      <c r="G162" s="66" cm="1">
        <f t="array" ref="G162">_xlfn.SWITCH(VLOOKUP(Table1[[#This Row],[rand1]],brain!$D$24:$E$30,2), 1,3,2,2,3, 3,4,2,5,1,1)</f>
        <v>3</v>
      </c>
      <c r="H162" s="16">
        <f ca="1">IFERROR(VLOOKUP(RAND(),brain!$B$8:$H$19,7)+VLOOKUP(RAND(),brain!$B$8:$H$19,7),"")</f>
        <v>4</v>
      </c>
      <c r="I162" s="16" cm="1">
        <f t="array" ref="I162">_xlfn.SWITCH(VLOOKUP(Table1[[#This Row],[rand2]],brain!$D$24:$E$30,2), 1,3,2,3, 3,4,4,2,5,1,1)</f>
        <v>1</v>
      </c>
      <c r="J162" s="16">
        <f ca="1">IFERROR(VLOOKUP(RAND(),brain!$B$8:$H$19,7)+VLOOKUP(RAND(),brain!$B$8:$H$19,7),"")</f>
        <v>2</v>
      </c>
      <c r="K162" s="16" cm="1">
        <f t="array" ref="K162">_xlfn.SWITCH(VLOOKUP(Table1[[#This Row],[rand3]],brain!$D$24:$E$30,2), 1,3,2,2, 3,3,4,2,5,1,1)</f>
        <v>2</v>
      </c>
      <c r="L162" s="64">
        <f ca="1">IFERROR(VLOOKUP(RAND(),brain!$B$8:$H$19,7)+VLOOKUP(RAND(),brain!$B$8:$H$19,7),"")</f>
        <v>0</v>
      </c>
      <c r="M162" s="65" cm="1">
        <f t="array" ref="M162">_xlfn.SWITCH(VLOOKUP(Table1[[#This Row],[rand4]],brain!$D$24:$E$30,2), 1,3,2,3, 3,4,4,2,5,1,1)</f>
        <v>3</v>
      </c>
      <c r="N162" s="65" t="str">
        <f ca="1">IFERROR(VLOOKUP(RAND(),brain!$B$8:$H$19,7)+VLOOKUP(RAND(),brain!$B$8:$H$19,7),"")</f>
        <v/>
      </c>
      <c r="O162" s="66" cm="1">
        <f t="array" ref="O162">_xlfn.SWITCH(VLOOKUP(Table1[[#This Row],[rand5]],brain!$D$24:$E$30,2), 1,3,2,2, 3,3,4,2,5,1,1)</f>
        <v>2</v>
      </c>
      <c r="P162" s="16">
        <f t="shared" ca="1" si="2"/>
        <v>6</v>
      </c>
      <c r="Q162" s="57">
        <v>0.15509991132141721</v>
      </c>
      <c r="R162" s="57">
        <v>9.9166113366132791E-2</v>
      </c>
      <c r="S162" s="58">
        <v>0.98604826981596383</v>
      </c>
      <c r="T162" s="58">
        <v>0.42390089369915063</v>
      </c>
      <c r="U162" s="58">
        <v>0.16955546145234246</v>
      </c>
      <c r="V162" s="58">
        <v>0.43295047979781209</v>
      </c>
    </row>
    <row r="163" spans="3:22" x14ac:dyDescent="0.25">
      <c r="C163" s="59">
        <v>157</v>
      </c>
      <c r="D163" s="64" t="str">
        <f ca="1">IFERROR(VLOOKUP(RAND(),brain!$B$8:$H$19,7)+VLOOKUP(RAND(),brain!$B$8:$H$19,7),"")</f>
        <v/>
      </c>
      <c r="E163" s="65" cm="1">
        <f t="array" ref="E163">_xlfn.SWITCH(VLOOKUP(Table1[[#This Row],[0]],brain!$D$24:$E$30,2), 1,3,2,2, 3,3,4,2,5,1,1)</f>
        <v>3</v>
      </c>
      <c r="F163" s="65">
        <f ca="1">IFERROR(VLOOKUP(RAND(),brain!$B$8:$H$19,7)+VLOOKUP(RAND(),brain!$B$8:$H$19,7),"")</f>
        <v>6</v>
      </c>
      <c r="G163" s="66" cm="1">
        <f t="array" ref="G163">_xlfn.SWITCH(VLOOKUP(Table1[[#This Row],[rand1]],brain!$D$24:$E$30,2), 1,3,2,2,3, 3,4,2,5,1,1)</f>
        <v>2</v>
      </c>
      <c r="H163" s="16">
        <f ca="1">IFERROR(VLOOKUP(RAND(),brain!$B$8:$H$19,7)+VLOOKUP(RAND(),brain!$B$8:$H$19,7),"")</f>
        <v>5</v>
      </c>
      <c r="I163" s="16" cm="1">
        <f t="array" ref="I163">_xlfn.SWITCH(VLOOKUP(Table1[[#This Row],[rand2]],brain!$D$24:$E$30,2), 1,3,2,3, 3,4,4,2,5,1,1)</f>
        <v>4</v>
      </c>
      <c r="J163" s="16" t="str">
        <f ca="1">IFERROR(VLOOKUP(RAND(),brain!$B$8:$H$19,7)+VLOOKUP(RAND(),brain!$B$8:$H$19,7),"")</f>
        <v/>
      </c>
      <c r="K163" s="16" cm="1">
        <f t="array" ref="K163">_xlfn.SWITCH(VLOOKUP(Table1[[#This Row],[rand3]],brain!$D$24:$E$30,2), 1,3,2,2, 3,3,4,2,5,1,1)</f>
        <v>2</v>
      </c>
      <c r="L163" s="64" t="str">
        <f ca="1">IFERROR(VLOOKUP(RAND(),brain!$B$8:$H$19,7)+VLOOKUP(RAND(),brain!$B$8:$H$19,7),"")</f>
        <v/>
      </c>
      <c r="M163" s="65" cm="1">
        <f t="array" ref="M163">_xlfn.SWITCH(VLOOKUP(Table1[[#This Row],[rand4]],brain!$D$24:$E$30,2), 1,3,2,3, 3,4,4,2,5,1,1)</f>
        <v>3</v>
      </c>
      <c r="N163" s="65">
        <f ca="1">IFERROR(VLOOKUP(RAND(),brain!$B$8:$H$19,7)+VLOOKUP(RAND(),brain!$B$8:$H$19,7),"")</f>
        <v>3</v>
      </c>
      <c r="O163" s="66" cm="1">
        <f t="array" ref="O163">_xlfn.SWITCH(VLOOKUP(Table1[[#This Row],[rand5]],brain!$D$24:$E$30,2), 1,3,2,2, 3,3,4,2,5,1,1)</f>
        <v>1</v>
      </c>
      <c r="P163" s="16">
        <f t="shared" ca="1" si="2"/>
        <v>14</v>
      </c>
      <c r="Q163" s="57">
        <v>0.73572083515169473</v>
      </c>
      <c r="R163" s="57">
        <v>0.43858401048787155</v>
      </c>
      <c r="S163" s="58">
        <v>0.61461028382557004</v>
      </c>
      <c r="T163" s="58">
        <v>0.44669226965638098</v>
      </c>
      <c r="U163" s="58">
        <v>0.48921906895696465</v>
      </c>
      <c r="V163" s="58">
        <v>0.99684524973973831</v>
      </c>
    </row>
    <row r="164" spans="3:22" x14ac:dyDescent="0.25">
      <c r="C164" s="59">
        <v>158</v>
      </c>
      <c r="D164" s="64">
        <f ca="1">IFERROR(VLOOKUP(RAND(),brain!$B$8:$H$19,7)+VLOOKUP(RAND(),brain!$B$8:$H$19,7),"")</f>
        <v>3</v>
      </c>
      <c r="E164" s="65" cm="1">
        <f t="array" ref="E164">_xlfn.SWITCH(VLOOKUP(Table1[[#This Row],[0]],brain!$D$24:$E$30,2), 1,3,2,2, 3,3,4,2,5,1,1)</f>
        <v>3</v>
      </c>
      <c r="F164" s="65" t="str">
        <f ca="1">IFERROR(VLOOKUP(RAND(),brain!$B$8:$H$19,7)+VLOOKUP(RAND(),brain!$B$8:$H$19,7),"")</f>
        <v/>
      </c>
      <c r="G164" s="66" cm="1">
        <f t="array" ref="G164">_xlfn.SWITCH(VLOOKUP(Table1[[#This Row],[rand1]],brain!$D$24:$E$30,2), 1,3,2,2,3, 3,4,2,5,1,1)</f>
        <v>3</v>
      </c>
      <c r="H164" s="16" t="str">
        <f ca="1">IFERROR(VLOOKUP(RAND(),brain!$B$8:$H$19,7)+VLOOKUP(RAND(),brain!$B$8:$H$19,7),"")</f>
        <v/>
      </c>
      <c r="I164" s="16" cm="1">
        <f t="array" ref="I164">_xlfn.SWITCH(VLOOKUP(Table1[[#This Row],[rand2]],brain!$D$24:$E$30,2), 1,3,2,3, 3,4,4,2,5,1,1)</f>
        <v>3</v>
      </c>
      <c r="J164" s="16">
        <f ca="1">IFERROR(VLOOKUP(RAND(),brain!$B$8:$H$19,7)+VLOOKUP(RAND(),brain!$B$8:$H$19,7),"")</f>
        <v>5</v>
      </c>
      <c r="K164" s="16" cm="1">
        <f t="array" ref="K164">_xlfn.SWITCH(VLOOKUP(Table1[[#This Row],[rand3]],brain!$D$24:$E$30,2), 1,3,2,2, 3,3,4,2,5,1,1)</f>
        <v>3</v>
      </c>
      <c r="L164" s="64">
        <f ca="1">IFERROR(VLOOKUP(RAND(),brain!$B$8:$H$19,7)+VLOOKUP(RAND(),brain!$B$8:$H$19,7),"")</f>
        <v>3</v>
      </c>
      <c r="M164" s="65" cm="1">
        <f t="array" ref="M164">_xlfn.SWITCH(VLOOKUP(Table1[[#This Row],[rand4]],brain!$D$24:$E$30,2), 1,3,2,3, 3,4,4,2,5,1,1)</f>
        <v>3</v>
      </c>
      <c r="N164" s="65" t="str">
        <f ca="1">IFERROR(VLOOKUP(RAND(),brain!$B$8:$H$19,7)+VLOOKUP(RAND(),brain!$B$8:$H$19,7),"")</f>
        <v/>
      </c>
      <c r="O164" s="66" cm="1">
        <f t="array" ref="O164">_xlfn.SWITCH(VLOOKUP(Table1[[#This Row],[rand5]],brain!$D$24:$E$30,2), 1,3,2,2, 3,3,4,2,5,1,1)</f>
        <v>3</v>
      </c>
      <c r="P164" s="16">
        <f t="shared" ca="1" si="2"/>
        <v>11</v>
      </c>
      <c r="Q164" s="57">
        <v>0.27437753633396944</v>
      </c>
      <c r="R164" s="57">
        <v>0.30051602592686377</v>
      </c>
      <c r="S164" s="58">
        <v>0.44513769225695565</v>
      </c>
      <c r="T164" s="58">
        <v>1.5086411655588106E-2</v>
      </c>
      <c r="U164" s="58">
        <v>0.52664449024059901</v>
      </c>
      <c r="V164" s="58">
        <v>0.66449009696654893</v>
      </c>
    </row>
    <row r="165" spans="3:22" x14ac:dyDescent="0.25">
      <c r="C165" s="59">
        <v>159</v>
      </c>
      <c r="D165" s="64">
        <f ca="1">IFERROR(VLOOKUP(RAND(),brain!$B$8:$H$19,7)+VLOOKUP(RAND(),brain!$B$8:$H$19,7),"")</f>
        <v>3</v>
      </c>
      <c r="E165" s="65" cm="1">
        <f t="array" ref="E165">_xlfn.SWITCH(VLOOKUP(Table1[[#This Row],[0]],brain!$D$24:$E$30,2), 1,3,2,2, 3,3,4,2,5,1,1)</f>
        <v>2</v>
      </c>
      <c r="F165" s="65">
        <f ca="1">IFERROR(VLOOKUP(RAND(),brain!$B$8:$H$19,7)+VLOOKUP(RAND(),brain!$B$8:$H$19,7),"")</f>
        <v>2</v>
      </c>
      <c r="G165" s="66" cm="1">
        <f t="array" ref="G165">_xlfn.SWITCH(VLOOKUP(Table1[[#This Row],[rand1]],brain!$D$24:$E$30,2), 1,3,2,2,3, 3,4,2,5,1,1)</f>
        <v>3</v>
      </c>
      <c r="H165" s="16" t="str">
        <f ca="1">IFERROR(VLOOKUP(RAND(),brain!$B$8:$H$19,7)+VLOOKUP(RAND(),brain!$B$8:$H$19,7),"")</f>
        <v/>
      </c>
      <c r="I165" s="16" cm="1">
        <f t="array" ref="I165">_xlfn.SWITCH(VLOOKUP(Table1[[#This Row],[rand2]],brain!$D$24:$E$30,2), 1,3,2,3, 3,4,4,2,5,1,1)</f>
        <v>4</v>
      </c>
      <c r="J165" s="16" t="str">
        <f ca="1">IFERROR(VLOOKUP(RAND(),brain!$B$8:$H$19,7)+VLOOKUP(RAND(),brain!$B$8:$H$19,7),"")</f>
        <v/>
      </c>
      <c r="K165" s="16" cm="1">
        <f t="array" ref="K165">_xlfn.SWITCH(VLOOKUP(Table1[[#This Row],[rand3]],brain!$D$24:$E$30,2), 1,3,2,2, 3,3,4,2,5,1,1)</f>
        <v>3</v>
      </c>
      <c r="L165" s="64" t="str">
        <f ca="1">IFERROR(VLOOKUP(RAND(),brain!$B$8:$H$19,7)+VLOOKUP(RAND(),brain!$B$8:$H$19,7),"")</f>
        <v/>
      </c>
      <c r="M165" s="65" cm="1">
        <f t="array" ref="M165">_xlfn.SWITCH(VLOOKUP(Table1[[#This Row],[rand4]],brain!$D$24:$E$30,2), 1,3,2,3, 3,4,4,2,5,1,1)</f>
        <v>3</v>
      </c>
      <c r="N165" s="65">
        <f ca="1">IFERROR(VLOOKUP(RAND(),brain!$B$8:$H$19,7)+VLOOKUP(RAND(),brain!$B$8:$H$19,7),"")</f>
        <v>1</v>
      </c>
      <c r="O165" s="66" cm="1">
        <f t="array" ref="O165">_xlfn.SWITCH(VLOOKUP(Table1[[#This Row],[rand5]],brain!$D$24:$E$30,2), 1,3,2,2, 3,3,4,2,5,1,1)</f>
        <v>3</v>
      </c>
      <c r="P165" s="16">
        <f t="shared" ca="1" si="2"/>
        <v>6</v>
      </c>
      <c r="Q165" s="57">
        <v>0.80909030469356003</v>
      </c>
      <c r="R165" s="57">
        <v>0.2305433165299382</v>
      </c>
      <c r="S165" s="58">
        <v>0.6879736064317189</v>
      </c>
      <c r="T165" s="58">
        <v>0.70806497482388431</v>
      </c>
      <c r="U165" s="58">
        <v>0.30284231612475998</v>
      </c>
      <c r="V165" s="58">
        <v>0.39282301555638333</v>
      </c>
    </row>
    <row r="166" spans="3:22" x14ac:dyDescent="0.25">
      <c r="C166" s="59">
        <v>160</v>
      </c>
      <c r="D166" s="64">
        <f ca="1">IFERROR(VLOOKUP(RAND(),brain!$B$8:$H$19,7)+VLOOKUP(RAND(),brain!$B$8:$H$19,7),"")</f>
        <v>4</v>
      </c>
      <c r="E166" s="65" cm="1">
        <f t="array" ref="E166">_xlfn.SWITCH(VLOOKUP(Table1[[#This Row],[0]],brain!$D$24:$E$30,2), 1,3,2,2, 3,3,4,2,5,1,1)</f>
        <v>3</v>
      </c>
      <c r="F166" s="65">
        <f ca="1">IFERROR(VLOOKUP(RAND(),brain!$B$8:$H$19,7)+VLOOKUP(RAND(),brain!$B$8:$H$19,7),"")</f>
        <v>3</v>
      </c>
      <c r="G166" s="66" cm="1">
        <f t="array" ref="G166">_xlfn.SWITCH(VLOOKUP(Table1[[#This Row],[rand1]],brain!$D$24:$E$30,2), 1,3,2,2,3, 3,4,2,5,1,1)</f>
        <v>3</v>
      </c>
      <c r="H166" s="16" t="str">
        <f ca="1">IFERROR(VLOOKUP(RAND(),brain!$B$8:$H$19,7)+VLOOKUP(RAND(),brain!$B$8:$H$19,7),"")</f>
        <v/>
      </c>
      <c r="I166" s="16" cm="1">
        <f t="array" ref="I166">_xlfn.SWITCH(VLOOKUP(Table1[[#This Row],[rand2]],brain!$D$24:$E$30,2), 1,3,2,3, 3,4,4,2,5,1,1)</f>
        <v>1</v>
      </c>
      <c r="J166" s="16">
        <f ca="1">IFERROR(VLOOKUP(RAND(),brain!$B$8:$H$19,7)+VLOOKUP(RAND(),brain!$B$8:$H$19,7),"")</f>
        <v>6</v>
      </c>
      <c r="K166" s="16" cm="1">
        <f t="array" ref="K166">_xlfn.SWITCH(VLOOKUP(Table1[[#This Row],[rand3]],brain!$D$24:$E$30,2), 1,3,2,2, 3,3,4,2,5,1,1)</f>
        <v>3</v>
      </c>
      <c r="L166" s="64">
        <f ca="1">IFERROR(VLOOKUP(RAND(),brain!$B$8:$H$19,7)+VLOOKUP(RAND(),brain!$B$8:$H$19,7),"")</f>
        <v>2</v>
      </c>
      <c r="M166" s="65" cm="1">
        <f t="array" ref="M166">_xlfn.SWITCH(VLOOKUP(Table1[[#This Row],[rand4]],brain!$D$24:$E$30,2), 1,3,2,3, 3,4,4,2,5,1,1)</f>
        <v>2</v>
      </c>
      <c r="N166" s="65">
        <f ca="1">IFERROR(VLOOKUP(RAND(),brain!$B$8:$H$19,7)+VLOOKUP(RAND(),brain!$B$8:$H$19,7),"")</f>
        <v>1</v>
      </c>
      <c r="O166" s="66" cm="1">
        <f t="array" ref="O166">_xlfn.SWITCH(VLOOKUP(Table1[[#This Row],[rand5]],brain!$D$24:$E$30,2), 1,3,2,2, 3,3,4,2,5,1,1)</f>
        <v>2</v>
      </c>
      <c r="P166" s="16">
        <f t="shared" ca="1" si="2"/>
        <v>16</v>
      </c>
      <c r="Q166" s="57">
        <v>2.8961979838945218E-2</v>
      </c>
      <c r="R166" s="57">
        <v>0.75917155904348577</v>
      </c>
      <c r="S166" s="58">
        <v>0.93050735359305659</v>
      </c>
      <c r="T166" s="58">
        <v>0.77169289273937791</v>
      </c>
      <c r="U166" s="58">
        <v>0.80104642406251791</v>
      </c>
      <c r="V166" s="58">
        <v>0.80442135294375627</v>
      </c>
    </row>
    <row r="167" spans="3:22" x14ac:dyDescent="0.25">
      <c r="C167" s="59">
        <v>161</v>
      </c>
      <c r="D167" s="64">
        <f ca="1">IFERROR(VLOOKUP(RAND(),brain!$B$8:$H$19,7)+VLOOKUP(RAND(),brain!$B$8:$H$19,7),"")</f>
        <v>2</v>
      </c>
      <c r="E167" s="65" cm="1">
        <f t="array" ref="E167">_xlfn.SWITCH(VLOOKUP(Table1[[#This Row],[0]],brain!$D$24:$E$30,2), 1,3,2,2, 3,3,4,2,5,1,1)</f>
        <v>1</v>
      </c>
      <c r="F167" s="65" t="str">
        <f ca="1">IFERROR(VLOOKUP(RAND(),brain!$B$8:$H$19,7)+VLOOKUP(RAND(),brain!$B$8:$H$19,7),"")</f>
        <v/>
      </c>
      <c r="G167" s="66" cm="1">
        <f t="array" ref="G167">_xlfn.SWITCH(VLOOKUP(Table1[[#This Row],[rand1]],brain!$D$24:$E$30,2), 1,3,2,2,3, 3,4,2,5,1,1)</f>
        <v>2</v>
      </c>
      <c r="H167" s="16" t="str">
        <f ca="1">IFERROR(VLOOKUP(RAND(),brain!$B$8:$H$19,7)+VLOOKUP(RAND(),brain!$B$8:$H$19,7),"")</f>
        <v/>
      </c>
      <c r="I167" s="16" cm="1">
        <f t="array" ref="I167">_xlfn.SWITCH(VLOOKUP(Table1[[#This Row],[rand2]],brain!$D$24:$E$30,2), 1,3,2,3, 3,4,4,2,5,1,1)</f>
        <v>3</v>
      </c>
      <c r="J167" s="16">
        <f ca="1">IFERROR(VLOOKUP(RAND(),brain!$B$8:$H$19,7)+VLOOKUP(RAND(),brain!$B$8:$H$19,7),"")</f>
        <v>3</v>
      </c>
      <c r="K167" s="16" cm="1">
        <f t="array" ref="K167">_xlfn.SWITCH(VLOOKUP(Table1[[#This Row],[rand3]],brain!$D$24:$E$30,2), 1,3,2,2, 3,3,4,2,5,1,1)</f>
        <v>2</v>
      </c>
      <c r="L167" s="64">
        <f ca="1">IFERROR(VLOOKUP(RAND(),brain!$B$8:$H$19,7)+VLOOKUP(RAND(),brain!$B$8:$H$19,7),"")</f>
        <v>1</v>
      </c>
      <c r="M167" s="65" cm="1">
        <f t="array" ref="M167">_xlfn.SWITCH(VLOOKUP(Table1[[#This Row],[rand4]],brain!$D$24:$E$30,2), 1,3,2,3, 3,4,4,2,5,1,1)</f>
        <v>1</v>
      </c>
      <c r="N167" s="65">
        <f ca="1">IFERROR(VLOOKUP(RAND(),brain!$B$8:$H$19,7)+VLOOKUP(RAND(),brain!$B$8:$H$19,7),"")</f>
        <v>4</v>
      </c>
      <c r="O167" s="66" cm="1">
        <f t="array" ref="O167">_xlfn.SWITCH(VLOOKUP(Table1[[#This Row],[rand5]],brain!$D$24:$E$30,2), 1,3,2,2, 3,3,4,2,5,1,1)</f>
        <v>3</v>
      </c>
      <c r="P167" s="16">
        <f t="shared" ca="1" si="2"/>
        <v>10</v>
      </c>
      <c r="Q167" s="57">
        <v>0.98948782678283709</v>
      </c>
      <c r="R167" s="57">
        <v>0.82745331470805639</v>
      </c>
      <c r="S167" s="58">
        <v>1.1611464185505405E-2</v>
      </c>
      <c r="T167" s="58">
        <v>0.47697024225077556</v>
      </c>
      <c r="U167" s="58">
        <v>0.97959759680237757</v>
      </c>
      <c r="V167" s="58">
        <v>9.1159142918431524E-2</v>
      </c>
    </row>
    <row r="168" spans="3:22" x14ac:dyDescent="0.25">
      <c r="C168" s="59">
        <v>162</v>
      </c>
      <c r="D168" s="64">
        <f ca="1">IFERROR(VLOOKUP(RAND(),brain!$B$8:$H$19,7)+VLOOKUP(RAND(),brain!$B$8:$H$19,7),"")</f>
        <v>4</v>
      </c>
      <c r="E168" s="65" cm="1">
        <f t="array" ref="E168">_xlfn.SWITCH(VLOOKUP(Table1[[#This Row],[0]],brain!$D$24:$E$30,2), 1,3,2,2, 3,3,4,2,5,1,1)</f>
        <v>3</v>
      </c>
      <c r="F168" s="65">
        <f ca="1">IFERROR(VLOOKUP(RAND(),brain!$B$8:$H$19,7)+VLOOKUP(RAND(),brain!$B$8:$H$19,7),"")</f>
        <v>2</v>
      </c>
      <c r="G168" s="66" cm="1">
        <f t="array" ref="G168">_xlfn.SWITCH(VLOOKUP(Table1[[#This Row],[rand1]],brain!$D$24:$E$30,2), 1,3,2,2,3, 3,4,2,5,1,1)</f>
        <v>3</v>
      </c>
      <c r="H168" s="16">
        <f ca="1">IFERROR(VLOOKUP(RAND(),brain!$B$8:$H$19,7)+VLOOKUP(RAND(),brain!$B$8:$H$19,7),"")</f>
        <v>4</v>
      </c>
      <c r="I168" s="16" cm="1">
        <f t="array" ref="I168">_xlfn.SWITCH(VLOOKUP(Table1[[#This Row],[rand2]],brain!$D$24:$E$30,2), 1,3,2,3, 3,4,4,2,5,1,1)</f>
        <v>3</v>
      </c>
      <c r="J168" s="16" t="str">
        <f ca="1">IFERROR(VLOOKUP(RAND(),brain!$B$8:$H$19,7)+VLOOKUP(RAND(),brain!$B$8:$H$19,7),"")</f>
        <v/>
      </c>
      <c r="K168" s="16" cm="1">
        <f t="array" ref="K168">_xlfn.SWITCH(VLOOKUP(Table1[[#This Row],[rand3]],brain!$D$24:$E$30,2), 1,3,2,2, 3,3,4,2,5,1,1)</f>
        <v>3</v>
      </c>
      <c r="L168" s="64" t="str">
        <f ca="1">IFERROR(VLOOKUP(RAND(),brain!$B$8:$H$19,7)+VLOOKUP(RAND(),brain!$B$8:$H$19,7),"")</f>
        <v/>
      </c>
      <c r="M168" s="65" cm="1">
        <f t="array" ref="M168">_xlfn.SWITCH(VLOOKUP(Table1[[#This Row],[rand4]],brain!$D$24:$E$30,2), 1,3,2,3, 3,4,4,2,5,1,1)</f>
        <v>4</v>
      </c>
      <c r="N168" s="65" t="str">
        <f ca="1">IFERROR(VLOOKUP(RAND(),brain!$B$8:$H$19,7)+VLOOKUP(RAND(),brain!$B$8:$H$19,7),"")</f>
        <v/>
      </c>
      <c r="O168" s="66" cm="1">
        <f t="array" ref="O168">_xlfn.SWITCH(VLOOKUP(Table1[[#This Row],[rand5]],brain!$D$24:$E$30,2), 1,3,2,2, 3,3,4,2,5,1,1)</f>
        <v>3</v>
      </c>
      <c r="P168" s="16">
        <f t="shared" ca="1" si="2"/>
        <v>10</v>
      </c>
      <c r="Q168" s="57">
        <v>0.66133121555872931</v>
      </c>
      <c r="R168" s="57">
        <v>0.38905163399384202</v>
      </c>
      <c r="S168" s="58">
        <v>0.43567642013614549</v>
      </c>
      <c r="T168" s="58">
        <v>0.69164491609360879</v>
      </c>
      <c r="U168" s="58">
        <v>0.70102604486461961</v>
      </c>
      <c r="V168" s="58">
        <v>0.26110257931282443</v>
      </c>
    </row>
    <row r="169" spans="3:22" x14ac:dyDescent="0.25">
      <c r="C169" s="59">
        <v>163</v>
      </c>
      <c r="D169" s="64">
        <f ca="1">IFERROR(VLOOKUP(RAND(),brain!$B$8:$H$19,7)+VLOOKUP(RAND(),brain!$B$8:$H$19,7),"")</f>
        <v>2</v>
      </c>
      <c r="E169" s="65" cm="1">
        <f t="array" ref="E169">_xlfn.SWITCH(VLOOKUP(Table1[[#This Row],[0]],brain!$D$24:$E$30,2), 1,3,2,2, 3,3,4,2,5,1,1)</f>
        <v>2</v>
      </c>
      <c r="F169" s="65">
        <f ca="1">IFERROR(VLOOKUP(RAND(),brain!$B$8:$H$19,7)+VLOOKUP(RAND(),brain!$B$8:$H$19,7),"")</f>
        <v>2</v>
      </c>
      <c r="G169" s="66" cm="1">
        <f t="array" ref="G169">_xlfn.SWITCH(VLOOKUP(Table1[[#This Row],[rand1]],brain!$D$24:$E$30,2), 1,3,2,2,3, 3,4,2,5,1,1)</f>
        <v>2</v>
      </c>
      <c r="H169" s="16">
        <f ca="1">IFERROR(VLOOKUP(RAND(),brain!$B$8:$H$19,7)+VLOOKUP(RAND(),brain!$B$8:$H$19,7),"")</f>
        <v>0</v>
      </c>
      <c r="I169" s="16" cm="1">
        <f t="array" ref="I169">_xlfn.SWITCH(VLOOKUP(Table1[[#This Row],[rand2]],brain!$D$24:$E$30,2), 1,3,2,3, 3,4,4,2,5,1,1)</f>
        <v>2</v>
      </c>
      <c r="J169" s="16" t="str">
        <f ca="1">IFERROR(VLOOKUP(RAND(),brain!$B$8:$H$19,7)+VLOOKUP(RAND(),brain!$B$8:$H$19,7),"")</f>
        <v/>
      </c>
      <c r="K169" s="16" cm="1">
        <f t="array" ref="K169">_xlfn.SWITCH(VLOOKUP(Table1[[#This Row],[rand3]],brain!$D$24:$E$30,2), 1,3,2,2, 3,3,4,2,5,1,1)</f>
        <v>3</v>
      </c>
      <c r="L169" s="64">
        <f ca="1">IFERROR(VLOOKUP(RAND(),brain!$B$8:$H$19,7)+VLOOKUP(RAND(),brain!$B$8:$H$19,7),"")</f>
        <v>1</v>
      </c>
      <c r="M169" s="65" cm="1">
        <f t="array" ref="M169">_xlfn.SWITCH(VLOOKUP(Table1[[#This Row],[rand4]],brain!$D$24:$E$30,2), 1,3,2,3, 3,4,4,2,5,1,1)</f>
        <v>3</v>
      </c>
      <c r="N169" s="65" t="str">
        <f ca="1">IFERROR(VLOOKUP(RAND(),brain!$B$8:$H$19,7)+VLOOKUP(RAND(),brain!$B$8:$H$19,7),"")</f>
        <v/>
      </c>
      <c r="O169" s="66" cm="1">
        <f t="array" ref="O169">_xlfn.SWITCH(VLOOKUP(Table1[[#This Row],[rand5]],brain!$D$24:$E$30,2), 1,3,2,2, 3,3,4,2,5,1,1)</f>
        <v>1</v>
      </c>
      <c r="P169" s="16">
        <f t="shared" ca="1" si="2"/>
        <v>5</v>
      </c>
      <c r="Q169" s="57">
        <v>0.57356776524707187</v>
      </c>
      <c r="R169" s="57">
        <v>0.43608890110926213</v>
      </c>
      <c r="S169" s="58">
        <v>0.85666199066690019</v>
      </c>
      <c r="T169" s="58">
        <v>0.13189262352787745</v>
      </c>
      <c r="U169" s="58">
        <v>0.10717424936704001</v>
      </c>
      <c r="V169" s="58">
        <v>0.94347232583204499</v>
      </c>
    </row>
    <row r="170" spans="3:22" x14ac:dyDescent="0.25">
      <c r="C170" s="59">
        <v>164</v>
      </c>
      <c r="D170" s="64">
        <f ca="1">IFERROR(VLOOKUP(RAND(),brain!$B$8:$H$19,7)+VLOOKUP(RAND(),brain!$B$8:$H$19,7),"")</f>
        <v>0</v>
      </c>
      <c r="E170" s="65" cm="1">
        <f t="array" ref="E170">_xlfn.SWITCH(VLOOKUP(Table1[[#This Row],[0]],brain!$D$24:$E$30,2), 1,3,2,2, 3,3,4,2,5,1,1)</f>
        <v>1</v>
      </c>
      <c r="F170" s="65" t="str">
        <f ca="1">IFERROR(VLOOKUP(RAND(),brain!$B$8:$H$19,7)+VLOOKUP(RAND(),brain!$B$8:$H$19,7),"")</f>
        <v/>
      </c>
      <c r="G170" s="66" cm="1">
        <f t="array" ref="G170">_xlfn.SWITCH(VLOOKUP(Table1[[#This Row],[rand1]],brain!$D$24:$E$30,2), 1,3,2,2,3, 3,4,2,5,1,1)</f>
        <v>3</v>
      </c>
      <c r="H170" s="16">
        <f ca="1">IFERROR(VLOOKUP(RAND(),brain!$B$8:$H$19,7)+VLOOKUP(RAND(),brain!$B$8:$H$19,7),"")</f>
        <v>2</v>
      </c>
      <c r="I170" s="16" cm="1">
        <f t="array" ref="I170">_xlfn.SWITCH(VLOOKUP(Table1[[#This Row],[rand2]],brain!$D$24:$E$30,2), 1,3,2,3, 3,4,4,2,5,1,1)</f>
        <v>3</v>
      </c>
      <c r="J170" s="16" t="str">
        <f ca="1">IFERROR(VLOOKUP(RAND(),brain!$B$8:$H$19,7)+VLOOKUP(RAND(),brain!$B$8:$H$19,7),"")</f>
        <v/>
      </c>
      <c r="K170" s="16" cm="1">
        <f t="array" ref="K170">_xlfn.SWITCH(VLOOKUP(Table1[[#This Row],[rand3]],brain!$D$24:$E$30,2), 1,3,2,2, 3,3,4,2,5,1,1)</f>
        <v>1</v>
      </c>
      <c r="L170" s="64" t="str">
        <f ca="1">IFERROR(VLOOKUP(RAND(),brain!$B$8:$H$19,7)+VLOOKUP(RAND(),brain!$B$8:$H$19,7),"")</f>
        <v/>
      </c>
      <c r="M170" s="65" cm="1">
        <f t="array" ref="M170">_xlfn.SWITCH(VLOOKUP(Table1[[#This Row],[rand4]],brain!$D$24:$E$30,2), 1,3,2,3, 3,4,4,2,5,1,1)</f>
        <v>3</v>
      </c>
      <c r="N170" s="65">
        <f ca="1">IFERROR(VLOOKUP(RAND(),brain!$B$8:$H$19,7)+VLOOKUP(RAND(),brain!$B$8:$H$19,7),"")</f>
        <v>1</v>
      </c>
      <c r="O170" s="66" cm="1">
        <f t="array" ref="O170">_xlfn.SWITCH(VLOOKUP(Table1[[#This Row],[rand5]],brain!$D$24:$E$30,2), 1,3,2,2, 3,3,4,2,5,1,1)</f>
        <v>2</v>
      </c>
      <c r="P170" s="16">
        <f t="shared" ca="1" si="2"/>
        <v>3</v>
      </c>
      <c r="Q170" s="57">
        <v>0.99739229053787271</v>
      </c>
      <c r="R170" s="57">
        <v>0.68889829685479242</v>
      </c>
      <c r="S170" s="58">
        <v>2.6940712501376751E-2</v>
      </c>
      <c r="T170" s="58">
        <v>0.95175711098017957</v>
      </c>
      <c r="U170" s="58">
        <v>0.27596798084462804</v>
      </c>
      <c r="V170" s="58">
        <v>0.83655243321096973</v>
      </c>
    </row>
    <row r="171" spans="3:22" x14ac:dyDescent="0.25">
      <c r="C171" s="59">
        <v>165</v>
      </c>
      <c r="D171" s="64">
        <f ca="1">IFERROR(VLOOKUP(RAND(),brain!$B$8:$H$19,7)+VLOOKUP(RAND(),brain!$B$8:$H$19,7),"")</f>
        <v>2</v>
      </c>
      <c r="E171" s="65" cm="1">
        <f t="array" ref="E171">_xlfn.SWITCH(VLOOKUP(Table1[[#This Row],[0]],brain!$D$24:$E$30,2), 1,3,2,2, 3,3,4,2,5,1,1)</f>
        <v>1</v>
      </c>
      <c r="F171" s="65" t="str">
        <f ca="1">IFERROR(VLOOKUP(RAND(),brain!$B$8:$H$19,7)+VLOOKUP(RAND(),brain!$B$8:$H$19,7),"")</f>
        <v/>
      </c>
      <c r="G171" s="66" cm="1">
        <f t="array" ref="G171">_xlfn.SWITCH(VLOOKUP(Table1[[#This Row],[rand1]],brain!$D$24:$E$30,2), 1,3,2,2,3, 3,4,2,5,1,1)</f>
        <v>3</v>
      </c>
      <c r="H171" s="16">
        <f ca="1">IFERROR(VLOOKUP(RAND(),brain!$B$8:$H$19,7)+VLOOKUP(RAND(),brain!$B$8:$H$19,7),"")</f>
        <v>1</v>
      </c>
      <c r="I171" s="16" cm="1">
        <f t="array" ref="I171">_xlfn.SWITCH(VLOOKUP(Table1[[#This Row],[rand2]],brain!$D$24:$E$30,2), 1,3,2,3, 3,4,4,2,5,1,1)</f>
        <v>3</v>
      </c>
      <c r="J171" s="16">
        <f ca="1">IFERROR(VLOOKUP(RAND(),brain!$B$8:$H$19,7)+VLOOKUP(RAND(),brain!$B$8:$H$19,7),"")</f>
        <v>4</v>
      </c>
      <c r="K171" s="16" cm="1">
        <f t="array" ref="K171">_xlfn.SWITCH(VLOOKUP(Table1[[#This Row],[rand3]],brain!$D$24:$E$30,2), 1,3,2,2, 3,3,4,2,5,1,1)</f>
        <v>3</v>
      </c>
      <c r="L171" s="64" t="str">
        <f ca="1">IFERROR(VLOOKUP(RAND(),brain!$B$8:$H$19,7)+VLOOKUP(RAND(),brain!$B$8:$H$19,7),"")</f>
        <v/>
      </c>
      <c r="M171" s="65" cm="1">
        <f t="array" ref="M171">_xlfn.SWITCH(VLOOKUP(Table1[[#This Row],[rand4]],brain!$D$24:$E$30,2), 1,3,2,3, 3,4,4,2,5,1,1)</f>
        <v>3</v>
      </c>
      <c r="N171" s="65">
        <f ca="1">IFERROR(VLOOKUP(RAND(),brain!$B$8:$H$19,7)+VLOOKUP(RAND(),brain!$B$8:$H$19,7),"")</f>
        <v>3</v>
      </c>
      <c r="O171" s="66" cm="1">
        <f t="array" ref="O171">_xlfn.SWITCH(VLOOKUP(Table1[[#This Row],[rand5]],brain!$D$24:$E$30,2), 1,3,2,2, 3,3,4,2,5,1,1)</f>
        <v>3</v>
      </c>
      <c r="P171" s="16">
        <f t="shared" ca="1" si="2"/>
        <v>10</v>
      </c>
      <c r="Q171" s="57">
        <v>0.91326681478266214</v>
      </c>
      <c r="R171" s="57">
        <v>0.32731830473159984</v>
      </c>
      <c r="S171" s="58">
        <v>0.17125004035243641</v>
      </c>
      <c r="T171" s="58">
        <v>0.15951527513519859</v>
      </c>
      <c r="U171" s="58">
        <v>0.48288736842230306</v>
      </c>
      <c r="V171" s="58">
        <v>0.25943348835384639</v>
      </c>
    </row>
    <row r="172" spans="3:22" x14ac:dyDescent="0.25">
      <c r="C172" s="59">
        <v>166</v>
      </c>
      <c r="D172" s="64" t="str">
        <f ca="1">IFERROR(VLOOKUP(RAND(),brain!$B$8:$H$19,7)+VLOOKUP(RAND(),brain!$B$8:$H$19,7),"")</f>
        <v/>
      </c>
      <c r="E172" s="65" cm="1">
        <f t="array" ref="E172">_xlfn.SWITCH(VLOOKUP(Table1[[#This Row],[0]],brain!$D$24:$E$30,2), 1,3,2,2, 3,3,4,2,5,1,1)</f>
        <v>2</v>
      </c>
      <c r="F172" s="65">
        <f ca="1">IFERROR(VLOOKUP(RAND(),brain!$B$8:$H$19,7)+VLOOKUP(RAND(),brain!$B$8:$H$19,7),"")</f>
        <v>5</v>
      </c>
      <c r="G172" s="66" cm="1">
        <f t="array" ref="G172">_xlfn.SWITCH(VLOOKUP(Table1[[#This Row],[rand1]],brain!$D$24:$E$30,2), 1,3,2,2,3, 3,4,2,5,1,1)</f>
        <v>2</v>
      </c>
      <c r="H172" s="16">
        <f ca="1">IFERROR(VLOOKUP(RAND(),brain!$B$8:$H$19,7)+VLOOKUP(RAND(),brain!$B$8:$H$19,7),"")</f>
        <v>1</v>
      </c>
      <c r="I172" s="16" cm="1">
        <f t="array" ref="I172">_xlfn.SWITCH(VLOOKUP(Table1[[#This Row],[rand2]],brain!$D$24:$E$30,2), 1,3,2,3, 3,4,4,2,5,1,1)</f>
        <v>2</v>
      </c>
      <c r="J172" s="16" t="str">
        <f ca="1">IFERROR(VLOOKUP(RAND(),brain!$B$8:$H$19,7)+VLOOKUP(RAND(),brain!$B$8:$H$19,7),"")</f>
        <v/>
      </c>
      <c r="K172" s="16" cm="1">
        <f t="array" ref="K172">_xlfn.SWITCH(VLOOKUP(Table1[[#This Row],[rand3]],brain!$D$24:$E$30,2), 1,3,2,2, 3,3,4,2,5,1,1)</f>
        <v>3</v>
      </c>
      <c r="L172" s="64">
        <f ca="1">IFERROR(VLOOKUP(RAND(),brain!$B$8:$H$19,7)+VLOOKUP(RAND(),brain!$B$8:$H$19,7),"")</f>
        <v>1</v>
      </c>
      <c r="M172" s="65" cm="1">
        <f t="array" ref="M172">_xlfn.SWITCH(VLOOKUP(Table1[[#This Row],[rand4]],brain!$D$24:$E$30,2), 1,3,2,3, 3,4,4,2,5,1,1)</f>
        <v>3</v>
      </c>
      <c r="N172" s="65">
        <f ca="1">IFERROR(VLOOKUP(RAND(),brain!$B$8:$H$19,7)+VLOOKUP(RAND(),brain!$B$8:$H$19,7),"")</f>
        <v>1</v>
      </c>
      <c r="O172" s="66" cm="1">
        <f t="array" ref="O172">_xlfn.SWITCH(VLOOKUP(Table1[[#This Row],[rand5]],brain!$D$24:$E$30,2), 1,3,2,2, 3,3,4,2,5,1,1)</f>
        <v>1</v>
      </c>
      <c r="P172" s="16">
        <f t="shared" ca="1" si="2"/>
        <v>8</v>
      </c>
      <c r="Q172" s="57">
        <v>0.48615932298110054</v>
      </c>
      <c r="R172" s="57">
        <v>0.44180240462117892</v>
      </c>
      <c r="S172" s="58">
        <v>0.84974595522180585</v>
      </c>
      <c r="T172" s="58">
        <v>0.38683619196557673</v>
      </c>
      <c r="U172" s="58">
        <v>0.44190615334169991</v>
      </c>
      <c r="V172" s="58">
        <v>0.95791200550672506</v>
      </c>
    </row>
    <row r="173" spans="3:22" x14ac:dyDescent="0.25">
      <c r="C173" s="59">
        <v>167</v>
      </c>
      <c r="D173" s="64" t="str">
        <f ca="1">IFERROR(VLOOKUP(RAND(),brain!$B$8:$H$19,7)+VLOOKUP(RAND(),brain!$B$8:$H$19,7),"")</f>
        <v/>
      </c>
      <c r="E173" s="65" cm="1">
        <f t="array" ref="E173">_xlfn.SWITCH(VLOOKUP(Table1[[#This Row],[0]],brain!$D$24:$E$30,2), 1,3,2,2, 3,3,4,2,5,1,1)</f>
        <v>3</v>
      </c>
      <c r="F173" s="65">
        <f ca="1">IFERROR(VLOOKUP(RAND(),brain!$B$8:$H$19,7)+VLOOKUP(RAND(),brain!$B$8:$H$19,7),"")</f>
        <v>3</v>
      </c>
      <c r="G173" s="66" cm="1">
        <f t="array" ref="G173">_xlfn.SWITCH(VLOOKUP(Table1[[#This Row],[rand1]],brain!$D$24:$E$30,2), 1,3,2,2,3, 3,4,2,5,1,1)</f>
        <v>3</v>
      </c>
      <c r="H173" s="16">
        <f ca="1">IFERROR(VLOOKUP(RAND(),brain!$B$8:$H$19,7)+VLOOKUP(RAND(),brain!$B$8:$H$19,7),"")</f>
        <v>1</v>
      </c>
      <c r="I173" s="16" cm="1">
        <f t="array" ref="I173">_xlfn.SWITCH(VLOOKUP(Table1[[#This Row],[rand2]],brain!$D$24:$E$30,2), 1,3,2,3, 3,4,4,2,5,1,1)</f>
        <v>2</v>
      </c>
      <c r="J173" s="16">
        <f ca="1">IFERROR(VLOOKUP(RAND(),brain!$B$8:$H$19,7)+VLOOKUP(RAND(),brain!$B$8:$H$19,7),"")</f>
        <v>2</v>
      </c>
      <c r="K173" s="16" cm="1">
        <f t="array" ref="K173">_xlfn.SWITCH(VLOOKUP(Table1[[#This Row],[rand3]],brain!$D$24:$E$30,2), 1,3,2,2, 3,3,4,2,5,1,1)</f>
        <v>3</v>
      </c>
      <c r="L173" s="64">
        <f ca="1">IFERROR(VLOOKUP(RAND(),brain!$B$8:$H$19,7)+VLOOKUP(RAND(),brain!$B$8:$H$19,7),"")</f>
        <v>2</v>
      </c>
      <c r="M173" s="65" cm="1">
        <f t="array" ref="M173">_xlfn.SWITCH(VLOOKUP(Table1[[#This Row],[rand4]],brain!$D$24:$E$30,2), 1,3,2,3, 3,4,4,2,5,1,1)</f>
        <v>3</v>
      </c>
      <c r="N173" s="65">
        <f ca="1">IFERROR(VLOOKUP(RAND(),brain!$B$8:$H$19,7)+VLOOKUP(RAND(),brain!$B$8:$H$19,7),"")</f>
        <v>2</v>
      </c>
      <c r="O173" s="66" cm="1">
        <f t="array" ref="O173">_xlfn.SWITCH(VLOOKUP(Table1[[#This Row],[rand5]],brain!$D$24:$E$30,2), 1,3,2,2, 3,3,4,2,5,1,1)</f>
        <v>2</v>
      </c>
      <c r="P173" s="16">
        <f t="shared" ca="1" si="2"/>
        <v>10</v>
      </c>
      <c r="Q173" s="57">
        <v>0.77876747855422079</v>
      </c>
      <c r="R173" s="57">
        <v>0.21528409162945594</v>
      </c>
      <c r="S173" s="58">
        <v>0.84493953857081694</v>
      </c>
      <c r="T173" s="58">
        <v>0.69750318504555331</v>
      </c>
      <c r="U173" s="58">
        <v>0.48788565699290465</v>
      </c>
      <c r="V173" s="58">
        <v>0.54832087008250385</v>
      </c>
    </row>
    <row r="174" spans="3:22" x14ac:dyDescent="0.25">
      <c r="C174" s="59">
        <v>168</v>
      </c>
      <c r="D174" s="64">
        <f ca="1">IFERROR(VLOOKUP(RAND(),brain!$B$8:$H$19,7)+VLOOKUP(RAND(),brain!$B$8:$H$19,7),"")</f>
        <v>2</v>
      </c>
      <c r="E174" s="65" cm="1">
        <f t="array" ref="E174">_xlfn.SWITCH(VLOOKUP(Table1[[#This Row],[0]],brain!$D$24:$E$30,2), 1,3,2,2, 3,3,4,2,5,1,1)</f>
        <v>3</v>
      </c>
      <c r="F174" s="65">
        <f ca="1">IFERROR(VLOOKUP(RAND(),brain!$B$8:$H$19,7)+VLOOKUP(RAND(),brain!$B$8:$H$19,7),"")</f>
        <v>1</v>
      </c>
      <c r="G174" s="66" cm="1">
        <f t="array" ref="G174">_xlfn.SWITCH(VLOOKUP(Table1[[#This Row],[rand1]],brain!$D$24:$E$30,2), 1,3,2,2,3, 3,4,2,5,1,1)</f>
        <v>3</v>
      </c>
      <c r="H174" s="16" t="str">
        <f ca="1">IFERROR(VLOOKUP(RAND(),brain!$B$8:$H$19,7)+VLOOKUP(RAND(),brain!$B$8:$H$19,7),"")</f>
        <v/>
      </c>
      <c r="I174" s="16" cm="1">
        <f t="array" ref="I174">_xlfn.SWITCH(VLOOKUP(Table1[[#This Row],[rand2]],brain!$D$24:$E$30,2), 1,3,2,3, 3,4,4,2,5,1,1)</f>
        <v>3</v>
      </c>
      <c r="J174" s="16">
        <f ca="1">IFERROR(VLOOKUP(RAND(),brain!$B$8:$H$19,7)+VLOOKUP(RAND(),brain!$B$8:$H$19,7),"")</f>
        <v>1</v>
      </c>
      <c r="K174" s="16" cm="1">
        <f t="array" ref="K174">_xlfn.SWITCH(VLOOKUP(Table1[[#This Row],[rand3]],brain!$D$24:$E$30,2), 1,3,2,2, 3,3,4,2,5,1,1)</f>
        <v>2</v>
      </c>
      <c r="L174" s="64" t="str">
        <f ca="1">IFERROR(VLOOKUP(RAND(),brain!$B$8:$H$19,7)+VLOOKUP(RAND(),brain!$B$8:$H$19,7),"")</f>
        <v/>
      </c>
      <c r="M174" s="65" cm="1">
        <f t="array" ref="M174">_xlfn.SWITCH(VLOOKUP(Table1[[#This Row],[rand4]],brain!$D$24:$E$30,2), 1,3,2,3, 3,4,4,2,5,1,1)</f>
        <v>3</v>
      </c>
      <c r="N174" s="65">
        <f ca="1">IFERROR(VLOOKUP(RAND(),brain!$B$8:$H$19,7)+VLOOKUP(RAND(),brain!$B$8:$H$19,7),"")</f>
        <v>2</v>
      </c>
      <c r="O174" s="66" cm="1">
        <f t="array" ref="O174">_xlfn.SWITCH(VLOOKUP(Table1[[#This Row],[rand5]],brain!$D$24:$E$30,2), 1,3,2,2, 3,3,4,2,5,1,1)</f>
        <v>3</v>
      </c>
      <c r="P174" s="16">
        <f t="shared" ca="1" si="2"/>
        <v>6</v>
      </c>
      <c r="Q174" s="57">
        <v>0.6073014073760038</v>
      </c>
      <c r="R174" s="57">
        <v>0.1832169096550198</v>
      </c>
      <c r="S174" s="58">
        <v>0.26541617294705022</v>
      </c>
      <c r="T174" s="58">
        <v>0.85276694919838858</v>
      </c>
      <c r="U174" s="58">
        <v>0.41798742363870089</v>
      </c>
      <c r="V174" s="58">
        <v>0.24158389219800724</v>
      </c>
    </row>
    <row r="175" spans="3:22" x14ac:dyDescent="0.25">
      <c r="C175" s="59">
        <v>169</v>
      </c>
      <c r="D175" s="64" t="str">
        <f ca="1">IFERROR(VLOOKUP(RAND(),brain!$B$8:$H$19,7)+VLOOKUP(RAND(),brain!$B$8:$H$19,7),"")</f>
        <v/>
      </c>
      <c r="E175" s="65" cm="1">
        <f t="array" ref="E175">_xlfn.SWITCH(VLOOKUP(Table1[[#This Row],[0]],brain!$D$24:$E$30,2), 1,3,2,2, 3,3,4,2,5,1,1)</f>
        <v>2</v>
      </c>
      <c r="F175" s="65">
        <f ca="1">IFERROR(VLOOKUP(RAND(),brain!$B$8:$H$19,7)+VLOOKUP(RAND(),brain!$B$8:$H$19,7),"")</f>
        <v>5</v>
      </c>
      <c r="G175" s="66" cm="1">
        <f t="array" ref="G175">_xlfn.SWITCH(VLOOKUP(Table1[[#This Row],[rand1]],brain!$D$24:$E$30,2), 1,3,2,2,3, 3,4,2,5,1,1)</f>
        <v>3</v>
      </c>
      <c r="H175" s="16">
        <f ca="1">IFERROR(VLOOKUP(RAND(),brain!$B$8:$H$19,7)+VLOOKUP(RAND(),brain!$B$8:$H$19,7),"")</f>
        <v>5</v>
      </c>
      <c r="I175" s="16" cm="1">
        <f t="array" ref="I175">_xlfn.SWITCH(VLOOKUP(Table1[[#This Row],[rand2]],brain!$D$24:$E$30,2), 1,3,2,3, 3,4,4,2,5,1,1)</f>
        <v>3</v>
      </c>
      <c r="J175" s="16" t="str">
        <f ca="1">IFERROR(VLOOKUP(RAND(),brain!$B$8:$H$19,7)+VLOOKUP(RAND(),brain!$B$8:$H$19,7),"")</f>
        <v/>
      </c>
      <c r="K175" s="16" cm="1">
        <f t="array" ref="K175">_xlfn.SWITCH(VLOOKUP(Table1[[#This Row],[rand3]],brain!$D$24:$E$30,2), 1,3,2,2, 3,3,4,2,5,1,1)</f>
        <v>3</v>
      </c>
      <c r="L175" s="64">
        <f ca="1">IFERROR(VLOOKUP(RAND(),brain!$B$8:$H$19,7)+VLOOKUP(RAND(),brain!$B$8:$H$19,7),"")</f>
        <v>2</v>
      </c>
      <c r="M175" s="65" cm="1">
        <f t="array" ref="M175">_xlfn.SWITCH(VLOOKUP(Table1[[#This Row],[rand4]],brain!$D$24:$E$30,2), 1,3,2,3, 3,4,4,2,5,1,1)</f>
        <v>3</v>
      </c>
      <c r="N175" s="65" t="str">
        <f ca="1">IFERROR(VLOOKUP(RAND(),brain!$B$8:$H$19,7)+VLOOKUP(RAND(),brain!$B$8:$H$19,7),"")</f>
        <v/>
      </c>
      <c r="O175" s="66" cm="1">
        <f t="array" ref="O175">_xlfn.SWITCH(VLOOKUP(Table1[[#This Row],[rand5]],brain!$D$24:$E$30,2), 1,3,2,2, 3,3,4,2,5,1,1)</f>
        <v>3</v>
      </c>
      <c r="P175" s="16">
        <f t="shared" ca="1" si="2"/>
        <v>12</v>
      </c>
      <c r="Q175" s="57">
        <v>0.56707239989549385</v>
      </c>
      <c r="R175" s="57">
        <v>0.23897103039775558</v>
      </c>
      <c r="S175" s="58">
        <v>0.37534091885564458</v>
      </c>
      <c r="T175" s="58">
        <v>3.2072925165174238E-2</v>
      </c>
      <c r="U175" s="58">
        <v>0.53469654366661667</v>
      </c>
      <c r="V175" s="58">
        <v>5.5163949853885397E-2</v>
      </c>
    </row>
    <row r="176" spans="3:22" x14ac:dyDescent="0.25">
      <c r="C176" s="59">
        <v>170</v>
      </c>
      <c r="D176" s="64">
        <f ca="1">IFERROR(VLOOKUP(RAND(),brain!$B$8:$H$19,7)+VLOOKUP(RAND(),brain!$B$8:$H$19,7),"")</f>
        <v>5</v>
      </c>
      <c r="E176" s="65" cm="1">
        <f t="array" ref="E176">_xlfn.SWITCH(VLOOKUP(Table1[[#This Row],[0]],brain!$D$24:$E$30,2), 1,3,2,2, 3,3,4,2,5,1,1)</f>
        <v>1</v>
      </c>
      <c r="F176" s="65">
        <f ca="1">IFERROR(VLOOKUP(RAND(),brain!$B$8:$H$19,7)+VLOOKUP(RAND(),brain!$B$8:$H$19,7),"")</f>
        <v>4</v>
      </c>
      <c r="G176" s="66" cm="1">
        <f t="array" ref="G176">_xlfn.SWITCH(VLOOKUP(Table1[[#This Row],[rand1]],brain!$D$24:$E$30,2), 1,3,2,2,3, 3,4,2,5,1,1)</f>
        <v>3</v>
      </c>
      <c r="H176" s="16">
        <f ca="1">IFERROR(VLOOKUP(RAND(),brain!$B$8:$H$19,7)+VLOOKUP(RAND(),brain!$B$8:$H$19,7),"")</f>
        <v>3</v>
      </c>
      <c r="I176" s="16" cm="1">
        <f t="array" ref="I176">_xlfn.SWITCH(VLOOKUP(Table1[[#This Row],[rand2]],brain!$D$24:$E$30,2), 1,3,2,3, 3,4,4,2,5,1,1)</f>
        <v>4</v>
      </c>
      <c r="J176" s="16" t="str">
        <f ca="1">IFERROR(VLOOKUP(RAND(),brain!$B$8:$H$19,7)+VLOOKUP(RAND(),brain!$B$8:$H$19,7),"")</f>
        <v/>
      </c>
      <c r="K176" s="16" cm="1">
        <f t="array" ref="K176">_xlfn.SWITCH(VLOOKUP(Table1[[#This Row],[rand3]],brain!$D$24:$E$30,2), 1,3,2,2, 3,3,4,2,5,1,1)</f>
        <v>3</v>
      </c>
      <c r="L176" s="64">
        <f ca="1">IFERROR(VLOOKUP(RAND(),brain!$B$8:$H$19,7)+VLOOKUP(RAND(),brain!$B$8:$H$19,7),"")</f>
        <v>7</v>
      </c>
      <c r="M176" s="65" cm="1">
        <f t="array" ref="M176">_xlfn.SWITCH(VLOOKUP(Table1[[#This Row],[rand4]],brain!$D$24:$E$30,2), 1,3,2,3, 3,4,4,2,5,1,1)</f>
        <v>3</v>
      </c>
      <c r="N176" s="65">
        <f ca="1">IFERROR(VLOOKUP(RAND(),brain!$B$8:$H$19,7)+VLOOKUP(RAND(),brain!$B$8:$H$19,7),"")</f>
        <v>1</v>
      </c>
      <c r="O176" s="66" cm="1">
        <f t="array" ref="O176">_xlfn.SWITCH(VLOOKUP(Table1[[#This Row],[rand5]],brain!$D$24:$E$30,2), 1,3,2,2, 3,3,4,2,5,1,1)</f>
        <v>3</v>
      </c>
      <c r="P176" s="16">
        <f t="shared" ca="1" si="2"/>
        <v>20</v>
      </c>
      <c r="Q176" s="57">
        <v>0.94538973514063629</v>
      </c>
      <c r="R176" s="57">
        <v>0.12852653439914985</v>
      </c>
      <c r="S176" s="58">
        <v>0.71929196518736294</v>
      </c>
      <c r="T176" s="58">
        <v>0.73894622303499291</v>
      </c>
      <c r="U176" s="58">
        <v>0.10374324508385813</v>
      </c>
      <c r="V176" s="58">
        <v>0.35324821124932515</v>
      </c>
    </row>
    <row r="177" spans="3:22" x14ac:dyDescent="0.25">
      <c r="C177" s="59">
        <v>171</v>
      </c>
      <c r="D177" s="64">
        <f ca="1">IFERROR(VLOOKUP(RAND(),brain!$B$8:$H$19,7)+VLOOKUP(RAND(),brain!$B$8:$H$19,7),"")</f>
        <v>1</v>
      </c>
      <c r="E177" s="65" cm="1">
        <f t="array" ref="E177">_xlfn.SWITCH(VLOOKUP(Table1[[#This Row],[0]],brain!$D$24:$E$30,2), 1,3,2,2, 3,3,4,2,5,1,1)</f>
        <v>1</v>
      </c>
      <c r="F177" s="65">
        <f ca="1">IFERROR(VLOOKUP(RAND(),brain!$B$8:$H$19,7)+VLOOKUP(RAND(),brain!$B$8:$H$19,7),"")</f>
        <v>2</v>
      </c>
      <c r="G177" s="66" cm="1">
        <f t="array" ref="G177">_xlfn.SWITCH(VLOOKUP(Table1[[#This Row],[rand1]],brain!$D$24:$E$30,2), 1,3,2,2,3, 3,4,2,5,1,1)</f>
        <v>3</v>
      </c>
      <c r="H177" s="16" t="str">
        <f ca="1">IFERROR(VLOOKUP(RAND(),brain!$B$8:$H$19,7)+VLOOKUP(RAND(),brain!$B$8:$H$19,7),"")</f>
        <v/>
      </c>
      <c r="I177" s="16" cm="1">
        <f t="array" ref="I177">_xlfn.SWITCH(VLOOKUP(Table1[[#This Row],[rand2]],brain!$D$24:$E$30,2), 1,3,2,3, 3,4,4,2,5,1,1)</f>
        <v>3</v>
      </c>
      <c r="J177" s="16">
        <f ca="1">IFERROR(VLOOKUP(RAND(),brain!$B$8:$H$19,7)+VLOOKUP(RAND(),brain!$B$8:$H$19,7),"")</f>
        <v>0</v>
      </c>
      <c r="K177" s="16" cm="1">
        <f t="array" ref="K177">_xlfn.SWITCH(VLOOKUP(Table1[[#This Row],[rand3]],brain!$D$24:$E$30,2), 1,3,2,2, 3,3,4,2,5,1,1)</f>
        <v>2</v>
      </c>
      <c r="L177" s="64" t="str">
        <f ca="1">IFERROR(VLOOKUP(RAND(),brain!$B$8:$H$19,7)+VLOOKUP(RAND(),brain!$B$8:$H$19,7),"")</f>
        <v/>
      </c>
      <c r="M177" s="65" cm="1">
        <f t="array" ref="M177">_xlfn.SWITCH(VLOOKUP(Table1[[#This Row],[rand4]],brain!$D$24:$E$30,2), 1,3,2,3, 3,4,4,2,5,1,1)</f>
        <v>3</v>
      </c>
      <c r="N177" s="65">
        <f ca="1">IFERROR(VLOOKUP(RAND(),brain!$B$8:$H$19,7)+VLOOKUP(RAND(),brain!$B$8:$H$19,7),"")</f>
        <v>2</v>
      </c>
      <c r="O177" s="66" cm="1">
        <f t="array" ref="O177">_xlfn.SWITCH(VLOOKUP(Table1[[#This Row],[rand5]],brain!$D$24:$E$30,2), 1,3,2,2, 3,3,4,2,5,1,1)</f>
        <v>2</v>
      </c>
      <c r="P177" s="16">
        <f t="shared" ca="1" si="2"/>
        <v>5</v>
      </c>
      <c r="Q177" s="57">
        <v>0.97293803266884937</v>
      </c>
      <c r="R177" s="57">
        <v>0.20207809714485303</v>
      </c>
      <c r="S177" s="58">
        <v>0.49805413622861039</v>
      </c>
      <c r="T177" s="58">
        <v>0.84376860903088458</v>
      </c>
      <c r="U177" s="58">
        <v>0.34066189039782258</v>
      </c>
      <c r="V177" s="58">
        <v>0.41898556863158853</v>
      </c>
    </row>
    <row r="178" spans="3:22" x14ac:dyDescent="0.25">
      <c r="C178" s="59">
        <v>172</v>
      </c>
      <c r="D178" s="64">
        <f ca="1">IFERROR(VLOOKUP(RAND(),brain!$B$8:$H$19,7)+VLOOKUP(RAND(),brain!$B$8:$H$19,7),"")</f>
        <v>3</v>
      </c>
      <c r="E178" s="65" cm="1">
        <f t="array" ref="E178">_xlfn.SWITCH(VLOOKUP(Table1[[#This Row],[0]],brain!$D$24:$E$30,2), 1,3,2,2, 3,3,4,2,5,1,1)</f>
        <v>3</v>
      </c>
      <c r="F178" s="65">
        <f ca="1">IFERROR(VLOOKUP(RAND(),brain!$B$8:$H$19,7)+VLOOKUP(RAND(),brain!$B$8:$H$19,7),"")</f>
        <v>0</v>
      </c>
      <c r="G178" s="66" cm="1">
        <f t="array" ref="G178">_xlfn.SWITCH(VLOOKUP(Table1[[#This Row],[rand1]],brain!$D$24:$E$30,2), 1,3,2,2,3, 3,4,2,5,1,1)</f>
        <v>1</v>
      </c>
      <c r="H178" s="16">
        <f ca="1">IFERROR(VLOOKUP(RAND(),brain!$B$8:$H$19,7)+VLOOKUP(RAND(),brain!$B$8:$H$19,7),"")</f>
        <v>3</v>
      </c>
      <c r="I178" s="16" cm="1">
        <f t="array" ref="I178">_xlfn.SWITCH(VLOOKUP(Table1[[#This Row],[rand2]],brain!$D$24:$E$30,2), 1,3,2,3, 3,4,4,2,5,1,1)</f>
        <v>4</v>
      </c>
      <c r="J178" s="16">
        <f ca="1">IFERROR(VLOOKUP(RAND(),brain!$B$8:$H$19,7)+VLOOKUP(RAND(),brain!$B$8:$H$19,7),"")</f>
        <v>2</v>
      </c>
      <c r="K178" s="16" cm="1">
        <f t="array" ref="K178">_xlfn.SWITCH(VLOOKUP(Table1[[#This Row],[rand3]],brain!$D$24:$E$30,2), 1,3,2,2, 3,3,4,2,5,1,1)</f>
        <v>2</v>
      </c>
      <c r="L178" s="64" t="str">
        <f ca="1">IFERROR(VLOOKUP(RAND(),brain!$B$8:$H$19,7)+VLOOKUP(RAND(),brain!$B$8:$H$19,7),"")</f>
        <v/>
      </c>
      <c r="M178" s="65" cm="1">
        <f t="array" ref="M178">_xlfn.SWITCH(VLOOKUP(Table1[[#This Row],[rand4]],brain!$D$24:$E$30,2), 1,3,2,3, 3,4,4,2,5,1,1)</f>
        <v>4</v>
      </c>
      <c r="N178" s="65">
        <f ca="1">IFERROR(VLOOKUP(RAND(),brain!$B$8:$H$19,7)+VLOOKUP(RAND(),brain!$B$8:$H$19,7),"")</f>
        <v>9</v>
      </c>
      <c r="O178" s="66" cm="1">
        <f t="array" ref="O178">_xlfn.SWITCH(VLOOKUP(Table1[[#This Row],[rand5]],brain!$D$24:$E$30,2), 1,3,2,2, 3,3,4,2,5,1,1)</f>
        <v>2</v>
      </c>
      <c r="P178" s="16">
        <f t="shared" ca="1" si="2"/>
        <v>17</v>
      </c>
      <c r="Q178" s="57">
        <v>0.74571384790495887</v>
      </c>
      <c r="R178" s="57">
        <v>0.95333267356881868</v>
      </c>
      <c r="S178" s="58">
        <v>0.7661461275385768</v>
      </c>
      <c r="T178" s="58">
        <v>0.58519803552936922</v>
      </c>
      <c r="U178" s="58">
        <v>0.74300166598615647</v>
      </c>
      <c r="V178" s="58">
        <v>0.85979812201987271</v>
      </c>
    </row>
    <row r="179" spans="3:22" x14ac:dyDescent="0.25">
      <c r="C179" s="59">
        <v>173</v>
      </c>
      <c r="D179" s="64">
        <f ca="1">IFERROR(VLOOKUP(RAND(),brain!$B$8:$H$19,7)+VLOOKUP(RAND(),brain!$B$8:$H$19,7),"")</f>
        <v>3</v>
      </c>
      <c r="E179" s="65" cm="1">
        <f t="array" ref="E179">_xlfn.SWITCH(VLOOKUP(Table1[[#This Row],[0]],brain!$D$24:$E$30,2), 1,3,2,2, 3,3,4,2,5,1,1)</f>
        <v>3</v>
      </c>
      <c r="F179" s="65" t="str">
        <f ca="1">IFERROR(VLOOKUP(RAND(),brain!$B$8:$H$19,7)+VLOOKUP(RAND(),brain!$B$8:$H$19,7),"")</f>
        <v/>
      </c>
      <c r="G179" s="66" cm="1">
        <f t="array" ref="G179">_xlfn.SWITCH(VLOOKUP(Table1[[#This Row],[rand1]],brain!$D$24:$E$30,2), 1,3,2,2,3, 3,4,2,5,1,1)</f>
        <v>1</v>
      </c>
      <c r="H179" s="16" t="str">
        <f ca="1">IFERROR(VLOOKUP(RAND(),brain!$B$8:$H$19,7)+VLOOKUP(RAND(),brain!$B$8:$H$19,7),"")</f>
        <v/>
      </c>
      <c r="I179" s="16" cm="1">
        <f t="array" ref="I179">_xlfn.SWITCH(VLOOKUP(Table1[[#This Row],[rand2]],brain!$D$24:$E$30,2), 1,3,2,3, 3,4,4,2,5,1,1)</f>
        <v>2</v>
      </c>
      <c r="J179" s="16">
        <f ca="1">IFERROR(VLOOKUP(RAND(),brain!$B$8:$H$19,7)+VLOOKUP(RAND(),brain!$B$8:$H$19,7),"")</f>
        <v>3</v>
      </c>
      <c r="K179" s="16" cm="1">
        <f t="array" ref="K179">_xlfn.SWITCH(VLOOKUP(Table1[[#This Row],[rand3]],brain!$D$24:$E$30,2), 1,3,2,2, 3,3,4,2,5,1,1)</f>
        <v>1</v>
      </c>
      <c r="L179" s="64">
        <f ca="1">IFERROR(VLOOKUP(RAND(),brain!$B$8:$H$19,7)+VLOOKUP(RAND(),brain!$B$8:$H$19,7),"")</f>
        <v>0</v>
      </c>
      <c r="M179" s="65" cm="1">
        <f t="array" ref="M179">_xlfn.SWITCH(VLOOKUP(Table1[[#This Row],[rand4]],brain!$D$24:$E$30,2), 1,3,2,3, 3,4,4,2,5,1,1)</f>
        <v>3</v>
      </c>
      <c r="N179" s="65">
        <f ca="1">IFERROR(VLOOKUP(RAND(),brain!$B$8:$H$19,7)+VLOOKUP(RAND(),brain!$B$8:$H$19,7),"")</f>
        <v>3</v>
      </c>
      <c r="O179" s="66" cm="1">
        <f t="array" ref="O179">_xlfn.SWITCH(VLOOKUP(Table1[[#This Row],[rand5]],brain!$D$24:$E$30,2), 1,3,2,2, 3,3,4,2,5,1,1)</f>
        <v>3</v>
      </c>
      <c r="P179" s="16">
        <f t="shared" ca="1" si="2"/>
        <v>9</v>
      </c>
      <c r="Q179" s="57">
        <v>0.1120155876966914</v>
      </c>
      <c r="R179" s="57">
        <v>0.94884396815977978</v>
      </c>
      <c r="S179" s="58">
        <v>0.89730921492633653</v>
      </c>
      <c r="T179" s="58">
        <v>0.96330341626307836</v>
      </c>
      <c r="U179" s="58">
        <v>7.1982151697333796E-2</v>
      </c>
      <c r="V179" s="58">
        <v>0.32585365724700521</v>
      </c>
    </row>
    <row r="180" spans="3:22" x14ac:dyDescent="0.25">
      <c r="C180" s="59">
        <v>174</v>
      </c>
      <c r="D180" s="64" t="str">
        <f ca="1">IFERROR(VLOOKUP(RAND(),brain!$B$8:$H$19,7)+VLOOKUP(RAND(),brain!$B$8:$H$19,7),"")</f>
        <v/>
      </c>
      <c r="E180" s="65" cm="1">
        <f t="array" ref="E180">_xlfn.SWITCH(VLOOKUP(Table1[[#This Row],[0]],brain!$D$24:$E$30,2), 1,3,2,2, 3,3,4,2,5,1,1)</f>
        <v>3</v>
      </c>
      <c r="F180" s="65">
        <f ca="1">IFERROR(VLOOKUP(RAND(),brain!$B$8:$H$19,7)+VLOOKUP(RAND(),brain!$B$8:$H$19,7),"")</f>
        <v>2</v>
      </c>
      <c r="G180" s="66" cm="1">
        <f t="array" ref="G180">_xlfn.SWITCH(VLOOKUP(Table1[[#This Row],[rand1]],brain!$D$24:$E$30,2), 1,3,2,2,3, 3,4,2,5,1,1)</f>
        <v>3</v>
      </c>
      <c r="H180" s="16">
        <f ca="1">IFERROR(VLOOKUP(RAND(),brain!$B$8:$H$19,7)+VLOOKUP(RAND(),brain!$B$8:$H$19,7),"")</f>
        <v>3</v>
      </c>
      <c r="I180" s="16" cm="1">
        <f t="array" ref="I180">_xlfn.SWITCH(VLOOKUP(Table1[[#This Row],[rand2]],brain!$D$24:$E$30,2), 1,3,2,3, 3,4,4,2,5,1,1)</f>
        <v>3</v>
      </c>
      <c r="J180" s="16">
        <f ca="1">IFERROR(VLOOKUP(RAND(),brain!$B$8:$H$19,7)+VLOOKUP(RAND(),brain!$B$8:$H$19,7),"")</f>
        <v>2</v>
      </c>
      <c r="K180" s="16" cm="1">
        <f t="array" ref="K180">_xlfn.SWITCH(VLOOKUP(Table1[[#This Row],[rand3]],brain!$D$24:$E$30,2), 1,3,2,2, 3,3,4,2,5,1,1)</f>
        <v>3</v>
      </c>
      <c r="L180" s="64">
        <f ca="1">IFERROR(VLOOKUP(RAND(),brain!$B$8:$H$19,7)+VLOOKUP(RAND(),brain!$B$8:$H$19,7),"")</f>
        <v>5</v>
      </c>
      <c r="M180" s="65" cm="1">
        <f t="array" ref="M180">_xlfn.SWITCH(VLOOKUP(Table1[[#This Row],[rand4]],brain!$D$24:$E$30,2), 1,3,2,3, 3,4,4,2,5,1,1)</f>
        <v>3</v>
      </c>
      <c r="N180" s="65">
        <f ca="1">IFERROR(VLOOKUP(RAND(),brain!$B$8:$H$19,7)+VLOOKUP(RAND(),brain!$B$8:$H$19,7),"")</f>
        <v>10</v>
      </c>
      <c r="O180" s="66" cm="1">
        <f t="array" ref="O180">_xlfn.SWITCH(VLOOKUP(Table1[[#This Row],[rand5]],brain!$D$24:$E$30,2), 1,3,2,2, 3,3,4,2,5,1,1)</f>
        <v>3</v>
      </c>
      <c r="P180" s="16">
        <f t="shared" ca="1" si="2"/>
        <v>22</v>
      </c>
      <c r="Q180" s="57">
        <v>0.77466411150444092</v>
      </c>
      <c r="R180" s="57">
        <v>0.39772090341917754</v>
      </c>
      <c r="S180" s="58">
        <v>0.45974175143712115</v>
      </c>
      <c r="T180" s="58">
        <v>0.13477084896471025</v>
      </c>
      <c r="U180" s="58">
        <v>0.41983779557438305</v>
      </c>
      <c r="V180" s="58">
        <v>0.16270468586755482</v>
      </c>
    </row>
    <row r="181" spans="3:22" x14ac:dyDescent="0.25">
      <c r="C181" s="59">
        <v>175</v>
      </c>
      <c r="D181" s="64">
        <f ca="1">IFERROR(VLOOKUP(RAND(),brain!$B$8:$H$19,7)+VLOOKUP(RAND(),brain!$B$8:$H$19,7),"")</f>
        <v>5</v>
      </c>
      <c r="E181" s="65" cm="1">
        <f t="array" ref="E181">_xlfn.SWITCH(VLOOKUP(Table1[[#This Row],[0]],brain!$D$24:$E$30,2), 1,3,2,2, 3,3,4,2,5,1,1)</f>
        <v>2</v>
      </c>
      <c r="F181" s="65">
        <f ca="1">IFERROR(VLOOKUP(RAND(),brain!$B$8:$H$19,7)+VLOOKUP(RAND(),brain!$B$8:$H$19,7),"")</f>
        <v>3</v>
      </c>
      <c r="G181" s="66" cm="1">
        <f t="array" ref="G181">_xlfn.SWITCH(VLOOKUP(Table1[[#This Row],[rand1]],brain!$D$24:$E$30,2), 1,3,2,2,3, 3,4,2,5,1,1)</f>
        <v>3</v>
      </c>
      <c r="H181" s="16" t="str">
        <f ca="1">IFERROR(VLOOKUP(RAND(),brain!$B$8:$H$19,7)+VLOOKUP(RAND(),brain!$B$8:$H$19,7),"")</f>
        <v/>
      </c>
      <c r="I181" s="16" cm="1">
        <f t="array" ref="I181">_xlfn.SWITCH(VLOOKUP(Table1[[#This Row],[rand2]],brain!$D$24:$E$30,2), 1,3,2,3, 3,4,4,2,5,1,1)</f>
        <v>3</v>
      </c>
      <c r="J181" s="16">
        <f ca="1">IFERROR(VLOOKUP(RAND(),brain!$B$8:$H$19,7)+VLOOKUP(RAND(),brain!$B$8:$H$19,7),"")</f>
        <v>3</v>
      </c>
      <c r="K181" s="16" cm="1">
        <f t="array" ref="K181">_xlfn.SWITCH(VLOOKUP(Table1[[#This Row],[rand3]],brain!$D$24:$E$30,2), 1,3,2,2, 3,3,4,2,5,1,1)</f>
        <v>3</v>
      </c>
      <c r="L181" s="64" t="str">
        <f ca="1">IFERROR(VLOOKUP(RAND(),brain!$B$8:$H$19,7)+VLOOKUP(RAND(),brain!$B$8:$H$19,7),"")</f>
        <v/>
      </c>
      <c r="M181" s="65" cm="1">
        <f t="array" ref="M181">_xlfn.SWITCH(VLOOKUP(Table1[[#This Row],[rand4]],brain!$D$24:$E$30,2), 1,3,2,3, 3,4,4,2,5,1,1)</f>
        <v>3</v>
      </c>
      <c r="N181" s="65">
        <f ca="1">IFERROR(VLOOKUP(RAND(),brain!$B$8:$H$19,7)+VLOOKUP(RAND(),brain!$B$8:$H$19,7),"")</f>
        <v>5</v>
      </c>
      <c r="O181" s="66" cm="1">
        <f t="array" ref="O181">_xlfn.SWITCH(VLOOKUP(Table1[[#This Row],[rand5]],brain!$D$24:$E$30,2), 1,3,2,2, 3,3,4,2,5,1,1)</f>
        <v>2</v>
      </c>
      <c r="P181" s="16">
        <f t="shared" ca="1" si="2"/>
        <v>16</v>
      </c>
      <c r="Q181" s="57">
        <v>0.54036758841816812</v>
      </c>
      <c r="R181" s="57">
        <v>0.7044376413552732</v>
      </c>
      <c r="S181" s="58">
        <v>0.57512744496379575</v>
      </c>
      <c r="T181" s="58">
        <v>4.9249677524841884E-3</v>
      </c>
      <c r="U181" s="58">
        <v>0.13745972980657739</v>
      </c>
      <c r="V181" s="58">
        <v>0.54230016533257297</v>
      </c>
    </row>
    <row r="182" spans="3:22" x14ac:dyDescent="0.25">
      <c r="C182" s="59">
        <v>176</v>
      </c>
      <c r="D182" s="64">
        <f ca="1">IFERROR(VLOOKUP(RAND(),brain!$B$8:$H$19,7)+VLOOKUP(RAND(),brain!$B$8:$H$19,7),"")</f>
        <v>1</v>
      </c>
      <c r="E182" s="65" cm="1">
        <f t="array" ref="E182">_xlfn.SWITCH(VLOOKUP(Table1[[#This Row],[0]],brain!$D$24:$E$30,2), 1,3,2,2, 3,3,4,2,5,1,1)</f>
        <v>3</v>
      </c>
      <c r="F182" s="65">
        <f ca="1">IFERROR(VLOOKUP(RAND(),brain!$B$8:$H$19,7)+VLOOKUP(RAND(),brain!$B$8:$H$19,7),"")</f>
        <v>3</v>
      </c>
      <c r="G182" s="66" cm="1">
        <f t="array" ref="G182">_xlfn.SWITCH(VLOOKUP(Table1[[#This Row],[rand1]],brain!$D$24:$E$30,2), 1,3,2,2,3, 3,4,2,5,1,1)</f>
        <v>3</v>
      </c>
      <c r="H182" s="16" t="str">
        <f ca="1">IFERROR(VLOOKUP(RAND(),brain!$B$8:$H$19,7)+VLOOKUP(RAND(),brain!$B$8:$H$19,7),"")</f>
        <v/>
      </c>
      <c r="I182" s="16" cm="1">
        <f t="array" ref="I182">_xlfn.SWITCH(VLOOKUP(Table1[[#This Row],[rand2]],brain!$D$24:$E$30,2), 1,3,2,3, 3,4,4,2,5,1,1)</f>
        <v>3</v>
      </c>
      <c r="J182" s="16">
        <f ca="1">IFERROR(VLOOKUP(RAND(),brain!$B$8:$H$19,7)+VLOOKUP(RAND(),brain!$B$8:$H$19,7),"")</f>
        <v>5</v>
      </c>
      <c r="K182" s="16" cm="1">
        <f t="array" ref="K182">_xlfn.SWITCH(VLOOKUP(Table1[[#This Row],[rand3]],brain!$D$24:$E$30,2), 1,3,2,2, 3,3,4,2,5,1,1)</f>
        <v>3</v>
      </c>
      <c r="L182" s="64">
        <f ca="1">IFERROR(VLOOKUP(RAND(),brain!$B$8:$H$19,7)+VLOOKUP(RAND(),brain!$B$8:$H$19,7),"")</f>
        <v>1</v>
      </c>
      <c r="M182" s="65" cm="1">
        <f t="array" ref="M182">_xlfn.SWITCH(VLOOKUP(Table1[[#This Row],[rand4]],brain!$D$24:$E$30,2), 1,3,2,3, 3,4,4,2,5,1,1)</f>
        <v>3</v>
      </c>
      <c r="N182" s="65">
        <f ca="1">IFERROR(VLOOKUP(RAND(),brain!$B$8:$H$19,7)+VLOOKUP(RAND(),brain!$B$8:$H$19,7),"")</f>
        <v>4</v>
      </c>
      <c r="O182" s="66" cm="1">
        <f t="array" ref="O182">_xlfn.SWITCH(VLOOKUP(Table1[[#This Row],[rand5]],brain!$D$24:$E$30,2), 1,3,2,2, 3,3,4,2,5,1,1)</f>
        <v>3</v>
      </c>
      <c r="P182" s="16">
        <f t="shared" ca="1" si="2"/>
        <v>14</v>
      </c>
      <c r="Q182" s="57">
        <v>0.18290802662717409</v>
      </c>
      <c r="R182" s="57">
        <v>0.70408554241491206</v>
      </c>
      <c r="S182" s="58">
        <v>0.54775214964029306</v>
      </c>
      <c r="T182" s="58">
        <v>0.61917916484116142</v>
      </c>
      <c r="U182" s="58">
        <v>0.19448208671671174</v>
      </c>
      <c r="V182" s="58">
        <v>0.21727795623270474</v>
      </c>
    </row>
    <row r="183" spans="3:22" x14ac:dyDescent="0.25">
      <c r="C183" s="59">
        <v>177</v>
      </c>
      <c r="D183" s="64" t="str">
        <f ca="1">IFERROR(VLOOKUP(RAND(),brain!$B$8:$H$19,7)+VLOOKUP(RAND(),brain!$B$8:$H$19,7),"")</f>
        <v/>
      </c>
      <c r="E183" s="65" cm="1">
        <f t="array" ref="E183">_xlfn.SWITCH(VLOOKUP(Table1[[#This Row],[0]],brain!$D$24:$E$30,2), 1,3,2,2, 3,3,4,2,5,1,1)</f>
        <v>1</v>
      </c>
      <c r="F183" s="65">
        <f ca="1">IFERROR(VLOOKUP(RAND(),brain!$B$8:$H$19,7)+VLOOKUP(RAND(),brain!$B$8:$H$19,7),"")</f>
        <v>3</v>
      </c>
      <c r="G183" s="66" cm="1">
        <f t="array" ref="G183">_xlfn.SWITCH(VLOOKUP(Table1[[#This Row],[rand1]],brain!$D$24:$E$30,2), 1,3,2,2,3, 3,4,2,5,1,1)</f>
        <v>3</v>
      </c>
      <c r="H183" s="16">
        <f ca="1">IFERROR(VLOOKUP(RAND(),brain!$B$8:$H$19,7)+VLOOKUP(RAND(),brain!$B$8:$H$19,7),"")</f>
        <v>3</v>
      </c>
      <c r="I183" s="16" cm="1">
        <f t="array" ref="I183">_xlfn.SWITCH(VLOOKUP(Table1[[#This Row],[rand2]],brain!$D$24:$E$30,2), 1,3,2,3, 3,4,4,2,5,1,1)</f>
        <v>3</v>
      </c>
      <c r="J183" s="16">
        <f ca="1">IFERROR(VLOOKUP(RAND(),brain!$B$8:$H$19,7)+VLOOKUP(RAND(),brain!$B$8:$H$19,7),"")</f>
        <v>1</v>
      </c>
      <c r="K183" s="16" cm="1">
        <f t="array" ref="K183">_xlfn.SWITCH(VLOOKUP(Table1[[#This Row],[rand3]],brain!$D$24:$E$30,2), 1,3,2,2, 3,3,4,2,5,1,1)</f>
        <v>3</v>
      </c>
      <c r="L183" s="64" t="str">
        <f ca="1">IFERROR(VLOOKUP(RAND(),brain!$B$8:$H$19,7)+VLOOKUP(RAND(),brain!$B$8:$H$19,7),"")</f>
        <v/>
      </c>
      <c r="M183" s="65" cm="1">
        <f t="array" ref="M183">_xlfn.SWITCH(VLOOKUP(Table1[[#This Row],[rand4]],brain!$D$24:$E$30,2), 1,3,2,3, 3,4,4,2,5,1,1)</f>
        <v>4</v>
      </c>
      <c r="N183" s="65" t="str">
        <f ca="1">IFERROR(VLOOKUP(RAND(),brain!$B$8:$H$19,7)+VLOOKUP(RAND(),brain!$B$8:$H$19,7),"")</f>
        <v/>
      </c>
      <c r="O183" s="66" cm="1">
        <f t="array" ref="O183">_xlfn.SWITCH(VLOOKUP(Table1[[#This Row],[rand5]],brain!$D$24:$E$30,2), 1,3,2,2, 3,3,4,2,5,1,1)</f>
        <v>3</v>
      </c>
      <c r="P183" s="16">
        <f t="shared" ca="1" si="2"/>
        <v>7</v>
      </c>
      <c r="Q183" s="57">
        <v>0.954381543898839</v>
      </c>
      <c r="R183" s="57">
        <v>0.74260774303643395</v>
      </c>
      <c r="S183" s="58">
        <v>3.424072315626947E-2</v>
      </c>
      <c r="T183" s="58">
        <v>0.21284380833034011</v>
      </c>
      <c r="U183" s="58">
        <v>0.74091033178110421</v>
      </c>
      <c r="V183" s="58">
        <v>0.10930858790302644</v>
      </c>
    </row>
    <row r="184" spans="3:22" x14ac:dyDescent="0.25">
      <c r="C184" s="59">
        <v>178</v>
      </c>
      <c r="D184" s="64">
        <f ca="1">IFERROR(VLOOKUP(RAND(),brain!$B$8:$H$19,7)+VLOOKUP(RAND(),brain!$B$8:$H$19,7),"")</f>
        <v>2</v>
      </c>
      <c r="E184" s="65" cm="1">
        <f t="array" ref="E184">_xlfn.SWITCH(VLOOKUP(Table1[[#This Row],[0]],brain!$D$24:$E$30,2), 1,3,2,2, 3,3,4,2,5,1,1)</f>
        <v>3</v>
      </c>
      <c r="F184" s="65">
        <f ca="1">IFERROR(VLOOKUP(RAND(),brain!$B$8:$H$19,7)+VLOOKUP(RAND(),brain!$B$8:$H$19,7),"")</f>
        <v>1</v>
      </c>
      <c r="G184" s="66" cm="1">
        <f t="array" ref="G184">_xlfn.SWITCH(VLOOKUP(Table1[[#This Row],[rand1]],brain!$D$24:$E$30,2), 1,3,2,2,3, 3,4,2,5,1,1)</f>
        <v>3</v>
      </c>
      <c r="H184" s="16" t="str">
        <f ca="1">IFERROR(VLOOKUP(RAND(),brain!$B$8:$H$19,7)+VLOOKUP(RAND(),brain!$B$8:$H$19,7),"")</f>
        <v/>
      </c>
      <c r="I184" s="16" cm="1">
        <f t="array" ref="I184">_xlfn.SWITCH(VLOOKUP(Table1[[#This Row],[rand2]],brain!$D$24:$E$30,2), 1,3,2,3, 3,4,4,2,5,1,1)</f>
        <v>3</v>
      </c>
      <c r="J184" s="16" t="str">
        <f ca="1">IFERROR(VLOOKUP(RAND(),brain!$B$8:$H$19,7)+VLOOKUP(RAND(),brain!$B$8:$H$19,7),"")</f>
        <v/>
      </c>
      <c r="K184" s="16" cm="1">
        <f t="array" ref="K184">_xlfn.SWITCH(VLOOKUP(Table1[[#This Row],[rand3]],brain!$D$24:$E$30,2), 1,3,2,2, 3,3,4,2,5,1,1)</f>
        <v>1</v>
      </c>
      <c r="L184" s="64">
        <f ca="1">IFERROR(VLOOKUP(RAND(),brain!$B$8:$H$19,7)+VLOOKUP(RAND(),brain!$B$8:$H$19,7),"")</f>
        <v>4</v>
      </c>
      <c r="M184" s="65" cm="1">
        <f t="array" ref="M184">_xlfn.SWITCH(VLOOKUP(Table1[[#This Row],[rand4]],brain!$D$24:$E$30,2), 1,3,2,3, 3,4,4,2,5,1,1)</f>
        <v>3</v>
      </c>
      <c r="N184" s="65">
        <f ca="1">IFERROR(VLOOKUP(RAND(),brain!$B$8:$H$19,7)+VLOOKUP(RAND(),brain!$B$8:$H$19,7),"")</f>
        <v>1</v>
      </c>
      <c r="O184" s="66" cm="1">
        <f t="array" ref="O184">_xlfn.SWITCH(VLOOKUP(Table1[[#This Row],[rand5]],brain!$D$24:$E$30,2), 1,3,2,2, 3,3,4,2,5,1,1)</f>
        <v>2</v>
      </c>
      <c r="P184" s="16">
        <f t="shared" ca="1" si="2"/>
        <v>8</v>
      </c>
      <c r="Q184" s="57">
        <v>5.4669099688028577E-2</v>
      </c>
      <c r="R184" s="57">
        <v>6.5498971388790572E-2</v>
      </c>
      <c r="S184" s="58">
        <v>0.20698026240147149</v>
      </c>
      <c r="T184" s="58">
        <v>0.96402297141632332</v>
      </c>
      <c r="U184" s="58">
        <v>0.58700948970759348</v>
      </c>
      <c r="V184" s="58">
        <v>0.44317112047895135</v>
      </c>
    </row>
    <row r="185" spans="3:22" x14ac:dyDescent="0.25">
      <c r="C185" s="59">
        <v>179</v>
      </c>
      <c r="D185" s="64" t="str">
        <f ca="1">IFERROR(VLOOKUP(RAND(),brain!$B$8:$H$19,7)+VLOOKUP(RAND(),brain!$B$8:$H$19,7),"")</f>
        <v/>
      </c>
      <c r="E185" s="65" cm="1">
        <f t="array" ref="E185">_xlfn.SWITCH(VLOOKUP(Table1[[#This Row],[0]],brain!$D$24:$E$30,2), 1,3,2,2, 3,3,4,2,5,1,1)</f>
        <v>1</v>
      </c>
      <c r="F185" s="65">
        <f ca="1">IFERROR(VLOOKUP(RAND(),brain!$B$8:$H$19,7)+VLOOKUP(RAND(),brain!$B$8:$H$19,7),"")</f>
        <v>2</v>
      </c>
      <c r="G185" s="66" cm="1">
        <f t="array" ref="G185">_xlfn.SWITCH(VLOOKUP(Table1[[#This Row],[rand1]],brain!$D$24:$E$30,2), 1,3,2,2,3, 3,4,2,5,1,1)</f>
        <v>3</v>
      </c>
      <c r="H185" s="16">
        <f ca="1">IFERROR(VLOOKUP(RAND(),brain!$B$8:$H$19,7)+VLOOKUP(RAND(),brain!$B$8:$H$19,7),"")</f>
        <v>6</v>
      </c>
      <c r="I185" s="16" cm="1">
        <f t="array" ref="I185">_xlfn.SWITCH(VLOOKUP(Table1[[#This Row],[rand2]],brain!$D$24:$E$30,2), 1,3,2,3, 3,4,4,2,5,1,1)</f>
        <v>3</v>
      </c>
      <c r="J185" s="16" t="str">
        <f ca="1">IFERROR(VLOOKUP(RAND(),brain!$B$8:$H$19,7)+VLOOKUP(RAND(),brain!$B$8:$H$19,7),"")</f>
        <v/>
      </c>
      <c r="K185" s="16" cm="1">
        <f t="array" ref="K185">_xlfn.SWITCH(VLOOKUP(Table1[[#This Row],[rand3]],brain!$D$24:$E$30,2), 1,3,2,2, 3,3,4,2,5,1,1)</f>
        <v>1</v>
      </c>
      <c r="L185" s="64">
        <f ca="1">IFERROR(VLOOKUP(RAND(),brain!$B$8:$H$19,7)+VLOOKUP(RAND(),brain!$B$8:$H$19,7),"")</f>
        <v>2</v>
      </c>
      <c r="M185" s="65" cm="1">
        <f t="array" ref="M185">_xlfn.SWITCH(VLOOKUP(Table1[[#This Row],[rand4]],brain!$D$24:$E$30,2), 1,3,2,3, 3,4,4,2,5,1,1)</f>
        <v>4</v>
      </c>
      <c r="N185" s="65" t="str">
        <f ca="1">IFERROR(VLOOKUP(RAND(),brain!$B$8:$H$19,7)+VLOOKUP(RAND(),brain!$B$8:$H$19,7),"")</f>
        <v/>
      </c>
      <c r="O185" s="66" cm="1">
        <f t="array" ref="O185">_xlfn.SWITCH(VLOOKUP(Table1[[#This Row],[rand5]],brain!$D$24:$E$30,2), 1,3,2,2, 3,3,4,2,5,1,1)</f>
        <v>2</v>
      </c>
      <c r="P185" s="16">
        <f t="shared" ca="1" si="2"/>
        <v>10</v>
      </c>
      <c r="Q185" s="57">
        <v>0.95755871388495495</v>
      </c>
      <c r="R185" s="57">
        <v>0.36559127961565496</v>
      </c>
      <c r="S185" s="58">
        <v>0.38001201857619626</v>
      </c>
      <c r="T185" s="58">
        <v>0.90628276213766257</v>
      </c>
      <c r="U185" s="58">
        <v>0.78389662318956477</v>
      </c>
      <c r="V185" s="58">
        <v>0.50444426902643102</v>
      </c>
    </row>
    <row r="186" spans="3:22" x14ac:dyDescent="0.25">
      <c r="C186" s="59">
        <v>180</v>
      </c>
      <c r="D186" s="64">
        <f ca="1">IFERROR(VLOOKUP(RAND(),brain!$B$8:$H$19,7)+VLOOKUP(RAND(),brain!$B$8:$H$19,7),"")</f>
        <v>1</v>
      </c>
      <c r="E186" s="65" cm="1">
        <f t="array" ref="E186">_xlfn.SWITCH(VLOOKUP(Table1[[#This Row],[0]],brain!$D$24:$E$30,2), 1,3,2,2, 3,3,4,2,5,1,1)</f>
        <v>3</v>
      </c>
      <c r="F186" s="65">
        <f ca="1">IFERROR(VLOOKUP(RAND(),brain!$B$8:$H$19,7)+VLOOKUP(RAND(),brain!$B$8:$H$19,7),"")</f>
        <v>2</v>
      </c>
      <c r="G186" s="66" cm="1">
        <f t="array" ref="G186">_xlfn.SWITCH(VLOOKUP(Table1[[#This Row],[rand1]],brain!$D$24:$E$30,2), 1,3,2,2,3, 3,4,2,5,1,1)</f>
        <v>2</v>
      </c>
      <c r="H186" s="16">
        <f ca="1">IFERROR(VLOOKUP(RAND(),brain!$B$8:$H$19,7)+VLOOKUP(RAND(),brain!$B$8:$H$19,7),"")</f>
        <v>5</v>
      </c>
      <c r="I186" s="16" cm="1">
        <f t="array" ref="I186">_xlfn.SWITCH(VLOOKUP(Table1[[#This Row],[rand2]],brain!$D$24:$E$30,2), 1,3,2,3, 3,4,4,2,5,1,1)</f>
        <v>1</v>
      </c>
      <c r="J186" s="16">
        <f ca="1">IFERROR(VLOOKUP(RAND(),brain!$B$8:$H$19,7)+VLOOKUP(RAND(),brain!$B$8:$H$19,7),"")</f>
        <v>3</v>
      </c>
      <c r="K186" s="16" cm="1">
        <f t="array" ref="K186">_xlfn.SWITCH(VLOOKUP(Table1[[#This Row],[rand3]],brain!$D$24:$E$30,2), 1,3,2,2, 3,3,4,2,5,1,1)</f>
        <v>3</v>
      </c>
      <c r="L186" s="64">
        <f ca="1">IFERROR(VLOOKUP(RAND(),brain!$B$8:$H$19,7)+VLOOKUP(RAND(),brain!$B$8:$H$19,7),"")</f>
        <v>3</v>
      </c>
      <c r="M186" s="65" cm="1">
        <f t="array" ref="M186">_xlfn.SWITCH(VLOOKUP(Table1[[#This Row],[rand4]],brain!$D$24:$E$30,2), 1,3,2,3, 3,4,4,2,5,1,1)</f>
        <v>3</v>
      </c>
      <c r="N186" s="65">
        <f ca="1">IFERROR(VLOOKUP(RAND(),brain!$B$8:$H$19,7)+VLOOKUP(RAND(),brain!$B$8:$H$19,7),"")</f>
        <v>4</v>
      </c>
      <c r="O186" s="66" cm="1">
        <f t="array" ref="O186">_xlfn.SWITCH(VLOOKUP(Table1[[#This Row],[rand5]],brain!$D$24:$E$30,2), 1,3,2,2, 3,3,4,2,5,1,1)</f>
        <v>3</v>
      </c>
      <c r="P186" s="16">
        <f t="shared" ca="1" si="2"/>
        <v>18</v>
      </c>
      <c r="Q186" s="57">
        <v>0.39384228811159505</v>
      </c>
      <c r="R186" s="57">
        <v>0.5840374179716431</v>
      </c>
      <c r="S186" s="58">
        <v>0.97095407641209963</v>
      </c>
      <c r="T186" s="58">
        <v>0.62734126532921408</v>
      </c>
      <c r="U186" s="58">
        <v>0.1638254721012351</v>
      </c>
      <c r="V186" s="58">
        <v>0.29150364395743456</v>
      </c>
    </row>
    <row r="187" spans="3:22" x14ac:dyDescent="0.25">
      <c r="C187" s="59">
        <v>181</v>
      </c>
      <c r="D187" s="64">
        <f ca="1">IFERROR(VLOOKUP(RAND(),brain!$B$8:$H$19,7)+VLOOKUP(RAND(),brain!$B$8:$H$19,7),"")</f>
        <v>5</v>
      </c>
      <c r="E187" s="65" cm="1">
        <f t="array" ref="E187">_xlfn.SWITCH(VLOOKUP(Table1[[#This Row],[0]],brain!$D$24:$E$30,2), 1,3,2,2, 3,3,4,2,5,1,1)</f>
        <v>3</v>
      </c>
      <c r="F187" s="65">
        <f ca="1">IFERROR(VLOOKUP(RAND(),brain!$B$8:$H$19,7)+VLOOKUP(RAND(),brain!$B$8:$H$19,7),"")</f>
        <v>7</v>
      </c>
      <c r="G187" s="66" cm="1">
        <f t="array" ref="G187">_xlfn.SWITCH(VLOOKUP(Table1[[#This Row],[rand1]],brain!$D$24:$E$30,2), 1,3,2,2,3, 3,4,2,5,1,1)</f>
        <v>3</v>
      </c>
      <c r="H187" s="16">
        <f ca="1">IFERROR(VLOOKUP(RAND(),brain!$B$8:$H$19,7)+VLOOKUP(RAND(),brain!$B$8:$H$19,7),"")</f>
        <v>0</v>
      </c>
      <c r="I187" s="16" cm="1">
        <f t="array" ref="I187">_xlfn.SWITCH(VLOOKUP(Table1[[#This Row],[rand2]],brain!$D$24:$E$30,2), 1,3,2,3, 3,4,4,2,5,1,1)</f>
        <v>4</v>
      </c>
      <c r="J187" s="16">
        <f ca="1">IFERROR(VLOOKUP(RAND(),brain!$B$8:$H$19,7)+VLOOKUP(RAND(),brain!$B$8:$H$19,7),"")</f>
        <v>3</v>
      </c>
      <c r="K187" s="16" cm="1">
        <f t="array" ref="K187">_xlfn.SWITCH(VLOOKUP(Table1[[#This Row],[rand3]],brain!$D$24:$E$30,2), 1,3,2,2, 3,3,4,2,5,1,1)</f>
        <v>3</v>
      </c>
      <c r="L187" s="64">
        <f ca="1">IFERROR(VLOOKUP(RAND(),brain!$B$8:$H$19,7)+VLOOKUP(RAND(),brain!$B$8:$H$19,7),"")</f>
        <v>2</v>
      </c>
      <c r="M187" s="65" cm="1">
        <f t="array" ref="M187">_xlfn.SWITCH(VLOOKUP(Table1[[#This Row],[rand4]],brain!$D$24:$E$30,2), 1,3,2,3, 3,4,4,2,5,1,1)</f>
        <v>1</v>
      </c>
      <c r="N187" s="65">
        <f ca="1">IFERROR(VLOOKUP(RAND(),brain!$B$8:$H$19,7)+VLOOKUP(RAND(),brain!$B$8:$H$19,7),"")</f>
        <v>2</v>
      </c>
      <c r="O187" s="66" cm="1">
        <f t="array" ref="O187">_xlfn.SWITCH(VLOOKUP(Table1[[#This Row],[rand5]],brain!$D$24:$E$30,2), 1,3,2,2, 3,3,4,2,5,1,1)</f>
        <v>3</v>
      </c>
      <c r="P187" s="16">
        <f t="shared" ca="1" si="2"/>
        <v>19</v>
      </c>
      <c r="Q187" s="57">
        <v>0.63381721663170654</v>
      </c>
      <c r="R187" s="57">
        <v>5.6666571005588695E-2</v>
      </c>
      <c r="S187" s="58">
        <v>0.62003096063912111</v>
      </c>
      <c r="T187" s="58">
        <v>0.79920014775732429</v>
      </c>
      <c r="U187" s="58">
        <v>0.91501256938288023</v>
      </c>
      <c r="V187" s="58">
        <v>0.34983744824474228</v>
      </c>
    </row>
    <row r="188" spans="3:22" x14ac:dyDescent="0.25">
      <c r="C188" s="59">
        <v>182</v>
      </c>
      <c r="D188" s="64" t="str">
        <f ca="1">IFERROR(VLOOKUP(RAND(),brain!$B$8:$H$19,7)+VLOOKUP(RAND(),brain!$B$8:$H$19,7),"")</f>
        <v/>
      </c>
      <c r="E188" s="65" cm="1">
        <f t="array" ref="E188">_xlfn.SWITCH(VLOOKUP(Table1[[#This Row],[0]],brain!$D$24:$E$30,2), 1,3,2,2, 3,3,4,2,5,1,1)</f>
        <v>3</v>
      </c>
      <c r="F188" s="65">
        <f ca="1">IFERROR(VLOOKUP(RAND(),brain!$B$8:$H$19,7)+VLOOKUP(RAND(),brain!$B$8:$H$19,7),"")</f>
        <v>0</v>
      </c>
      <c r="G188" s="66" cm="1">
        <f t="array" ref="G188">_xlfn.SWITCH(VLOOKUP(Table1[[#This Row],[rand1]],brain!$D$24:$E$30,2), 1,3,2,2,3, 3,4,2,5,1,1)</f>
        <v>2</v>
      </c>
      <c r="H188" s="16">
        <f ca="1">IFERROR(VLOOKUP(RAND(),brain!$B$8:$H$19,7)+VLOOKUP(RAND(),brain!$B$8:$H$19,7),"")</f>
        <v>3</v>
      </c>
      <c r="I188" s="16" cm="1">
        <f t="array" ref="I188">_xlfn.SWITCH(VLOOKUP(Table1[[#This Row],[rand2]],brain!$D$24:$E$30,2), 1,3,2,3, 3,4,4,2,5,1,1)</f>
        <v>3</v>
      </c>
      <c r="J188" s="16">
        <f ca="1">IFERROR(VLOOKUP(RAND(),brain!$B$8:$H$19,7)+VLOOKUP(RAND(),brain!$B$8:$H$19,7),"")</f>
        <v>6</v>
      </c>
      <c r="K188" s="16" cm="1">
        <f t="array" ref="K188">_xlfn.SWITCH(VLOOKUP(Table1[[#This Row],[rand3]],brain!$D$24:$E$30,2), 1,3,2,2, 3,3,4,2,5,1,1)</f>
        <v>2</v>
      </c>
      <c r="L188" s="64" t="str">
        <f ca="1">IFERROR(VLOOKUP(RAND(),brain!$B$8:$H$19,7)+VLOOKUP(RAND(),brain!$B$8:$H$19,7),"")</f>
        <v/>
      </c>
      <c r="M188" s="65" cm="1">
        <f t="array" ref="M188">_xlfn.SWITCH(VLOOKUP(Table1[[#This Row],[rand4]],brain!$D$24:$E$30,2), 1,3,2,3, 3,4,4,2,5,1,1)</f>
        <v>3</v>
      </c>
      <c r="N188" s="65" t="str">
        <f ca="1">IFERROR(VLOOKUP(RAND(),brain!$B$8:$H$19,7)+VLOOKUP(RAND(),brain!$B$8:$H$19,7),"")</f>
        <v/>
      </c>
      <c r="O188" s="66" cm="1">
        <f t="array" ref="O188">_xlfn.SWITCH(VLOOKUP(Table1[[#This Row],[rand5]],brain!$D$24:$E$30,2), 1,3,2,2, 3,3,4,2,5,1,1)</f>
        <v>3</v>
      </c>
      <c r="P188" s="16">
        <f t="shared" ca="1" si="2"/>
        <v>9</v>
      </c>
      <c r="Q188" s="57">
        <v>0.6677286565200159</v>
      </c>
      <c r="R188" s="57">
        <v>0.42609121515098591</v>
      </c>
      <c r="S188" s="58">
        <v>4.8548706482136605E-3</v>
      </c>
      <c r="T188" s="58">
        <v>0.45308267095412735</v>
      </c>
      <c r="U188" s="58">
        <v>0.2176535110958544</v>
      </c>
      <c r="V188" s="58">
        <v>0.34639900183740613</v>
      </c>
    </row>
    <row r="189" spans="3:22" x14ac:dyDescent="0.25">
      <c r="C189" s="59">
        <v>183</v>
      </c>
      <c r="D189" s="64">
        <f ca="1">IFERROR(VLOOKUP(RAND(),brain!$B$8:$H$19,7)+VLOOKUP(RAND(),brain!$B$8:$H$19,7),"")</f>
        <v>3</v>
      </c>
      <c r="E189" s="65" cm="1">
        <f t="array" ref="E189">_xlfn.SWITCH(VLOOKUP(Table1[[#This Row],[0]],brain!$D$24:$E$30,2), 1,3,2,2, 3,3,4,2,5,1,1)</f>
        <v>3</v>
      </c>
      <c r="F189" s="65">
        <f ca="1">IFERROR(VLOOKUP(RAND(),brain!$B$8:$H$19,7)+VLOOKUP(RAND(),brain!$B$8:$H$19,7),"")</f>
        <v>5</v>
      </c>
      <c r="G189" s="66" cm="1">
        <f t="array" ref="G189">_xlfn.SWITCH(VLOOKUP(Table1[[#This Row],[rand1]],brain!$D$24:$E$30,2), 1,3,2,2,3, 3,4,2,5,1,1)</f>
        <v>2</v>
      </c>
      <c r="H189" s="16">
        <f ca="1">IFERROR(VLOOKUP(RAND(),brain!$B$8:$H$19,7)+VLOOKUP(RAND(),brain!$B$8:$H$19,7),"")</f>
        <v>2</v>
      </c>
      <c r="I189" s="16" cm="1">
        <f t="array" ref="I189">_xlfn.SWITCH(VLOOKUP(Table1[[#This Row],[rand2]],brain!$D$24:$E$30,2), 1,3,2,3, 3,4,4,2,5,1,1)</f>
        <v>3</v>
      </c>
      <c r="J189" s="16" t="str">
        <f ca="1">IFERROR(VLOOKUP(RAND(),brain!$B$8:$H$19,7)+VLOOKUP(RAND(),brain!$B$8:$H$19,7),"")</f>
        <v/>
      </c>
      <c r="K189" s="16" cm="1">
        <f t="array" ref="K189">_xlfn.SWITCH(VLOOKUP(Table1[[#This Row],[rand3]],brain!$D$24:$E$30,2), 1,3,2,2, 3,3,4,2,5,1,1)</f>
        <v>2</v>
      </c>
      <c r="L189" s="64">
        <f ca="1">IFERROR(VLOOKUP(RAND(),brain!$B$8:$H$19,7)+VLOOKUP(RAND(),brain!$B$8:$H$19,7),"")</f>
        <v>5</v>
      </c>
      <c r="M189" s="65" cm="1">
        <f t="array" ref="M189">_xlfn.SWITCH(VLOOKUP(Table1[[#This Row],[rand4]],brain!$D$24:$E$30,2), 1,3,2,3, 3,4,4,2,5,1,1)</f>
        <v>4</v>
      </c>
      <c r="N189" s="65" t="str">
        <f ca="1">IFERROR(VLOOKUP(RAND(),brain!$B$8:$H$19,7)+VLOOKUP(RAND(),brain!$B$8:$H$19,7),"")</f>
        <v/>
      </c>
      <c r="O189" s="66" cm="1">
        <f t="array" ref="O189">_xlfn.SWITCH(VLOOKUP(Table1[[#This Row],[rand5]],brain!$D$24:$E$30,2), 1,3,2,2, 3,3,4,2,5,1,1)</f>
        <v>3</v>
      </c>
      <c r="P189" s="16">
        <f t="shared" ca="1" si="2"/>
        <v>15</v>
      </c>
      <c r="Q189" s="57">
        <v>7.0968923899533798E-2</v>
      </c>
      <c r="R189" s="57">
        <v>0.82778927625182797</v>
      </c>
      <c r="S189" s="58">
        <v>0.54174048390652152</v>
      </c>
      <c r="T189" s="58">
        <v>0.89401627407475126</v>
      </c>
      <c r="U189" s="58">
        <v>0.70384109953680996</v>
      </c>
      <c r="V189" s="58">
        <v>8.3344856638537967E-2</v>
      </c>
    </row>
    <row r="190" spans="3:22" x14ac:dyDescent="0.25">
      <c r="C190" s="59">
        <v>184</v>
      </c>
      <c r="D190" s="64">
        <f ca="1">IFERROR(VLOOKUP(RAND(),brain!$B$8:$H$19,7)+VLOOKUP(RAND(),brain!$B$8:$H$19,7),"")</f>
        <v>5</v>
      </c>
      <c r="E190" s="65" cm="1">
        <f t="array" ref="E190">_xlfn.SWITCH(VLOOKUP(Table1[[#This Row],[0]],brain!$D$24:$E$30,2), 1,3,2,2, 3,3,4,2,5,1,1)</f>
        <v>2</v>
      </c>
      <c r="F190" s="65">
        <f ca="1">IFERROR(VLOOKUP(RAND(),brain!$B$8:$H$19,7)+VLOOKUP(RAND(),brain!$B$8:$H$19,7),"")</f>
        <v>5</v>
      </c>
      <c r="G190" s="66" cm="1">
        <f t="array" ref="G190">_xlfn.SWITCH(VLOOKUP(Table1[[#This Row],[rand1]],brain!$D$24:$E$30,2), 1,3,2,2,3, 3,4,2,5,1,1)</f>
        <v>2</v>
      </c>
      <c r="H190" s="16">
        <f ca="1">IFERROR(VLOOKUP(RAND(),brain!$B$8:$H$19,7)+VLOOKUP(RAND(),brain!$B$8:$H$19,7),"")</f>
        <v>3</v>
      </c>
      <c r="I190" s="16" cm="1">
        <f t="array" ref="I190">_xlfn.SWITCH(VLOOKUP(Table1[[#This Row],[rand2]],brain!$D$24:$E$30,2), 1,3,2,3, 3,4,4,2,5,1,1)</f>
        <v>3</v>
      </c>
      <c r="J190" s="16">
        <f ca="1">IFERROR(VLOOKUP(RAND(),brain!$B$8:$H$19,7)+VLOOKUP(RAND(),brain!$B$8:$H$19,7),"")</f>
        <v>2</v>
      </c>
      <c r="K190" s="16" cm="1">
        <f t="array" ref="K190">_xlfn.SWITCH(VLOOKUP(Table1[[#This Row],[rand3]],brain!$D$24:$E$30,2), 1,3,2,2, 3,3,4,2,5,1,1)</f>
        <v>3</v>
      </c>
      <c r="L190" s="64" t="str">
        <f ca="1">IFERROR(VLOOKUP(RAND(),brain!$B$8:$H$19,7)+VLOOKUP(RAND(),brain!$B$8:$H$19,7),"")</f>
        <v/>
      </c>
      <c r="M190" s="65" cm="1">
        <f t="array" ref="M190">_xlfn.SWITCH(VLOOKUP(Table1[[#This Row],[rand4]],brain!$D$24:$E$30,2), 1,3,2,3, 3,4,4,2,5,1,1)</f>
        <v>3</v>
      </c>
      <c r="N190" s="65">
        <f ca="1">IFERROR(VLOOKUP(RAND(),brain!$B$8:$H$19,7)+VLOOKUP(RAND(),brain!$B$8:$H$19,7),"")</f>
        <v>6</v>
      </c>
      <c r="O190" s="66" cm="1">
        <f t="array" ref="O190">_xlfn.SWITCH(VLOOKUP(Table1[[#This Row],[rand5]],brain!$D$24:$E$30,2), 1,3,2,2, 3,3,4,2,5,1,1)</f>
        <v>2</v>
      </c>
      <c r="P190" s="16">
        <f t="shared" ca="1" si="2"/>
        <v>21</v>
      </c>
      <c r="Q190" s="57">
        <v>0.538490212525084</v>
      </c>
      <c r="R190" s="57">
        <v>0.54268064456886211</v>
      </c>
      <c r="S190" s="58">
        <v>0.3266388959359654</v>
      </c>
      <c r="T190" s="58">
        <v>0.11920908678192232</v>
      </c>
      <c r="U190" s="58">
        <v>0.19342300588077022</v>
      </c>
      <c r="V190" s="58">
        <v>0.80736413738616608</v>
      </c>
    </row>
    <row r="191" spans="3:22" x14ac:dyDescent="0.25">
      <c r="C191" s="59">
        <v>185</v>
      </c>
      <c r="D191" s="64" t="str">
        <f ca="1">IFERROR(VLOOKUP(RAND(),brain!$B$8:$H$19,7)+VLOOKUP(RAND(),brain!$B$8:$H$19,7),"")</f>
        <v/>
      </c>
      <c r="E191" s="65" cm="1">
        <f t="array" ref="E191">_xlfn.SWITCH(VLOOKUP(Table1[[#This Row],[0]],brain!$D$24:$E$30,2), 1,3,2,2, 3,3,4,2,5,1,1)</f>
        <v>3</v>
      </c>
      <c r="F191" s="65">
        <f ca="1">IFERROR(VLOOKUP(RAND(),brain!$B$8:$H$19,7)+VLOOKUP(RAND(),brain!$B$8:$H$19,7),"")</f>
        <v>4</v>
      </c>
      <c r="G191" s="66" cm="1">
        <f t="array" ref="G191">_xlfn.SWITCH(VLOOKUP(Table1[[#This Row],[rand1]],brain!$D$24:$E$30,2), 1,3,2,2,3, 3,4,2,5,1,1)</f>
        <v>3</v>
      </c>
      <c r="H191" s="16">
        <f ca="1">IFERROR(VLOOKUP(RAND(),brain!$B$8:$H$19,7)+VLOOKUP(RAND(),brain!$B$8:$H$19,7),"")</f>
        <v>0</v>
      </c>
      <c r="I191" s="16" cm="1">
        <f t="array" ref="I191">_xlfn.SWITCH(VLOOKUP(Table1[[#This Row],[rand2]],brain!$D$24:$E$30,2), 1,3,2,3, 3,4,4,2,5,1,1)</f>
        <v>3</v>
      </c>
      <c r="J191" s="16">
        <f ca="1">IFERROR(VLOOKUP(RAND(),brain!$B$8:$H$19,7)+VLOOKUP(RAND(),brain!$B$8:$H$19,7),"")</f>
        <v>2</v>
      </c>
      <c r="K191" s="16" cm="1">
        <f t="array" ref="K191">_xlfn.SWITCH(VLOOKUP(Table1[[#This Row],[rand3]],brain!$D$24:$E$30,2), 1,3,2,2, 3,3,4,2,5,1,1)</f>
        <v>3</v>
      </c>
      <c r="L191" s="64">
        <f ca="1">IFERROR(VLOOKUP(RAND(),brain!$B$8:$H$19,7)+VLOOKUP(RAND(),brain!$B$8:$H$19,7),"")</f>
        <v>3</v>
      </c>
      <c r="M191" s="65" cm="1">
        <f t="array" ref="M191">_xlfn.SWITCH(VLOOKUP(Table1[[#This Row],[rand4]],brain!$D$24:$E$30,2), 1,3,2,3, 3,4,4,2,5,1,1)</f>
        <v>3</v>
      </c>
      <c r="N191" s="65" t="str">
        <f ca="1">IFERROR(VLOOKUP(RAND(),brain!$B$8:$H$19,7)+VLOOKUP(RAND(),brain!$B$8:$H$19,7),"")</f>
        <v/>
      </c>
      <c r="O191" s="66" cm="1">
        <f t="array" ref="O191">_xlfn.SWITCH(VLOOKUP(Table1[[#This Row],[rand5]],brain!$D$24:$E$30,2), 1,3,2,2, 3,3,4,2,5,1,1)</f>
        <v>3</v>
      </c>
      <c r="P191" s="16">
        <f t="shared" ca="1" si="2"/>
        <v>9</v>
      </c>
      <c r="Q191" s="57">
        <v>0.63298934826032582</v>
      </c>
      <c r="R191" s="57">
        <v>0.71259416124147168</v>
      </c>
      <c r="S191" s="58">
        <v>5.9182057058130066E-2</v>
      </c>
      <c r="T191" s="58">
        <v>0.74340426474777077</v>
      </c>
      <c r="U191" s="58">
        <v>0.14787177269181218</v>
      </c>
      <c r="V191" s="58">
        <v>0.6415585224978505</v>
      </c>
    </row>
    <row r="192" spans="3:22" x14ac:dyDescent="0.25">
      <c r="C192" s="59">
        <v>186</v>
      </c>
      <c r="D192" s="64">
        <f ca="1">IFERROR(VLOOKUP(RAND(),brain!$B$8:$H$19,7)+VLOOKUP(RAND(),brain!$B$8:$H$19,7),"")</f>
        <v>2</v>
      </c>
      <c r="E192" s="65" cm="1">
        <f t="array" ref="E192">_xlfn.SWITCH(VLOOKUP(Table1[[#This Row],[0]],brain!$D$24:$E$30,2), 1,3,2,2, 3,3,4,2,5,1,1)</f>
        <v>2</v>
      </c>
      <c r="F192" s="65">
        <f ca="1">IFERROR(VLOOKUP(RAND(),brain!$B$8:$H$19,7)+VLOOKUP(RAND(),brain!$B$8:$H$19,7),"")</f>
        <v>4</v>
      </c>
      <c r="G192" s="66" cm="1">
        <f t="array" ref="G192">_xlfn.SWITCH(VLOOKUP(Table1[[#This Row],[rand1]],brain!$D$24:$E$30,2), 1,3,2,2,3, 3,4,2,5,1,1)</f>
        <v>3</v>
      </c>
      <c r="H192" s="16">
        <f ca="1">IFERROR(VLOOKUP(RAND(),brain!$B$8:$H$19,7)+VLOOKUP(RAND(),brain!$B$8:$H$19,7),"")</f>
        <v>2</v>
      </c>
      <c r="I192" s="16" cm="1">
        <f t="array" ref="I192">_xlfn.SWITCH(VLOOKUP(Table1[[#This Row],[rand2]],brain!$D$24:$E$30,2), 1,3,2,3, 3,4,4,2,5,1,1)</f>
        <v>3</v>
      </c>
      <c r="J192" s="16" t="str">
        <f ca="1">IFERROR(VLOOKUP(RAND(),brain!$B$8:$H$19,7)+VLOOKUP(RAND(),brain!$B$8:$H$19,7),"")</f>
        <v/>
      </c>
      <c r="K192" s="16" cm="1">
        <f t="array" ref="K192">_xlfn.SWITCH(VLOOKUP(Table1[[#This Row],[rand3]],brain!$D$24:$E$30,2), 1,3,2,2, 3,3,4,2,5,1,1)</f>
        <v>2</v>
      </c>
      <c r="L192" s="64">
        <f ca="1">IFERROR(VLOOKUP(RAND(),brain!$B$8:$H$19,7)+VLOOKUP(RAND(),brain!$B$8:$H$19,7),"")</f>
        <v>4</v>
      </c>
      <c r="M192" s="65" cm="1">
        <f t="array" ref="M192">_xlfn.SWITCH(VLOOKUP(Table1[[#This Row],[rand4]],brain!$D$24:$E$30,2), 1,3,2,3, 3,4,4,2,5,1,1)</f>
        <v>3</v>
      </c>
      <c r="N192" s="65" t="str">
        <f ca="1">IFERROR(VLOOKUP(RAND(),brain!$B$8:$H$19,7)+VLOOKUP(RAND(),brain!$B$8:$H$19,7),"")</f>
        <v/>
      </c>
      <c r="O192" s="66" cm="1">
        <f t="array" ref="O192">_xlfn.SWITCH(VLOOKUP(Table1[[#This Row],[rand5]],brain!$D$24:$E$30,2), 1,3,2,2, 3,3,4,2,5,1,1)</f>
        <v>3</v>
      </c>
      <c r="P192" s="16">
        <f t="shared" ca="1" si="2"/>
        <v>12</v>
      </c>
      <c r="Q192" s="57">
        <v>0.41100376799362248</v>
      </c>
      <c r="R192" s="57">
        <v>0.28131332221417249</v>
      </c>
      <c r="S192" s="58">
        <v>0.16868413629220969</v>
      </c>
      <c r="T192" s="58">
        <v>0.44709079350822512</v>
      </c>
      <c r="U192" s="58">
        <v>0.57531151405843728</v>
      </c>
      <c r="V192" s="58">
        <v>0.1173489676516517</v>
      </c>
    </row>
    <row r="193" spans="3:22" x14ac:dyDescent="0.25">
      <c r="C193" s="59">
        <v>187</v>
      </c>
      <c r="D193" s="64">
        <f ca="1">IFERROR(VLOOKUP(RAND(),brain!$B$8:$H$19,7)+VLOOKUP(RAND(),brain!$B$8:$H$19,7),"")</f>
        <v>2</v>
      </c>
      <c r="E193" s="65" cm="1">
        <f t="array" ref="E193">_xlfn.SWITCH(VLOOKUP(Table1[[#This Row],[0]],brain!$D$24:$E$30,2), 1,3,2,2, 3,3,4,2,5,1,1)</f>
        <v>3</v>
      </c>
      <c r="F193" s="65">
        <f ca="1">IFERROR(VLOOKUP(RAND(),brain!$B$8:$H$19,7)+VLOOKUP(RAND(),brain!$B$8:$H$19,7),"")</f>
        <v>2</v>
      </c>
      <c r="G193" s="66" cm="1">
        <f t="array" ref="G193">_xlfn.SWITCH(VLOOKUP(Table1[[#This Row],[rand1]],brain!$D$24:$E$30,2), 1,3,2,2,3, 3,4,2,5,1,1)</f>
        <v>3</v>
      </c>
      <c r="H193" s="16">
        <f ca="1">IFERROR(VLOOKUP(RAND(),brain!$B$8:$H$19,7)+VLOOKUP(RAND(),brain!$B$8:$H$19,7),"")</f>
        <v>1</v>
      </c>
      <c r="I193" s="16" cm="1">
        <f t="array" ref="I193">_xlfn.SWITCH(VLOOKUP(Table1[[#This Row],[rand2]],brain!$D$24:$E$30,2), 1,3,2,3, 3,4,4,2,5,1,1)</f>
        <v>3</v>
      </c>
      <c r="J193" s="16">
        <f ca="1">IFERROR(VLOOKUP(RAND(),brain!$B$8:$H$19,7)+VLOOKUP(RAND(),brain!$B$8:$H$19,7),"")</f>
        <v>6</v>
      </c>
      <c r="K193" s="16" cm="1">
        <f t="array" ref="K193">_xlfn.SWITCH(VLOOKUP(Table1[[#This Row],[rand3]],brain!$D$24:$E$30,2), 1,3,2,2, 3,3,4,2,5,1,1)</f>
        <v>3</v>
      </c>
      <c r="L193" s="64" t="str">
        <f ca="1">IFERROR(VLOOKUP(RAND(),brain!$B$8:$H$19,7)+VLOOKUP(RAND(),brain!$B$8:$H$19,7),"")</f>
        <v/>
      </c>
      <c r="M193" s="65" cm="1">
        <f t="array" ref="M193">_xlfn.SWITCH(VLOOKUP(Table1[[#This Row],[rand4]],brain!$D$24:$E$30,2), 1,3,2,3, 3,4,4,2,5,1,1)</f>
        <v>3</v>
      </c>
      <c r="N193" s="65">
        <f ca="1">IFERROR(VLOOKUP(RAND(),brain!$B$8:$H$19,7)+VLOOKUP(RAND(),brain!$B$8:$H$19,7),"")</f>
        <v>2</v>
      </c>
      <c r="O193" s="66" cm="1">
        <f t="array" ref="O193">_xlfn.SWITCH(VLOOKUP(Table1[[#This Row],[rand5]],brain!$D$24:$E$30,2), 1,3,2,2, 3,3,4,2,5,1,1)</f>
        <v>3</v>
      </c>
      <c r="P193" s="16">
        <f t="shared" ca="1" si="2"/>
        <v>13</v>
      </c>
      <c r="Q193" s="57">
        <v>0.29847294182769246</v>
      </c>
      <c r="R193" s="57">
        <v>0.78775683373524641</v>
      </c>
      <c r="S193" s="58">
        <v>3.3288949307639037E-2</v>
      </c>
      <c r="T193" s="58">
        <v>0.76609812958314727</v>
      </c>
      <c r="U193" s="58">
        <v>0.12581958848403785</v>
      </c>
      <c r="V193" s="58">
        <v>0.23839495795773347</v>
      </c>
    </row>
    <row r="194" spans="3:22" x14ac:dyDescent="0.25">
      <c r="C194" s="59">
        <v>188</v>
      </c>
      <c r="D194" s="64">
        <f ca="1">IFERROR(VLOOKUP(RAND(),brain!$B$8:$H$19,7)+VLOOKUP(RAND(),brain!$B$8:$H$19,7),"")</f>
        <v>2</v>
      </c>
      <c r="E194" s="65" cm="1">
        <f t="array" ref="E194">_xlfn.SWITCH(VLOOKUP(Table1[[#This Row],[0]],brain!$D$24:$E$30,2), 1,3,2,2, 3,3,4,2,5,1,1)</f>
        <v>3</v>
      </c>
      <c r="F194" s="65" t="str">
        <f ca="1">IFERROR(VLOOKUP(RAND(),brain!$B$8:$H$19,7)+VLOOKUP(RAND(),brain!$B$8:$H$19,7),"")</f>
        <v/>
      </c>
      <c r="G194" s="66" cm="1">
        <f t="array" ref="G194">_xlfn.SWITCH(VLOOKUP(Table1[[#This Row],[rand1]],brain!$D$24:$E$30,2), 1,3,2,2,3, 3,4,2,5,1,1)</f>
        <v>3</v>
      </c>
      <c r="H194" s="16" t="str">
        <f ca="1">IFERROR(VLOOKUP(RAND(),brain!$B$8:$H$19,7)+VLOOKUP(RAND(),brain!$B$8:$H$19,7),"")</f>
        <v/>
      </c>
      <c r="I194" s="16" cm="1">
        <f t="array" ref="I194">_xlfn.SWITCH(VLOOKUP(Table1[[#This Row],[rand2]],brain!$D$24:$E$30,2), 1,3,2,3, 3,4,4,2,5,1,1)</f>
        <v>1</v>
      </c>
      <c r="J194" s="16">
        <f ca="1">IFERROR(VLOOKUP(RAND(),brain!$B$8:$H$19,7)+VLOOKUP(RAND(),brain!$B$8:$H$19,7),"")</f>
        <v>3</v>
      </c>
      <c r="K194" s="16" cm="1">
        <f t="array" ref="K194">_xlfn.SWITCH(VLOOKUP(Table1[[#This Row],[rand3]],brain!$D$24:$E$30,2), 1,3,2,2, 3,3,4,2,5,1,1)</f>
        <v>3</v>
      </c>
      <c r="L194" s="64">
        <f ca="1">IFERROR(VLOOKUP(RAND(),brain!$B$8:$H$19,7)+VLOOKUP(RAND(),brain!$B$8:$H$19,7),"")</f>
        <v>0</v>
      </c>
      <c r="M194" s="65" cm="1">
        <f t="array" ref="M194">_xlfn.SWITCH(VLOOKUP(Table1[[#This Row],[rand4]],brain!$D$24:$E$30,2), 1,3,2,3, 3,4,4,2,5,1,1)</f>
        <v>3</v>
      </c>
      <c r="N194" s="65">
        <f ca="1">IFERROR(VLOOKUP(RAND(),brain!$B$8:$H$19,7)+VLOOKUP(RAND(),brain!$B$8:$H$19,7),"")</f>
        <v>1</v>
      </c>
      <c r="O194" s="66" cm="1">
        <f t="array" ref="O194">_xlfn.SWITCH(VLOOKUP(Table1[[#This Row],[rand5]],brain!$D$24:$E$30,2), 1,3,2,2, 3,3,4,2,5,1,1)</f>
        <v>2</v>
      </c>
      <c r="P194" s="16">
        <f t="shared" ca="1" si="2"/>
        <v>6</v>
      </c>
      <c r="Q194" s="57">
        <v>0.73288609302548313</v>
      </c>
      <c r="R194" s="57">
        <v>0.29622984065275626</v>
      </c>
      <c r="S194" s="58">
        <v>0.97860603823972847</v>
      </c>
      <c r="T194" s="58">
        <v>0.25204473798464844</v>
      </c>
      <c r="U194" s="58">
        <v>9.880713418226883E-2</v>
      </c>
      <c r="V194" s="58">
        <v>0.58551878180799077</v>
      </c>
    </row>
    <row r="195" spans="3:22" x14ac:dyDescent="0.25">
      <c r="C195" s="59">
        <v>189</v>
      </c>
      <c r="D195" s="64">
        <f ca="1">IFERROR(VLOOKUP(RAND(),brain!$B$8:$H$19,7)+VLOOKUP(RAND(),brain!$B$8:$H$19,7),"")</f>
        <v>2</v>
      </c>
      <c r="E195" s="65" cm="1">
        <f t="array" ref="E195">_xlfn.SWITCH(VLOOKUP(Table1[[#This Row],[0]],brain!$D$24:$E$30,2), 1,3,2,2, 3,3,4,2,5,1,1)</f>
        <v>3</v>
      </c>
      <c r="F195" s="65">
        <f ca="1">IFERROR(VLOOKUP(RAND(),brain!$B$8:$H$19,7)+VLOOKUP(RAND(),brain!$B$8:$H$19,7),"")</f>
        <v>0</v>
      </c>
      <c r="G195" s="66" cm="1">
        <f t="array" ref="G195">_xlfn.SWITCH(VLOOKUP(Table1[[#This Row],[rand1]],brain!$D$24:$E$30,2), 1,3,2,2,3, 3,4,2,5,1,1)</f>
        <v>3</v>
      </c>
      <c r="H195" s="16" t="str">
        <f ca="1">IFERROR(VLOOKUP(RAND(),brain!$B$8:$H$19,7)+VLOOKUP(RAND(),brain!$B$8:$H$19,7),"")</f>
        <v/>
      </c>
      <c r="I195" s="16" cm="1">
        <f t="array" ref="I195">_xlfn.SWITCH(VLOOKUP(Table1[[#This Row],[rand2]],brain!$D$24:$E$30,2), 1,3,2,3, 3,4,4,2,5,1,1)</f>
        <v>3</v>
      </c>
      <c r="J195" s="16">
        <f ca="1">IFERROR(VLOOKUP(RAND(),brain!$B$8:$H$19,7)+VLOOKUP(RAND(),brain!$B$8:$H$19,7),"")</f>
        <v>5</v>
      </c>
      <c r="K195" s="16" cm="1">
        <f t="array" ref="K195">_xlfn.SWITCH(VLOOKUP(Table1[[#This Row],[rand3]],brain!$D$24:$E$30,2), 1,3,2,2, 3,3,4,2,5,1,1)</f>
        <v>1</v>
      </c>
      <c r="L195" s="64">
        <f ca="1">IFERROR(VLOOKUP(RAND(),brain!$B$8:$H$19,7)+VLOOKUP(RAND(),brain!$B$8:$H$19,7),"")</f>
        <v>2</v>
      </c>
      <c r="M195" s="65" cm="1">
        <f t="array" ref="M195">_xlfn.SWITCH(VLOOKUP(Table1[[#This Row],[rand4]],brain!$D$24:$E$30,2), 1,3,2,3, 3,4,4,2,5,1,1)</f>
        <v>3</v>
      </c>
      <c r="N195" s="65">
        <f ca="1">IFERROR(VLOOKUP(RAND(),brain!$B$8:$H$19,7)+VLOOKUP(RAND(),brain!$B$8:$H$19,7),"")</f>
        <v>4</v>
      </c>
      <c r="O195" s="66" cm="1">
        <f t="array" ref="O195">_xlfn.SWITCH(VLOOKUP(Table1[[#This Row],[rand5]],brain!$D$24:$E$30,2), 1,3,2,2, 3,3,4,2,5,1,1)</f>
        <v>3</v>
      </c>
      <c r="P195" s="16">
        <f t="shared" ca="1" si="2"/>
        <v>13</v>
      </c>
      <c r="Q195" s="57">
        <v>0.61347083422381021</v>
      </c>
      <c r="R195" s="57">
        <v>0.21105392947039936</v>
      </c>
      <c r="S195" s="58">
        <v>0.42439452735998784</v>
      </c>
      <c r="T195" s="58">
        <v>0.93920894427561041</v>
      </c>
      <c r="U195" s="58">
        <v>1.2619653632650496E-2</v>
      </c>
      <c r="V195" s="58">
        <v>0.61429448333457404</v>
      </c>
    </row>
    <row r="196" spans="3:22" x14ac:dyDescent="0.25">
      <c r="C196" s="59">
        <v>190</v>
      </c>
      <c r="D196" s="64">
        <f ca="1">IFERROR(VLOOKUP(RAND(),brain!$B$8:$H$19,7)+VLOOKUP(RAND(),brain!$B$8:$H$19,7),"")</f>
        <v>1</v>
      </c>
      <c r="E196" s="65" cm="1">
        <f t="array" ref="E196">_xlfn.SWITCH(VLOOKUP(Table1[[#This Row],[0]],brain!$D$24:$E$30,2), 1,3,2,2, 3,3,4,2,5,1,1)</f>
        <v>3</v>
      </c>
      <c r="F196" s="65">
        <f ca="1">IFERROR(VLOOKUP(RAND(),brain!$B$8:$H$19,7)+VLOOKUP(RAND(),brain!$B$8:$H$19,7),"")</f>
        <v>4</v>
      </c>
      <c r="G196" s="66" cm="1">
        <f t="array" ref="G196">_xlfn.SWITCH(VLOOKUP(Table1[[#This Row],[rand1]],brain!$D$24:$E$30,2), 1,3,2,2,3, 3,4,2,5,1,1)</f>
        <v>3</v>
      </c>
      <c r="H196" s="16">
        <f ca="1">IFERROR(VLOOKUP(RAND(),brain!$B$8:$H$19,7)+VLOOKUP(RAND(),brain!$B$8:$H$19,7),"")</f>
        <v>4</v>
      </c>
      <c r="I196" s="16" cm="1">
        <f t="array" ref="I196">_xlfn.SWITCH(VLOOKUP(Table1[[#This Row],[rand2]],brain!$D$24:$E$30,2), 1,3,2,3, 3,4,4,2,5,1,1)</f>
        <v>4</v>
      </c>
      <c r="J196" s="16">
        <f ca="1">IFERROR(VLOOKUP(RAND(),brain!$B$8:$H$19,7)+VLOOKUP(RAND(),brain!$B$8:$H$19,7),"")</f>
        <v>3</v>
      </c>
      <c r="K196" s="16" cm="1">
        <f t="array" ref="K196">_xlfn.SWITCH(VLOOKUP(Table1[[#This Row],[rand3]],brain!$D$24:$E$30,2), 1,3,2,2, 3,3,4,2,5,1,1)</f>
        <v>2</v>
      </c>
      <c r="L196" s="64">
        <f ca="1">IFERROR(VLOOKUP(RAND(),brain!$B$8:$H$19,7)+VLOOKUP(RAND(),brain!$B$8:$H$19,7),"")</f>
        <v>0</v>
      </c>
      <c r="M196" s="65" cm="1">
        <f t="array" ref="M196">_xlfn.SWITCH(VLOOKUP(Table1[[#This Row],[rand4]],brain!$D$24:$E$30,2), 1,3,2,3, 3,4,4,2,5,1,1)</f>
        <v>4</v>
      </c>
      <c r="N196" s="65">
        <f ca="1">IFERROR(VLOOKUP(RAND(),brain!$B$8:$H$19,7)+VLOOKUP(RAND(),brain!$B$8:$H$19,7),"")</f>
        <v>2</v>
      </c>
      <c r="O196" s="66" cm="1">
        <f t="array" ref="O196">_xlfn.SWITCH(VLOOKUP(Table1[[#This Row],[rand5]],brain!$D$24:$E$30,2), 1,3,2,2, 3,3,4,2,5,1,1)</f>
        <v>3</v>
      </c>
      <c r="P196" s="16">
        <f t="shared" ca="1" si="2"/>
        <v>14</v>
      </c>
      <c r="Q196" s="57">
        <v>0.75101646354031382</v>
      </c>
      <c r="R196" s="57">
        <v>0.10800549062675402</v>
      </c>
      <c r="S196" s="58">
        <v>0.75281439402279426</v>
      </c>
      <c r="T196" s="58">
        <v>0.45306839395553022</v>
      </c>
      <c r="U196" s="58">
        <v>0.7036797747713226</v>
      </c>
      <c r="V196" s="58">
        <v>0.36958421935924457</v>
      </c>
    </row>
    <row r="197" spans="3:22" x14ac:dyDescent="0.25">
      <c r="C197" s="59">
        <v>191</v>
      </c>
      <c r="D197" s="64">
        <f ca="1">IFERROR(VLOOKUP(RAND(),brain!$B$8:$H$19,7)+VLOOKUP(RAND(),brain!$B$8:$H$19,7),"")</f>
        <v>6</v>
      </c>
      <c r="E197" s="65" cm="1">
        <f t="array" ref="E197">_xlfn.SWITCH(VLOOKUP(Table1[[#This Row],[0]],brain!$D$24:$E$30,2), 1,3,2,2, 3,3,4,2,5,1,1)</f>
        <v>3</v>
      </c>
      <c r="F197" s="65">
        <f ca="1">IFERROR(VLOOKUP(RAND(),brain!$B$8:$H$19,7)+VLOOKUP(RAND(),brain!$B$8:$H$19,7),"")</f>
        <v>3</v>
      </c>
      <c r="G197" s="66" cm="1">
        <f t="array" ref="G197">_xlfn.SWITCH(VLOOKUP(Table1[[#This Row],[rand1]],brain!$D$24:$E$30,2), 1,3,2,2,3, 3,4,2,5,1,1)</f>
        <v>3</v>
      </c>
      <c r="H197" s="16">
        <f ca="1">IFERROR(VLOOKUP(RAND(),brain!$B$8:$H$19,7)+VLOOKUP(RAND(),brain!$B$8:$H$19,7),"")</f>
        <v>0</v>
      </c>
      <c r="I197" s="16" cm="1">
        <f t="array" ref="I197">_xlfn.SWITCH(VLOOKUP(Table1[[#This Row],[rand2]],brain!$D$24:$E$30,2), 1,3,2,3, 3,4,4,2,5,1,1)</f>
        <v>3</v>
      </c>
      <c r="J197" s="16">
        <f ca="1">IFERROR(VLOOKUP(RAND(),brain!$B$8:$H$19,7)+VLOOKUP(RAND(),brain!$B$8:$H$19,7),"")</f>
        <v>2</v>
      </c>
      <c r="K197" s="16" cm="1">
        <f t="array" ref="K197">_xlfn.SWITCH(VLOOKUP(Table1[[#This Row],[rand3]],brain!$D$24:$E$30,2), 1,3,2,2, 3,3,4,2,5,1,1)</f>
        <v>3</v>
      </c>
      <c r="L197" s="64" t="str">
        <f ca="1">IFERROR(VLOOKUP(RAND(),brain!$B$8:$H$19,7)+VLOOKUP(RAND(),brain!$B$8:$H$19,7),"")</f>
        <v/>
      </c>
      <c r="M197" s="65" cm="1">
        <f t="array" ref="M197">_xlfn.SWITCH(VLOOKUP(Table1[[#This Row],[rand4]],brain!$D$24:$E$30,2), 1,3,2,3, 3,4,4,2,5,1,1)</f>
        <v>4</v>
      </c>
      <c r="N197" s="65">
        <f ca="1">IFERROR(VLOOKUP(RAND(),brain!$B$8:$H$19,7)+VLOOKUP(RAND(),brain!$B$8:$H$19,7),"")</f>
        <v>0</v>
      </c>
      <c r="O197" s="66" cm="1">
        <f t="array" ref="O197">_xlfn.SWITCH(VLOOKUP(Table1[[#This Row],[rand5]],brain!$D$24:$E$30,2), 1,3,2,2, 3,3,4,2,5,1,1)</f>
        <v>2</v>
      </c>
      <c r="P197" s="16">
        <f t="shared" ca="1" si="2"/>
        <v>11</v>
      </c>
      <c r="Q197" s="57">
        <v>0.29371221912435097</v>
      </c>
      <c r="R197" s="57">
        <v>0.36716141527596413</v>
      </c>
      <c r="S197" s="58">
        <v>0.55173269501227673</v>
      </c>
      <c r="T197" s="58">
        <v>0.69004636920966023</v>
      </c>
      <c r="U197" s="58">
        <v>0.60202902660061286</v>
      </c>
      <c r="V197" s="58">
        <v>0.88731667277913551</v>
      </c>
    </row>
    <row r="198" spans="3:22" x14ac:dyDescent="0.25">
      <c r="C198" s="59">
        <v>192</v>
      </c>
      <c r="D198" s="64">
        <f ca="1">IFERROR(VLOOKUP(RAND(),brain!$B$8:$H$19,7)+VLOOKUP(RAND(),brain!$B$8:$H$19,7),"")</f>
        <v>0</v>
      </c>
      <c r="E198" s="65" cm="1">
        <f t="array" ref="E198">_xlfn.SWITCH(VLOOKUP(Table1[[#This Row],[0]],brain!$D$24:$E$30,2), 1,3,2,2, 3,3,4,2,5,1,1)</f>
        <v>3</v>
      </c>
      <c r="F198" s="65">
        <f ca="1">IFERROR(VLOOKUP(RAND(),brain!$B$8:$H$19,7)+VLOOKUP(RAND(),brain!$B$8:$H$19,7),"")</f>
        <v>3</v>
      </c>
      <c r="G198" s="66" cm="1">
        <f t="array" ref="G198">_xlfn.SWITCH(VLOOKUP(Table1[[#This Row],[rand1]],brain!$D$24:$E$30,2), 1,3,2,2,3, 3,4,2,5,1,1)</f>
        <v>3</v>
      </c>
      <c r="H198" s="16" t="str">
        <f ca="1">IFERROR(VLOOKUP(RAND(),brain!$B$8:$H$19,7)+VLOOKUP(RAND(),brain!$B$8:$H$19,7),"")</f>
        <v/>
      </c>
      <c r="I198" s="16" cm="1">
        <f t="array" ref="I198">_xlfn.SWITCH(VLOOKUP(Table1[[#This Row],[rand2]],brain!$D$24:$E$30,2), 1,3,2,3, 3,4,4,2,5,1,1)</f>
        <v>3</v>
      </c>
      <c r="J198" s="16">
        <f ca="1">IFERROR(VLOOKUP(RAND(),brain!$B$8:$H$19,7)+VLOOKUP(RAND(),brain!$B$8:$H$19,7),"")</f>
        <v>4</v>
      </c>
      <c r="K198" s="16" cm="1">
        <f t="array" ref="K198">_xlfn.SWITCH(VLOOKUP(Table1[[#This Row],[rand3]],brain!$D$24:$E$30,2), 1,3,2,2, 3,3,4,2,5,1,1)</f>
        <v>2</v>
      </c>
      <c r="L198" s="64">
        <f ca="1">IFERROR(VLOOKUP(RAND(),brain!$B$8:$H$19,7)+VLOOKUP(RAND(),brain!$B$8:$H$19,7),"")</f>
        <v>2</v>
      </c>
      <c r="M198" s="65" cm="1">
        <f t="array" ref="M198">_xlfn.SWITCH(VLOOKUP(Table1[[#This Row],[rand4]],brain!$D$24:$E$30,2), 1,3,2,3, 3,4,4,2,5,1,1)</f>
        <v>1</v>
      </c>
      <c r="N198" s="65" t="str">
        <f ca="1">IFERROR(VLOOKUP(RAND(),brain!$B$8:$H$19,7)+VLOOKUP(RAND(),brain!$B$8:$H$19,7),"")</f>
        <v/>
      </c>
      <c r="O198" s="66" cm="1">
        <f t="array" ref="O198">_xlfn.SWITCH(VLOOKUP(Table1[[#This Row],[rand5]],brain!$D$24:$E$30,2), 1,3,2,2, 3,3,4,2,5,1,1)</f>
        <v>3</v>
      </c>
      <c r="P198" s="16">
        <f t="shared" ca="1" si="2"/>
        <v>9</v>
      </c>
      <c r="Q198" s="57">
        <v>0.25561675818214924</v>
      </c>
      <c r="R198" s="57">
        <v>0.20839757503679013</v>
      </c>
      <c r="S198" s="58">
        <v>0.15618158530629456</v>
      </c>
      <c r="T198" s="58">
        <v>0.56517039202018071</v>
      </c>
      <c r="U198" s="58">
        <v>0.99667559351737711</v>
      </c>
      <c r="V198" s="58">
        <v>0.67212293106562671</v>
      </c>
    </row>
    <row r="199" spans="3:22" x14ac:dyDescent="0.25">
      <c r="C199" s="59">
        <v>193</v>
      </c>
      <c r="D199" s="64" t="str">
        <f ca="1">IFERROR(VLOOKUP(RAND(),brain!$B$8:$H$19,7)+VLOOKUP(RAND(),brain!$B$8:$H$19,7),"")</f>
        <v/>
      </c>
      <c r="E199" s="65" cm="1">
        <f t="array" ref="E199">_xlfn.SWITCH(VLOOKUP(Table1[[#This Row],[0]],brain!$D$24:$E$30,2), 1,3,2,2, 3,3,4,2,5,1,1)</f>
        <v>3</v>
      </c>
      <c r="F199" s="65" t="str">
        <f ca="1">IFERROR(VLOOKUP(RAND(),brain!$B$8:$H$19,7)+VLOOKUP(RAND(),brain!$B$8:$H$19,7),"")</f>
        <v/>
      </c>
      <c r="G199" s="66" cm="1">
        <f t="array" ref="G199">_xlfn.SWITCH(VLOOKUP(Table1[[#This Row],[rand1]],brain!$D$24:$E$30,2), 1,3,2,2,3, 3,4,2,5,1,1)</f>
        <v>1</v>
      </c>
      <c r="H199" s="16">
        <f ca="1">IFERROR(VLOOKUP(RAND(),brain!$B$8:$H$19,7)+VLOOKUP(RAND(),brain!$B$8:$H$19,7),"")</f>
        <v>5</v>
      </c>
      <c r="I199" s="16" cm="1">
        <f t="array" ref="I199">_xlfn.SWITCH(VLOOKUP(Table1[[#This Row],[rand2]],brain!$D$24:$E$30,2), 1,3,2,3, 3,4,4,2,5,1,1)</f>
        <v>3</v>
      </c>
      <c r="J199" s="16">
        <f ca="1">IFERROR(VLOOKUP(RAND(),brain!$B$8:$H$19,7)+VLOOKUP(RAND(),brain!$B$8:$H$19,7),"")</f>
        <v>1</v>
      </c>
      <c r="K199" s="16" cm="1">
        <f t="array" ref="K199">_xlfn.SWITCH(VLOOKUP(Table1[[#This Row],[rand3]],brain!$D$24:$E$30,2), 1,3,2,2, 3,3,4,2,5,1,1)</f>
        <v>3</v>
      </c>
      <c r="L199" s="64">
        <f ca="1">IFERROR(VLOOKUP(RAND(),brain!$B$8:$H$19,7)+VLOOKUP(RAND(),brain!$B$8:$H$19,7),"")</f>
        <v>3</v>
      </c>
      <c r="M199" s="65" cm="1">
        <f t="array" ref="M199">_xlfn.SWITCH(VLOOKUP(Table1[[#This Row],[rand4]],brain!$D$24:$E$30,2), 1,3,2,3, 3,4,4,2,5,1,1)</f>
        <v>3</v>
      </c>
      <c r="N199" s="65">
        <f ca="1">IFERROR(VLOOKUP(RAND(),brain!$B$8:$H$19,7)+VLOOKUP(RAND(),brain!$B$8:$H$19,7),"")</f>
        <v>1</v>
      </c>
      <c r="O199" s="66" cm="1">
        <f t="array" ref="O199">_xlfn.SWITCH(VLOOKUP(Table1[[#This Row],[rand5]],brain!$D$24:$E$30,2), 1,3,2,2, 3,3,4,2,5,1,1)</f>
        <v>3</v>
      </c>
      <c r="P199" s="16">
        <f t="shared" ref="P199:P256" ca="1" si="3">SUM(D199,F199,H199,J199,L199,N199)</f>
        <v>10</v>
      </c>
      <c r="Q199" s="57">
        <v>0.24555116173142588</v>
      </c>
      <c r="R199" s="57">
        <v>0.97588883250351521</v>
      </c>
      <c r="S199" s="58">
        <v>0.52134741654537997</v>
      </c>
      <c r="T199" s="58">
        <v>0.11239423276683413</v>
      </c>
      <c r="U199" s="58">
        <v>0.18574159506249477</v>
      </c>
      <c r="V199" s="58">
        <v>0.25267621759548098</v>
      </c>
    </row>
    <row r="200" spans="3:22" x14ac:dyDescent="0.25">
      <c r="C200" s="59">
        <v>194</v>
      </c>
      <c r="D200" s="64" t="str">
        <f ca="1">IFERROR(VLOOKUP(RAND(),brain!$B$8:$H$19,7)+VLOOKUP(RAND(),brain!$B$8:$H$19,7),"")</f>
        <v/>
      </c>
      <c r="E200" s="65" cm="1">
        <f t="array" ref="E200">_xlfn.SWITCH(VLOOKUP(Table1[[#This Row],[0]],brain!$D$24:$E$30,2), 1,3,2,2, 3,3,4,2,5,1,1)</f>
        <v>3</v>
      </c>
      <c r="F200" s="65">
        <f ca="1">IFERROR(VLOOKUP(RAND(),brain!$B$8:$H$19,7)+VLOOKUP(RAND(),brain!$B$8:$H$19,7),"")</f>
        <v>0</v>
      </c>
      <c r="G200" s="66" cm="1">
        <f t="array" ref="G200">_xlfn.SWITCH(VLOOKUP(Table1[[#This Row],[rand1]],brain!$D$24:$E$30,2), 1,3,2,2,3, 3,4,2,5,1,1)</f>
        <v>3</v>
      </c>
      <c r="H200" s="16">
        <f ca="1">IFERROR(VLOOKUP(RAND(),brain!$B$8:$H$19,7)+VLOOKUP(RAND(),brain!$B$8:$H$19,7),"")</f>
        <v>1</v>
      </c>
      <c r="I200" s="16" cm="1">
        <f t="array" ref="I200">_xlfn.SWITCH(VLOOKUP(Table1[[#This Row],[rand2]],brain!$D$24:$E$30,2), 1,3,2,3, 3,4,4,2,5,1,1)</f>
        <v>4</v>
      </c>
      <c r="J200" s="16">
        <f ca="1">IFERROR(VLOOKUP(RAND(),brain!$B$8:$H$19,7)+VLOOKUP(RAND(),brain!$B$8:$H$19,7),"")</f>
        <v>1</v>
      </c>
      <c r="K200" s="16" cm="1">
        <f t="array" ref="K200">_xlfn.SWITCH(VLOOKUP(Table1[[#This Row],[rand3]],brain!$D$24:$E$30,2), 1,3,2,2, 3,3,4,2,5,1,1)</f>
        <v>3</v>
      </c>
      <c r="L200" s="64">
        <f ca="1">IFERROR(VLOOKUP(RAND(),brain!$B$8:$H$19,7)+VLOOKUP(RAND(),brain!$B$8:$H$19,7),"")</f>
        <v>2</v>
      </c>
      <c r="M200" s="65" cm="1">
        <f t="array" ref="M200">_xlfn.SWITCH(VLOOKUP(Table1[[#This Row],[rand4]],brain!$D$24:$E$30,2), 1,3,2,3, 3,4,4,2,5,1,1)</f>
        <v>4</v>
      </c>
      <c r="N200" s="65">
        <f ca="1">IFERROR(VLOOKUP(RAND(),brain!$B$8:$H$19,7)+VLOOKUP(RAND(),brain!$B$8:$H$19,7),"")</f>
        <v>0</v>
      </c>
      <c r="O200" s="66" cm="1">
        <f t="array" ref="O200">_xlfn.SWITCH(VLOOKUP(Table1[[#This Row],[rand5]],brain!$D$24:$E$30,2), 1,3,2,2, 3,3,4,2,5,1,1)</f>
        <v>3</v>
      </c>
      <c r="P200" s="16">
        <f t="shared" ca="1" si="3"/>
        <v>4</v>
      </c>
      <c r="Q200" s="57">
        <v>8.9156279495734569E-2</v>
      </c>
      <c r="R200" s="57">
        <v>0.26744853988230455</v>
      </c>
      <c r="S200" s="58">
        <v>0.76750820083431259</v>
      </c>
      <c r="T200" s="58">
        <v>5.0445967498959687E-2</v>
      </c>
      <c r="U200" s="58">
        <v>0.73970255328634094</v>
      </c>
      <c r="V200" s="58">
        <v>0.61024365703847239</v>
      </c>
    </row>
    <row r="201" spans="3:22" x14ac:dyDescent="0.25">
      <c r="C201" s="59">
        <v>195</v>
      </c>
      <c r="D201" s="64" t="str">
        <f ca="1">IFERROR(VLOOKUP(RAND(),brain!$B$8:$H$19,7)+VLOOKUP(RAND(),brain!$B$8:$H$19,7),"")</f>
        <v/>
      </c>
      <c r="E201" s="65" cm="1">
        <f t="array" ref="E201">_xlfn.SWITCH(VLOOKUP(Table1[[#This Row],[0]],brain!$D$24:$E$30,2), 1,3,2,2, 3,3,4,2,5,1,1)</f>
        <v>3</v>
      </c>
      <c r="F201" s="65">
        <f ca="1">IFERROR(VLOOKUP(RAND(),brain!$B$8:$H$19,7)+VLOOKUP(RAND(),brain!$B$8:$H$19,7),"")</f>
        <v>5</v>
      </c>
      <c r="G201" s="66" cm="1">
        <f t="array" ref="G201">_xlfn.SWITCH(VLOOKUP(Table1[[#This Row],[rand1]],brain!$D$24:$E$30,2), 1,3,2,2,3, 3,4,2,5,1,1)</f>
        <v>2</v>
      </c>
      <c r="H201" s="16" t="str">
        <f ca="1">IFERROR(VLOOKUP(RAND(),brain!$B$8:$H$19,7)+VLOOKUP(RAND(),brain!$B$8:$H$19,7),"")</f>
        <v/>
      </c>
      <c r="I201" s="16" cm="1">
        <f t="array" ref="I201">_xlfn.SWITCH(VLOOKUP(Table1[[#This Row],[rand2]],brain!$D$24:$E$30,2), 1,3,2,3, 3,4,4,2,5,1,1)</f>
        <v>2</v>
      </c>
      <c r="J201" s="16" t="str">
        <f ca="1">IFERROR(VLOOKUP(RAND(),brain!$B$8:$H$19,7)+VLOOKUP(RAND(),brain!$B$8:$H$19,7),"")</f>
        <v/>
      </c>
      <c r="K201" s="16" cm="1">
        <f t="array" ref="K201">_xlfn.SWITCH(VLOOKUP(Table1[[#This Row],[rand3]],brain!$D$24:$E$30,2), 1,3,2,2, 3,3,4,2,5,1,1)</f>
        <v>2</v>
      </c>
      <c r="L201" s="64">
        <f ca="1">IFERROR(VLOOKUP(RAND(),brain!$B$8:$H$19,7)+VLOOKUP(RAND(),brain!$B$8:$H$19,7),"")</f>
        <v>0</v>
      </c>
      <c r="M201" s="65" cm="1">
        <f t="array" ref="M201">_xlfn.SWITCH(VLOOKUP(Table1[[#This Row],[rand4]],brain!$D$24:$E$30,2), 1,3,2,3, 3,4,4,2,5,1,1)</f>
        <v>4</v>
      </c>
      <c r="N201" s="65" t="str">
        <f ca="1">IFERROR(VLOOKUP(RAND(),brain!$B$8:$H$19,7)+VLOOKUP(RAND(),brain!$B$8:$H$19,7),"")</f>
        <v/>
      </c>
      <c r="O201" s="66" cm="1">
        <f t="array" ref="O201">_xlfn.SWITCH(VLOOKUP(Table1[[#This Row],[rand5]],brain!$D$24:$E$30,2), 1,3,2,2, 3,3,4,2,5,1,1)</f>
        <v>3</v>
      </c>
      <c r="P201" s="16">
        <f t="shared" ca="1" si="3"/>
        <v>5</v>
      </c>
      <c r="Q201" s="57">
        <v>0.15044711420051005</v>
      </c>
      <c r="R201" s="57">
        <v>0.88708762650831263</v>
      </c>
      <c r="S201" s="58">
        <v>0.85154746631964962</v>
      </c>
      <c r="T201" s="58">
        <v>0.87934919400577605</v>
      </c>
      <c r="U201" s="58">
        <v>0.74574459740625632</v>
      </c>
      <c r="V201" s="58">
        <v>0.77896924415387725</v>
      </c>
    </row>
    <row r="202" spans="3:22" x14ac:dyDescent="0.25">
      <c r="C202" s="59">
        <v>196</v>
      </c>
      <c r="D202" s="64" t="str">
        <f ca="1">IFERROR(VLOOKUP(RAND(),brain!$B$8:$H$19,7)+VLOOKUP(RAND(),brain!$B$8:$H$19,7),"")</f>
        <v/>
      </c>
      <c r="E202" s="65" cm="1">
        <f t="array" ref="E202">_xlfn.SWITCH(VLOOKUP(Table1[[#This Row],[0]],brain!$D$24:$E$30,2), 1,3,2,2, 3,3,4,2,5,1,1)</f>
        <v>3</v>
      </c>
      <c r="F202" s="65">
        <f ca="1">IFERROR(VLOOKUP(RAND(),brain!$B$8:$H$19,7)+VLOOKUP(RAND(),brain!$B$8:$H$19,7),"")</f>
        <v>2</v>
      </c>
      <c r="G202" s="66" cm="1">
        <f t="array" ref="G202">_xlfn.SWITCH(VLOOKUP(Table1[[#This Row],[rand1]],brain!$D$24:$E$30,2), 1,3,2,2,3, 3,4,2,5,1,1)</f>
        <v>3</v>
      </c>
      <c r="H202" s="16">
        <f ca="1">IFERROR(VLOOKUP(RAND(),brain!$B$8:$H$19,7)+VLOOKUP(RAND(),brain!$B$8:$H$19,7),"")</f>
        <v>2</v>
      </c>
      <c r="I202" s="16" cm="1">
        <f t="array" ref="I202">_xlfn.SWITCH(VLOOKUP(Table1[[#This Row],[rand2]],brain!$D$24:$E$30,2), 1,3,2,3, 3,4,4,2,5,1,1)</f>
        <v>2</v>
      </c>
      <c r="J202" s="16" t="str">
        <f ca="1">IFERROR(VLOOKUP(RAND(),brain!$B$8:$H$19,7)+VLOOKUP(RAND(),brain!$B$8:$H$19,7),"")</f>
        <v/>
      </c>
      <c r="K202" s="16" cm="1">
        <f t="array" ref="K202">_xlfn.SWITCH(VLOOKUP(Table1[[#This Row],[rand3]],brain!$D$24:$E$30,2), 1,3,2,2, 3,3,4,2,5,1,1)</f>
        <v>3</v>
      </c>
      <c r="L202" s="64">
        <f ca="1">IFERROR(VLOOKUP(RAND(),brain!$B$8:$H$19,7)+VLOOKUP(RAND(),brain!$B$8:$H$19,7),"")</f>
        <v>3</v>
      </c>
      <c r="M202" s="65" cm="1">
        <f t="array" ref="M202">_xlfn.SWITCH(VLOOKUP(Table1[[#This Row],[rand4]],brain!$D$24:$E$30,2), 1,3,2,3, 3,4,4,2,5,1,1)</f>
        <v>3</v>
      </c>
      <c r="N202" s="65">
        <f ca="1">IFERROR(VLOOKUP(RAND(),brain!$B$8:$H$19,7)+VLOOKUP(RAND(),brain!$B$8:$H$19,7),"")</f>
        <v>1</v>
      </c>
      <c r="O202" s="66" cm="1">
        <f t="array" ref="O202">_xlfn.SWITCH(VLOOKUP(Table1[[#This Row],[rand5]],brain!$D$24:$E$30,2), 1,3,2,2, 3,3,4,2,5,1,1)</f>
        <v>1</v>
      </c>
      <c r="P202" s="16">
        <f t="shared" ca="1" si="3"/>
        <v>8</v>
      </c>
      <c r="Q202" s="57">
        <v>2.0384512482935824E-2</v>
      </c>
      <c r="R202" s="57">
        <v>0.20539580043459338</v>
      </c>
      <c r="S202" s="58">
        <v>0.88135226085508156</v>
      </c>
      <c r="T202" s="58">
        <v>0.31036443118514245</v>
      </c>
      <c r="U202" s="58">
        <v>0.18161577086725922</v>
      </c>
      <c r="V202" s="58">
        <v>0.94471305353703272</v>
      </c>
    </row>
    <row r="203" spans="3:22" x14ac:dyDescent="0.25">
      <c r="C203" s="59">
        <v>197</v>
      </c>
      <c r="D203" s="64" t="str">
        <f ca="1">IFERROR(VLOOKUP(RAND(),brain!$B$8:$H$19,7)+VLOOKUP(RAND(),brain!$B$8:$H$19,7),"")</f>
        <v/>
      </c>
      <c r="E203" s="65" cm="1">
        <f t="array" ref="E203">_xlfn.SWITCH(VLOOKUP(Table1[[#This Row],[0]],brain!$D$24:$E$30,2), 1,3,2,2, 3,3,4,2,5,1,1)</f>
        <v>3</v>
      </c>
      <c r="F203" s="65" t="str">
        <f ca="1">IFERROR(VLOOKUP(RAND(),brain!$B$8:$H$19,7)+VLOOKUP(RAND(),brain!$B$8:$H$19,7),"")</f>
        <v/>
      </c>
      <c r="G203" s="66" cm="1">
        <f t="array" ref="G203">_xlfn.SWITCH(VLOOKUP(Table1[[#This Row],[rand1]],brain!$D$24:$E$30,2), 1,3,2,2,3, 3,4,2,5,1,1)</f>
        <v>2</v>
      </c>
      <c r="H203" s="16">
        <f ca="1">IFERROR(VLOOKUP(RAND(),brain!$B$8:$H$19,7)+VLOOKUP(RAND(),brain!$B$8:$H$19,7),"")</f>
        <v>5</v>
      </c>
      <c r="I203" s="16" cm="1">
        <f t="array" ref="I203">_xlfn.SWITCH(VLOOKUP(Table1[[#This Row],[rand2]],brain!$D$24:$E$30,2), 1,3,2,3, 3,4,4,2,5,1,1)</f>
        <v>1</v>
      </c>
      <c r="J203" s="16">
        <f ca="1">IFERROR(VLOOKUP(RAND(),brain!$B$8:$H$19,7)+VLOOKUP(RAND(),brain!$B$8:$H$19,7),"")</f>
        <v>2</v>
      </c>
      <c r="K203" s="16" cm="1">
        <f t="array" ref="K203">_xlfn.SWITCH(VLOOKUP(Table1[[#This Row],[rand3]],brain!$D$24:$E$30,2), 1,3,2,2, 3,3,4,2,5,1,1)</f>
        <v>1</v>
      </c>
      <c r="L203" s="64" t="str">
        <f ca="1">IFERROR(VLOOKUP(RAND(),brain!$B$8:$H$19,7)+VLOOKUP(RAND(),brain!$B$8:$H$19,7),"")</f>
        <v/>
      </c>
      <c r="M203" s="65" cm="1">
        <f t="array" ref="M203">_xlfn.SWITCH(VLOOKUP(Table1[[#This Row],[rand4]],brain!$D$24:$E$30,2), 1,3,2,3, 3,4,4,2,5,1,1)</f>
        <v>3</v>
      </c>
      <c r="N203" s="65">
        <f ca="1">IFERROR(VLOOKUP(RAND(),brain!$B$8:$H$19,7)+VLOOKUP(RAND(),brain!$B$8:$H$19,7),"")</f>
        <v>2</v>
      </c>
      <c r="O203" s="66" cm="1">
        <f t="array" ref="O203">_xlfn.SWITCH(VLOOKUP(Table1[[#This Row],[rand5]],brain!$D$24:$E$30,2), 1,3,2,2, 3,3,4,2,5,1,1)</f>
        <v>3</v>
      </c>
      <c r="P203" s="16">
        <f t="shared" ca="1" si="3"/>
        <v>9</v>
      </c>
      <c r="Q203" s="57">
        <v>0.68126723755571561</v>
      </c>
      <c r="R203" s="57">
        <v>0.82673111461158066</v>
      </c>
      <c r="S203" s="58">
        <v>0.92537425948984953</v>
      </c>
      <c r="T203" s="58">
        <v>0.98936947469204917</v>
      </c>
      <c r="U203" s="58">
        <v>0.1517248816682194</v>
      </c>
      <c r="V203" s="58">
        <v>0.11347743866306748</v>
      </c>
    </row>
    <row r="204" spans="3:22" x14ac:dyDescent="0.25">
      <c r="C204" s="59">
        <v>198</v>
      </c>
      <c r="D204" s="64">
        <f ca="1">IFERROR(VLOOKUP(RAND(),brain!$B$8:$H$19,7)+VLOOKUP(RAND(),brain!$B$8:$H$19,7),"")</f>
        <v>1</v>
      </c>
      <c r="E204" s="65" cm="1">
        <f t="array" ref="E204">_xlfn.SWITCH(VLOOKUP(Table1[[#This Row],[0]],brain!$D$24:$E$30,2), 1,3,2,2, 3,3,4,2,5,1,1)</f>
        <v>2</v>
      </c>
      <c r="F204" s="65">
        <f ca="1">IFERROR(VLOOKUP(RAND(),brain!$B$8:$H$19,7)+VLOOKUP(RAND(),brain!$B$8:$H$19,7),"")</f>
        <v>4</v>
      </c>
      <c r="G204" s="66" cm="1">
        <f t="array" ref="G204">_xlfn.SWITCH(VLOOKUP(Table1[[#This Row],[rand1]],brain!$D$24:$E$30,2), 1,3,2,2,3, 3,4,2,5,1,1)</f>
        <v>3</v>
      </c>
      <c r="H204" s="16">
        <f ca="1">IFERROR(VLOOKUP(RAND(),brain!$B$8:$H$19,7)+VLOOKUP(RAND(),brain!$B$8:$H$19,7),"")</f>
        <v>1</v>
      </c>
      <c r="I204" s="16" cm="1">
        <f t="array" ref="I204">_xlfn.SWITCH(VLOOKUP(Table1[[#This Row],[rand2]],brain!$D$24:$E$30,2), 1,3,2,3, 3,4,4,2,5,1,1)</f>
        <v>3</v>
      </c>
      <c r="J204" s="16" t="str">
        <f ca="1">IFERROR(VLOOKUP(RAND(),brain!$B$8:$H$19,7)+VLOOKUP(RAND(),brain!$B$8:$H$19,7),"")</f>
        <v/>
      </c>
      <c r="K204" s="16" cm="1">
        <f t="array" ref="K204">_xlfn.SWITCH(VLOOKUP(Table1[[#This Row],[rand3]],brain!$D$24:$E$30,2), 1,3,2,2, 3,3,4,2,5,1,1)</f>
        <v>2</v>
      </c>
      <c r="L204" s="64">
        <f ca="1">IFERROR(VLOOKUP(RAND(),brain!$B$8:$H$19,7)+VLOOKUP(RAND(),brain!$B$8:$H$19,7),"")</f>
        <v>3</v>
      </c>
      <c r="M204" s="65" cm="1">
        <f t="array" ref="M204">_xlfn.SWITCH(VLOOKUP(Table1[[#This Row],[rand4]],brain!$D$24:$E$30,2), 1,3,2,3, 3,4,4,2,5,1,1)</f>
        <v>3</v>
      </c>
      <c r="N204" s="65">
        <f ca="1">IFERROR(VLOOKUP(RAND(),brain!$B$8:$H$19,7)+VLOOKUP(RAND(),brain!$B$8:$H$19,7),"")</f>
        <v>4</v>
      </c>
      <c r="O204" s="66" cm="1">
        <f t="array" ref="O204">_xlfn.SWITCH(VLOOKUP(Table1[[#This Row],[rand5]],brain!$D$24:$E$30,2), 1,3,2,2, 3,3,4,2,5,1,1)</f>
        <v>3</v>
      </c>
      <c r="P204" s="16">
        <f t="shared" ca="1" si="3"/>
        <v>13</v>
      </c>
      <c r="Q204" s="57">
        <v>0.86064295249838263</v>
      </c>
      <c r="R204" s="57">
        <v>0.13374142746861284</v>
      </c>
      <c r="S204" s="58">
        <v>0.28389699013417435</v>
      </c>
      <c r="T204" s="58">
        <v>0.53868331012182957</v>
      </c>
      <c r="U204" s="58">
        <v>0.37741815913906474</v>
      </c>
      <c r="V204" s="58">
        <v>6.2407035307196934E-2</v>
      </c>
    </row>
    <row r="205" spans="3:22" x14ac:dyDescent="0.25">
      <c r="C205" s="59">
        <v>199</v>
      </c>
      <c r="D205" s="64">
        <f ca="1">IFERROR(VLOOKUP(RAND(),brain!$B$8:$H$19,7)+VLOOKUP(RAND(),brain!$B$8:$H$19,7),"")</f>
        <v>7</v>
      </c>
      <c r="E205" s="65" cm="1">
        <f t="array" ref="E205">_xlfn.SWITCH(VLOOKUP(Table1[[#This Row],[0]],brain!$D$24:$E$30,2), 1,3,2,2, 3,3,4,2,5,1,1)</f>
        <v>3</v>
      </c>
      <c r="F205" s="65">
        <f ca="1">IFERROR(VLOOKUP(RAND(),brain!$B$8:$H$19,7)+VLOOKUP(RAND(),brain!$B$8:$H$19,7),"")</f>
        <v>0</v>
      </c>
      <c r="G205" s="66" cm="1">
        <f t="array" ref="G205">_xlfn.SWITCH(VLOOKUP(Table1[[#This Row],[rand1]],brain!$D$24:$E$30,2), 1,3,2,2,3, 3,4,2,5,1,1)</f>
        <v>3</v>
      </c>
      <c r="H205" s="16">
        <f ca="1">IFERROR(VLOOKUP(RAND(),brain!$B$8:$H$19,7)+VLOOKUP(RAND(),brain!$B$8:$H$19,7),"")</f>
        <v>3</v>
      </c>
      <c r="I205" s="16" cm="1">
        <f t="array" ref="I205">_xlfn.SWITCH(VLOOKUP(Table1[[#This Row],[rand2]],brain!$D$24:$E$30,2), 1,3,2,3, 3,4,4,2,5,1,1)</f>
        <v>3</v>
      </c>
      <c r="J205" s="16">
        <f ca="1">IFERROR(VLOOKUP(RAND(),brain!$B$8:$H$19,7)+VLOOKUP(RAND(),brain!$B$8:$H$19,7),"")</f>
        <v>2</v>
      </c>
      <c r="K205" s="16" cm="1">
        <f t="array" ref="K205">_xlfn.SWITCH(VLOOKUP(Table1[[#This Row],[rand3]],brain!$D$24:$E$30,2), 1,3,2,2, 3,3,4,2,5,1,1)</f>
        <v>3</v>
      </c>
      <c r="L205" s="64">
        <f ca="1">IFERROR(VLOOKUP(RAND(),brain!$B$8:$H$19,7)+VLOOKUP(RAND(),brain!$B$8:$H$19,7),"")</f>
        <v>3</v>
      </c>
      <c r="M205" s="65" cm="1">
        <f t="array" ref="M205">_xlfn.SWITCH(VLOOKUP(Table1[[#This Row],[rand4]],brain!$D$24:$E$30,2), 1,3,2,3, 3,4,4,2,5,1,1)</f>
        <v>2</v>
      </c>
      <c r="N205" s="65" t="str">
        <f ca="1">IFERROR(VLOOKUP(RAND(),brain!$B$8:$H$19,7)+VLOOKUP(RAND(),brain!$B$8:$H$19,7),"")</f>
        <v/>
      </c>
      <c r="O205" s="66" cm="1">
        <f t="array" ref="O205">_xlfn.SWITCH(VLOOKUP(Table1[[#This Row],[rand5]],brain!$D$24:$E$30,2), 1,3,2,2, 3,3,4,2,5,1,1)</f>
        <v>3</v>
      </c>
      <c r="P205" s="16">
        <f t="shared" ca="1" si="3"/>
        <v>15</v>
      </c>
      <c r="Q205" s="57">
        <v>0.15654787149848282</v>
      </c>
      <c r="R205" s="57">
        <v>0.38067859541075766</v>
      </c>
      <c r="S205" s="58">
        <v>0.38211954542627236</v>
      </c>
      <c r="T205" s="58">
        <v>0.77828363698082226</v>
      </c>
      <c r="U205" s="58">
        <v>0.80269717497990445</v>
      </c>
      <c r="V205" s="58">
        <v>0.25579342036672126</v>
      </c>
    </row>
    <row r="206" spans="3:22" x14ac:dyDescent="0.25">
      <c r="C206" s="59">
        <v>200</v>
      </c>
      <c r="D206" s="64">
        <f ca="1">IFERROR(VLOOKUP(RAND(),brain!$B$8:$H$19,7)+VLOOKUP(RAND(),brain!$B$8:$H$19,7),"")</f>
        <v>4</v>
      </c>
      <c r="E206" s="65" cm="1">
        <f t="array" ref="E206">_xlfn.SWITCH(VLOOKUP(Table1[[#This Row],[0]],brain!$D$24:$E$30,2), 1,3,2,2, 3,3,4,2,5,1,1)</f>
        <v>2</v>
      </c>
      <c r="F206" s="65">
        <f ca="1">IFERROR(VLOOKUP(RAND(),brain!$B$8:$H$19,7)+VLOOKUP(RAND(),brain!$B$8:$H$19,7),"")</f>
        <v>5</v>
      </c>
      <c r="G206" s="66" cm="1">
        <f t="array" ref="G206">_xlfn.SWITCH(VLOOKUP(Table1[[#This Row],[rand1]],brain!$D$24:$E$30,2), 1,3,2,2,3, 3,4,2,5,1,1)</f>
        <v>1</v>
      </c>
      <c r="H206" s="16">
        <f ca="1">IFERROR(VLOOKUP(RAND(),brain!$B$8:$H$19,7)+VLOOKUP(RAND(),brain!$B$8:$H$19,7),"")</f>
        <v>1</v>
      </c>
      <c r="I206" s="16" cm="1">
        <f t="array" ref="I206">_xlfn.SWITCH(VLOOKUP(Table1[[#This Row],[rand2]],brain!$D$24:$E$30,2), 1,3,2,3, 3,4,4,2,5,1,1)</f>
        <v>2</v>
      </c>
      <c r="J206" s="16" t="str">
        <f ca="1">IFERROR(VLOOKUP(RAND(),brain!$B$8:$H$19,7)+VLOOKUP(RAND(),brain!$B$8:$H$19,7),"")</f>
        <v/>
      </c>
      <c r="K206" s="16" cm="1">
        <f t="array" ref="K206">_xlfn.SWITCH(VLOOKUP(Table1[[#This Row],[rand3]],brain!$D$24:$E$30,2), 1,3,2,2, 3,3,4,2,5,1,1)</f>
        <v>3</v>
      </c>
      <c r="L206" s="64">
        <f ca="1">IFERROR(VLOOKUP(RAND(),brain!$B$8:$H$19,7)+VLOOKUP(RAND(),brain!$B$8:$H$19,7),"")</f>
        <v>1</v>
      </c>
      <c r="M206" s="65" cm="1">
        <f t="array" ref="M206">_xlfn.SWITCH(VLOOKUP(Table1[[#This Row],[rand4]],brain!$D$24:$E$30,2), 1,3,2,3, 3,4,4,2,5,1,1)</f>
        <v>2</v>
      </c>
      <c r="N206" s="65">
        <f ca="1">IFERROR(VLOOKUP(RAND(),brain!$B$8:$H$19,7)+VLOOKUP(RAND(),brain!$B$8:$H$19,7),"")</f>
        <v>1</v>
      </c>
      <c r="O206" s="66" cm="1">
        <f t="array" ref="O206">_xlfn.SWITCH(VLOOKUP(Table1[[#This Row],[rand5]],brain!$D$24:$E$30,2), 1,3,2,2, 3,3,4,2,5,1,1)</f>
        <v>3</v>
      </c>
      <c r="P206" s="16">
        <f t="shared" ca="1" si="3"/>
        <v>12</v>
      </c>
      <c r="Q206" s="57">
        <v>0.83661553820069268</v>
      </c>
      <c r="R206" s="57">
        <v>0.93750026377112272</v>
      </c>
      <c r="S206" s="58">
        <v>0.80118685676909895</v>
      </c>
      <c r="T206" s="58">
        <v>9.6759245371749181E-2</v>
      </c>
      <c r="U206" s="58">
        <v>0.88878266215272783</v>
      </c>
      <c r="V206" s="58">
        <v>0.24298691844841525</v>
      </c>
    </row>
    <row r="207" spans="3:22" x14ac:dyDescent="0.25">
      <c r="C207" s="59">
        <v>201</v>
      </c>
      <c r="D207" s="64">
        <f ca="1">IFERROR(VLOOKUP(RAND(),brain!$B$8:$H$19,7)+VLOOKUP(RAND(),brain!$B$8:$H$19,7),"")</f>
        <v>2</v>
      </c>
      <c r="E207" s="65" cm="1">
        <f t="array" ref="E207">_xlfn.SWITCH(VLOOKUP(Table1[[#This Row],[0]],brain!$D$24:$E$30,2), 1,3,2,2, 3,3,4,2,5,1,1)</f>
        <v>2</v>
      </c>
      <c r="F207" s="65" t="str">
        <f ca="1">IFERROR(VLOOKUP(RAND(),brain!$B$8:$H$19,7)+VLOOKUP(RAND(),brain!$B$8:$H$19,7),"")</f>
        <v/>
      </c>
      <c r="G207" s="66" cm="1">
        <f t="array" ref="G207">_xlfn.SWITCH(VLOOKUP(Table1[[#This Row],[rand1]],brain!$D$24:$E$30,2), 1,3,2,2,3, 3,4,2,5,1,1)</f>
        <v>2</v>
      </c>
      <c r="H207" s="16" t="str">
        <f ca="1">IFERROR(VLOOKUP(RAND(),brain!$B$8:$H$19,7)+VLOOKUP(RAND(),brain!$B$8:$H$19,7),"")</f>
        <v/>
      </c>
      <c r="I207" s="16" cm="1">
        <f t="array" ref="I207">_xlfn.SWITCH(VLOOKUP(Table1[[#This Row],[rand2]],brain!$D$24:$E$30,2), 1,3,2,3, 3,4,4,2,5,1,1)</f>
        <v>4</v>
      </c>
      <c r="J207" s="16" t="str">
        <f ca="1">IFERROR(VLOOKUP(RAND(),brain!$B$8:$H$19,7)+VLOOKUP(RAND(),brain!$B$8:$H$19,7),"")</f>
        <v/>
      </c>
      <c r="K207" s="16" cm="1">
        <f t="array" ref="K207">_xlfn.SWITCH(VLOOKUP(Table1[[#This Row],[rand3]],brain!$D$24:$E$30,2), 1,3,2,2, 3,3,4,2,5,1,1)</f>
        <v>2</v>
      </c>
      <c r="L207" s="64">
        <f ca="1">IFERROR(VLOOKUP(RAND(),brain!$B$8:$H$19,7)+VLOOKUP(RAND(),brain!$B$8:$H$19,7),"")</f>
        <v>2</v>
      </c>
      <c r="M207" s="65" cm="1">
        <f t="array" ref="M207">_xlfn.SWITCH(VLOOKUP(Table1[[#This Row],[rand4]],brain!$D$24:$E$30,2), 1,3,2,3, 3,4,4,2,5,1,1)</f>
        <v>3</v>
      </c>
      <c r="N207" s="65">
        <f ca="1">IFERROR(VLOOKUP(RAND(),brain!$B$8:$H$19,7)+VLOOKUP(RAND(),brain!$B$8:$H$19,7),"")</f>
        <v>2</v>
      </c>
      <c r="O207" s="66" cm="1">
        <f t="array" ref="O207">_xlfn.SWITCH(VLOOKUP(Table1[[#This Row],[rand5]],brain!$D$24:$E$30,2), 1,3,2,2, 3,3,4,2,5,1,1)</f>
        <v>3</v>
      </c>
      <c r="P207" s="16">
        <f t="shared" ca="1" si="3"/>
        <v>6</v>
      </c>
      <c r="Q207" s="57">
        <v>0.47592777656821195</v>
      </c>
      <c r="R207" s="57">
        <v>0.43725673397280151</v>
      </c>
      <c r="S207" s="58">
        <v>0.67627111034068454</v>
      </c>
      <c r="T207" s="58">
        <v>0.83113106836109008</v>
      </c>
      <c r="U207" s="58">
        <v>0.12972081241719691</v>
      </c>
      <c r="V207" s="58">
        <v>0.66040196604841161</v>
      </c>
    </row>
    <row r="208" spans="3:22" x14ac:dyDescent="0.25">
      <c r="C208" s="59">
        <v>202</v>
      </c>
      <c r="D208" s="64" t="str">
        <f ca="1">IFERROR(VLOOKUP(RAND(),brain!$B$8:$H$19,7)+VLOOKUP(RAND(),brain!$B$8:$H$19,7),"")</f>
        <v/>
      </c>
      <c r="E208" s="65" cm="1">
        <f t="array" ref="E208">_xlfn.SWITCH(VLOOKUP(Table1[[#This Row],[0]],brain!$D$24:$E$30,2), 1,3,2,2, 3,3,4,2,5,1,1)</f>
        <v>3</v>
      </c>
      <c r="F208" s="65">
        <f ca="1">IFERROR(VLOOKUP(RAND(),brain!$B$8:$H$19,7)+VLOOKUP(RAND(),brain!$B$8:$H$19,7),"")</f>
        <v>1</v>
      </c>
      <c r="G208" s="66" cm="1">
        <f t="array" ref="G208">_xlfn.SWITCH(VLOOKUP(Table1[[#This Row],[rand1]],brain!$D$24:$E$30,2), 1,3,2,2,3, 3,4,2,5,1,1)</f>
        <v>3</v>
      </c>
      <c r="H208" s="16">
        <f ca="1">IFERROR(VLOOKUP(RAND(),brain!$B$8:$H$19,7)+VLOOKUP(RAND(),brain!$B$8:$H$19,7),"")</f>
        <v>3</v>
      </c>
      <c r="I208" s="16" cm="1">
        <f t="array" ref="I208">_xlfn.SWITCH(VLOOKUP(Table1[[#This Row],[rand2]],brain!$D$24:$E$30,2), 1,3,2,3, 3,4,4,2,5,1,1)</f>
        <v>3</v>
      </c>
      <c r="J208" s="16">
        <f ca="1">IFERROR(VLOOKUP(RAND(),brain!$B$8:$H$19,7)+VLOOKUP(RAND(),brain!$B$8:$H$19,7),"")</f>
        <v>2</v>
      </c>
      <c r="K208" s="16" cm="1">
        <f t="array" ref="K208">_xlfn.SWITCH(VLOOKUP(Table1[[#This Row],[rand3]],brain!$D$24:$E$30,2), 1,3,2,2, 3,3,4,2,5,1,1)</f>
        <v>3</v>
      </c>
      <c r="L208" s="64" t="str">
        <f ca="1">IFERROR(VLOOKUP(RAND(),brain!$B$8:$H$19,7)+VLOOKUP(RAND(),brain!$B$8:$H$19,7),"")</f>
        <v/>
      </c>
      <c r="M208" s="65" cm="1">
        <f t="array" ref="M208">_xlfn.SWITCH(VLOOKUP(Table1[[#This Row],[rand4]],brain!$D$24:$E$30,2), 1,3,2,3, 3,4,4,2,5,1,1)</f>
        <v>4</v>
      </c>
      <c r="N208" s="65">
        <f ca="1">IFERROR(VLOOKUP(RAND(),brain!$B$8:$H$19,7)+VLOOKUP(RAND(),brain!$B$8:$H$19,7),"")</f>
        <v>5</v>
      </c>
      <c r="O208" s="66" cm="1">
        <f t="array" ref="O208">_xlfn.SWITCH(VLOOKUP(Table1[[#This Row],[rand5]],brain!$D$24:$E$30,2), 1,3,2,2, 3,3,4,2,5,1,1)</f>
        <v>3</v>
      </c>
      <c r="P208" s="16">
        <f t="shared" ca="1" si="3"/>
        <v>11</v>
      </c>
      <c r="Q208" s="57">
        <v>8.0403623068384444E-2</v>
      </c>
      <c r="R208" s="57">
        <v>7.7550427906152963E-2</v>
      </c>
      <c r="S208" s="58">
        <v>0.25352083915405954</v>
      </c>
      <c r="T208" s="58">
        <v>0.67755303891063534</v>
      </c>
      <c r="U208" s="58">
        <v>0.75625362637504878</v>
      </c>
      <c r="V208" s="58">
        <v>0.29208376768989008</v>
      </c>
    </row>
    <row r="209" spans="3:22" x14ac:dyDescent="0.25">
      <c r="C209" s="59">
        <v>203</v>
      </c>
      <c r="D209" s="64">
        <f ca="1">IFERROR(VLOOKUP(RAND(),brain!$B$8:$H$19,7)+VLOOKUP(RAND(),brain!$B$8:$H$19,7),"")</f>
        <v>4</v>
      </c>
      <c r="E209" s="65" cm="1">
        <f t="array" ref="E209">_xlfn.SWITCH(VLOOKUP(Table1[[#This Row],[0]],brain!$D$24:$E$30,2), 1,3,2,2, 3,3,4,2,5,1,1)</f>
        <v>3</v>
      </c>
      <c r="F209" s="65">
        <f ca="1">IFERROR(VLOOKUP(RAND(),brain!$B$8:$H$19,7)+VLOOKUP(RAND(),brain!$B$8:$H$19,7),"")</f>
        <v>2</v>
      </c>
      <c r="G209" s="66" cm="1">
        <f t="array" ref="G209">_xlfn.SWITCH(VLOOKUP(Table1[[#This Row],[rand1]],brain!$D$24:$E$30,2), 1,3,2,2,3, 3,4,2,5,1,1)</f>
        <v>2</v>
      </c>
      <c r="H209" s="16">
        <f ca="1">IFERROR(VLOOKUP(RAND(),brain!$B$8:$H$19,7)+VLOOKUP(RAND(),brain!$B$8:$H$19,7),"")</f>
        <v>4</v>
      </c>
      <c r="I209" s="16" cm="1">
        <f t="array" ref="I209">_xlfn.SWITCH(VLOOKUP(Table1[[#This Row],[rand2]],brain!$D$24:$E$30,2), 1,3,2,3, 3,4,4,2,5,1,1)</f>
        <v>3</v>
      </c>
      <c r="J209" s="16">
        <f ca="1">IFERROR(VLOOKUP(RAND(),brain!$B$8:$H$19,7)+VLOOKUP(RAND(),brain!$B$8:$H$19,7),"")</f>
        <v>2</v>
      </c>
      <c r="K209" s="16" cm="1">
        <f t="array" ref="K209">_xlfn.SWITCH(VLOOKUP(Table1[[#This Row],[rand3]],brain!$D$24:$E$30,2), 1,3,2,2, 3,3,4,2,5,1,1)</f>
        <v>1</v>
      </c>
      <c r="L209" s="64">
        <f ca="1">IFERROR(VLOOKUP(RAND(),brain!$B$8:$H$19,7)+VLOOKUP(RAND(),brain!$B$8:$H$19,7),"")</f>
        <v>1</v>
      </c>
      <c r="M209" s="65" cm="1">
        <f t="array" ref="M209">_xlfn.SWITCH(VLOOKUP(Table1[[#This Row],[rand4]],brain!$D$24:$E$30,2), 1,3,2,3, 3,4,4,2,5,1,1)</f>
        <v>4</v>
      </c>
      <c r="N209" s="65" t="str">
        <f ca="1">IFERROR(VLOOKUP(RAND(),brain!$B$8:$H$19,7)+VLOOKUP(RAND(),brain!$B$8:$H$19,7),"")</f>
        <v/>
      </c>
      <c r="O209" s="66" cm="1">
        <f t="array" ref="O209">_xlfn.SWITCH(VLOOKUP(Table1[[#This Row],[rand5]],brain!$D$24:$E$30,2), 1,3,2,2, 3,3,4,2,5,1,1)</f>
        <v>3</v>
      </c>
      <c r="P209" s="16">
        <f t="shared" ca="1" si="3"/>
        <v>13</v>
      </c>
      <c r="Q209" s="57">
        <v>0.68299818810905499</v>
      </c>
      <c r="R209" s="57">
        <v>0.80723891446024831</v>
      </c>
      <c r="S209" s="58">
        <v>0.21547153748223258</v>
      </c>
      <c r="T209" s="58">
        <v>0.90875557610717017</v>
      </c>
      <c r="U209" s="58">
        <v>0.68395080483485571</v>
      </c>
      <c r="V209" s="58">
        <v>0.21262729485021481</v>
      </c>
    </row>
    <row r="210" spans="3:22" x14ac:dyDescent="0.25">
      <c r="C210" s="59">
        <v>204</v>
      </c>
      <c r="D210" s="64">
        <f ca="1">IFERROR(VLOOKUP(RAND(),brain!$B$8:$H$19,7)+VLOOKUP(RAND(),brain!$B$8:$H$19,7),"")</f>
        <v>2</v>
      </c>
      <c r="E210" s="65" cm="1">
        <f t="array" ref="E210">_xlfn.SWITCH(VLOOKUP(Table1[[#This Row],[0]],brain!$D$24:$E$30,2), 1,3,2,2, 3,3,4,2,5,1,1)</f>
        <v>2</v>
      </c>
      <c r="F210" s="65">
        <f ca="1">IFERROR(VLOOKUP(RAND(),brain!$B$8:$H$19,7)+VLOOKUP(RAND(),brain!$B$8:$H$19,7),"")</f>
        <v>3</v>
      </c>
      <c r="G210" s="66" cm="1">
        <f t="array" ref="G210">_xlfn.SWITCH(VLOOKUP(Table1[[#This Row],[rand1]],brain!$D$24:$E$30,2), 1,3,2,2,3, 3,4,2,5,1,1)</f>
        <v>3</v>
      </c>
      <c r="H210" s="16" t="str">
        <f ca="1">IFERROR(VLOOKUP(RAND(),brain!$B$8:$H$19,7)+VLOOKUP(RAND(),brain!$B$8:$H$19,7),"")</f>
        <v/>
      </c>
      <c r="I210" s="16" cm="1">
        <f t="array" ref="I210">_xlfn.SWITCH(VLOOKUP(Table1[[#This Row],[rand2]],brain!$D$24:$E$30,2), 1,3,2,3, 3,4,4,2,5,1,1)</f>
        <v>3</v>
      </c>
      <c r="J210" s="16">
        <f ca="1">IFERROR(VLOOKUP(RAND(),brain!$B$8:$H$19,7)+VLOOKUP(RAND(),brain!$B$8:$H$19,7),"")</f>
        <v>7</v>
      </c>
      <c r="K210" s="16" cm="1">
        <f t="array" ref="K210">_xlfn.SWITCH(VLOOKUP(Table1[[#This Row],[rand3]],brain!$D$24:$E$30,2), 1,3,2,2, 3,3,4,2,5,1,1)</f>
        <v>1</v>
      </c>
      <c r="L210" s="64">
        <f ca="1">IFERROR(VLOOKUP(RAND(),brain!$B$8:$H$19,7)+VLOOKUP(RAND(),brain!$B$8:$H$19,7),"")</f>
        <v>0</v>
      </c>
      <c r="M210" s="65" cm="1">
        <f t="array" ref="M210">_xlfn.SWITCH(VLOOKUP(Table1[[#This Row],[rand4]],brain!$D$24:$E$30,2), 1,3,2,3, 3,4,4,2,5,1,1)</f>
        <v>3</v>
      </c>
      <c r="N210" s="65">
        <f ca="1">IFERROR(VLOOKUP(RAND(),brain!$B$8:$H$19,7)+VLOOKUP(RAND(),brain!$B$8:$H$19,7),"")</f>
        <v>0</v>
      </c>
      <c r="O210" s="66" cm="1">
        <f t="array" ref="O210">_xlfn.SWITCH(VLOOKUP(Table1[[#This Row],[rand5]],brain!$D$24:$E$30,2), 1,3,2,2, 3,3,4,2,5,1,1)</f>
        <v>3</v>
      </c>
      <c r="P210" s="16">
        <f t="shared" ca="1" si="3"/>
        <v>12</v>
      </c>
      <c r="Q210" s="57">
        <v>0.51327642059420286</v>
      </c>
      <c r="R210" s="57">
        <v>0.15855430453084896</v>
      </c>
      <c r="S210" s="58">
        <v>0.37713271379595048</v>
      </c>
      <c r="T210" s="58">
        <v>0.90798610379576716</v>
      </c>
      <c r="U210" s="58">
        <v>0.3824574809473239</v>
      </c>
      <c r="V210" s="58">
        <v>0.60720014359959662</v>
      </c>
    </row>
    <row r="211" spans="3:22" x14ac:dyDescent="0.25">
      <c r="C211" s="59">
        <v>205</v>
      </c>
      <c r="D211" s="64" t="str">
        <f ca="1">IFERROR(VLOOKUP(RAND(),brain!$B$8:$H$19,7)+VLOOKUP(RAND(),brain!$B$8:$H$19,7),"")</f>
        <v/>
      </c>
      <c r="E211" s="65" cm="1">
        <f t="array" ref="E211">_xlfn.SWITCH(VLOOKUP(Table1[[#This Row],[0]],brain!$D$24:$E$30,2), 1,3,2,2, 3,3,4,2,5,1,1)</f>
        <v>2</v>
      </c>
      <c r="F211" s="65">
        <f ca="1">IFERROR(VLOOKUP(RAND(),brain!$B$8:$H$19,7)+VLOOKUP(RAND(),brain!$B$8:$H$19,7),"")</f>
        <v>2</v>
      </c>
      <c r="G211" s="66" cm="1">
        <f t="array" ref="G211">_xlfn.SWITCH(VLOOKUP(Table1[[#This Row],[rand1]],brain!$D$24:$E$30,2), 1,3,2,2,3, 3,4,2,5,1,1)</f>
        <v>3</v>
      </c>
      <c r="H211" s="16">
        <f ca="1">IFERROR(VLOOKUP(RAND(),brain!$B$8:$H$19,7)+VLOOKUP(RAND(),brain!$B$8:$H$19,7),"")</f>
        <v>0</v>
      </c>
      <c r="I211" s="16" cm="1">
        <f t="array" ref="I211">_xlfn.SWITCH(VLOOKUP(Table1[[#This Row],[rand2]],brain!$D$24:$E$30,2), 1,3,2,3, 3,4,4,2,5,1,1)</f>
        <v>4</v>
      </c>
      <c r="J211" s="16" t="str">
        <f ca="1">IFERROR(VLOOKUP(RAND(),brain!$B$8:$H$19,7)+VLOOKUP(RAND(),brain!$B$8:$H$19,7),"")</f>
        <v/>
      </c>
      <c r="K211" s="16" cm="1">
        <f t="array" ref="K211">_xlfn.SWITCH(VLOOKUP(Table1[[#This Row],[rand3]],brain!$D$24:$E$30,2), 1,3,2,2, 3,3,4,2,5,1,1)</f>
        <v>3</v>
      </c>
      <c r="L211" s="64">
        <f ca="1">IFERROR(VLOOKUP(RAND(),brain!$B$8:$H$19,7)+VLOOKUP(RAND(),brain!$B$8:$H$19,7),"")</f>
        <v>1</v>
      </c>
      <c r="M211" s="65" cm="1">
        <f t="array" ref="M211">_xlfn.SWITCH(VLOOKUP(Table1[[#This Row],[rand4]],brain!$D$24:$E$30,2), 1,3,2,3, 3,4,4,2,5,1,1)</f>
        <v>4</v>
      </c>
      <c r="N211" s="65">
        <f ca="1">IFERROR(VLOOKUP(RAND(),brain!$B$8:$H$19,7)+VLOOKUP(RAND(),brain!$B$8:$H$19,7),"")</f>
        <v>3</v>
      </c>
      <c r="O211" s="66" cm="1">
        <f t="array" ref="O211">_xlfn.SWITCH(VLOOKUP(Table1[[#This Row],[rand5]],brain!$D$24:$E$30,2), 1,3,2,2, 3,3,4,2,5,1,1)</f>
        <v>3</v>
      </c>
      <c r="P211" s="16">
        <f t="shared" ca="1" si="3"/>
        <v>6</v>
      </c>
      <c r="Q211" s="57">
        <v>0.58553785123623781</v>
      </c>
      <c r="R211" s="57">
        <v>0.72787913872624166</v>
      </c>
      <c r="S211" s="58">
        <v>0.63762157137047437</v>
      </c>
      <c r="T211" s="58">
        <v>0.16776718419248626</v>
      </c>
      <c r="U211" s="58">
        <v>0.73288476486497967</v>
      </c>
      <c r="V211" s="58">
        <v>0.1456932330528059</v>
      </c>
    </row>
    <row r="212" spans="3:22" x14ac:dyDescent="0.25">
      <c r="C212" s="59">
        <v>206</v>
      </c>
      <c r="D212" s="64" t="str">
        <f ca="1">IFERROR(VLOOKUP(RAND(),brain!$B$8:$H$19,7)+VLOOKUP(RAND(),brain!$B$8:$H$19,7),"")</f>
        <v/>
      </c>
      <c r="E212" s="65" cm="1">
        <f t="array" ref="E212">_xlfn.SWITCH(VLOOKUP(Table1[[#This Row],[0]],brain!$D$24:$E$30,2), 1,3,2,2, 3,3,4,2,5,1,1)</f>
        <v>3</v>
      </c>
      <c r="F212" s="65">
        <f ca="1">IFERROR(VLOOKUP(RAND(),brain!$B$8:$H$19,7)+VLOOKUP(RAND(),brain!$B$8:$H$19,7),"")</f>
        <v>3</v>
      </c>
      <c r="G212" s="66" cm="1">
        <f t="array" ref="G212">_xlfn.SWITCH(VLOOKUP(Table1[[#This Row],[rand1]],brain!$D$24:$E$30,2), 1,3,2,2,3, 3,4,2,5,1,1)</f>
        <v>3</v>
      </c>
      <c r="H212" s="16">
        <f ca="1">IFERROR(VLOOKUP(RAND(),brain!$B$8:$H$19,7)+VLOOKUP(RAND(),brain!$B$8:$H$19,7),"")</f>
        <v>7</v>
      </c>
      <c r="I212" s="16" cm="1">
        <f t="array" ref="I212">_xlfn.SWITCH(VLOOKUP(Table1[[#This Row],[rand2]],brain!$D$24:$E$30,2), 1,3,2,3, 3,4,4,2,5,1,1)</f>
        <v>3</v>
      </c>
      <c r="J212" s="16">
        <f ca="1">IFERROR(VLOOKUP(RAND(),brain!$B$8:$H$19,7)+VLOOKUP(RAND(),brain!$B$8:$H$19,7),"")</f>
        <v>1</v>
      </c>
      <c r="K212" s="16" cm="1">
        <f t="array" ref="K212">_xlfn.SWITCH(VLOOKUP(Table1[[#This Row],[rand3]],brain!$D$24:$E$30,2), 1,3,2,2, 3,3,4,2,5,1,1)</f>
        <v>3</v>
      </c>
      <c r="L212" s="64">
        <f ca="1">IFERROR(VLOOKUP(RAND(),brain!$B$8:$H$19,7)+VLOOKUP(RAND(),brain!$B$8:$H$19,7),"")</f>
        <v>1</v>
      </c>
      <c r="M212" s="65" cm="1">
        <f t="array" ref="M212">_xlfn.SWITCH(VLOOKUP(Table1[[#This Row],[rand4]],brain!$D$24:$E$30,2), 1,3,2,3, 3,4,4,2,5,1,1)</f>
        <v>3</v>
      </c>
      <c r="N212" s="65">
        <f ca="1">IFERROR(VLOOKUP(RAND(),brain!$B$8:$H$19,7)+VLOOKUP(RAND(),brain!$B$8:$H$19,7),"")</f>
        <v>3</v>
      </c>
      <c r="O212" s="66" cm="1">
        <f t="array" ref="O212">_xlfn.SWITCH(VLOOKUP(Table1[[#This Row],[rand5]],brain!$D$24:$E$30,2), 1,3,2,2, 3,3,4,2,5,1,1)</f>
        <v>3</v>
      </c>
      <c r="P212" s="16">
        <f t="shared" ca="1" si="3"/>
        <v>15</v>
      </c>
      <c r="Q212" s="57">
        <v>6.950693182879597E-2</v>
      </c>
      <c r="R212" s="57">
        <v>0.1566239655338556</v>
      </c>
      <c r="S212" s="58">
        <v>0.15233031885909754</v>
      </c>
      <c r="T212" s="58">
        <v>0.35675461784085216</v>
      </c>
      <c r="U212" s="58">
        <v>0.30933372461929687</v>
      </c>
      <c r="V212" s="58">
        <v>0.165902821303204</v>
      </c>
    </row>
    <row r="213" spans="3:22" x14ac:dyDescent="0.25">
      <c r="C213" s="59">
        <v>207</v>
      </c>
      <c r="D213" s="64">
        <f ca="1">IFERROR(VLOOKUP(RAND(),brain!$B$8:$H$19,7)+VLOOKUP(RAND(),brain!$B$8:$H$19,7),"")</f>
        <v>2</v>
      </c>
      <c r="E213" s="65" cm="1">
        <f t="array" ref="E213">_xlfn.SWITCH(VLOOKUP(Table1[[#This Row],[0]],brain!$D$24:$E$30,2), 1,3,2,2, 3,3,4,2,5,1,1)</f>
        <v>2</v>
      </c>
      <c r="F213" s="65">
        <f ca="1">IFERROR(VLOOKUP(RAND(),brain!$B$8:$H$19,7)+VLOOKUP(RAND(),brain!$B$8:$H$19,7),"")</f>
        <v>1</v>
      </c>
      <c r="G213" s="66" cm="1">
        <f t="array" ref="G213">_xlfn.SWITCH(VLOOKUP(Table1[[#This Row],[rand1]],brain!$D$24:$E$30,2), 1,3,2,2,3, 3,4,2,5,1,1)</f>
        <v>3</v>
      </c>
      <c r="H213" s="16">
        <f ca="1">IFERROR(VLOOKUP(RAND(),brain!$B$8:$H$19,7)+VLOOKUP(RAND(),brain!$B$8:$H$19,7),"")</f>
        <v>8</v>
      </c>
      <c r="I213" s="16" cm="1">
        <f t="array" ref="I213">_xlfn.SWITCH(VLOOKUP(Table1[[#This Row],[rand2]],brain!$D$24:$E$30,2), 1,3,2,3, 3,4,4,2,5,1,1)</f>
        <v>1</v>
      </c>
      <c r="J213" s="16">
        <f ca="1">IFERROR(VLOOKUP(RAND(),brain!$B$8:$H$19,7)+VLOOKUP(RAND(),brain!$B$8:$H$19,7),"")</f>
        <v>1</v>
      </c>
      <c r="K213" s="16" cm="1">
        <f t="array" ref="K213">_xlfn.SWITCH(VLOOKUP(Table1[[#This Row],[rand3]],brain!$D$24:$E$30,2), 1,3,2,2, 3,3,4,2,5,1,1)</f>
        <v>3</v>
      </c>
      <c r="L213" s="64">
        <f ca="1">IFERROR(VLOOKUP(RAND(),brain!$B$8:$H$19,7)+VLOOKUP(RAND(),brain!$B$8:$H$19,7),"")</f>
        <v>1</v>
      </c>
      <c r="M213" s="65" cm="1">
        <f t="array" ref="M213">_xlfn.SWITCH(VLOOKUP(Table1[[#This Row],[rand4]],brain!$D$24:$E$30,2), 1,3,2,3, 3,4,4,2,5,1,1)</f>
        <v>4</v>
      </c>
      <c r="N213" s="65">
        <f ca="1">IFERROR(VLOOKUP(RAND(),brain!$B$8:$H$19,7)+VLOOKUP(RAND(),brain!$B$8:$H$19,7),"")</f>
        <v>3</v>
      </c>
      <c r="O213" s="66" cm="1">
        <f t="array" ref="O213">_xlfn.SWITCH(VLOOKUP(Table1[[#This Row],[rand5]],brain!$D$24:$E$30,2), 1,3,2,2, 3,3,4,2,5,1,1)</f>
        <v>2</v>
      </c>
      <c r="P213" s="16">
        <f t="shared" ca="1" si="3"/>
        <v>16</v>
      </c>
      <c r="Q213" s="57">
        <v>0.53437479290129708</v>
      </c>
      <c r="R213" s="57">
        <v>0.12334976508231366</v>
      </c>
      <c r="S213" s="58">
        <v>0.93500570145325401</v>
      </c>
      <c r="T213" s="58">
        <v>7.0933782383382438E-2</v>
      </c>
      <c r="U213" s="58">
        <v>0.7694042540318361</v>
      </c>
      <c r="V213" s="58">
        <v>0.4442430840692313</v>
      </c>
    </row>
    <row r="214" spans="3:22" x14ac:dyDescent="0.25">
      <c r="C214" s="59">
        <v>208</v>
      </c>
      <c r="D214" s="64">
        <f ca="1">IFERROR(VLOOKUP(RAND(),brain!$B$8:$H$19,7)+VLOOKUP(RAND(),brain!$B$8:$H$19,7),"")</f>
        <v>3</v>
      </c>
      <c r="E214" s="65" cm="1">
        <f t="array" ref="E214">_xlfn.SWITCH(VLOOKUP(Table1[[#This Row],[0]],brain!$D$24:$E$30,2), 1,3,2,2, 3,3,4,2,5,1,1)</f>
        <v>3</v>
      </c>
      <c r="F214" s="65">
        <f ca="1">IFERROR(VLOOKUP(RAND(),brain!$B$8:$H$19,7)+VLOOKUP(RAND(),brain!$B$8:$H$19,7),"")</f>
        <v>3</v>
      </c>
      <c r="G214" s="66" cm="1">
        <f t="array" ref="G214">_xlfn.SWITCH(VLOOKUP(Table1[[#This Row],[rand1]],brain!$D$24:$E$30,2), 1,3,2,2,3, 3,4,2,5,1,1)</f>
        <v>3</v>
      </c>
      <c r="H214" s="16">
        <f ca="1">IFERROR(VLOOKUP(RAND(),brain!$B$8:$H$19,7)+VLOOKUP(RAND(),brain!$B$8:$H$19,7),"")</f>
        <v>1</v>
      </c>
      <c r="I214" s="16" cm="1">
        <f t="array" ref="I214">_xlfn.SWITCH(VLOOKUP(Table1[[#This Row],[rand2]],brain!$D$24:$E$30,2), 1,3,2,3, 3,4,4,2,5,1,1)</f>
        <v>3</v>
      </c>
      <c r="J214" s="16">
        <f ca="1">IFERROR(VLOOKUP(RAND(),brain!$B$8:$H$19,7)+VLOOKUP(RAND(),brain!$B$8:$H$19,7),"")</f>
        <v>2</v>
      </c>
      <c r="K214" s="16" cm="1">
        <f t="array" ref="K214">_xlfn.SWITCH(VLOOKUP(Table1[[#This Row],[rand3]],brain!$D$24:$E$30,2), 1,3,2,2, 3,3,4,2,5,1,1)</f>
        <v>2</v>
      </c>
      <c r="L214" s="64" t="str">
        <f ca="1">IFERROR(VLOOKUP(RAND(),brain!$B$8:$H$19,7)+VLOOKUP(RAND(),brain!$B$8:$H$19,7),"")</f>
        <v/>
      </c>
      <c r="M214" s="65" cm="1">
        <f t="array" ref="M214">_xlfn.SWITCH(VLOOKUP(Table1[[#This Row],[rand4]],brain!$D$24:$E$30,2), 1,3,2,3, 3,4,4,2,5,1,1)</f>
        <v>3</v>
      </c>
      <c r="N214" s="65">
        <f ca="1">IFERROR(VLOOKUP(RAND(),brain!$B$8:$H$19,7)+VLOOKUP(RAND(),brain!$B$8:$H$19,7),"")</f>
        <v>2</v>
      </c>
      <c r="O214" s="66" cm="1">
        <f t="array" ref="O214">_xlfn.SWITCH(VLOOKUP(Table1[[#This Row],[rand5]],brain!$D$24:$E$30,2), 1,3,2,2, 3,3,4,2,5,1,1)</f>
        <v>3</v>
      </c>
      <c r="P214" s="16">
        <f t="shared" ca="1" si="3"/>
        <v>11</v>
      </c>
      <c r="Q214" s="57">
        <v>0.30546935840883882</v>
      </c>
      <c r="R214" s="57">
        <v>1.1559820445780633E-2</v>
      </c>
      <c r="S214" s="58">
        <v>0.41124789048878441</v>
      </c>
      <c r="T214" s="58">
        <v>0.83660270251404834</v>
      </c>
      <c r="U214" s="58">
        <v>0.49200005070845565</v>
      </c>
      <c r="V214" s="58">
        <v>0.135593962438739</v>
      </c>
    </row>
    <row r="215" spans="3:22" x14ac:dyDescent="0.25">
      <c r="C215" s="59">
        <v>209</v>
      </c>
      <c r="D215" s="64">
        <f ca="1">IFERROR(VLOOKUP(RAND(),brain!$B$8:$H$19,7)+VLOOKUP(RAND(),brain!$B$8:$H$19,7),"")</f>
        <v>3</v>
      </c>
      <c r="E215" s="65" cm="1">
        <f t="array" ref="E215">_xlfn.SWITCH(VLOOKUP(Table1[[#This Row],[0]],brain!$D$24:$E$30,2), 1,3,2,2, 3,3,4,2,5,1,1)</f>
        <v>3</v>
      </c>
      <c r="F215" s="65">
        <f ca="1">IFERROR(VLOOKUP(RAND(),brain!$B$8:$H$19,7)+VLOOKUP(RAND(),brain!$B$8:$H$19,7),"")</f>
        <v>3</v>
      </c>
      <c r="G215" s="66" cm="1">
        <f t="array" ref="G215">_xlfn.SWITCH(VLOOKUP(Table1[[#This Row],[rand1]],brain!$D$24:$E$30,2), 1,3,2,2,3, 3,4,2,5,1,1)</f>
        <v>2</v>
      </c>
      <c r="H215" s="16">
        <f ca="1">IFERROR(VLOOKUP(RAND(),brain!$B$8:$H$19,7)+VLOOKUP(RAND(),brain!$B$8:$H$19,7),"")</f>
        <v>0</v>
      </c>
      <c r="I215" s="16" cm="1">
        <f t="array" ref="I215">_xlfn.SWITCH(VLOOKUP(Table1[[#This Row],[rand2]],brain!$D$24:$E$30,2), 1,3,2,3, 3,4,4,2,5,1,1)</f>
        <v>1</v>
      </c>
      <c r="J215" s="16" t="str">
        <f ca="1">IFERROR(VLOOKUP(RAND(),brain!$B$8:$H$19,7)+VLOOKUP(RAND(),brain!$B$8:$H$19,7),"")</f>
        <v/>
      </c>
      <c r="K215" s="16" cm="1">
        <f t="array" ref="K215">_xlfn.SWITCH(VLOOKUP(Table1[[#This Row],[rand3]],brain!$D$24:$E$30,2), 1,3,2,2, 3,3,4,2,5,1,1)</f>
        <v>3</v>
      </c>
      <c r="L215" s="64" t="str">
        <f ca="1">IFERROR(VLOOKUP(RAND(),brain!$B$8:$H$19,7)+VLOOKUP(RAND(),brain!$B$8:$H$19,7),"")</f>
        <v/>
      </c>
      <c r="M215" s="65" cm="1">
        <f t="array" ref="M215">_xlfn.SWITCH(VLOOKUP(Table1[[#This Row],[rand4]],brain!$D$24:$E$30,2), 1,3,2,3, 3,4,4,2,5,1,1)</f>
        <v>3</v>
      </c>
      <c r="N215" s="65">
        <f ca="1">IFERROR(VLOOKUP(RAND(),brain!$B$8:$H$19,7)+VLOOKUP(RAND(),brain!$B$8:$H$19,7),"")</f>
        <v>1</v>
      </c>
      <c r="O215" s="66" cm="1">
        <f t="array" ref="O215">_xlfn.SWITCH(VLOOKUP(Table1[[#This Row],[rand5]],brain!$D$24:$E$30,2), 1,3,2,2, 3,3,4,2,5,1,1)</f>
        <v>3</v>
      </c>
      <c r="P215" s="16">
        <f t="shared" ca="1" si="3"/>
        <v>7</v>
      </c>
      <c r="Q215" s="57">
        <v>7.7818125934352222E-2</v>
      </c>
      <c r="R215" s="57">
        <v>0.56375545848825992</v>
      </c>
      <c r="S215" s="58">
        <v>0.94025952472669139</v>
      </c>
      <c r="T215" s="58">
        <v>0.17098744144466305</v>
      </c>
      <c r="U215" s="58">
        <v>0.29134799417743251</v>
      </c>
      <c r="V215" s="58">
        <v>0.72104509410329187</v>
      </c>
    </row>
    <row r="216" spans="3:22" x14ac:dyDescent="0.25">
      <c r="C216" s="59">
        <v>210</v>
      </c>
      <c r="D216" s="64">
        <f ca="1">IFERROR(VLOOKUP(RAND(),brain!$B$8:$H$19,7)+VLOOKUP(RAND(),brain!$B$8:$H$19,7),"")</f>
        <v>1</v>
      </c>
      <c r="E216" s="65" cm="1">
        <f t="array" ref="E216">_xlfn.SWITCH(VLOOKUP(Table1[[#This Row],[0]],brain!$D$24:$E$30,2), 1,3,2,2, 3,3,4,2,5,1,1)</f>
        <v>2</v>
      </c>
      <c r="F216" s="65">
        <f ca="1">IFERROR(VLOOKUP(RAND(),brain!$B$8:$H$19,7)+VLOOKUP(RAND(),brain!$B$8:$H$19,7),"")</f>
        <v>0</v>
      </c>
      <c r="G216" s="66" cm="1">
        <f t="array" ref="G216">_xlfn.SWITCH(VLOOKUP(Table1[[#This Row],[rand1]],brain!$D$24:$E$30,2), 1,3,2,2,3, 3,4,2,5,1,1)</f>
        <v>3</v>
      </c>
      <c r="H216" s="16">
        <f ca="1">IFERROR(VLOOKUP(RAND(),brain!$B$8:$H$19,7)+VLOOKUP(RAND(),brain!$B$8:$H$19,7),"")</f>
        <v>1</v>
      </c>
      <c r="I216" s="16" cm="1">
        <f t="array" ref="I216">_xlfn.SWITCH(VLOOKUP(Table1[[#This Row],[rand2]],brain!$D$24:$E$30,2), 1,3,2,3, 3,4,4,2,5,1,1)</f>
        <v>2</v>
      </c>
      <c r="J216" s="16">
        <f ca="1">IFERROR(VLOOKUP(RAND(),brain!$B$8:$H$19,7)+VLOOKUP(RAND(),brain!$B$8:$H$19,7),"")</f>
        <v>0</v>
      </c>
      <c r="K216" s="16" cm="1">
        <f t="array" ref="K216">_xlfn.SWITCH(VLOOKUP(Table1[[#This Row],[rand3]],brain!$D$24:$E$30,2), 1,3,2,2, 3,3,4,2,5,1,1)</f>
        <v>3</v>
      </c>
      <c r="L216" s="64">
        <f ca="1">IFERROR(VLOOKUP(RAND(),brain!$B$8:$H$19,7)+VLOOKUP(RAND(),brain!$B$8:$H$19,7),"")</f>
        <v>3</v>
      </c>
      <c r="M216" s="65" cm="1">
        <f t="array" ref="M216">_xlfn.SWITCH(VLOOKUP(Table1[[#This Row],[rand4]],brain!$D$24:$E$30,2), 1,3,2,3, 3,4,4,2,5,1,1)</f>
        <v>3</v>
      </c>
      <c r="N216" s="65">
        <f ca="1">IFERROR(VLOOKUP(RAND(),brain!$B$8:$H$19,7)+VLOOKUP(RAND(),brain!$B$8:$H$19,7),"")</f>
        <v>3</v>
      </c>
      <c r="O216" s="66" cm="1">
        <f t="array" ref="O216">_xlfn.SWITCH(VLOOKUP(Table1[[#This Row],[rand5]],brain!$D$24:$E$30,2), 1,3,2,2, 3,3,4,2,5,1,1)</f>
        <v>3</v>
      </c>
      <c r="P216" s="16">
        <f t="shared" ca="1" si="3"/>
        <v>8</v>
      </c>
      <c r="Q216" s="57">
        <v>0.57294819805066932</v>
      </c>
      <c r="R216" s="57">
        <v>0.65357785342531927</v>
      </c>
      <c r="S216" s="58">
        <v>0.88744633515301685</v>
      </c>
      <c r="T216" s="58">
        <v>0.37676916608253985</v>
      </c>
      <c r="U216" s="58">
        <v>0.28288235801464123</v>
      </c>
      <c r="V216" s="58">
        <v>0.23161585397200524</v>
      </c>
    </row>
    <row r="217" spans="3:22" x14ac:dyDescent="0.25">
      <c r="C217" s="59">
        <v>211</v>
      </c>
      <c r="D217" s="64">
        <f ca="1">IFERROR(VLOOKUP(RAND(),brain!$B$8:$H$19,7)+VLOOKUP(RAND(),brain!$B$8:$H$19,7),"")</f>
        <v>2</v>
      </c>
      <c r="E217" s="65" cm="1">
        <f t="array" ref="E217">_xlfn.SWITCH(VLOOKUP(Table1[[#This Row],[0]],brain!$D$24:$E$30,2), 1,3,2,2, 3,3,4,2,5,1,1)</f>
        <v>2</v>
      </c>
      <c r="F217" s="65">
        <f ca="1">IFERROR(VLOOKUP(RAND(),brain!$B$8:$H$19,7)+VLOOKUP(RAND(),brain!$B$8:$H$19,7),"")</f>
        <v>4</v>
      </c>
      <c r="G217" s="66" cm="1">
        <f t="array" ref="G217">_xlfn.SWITCH(VLOOKUP(Table1[[#This Row],[rand1]],brain!$D$24:$E$30,2), 1,3,2,2,3, 3,4,2,5,1,1)</f>
        <v>3</v>
      </c>
      <c r="H217" s="16">
        <f ca="1">IFERROR(VLOOKUP(RAND(),brain!$B$8:$H$19,7)+VLOOKUP(RAND(),brain!$B$8:$H$19,7),"")</f>
        <v>2</v>
      </c>
      <c r="I217" s="16" cm="1">
        <f t="array" ref="I217">_xlfn.SWITCH(VLOOKUP(Table1[[#This Row],[rand2]],brain!$D$24:$E$30,2), 1,3,2,3, 3,4,4,2,5,1,1)</f>
        <v>4</v>
      </c>
      <c r="J217" s="16" t="str">
        <f ca="1">IFERROR(VLOOKUP(RAND(),brain!$B$8:$H$19,7)+VLOOKUP(RAND(),brain!$B$8:$H$19,7),"")</f>
        <v/>
      </c>
      <c r="K217" s="16" cm="1">
        <f t="array" ref="K217">_xlfn.SWITCH(VLOOKUP(Table1[[#This Row],[rand3]],brain!$D$24:$E$30,2), 1,3,2,2, 3,3,4,2,5,1,1)</f>
        <v>2</v>
      </c>
      <c r="L217" s="64">
        <f ca="1">IFERROR(VLOOKUP(RAND(),brain!$B$8:$H$19,7)+VLOOKUP(RAND(),brain!$B$8:$H$19,7),"")</f>
        <v>3</v>
      </c>
      <c r="M217" s="65" cm="1">
        <f t="array" ref="M217">_xlfn.SWITCH(VLOOKUP(Table1[[#This Row],[rand4]],brain!$D$24:$E$30,2), 1,3,2,3, 3,4,4,2,5,1,1)</f>
        <v>2</v>
      </c>
      <c r="N217" s="65">
        <f ca="1">IFERROR(VLOOKUP(RAND(),brain!$B$8:$H$19,7)+VLOOKUP(RAND(),brain!$B$8:$H$19,7),"")</f>
        <v>3</v>
      </c>
      <c r="O217" s="66" cm="1">
        <f t="array" ref="O217">_xlfn.SWITCH(VLOOKUP(Table1[[#This Row],[rand5]],brain!$D$24:$E$30,2), 1,3,2,2, 3,3,4,2,5,1,1)</f>
        <v>3</v>
      </c>
      <c r="P217" s="16">
        <f t="shared" ca="1" si="3"/>
        <v>14</v>
      </c>
      <c r="Q217" s="57">
        <v>0.86265663206043042</v>
      </c>
      <c r="R217" s="57">
        <v>0.19106322992359548</v>
      </c>
      <c r="S217" s="58">
        <v>0.72735995130077924</v>
      </c>
      <c r="T217" s="58">
        <v>0.59201589766743457</v>
      </c>
      <c r="U217" s="58">
        <v>0.80689921608768567</v>
      </c>
      <c r="V217" s="58">
        <v>0.18016965937095875</v>
      </c>
    </row>
    <row r="218" spans="3:22" x14ac:dyDescent="0.25">
      <c r="C218" s="59">
        <v>212</v>
      </c>
      <c r="D218" s="64" t="str">
        <f ca="1">IFERROR(VLOOKUP(RAND(),brain!$B$8:$H$19,7)+VLOOKUP(RAND(),brain!$B$8:$H$19,7),"")</f>
        <v/>
      </c>
      <c r="E218" s="65" cm="1">
        <f t="array" ref="E218">_xlfn.SWITCH(VLOOKUP(Table1[[#This Row],[0]],brain!$D$24:$E$30,2), 1,3,2,2, 3,3,4,2,5,1,1)</f>
        <v>3</v>
      </c>
      <c r="F218" s="65">
        <f ca="1">IFERROR(VLOOKUP(RAND(),brain!$B$8:$H$19,7)+VLOOKUP(RAND(),brain!$B$8:$H$19,7),"")</f>
        <v>3</v>
      </c>
      <c r="G218" s="66" cm="1">
        <f t="array" ref="G218">_xlfn.SWITCH(VLOOKUP(Table1[[#This Row],[rand1]],brain!$D$24:$E$30,2), 1,3,2,2,3, 3,4,2,5,1,1)</f>
        <v>3</v>
      </c>
      <c r="H218" s="16">
        <f ca="1">IFERROR(VLOOKUP(RAND(),brain!$B$8:$H$19,7)+VLOOKUP(RAND(),brain!$B$8:$H$19,7),"")</f>
        <v>4</v>
      </c>
      <c r="I218" s="16" cm="1">
        <f t="array" ref="I218">_xlfn.SWITCH(VLOOKUP(Table1[[#This Row],[rand2]],brain!$D$24:$E$30,2), 1,3,2,3, 3,4,4,2,5,1,1)</f>
        <v>4</v>
      </c>
      <c r="J218" s="16">
        <f ca="1">IFERROR(VLOOKUP(RAND(),brain!$B$8:$H$19,7)+VLOOKUP(RAND(),brain!$B$8:$H$19,7),"")</f>
        <v>6</v>
      </c>
      <c r="K218" s="16" cm="1">
        <f t="array" ref="K218">_xlfn.SWITCH(VLOOKUP(Table1[[#This Row],[rand3]],brain!$D$24:$E$30,2), 1,3,2,2, 3,3,4,2,5,1,1)</f>
        <v>1</v>
      </c>
      <c r="L218" s="64" t="str">
        <f ca="1">IFERROR(VLOOKUP(RAND(),brain!$B$8:$H$19,7)+VLOOKUP(RAND(),brain!$B$8:$H$19,7),"")</f>
        <v/>
      </c>
      <c r="M218" s="65" cm="1">
        <f t="array" ref="M218">_xlfn.SWITCH(VLOOKUP(Table1[[#This Row],[rand4]],brain!$D$24:$E$30,2), 1,3,2,3, 3,4,4,2,5,1,1)</f>
        <v>3</v>
      </c>
      <c r="N218" s="65">
        <f ca="1">IFERROR(VLOOKUP(RAND(),brain!$B$8:$H$19,7)+VLOOKUP(RAND(),brain!$B$8:$H$19,7),"")</f>
        <v>2</v>
      </c>
      <c r="O218" s="66" cm="1">
        <f t="array" ref="O218">_xlfn.SWITCH(VLOOKUP(Table1[[#This Row],[rand5]],brain!$D$24:$E$30,2), 1,3,2,2, 3,3,4,2,5,1,1)</f>
        <v>3</v>
      </c>
      <c r="P218" s="16">
        <f t="shared" ca="1" si="3"/>
        <v>15</v>
      </c>
      <c r="Q218" s="57">
        <v>0.26993030523065209</v>
      </c>
      <c r="R218" s="57">
        <v>0.64631262701742365</v>
      </c>
      <c r="S218" s="58">
        <v>0.6594589582000252</v>
      </c>
      <c r="T218" s="58">
        <v>0.91539855162618089</v>
      </c>
      <c r="U218" s="58">
        <v>0.35446412499975954</v>
      </c>
      <c r="V218" s="58">
        <v>0.37496274545407715</v>
      </c>
    </row>
    <row r="219" spans="3:22" x14ac:dyDescent="0.25">
      <c r="C219" s="59">
        <v>213</v>
      </c>
      <c r="D219" s="64">
        <f ca="1">IFERROR(VLOOKUP(RAND(),brain!$B$8:$H$19,7)+VLOOKUP(RAND(),brain!$B$8:$H$19,7),"")</f>
        <v>3</v>
      </c>
      <c r="E219" s="65" cm="1">
        <f t="array" ref="E219">_xlfn.SWITCH(VLOOKUP(Table1[[#This Row],[0]],brain!$D$24:$E$30,2), 1,3,2,2, 3,3,4,2,5,1,1)</f>
        <v>3</v>
      </c>
      <c r="F219" s="65">
        <f ca="1">IFERROR(VLOOKUP(RAND(),brain!$B$8:$H$19,7)+VLOOKUP(RAND(),brain!$B$8:$H$19,7),"")</f>
        <v>3</v>
      </c>
      <c r="G219" s="66" cm="1">
        <f t="array" ref="G219">_xlfn.SWITCH(VLOOKUP(Table1[[#This Row],[rand1]],brain!$D$24:$E$30,2), 1,3,2,2,3, 3,4,2,5,1,1)</f>
        <v>3</v>
      </c>
      <c r="H219" s="16">
        <f ca="1">IFERROR(VLOOKUP(RAND(),brain!$B$8:$H$19,7)+VLOOKUP(RAND(),brain!$B$8:$H$19,7),"")</f>
        <v>0</v>
      </c>
      <c r="I219" s="16" cm="1">
        <f t="array" ref="I219">_xlfn.SWITCH(VLOOKUP(Table1[[#This Row],[rand2]],brain!$D$24:$E$30,2), 1,3,2,3, 3,4,4,2,5,1,1)</f>
        <v>4</v>
      </c>
      <c r="J219" s="16">
        <f ca="1">IFERROR(VLOOKUP(RAND(),brain!$B$8:$H$19,7)+VLOOKUP(RAND(),brain!$B$8:$H$19,7),"")</f>
        <v>6</v>
      </c>
      <c r="K219" s="16" cm="1">
        <f t="array" ref="K219">_xlfn.SWITCH(VLOOKUP(Table1[[#This Row],[rand3]],brain!$D$24:$E$30,2), 1,3,2,2, 3,3,4,2,5,1,1)</f>
        <v>2</v>
      </c>
      <c r="L219" s="64">
        <f ca="1">IFERROR(VLOOKUP(RAND(),brain!$B$8:$H$19,7)+VLOOKUP(RAND(),brain!$B$8:$H$19,7),"")</f>
        <v>3</v>
      </c>
      <c r="M219" s="65" cm="1">
        <f t="array" ref="M219">_xlfn.SWITCH(VLOOKUP(Table1[[#This Row],[rand4]],brain!$D$24:$E$30,2), 1,3,2,3, 3,4,4,2,5,1,1)</f>
        <v>3</v>
      </c>
      <c r="N219" s="65">
        <f ca="1">IFERROR(VLOOKUP(RAND(),brain!$B$8:$H$19,7)+VLOOKUP(RAND(),brain!$B$8:$H$19,7),"")</f>
        <v>1</v>
      </c>
      <c r="O219" s="66" cm="1">
        <f t="array" ref="O219">_xlfn.SWITCH(VLOOKUP(Table1[[#This Row],[rand5]],brain!$D$24:$E$30,2), 1,3,2,2, 3,3,4,2,5,1,1)</f>
        <v>2</v>
      </c>
      <c r="P219" s="16">
        <f t="shared" ca="1" si="3"/>
        <v>16</v>
      </c>
      <c r="Q219" s="57">
        <v>0.15638555999368742</v>
      </c>
      <c r="R219" s="57">
        <v>0.77172102967225686</v>
      </c>
      <c r="S219" s="58">
        <v>0.77506431399226028</v>
      </c>
      <c r="T219" s="58">
        <v>0.85307547959206098</v>
      </c>
      <c r="U219" s="58">
        <v>0.3437282385328615</v>
      </c>
      <c r="V219" s="58">
        <v>0.8626861398179283</v>
      </c>
    </row>
    <row r="220" spans="3:22" x14ac:dyDescent="0.25">
      <c r="C220" s="59">
        <v>214</v>
      </c>
      <c r="D220" s="64">
        <f ca="1">IFERROR(VLOOKUP(RAND(),brain!$B$8:$H$19,7)+VLOOKUP(RAND(),brain!$B$8:$H$19,7),"")</f>
        <v>3</v>
      </c>
      <c r="E220" s="65" cm="1">
        <f t="array" ref="E220">_xlfn.SWITCH(VLOOKUP(Table1[[#This Row],[0]],brain!$D$24:$E$30,2), 1,3,2,2, 3,3,4,2,5,1,1)</f>
        <v>2</v>
      </c>
      <c r="F220" s="65">
        <f ca="1">IFERROR(VLOOKUP(RAND(),brain!$B$8:$H$19,7)+VLOOKUP(RAND(),brain!$B$8:$H$19,7),"")</f>
        <v>2</v>
      </c>
      <c r="G220" s="66" cm="1">
        <f t="array" ref="G220">_xlfn.SWITCH(VLOOKUP(Table1[[#This Row],[rand1]],brain!$D$24:$E$30,2), 1,3,2,2,3, 3,4,2,5,1,1)</f>
        <v>3</v>
      </c>
      <c r="H220" s="16">
        <f ca="1">IFERROR(VLOOKUP(RAND(),brain!$B$8:$H$19,7)+VLOOKUP(RAND(),brain!$B$8:$H$19,7),"")</f>
        <v>1</v>
      </c>
      <c r="I220" s="16" cm="1">
        <f t="array" ref="I220">_xlfn.SWITCH(VLOOKUP(Table1[[#This Row],[rand2]],brain!$D$24:$E$30,2), 1,3,2,3, 3,4,4,2,5,1,1)</f>
        <v>4</v>
      </c>
      <c r="J220" s="16">
        <f ca="1">IFERROR(VLOOKUP(RAND(),brain!$B$8:$H$19,7)+VLOOKUP(RAND(),brain!$B$8:$H$19,7),"")</f>
        <v>3</v>
      </c>
      <c r="K220" s="16" cm="1">
        <f t="array" ref="K220">_xlfn.SWITCH(VLOOKUP(Table1[[#This Row],[rand3]],brain!$D$24:$E$30,2), 1,3,2,2, 3,3,4,2,5,1,1)</f>
        <v>3</v>
      </c>
      <c r="L220" s="64">
        <f ca="1">IFERROR(VLOOKUP(RAND(),brain!$B$8:$H$19,7)+VLOOKUP(RAND(),brain!$B$8:$H$19,7),"")</f>
        <v>7</v>
      </c>
      <c r="M220" s="65" cm="1">
        <f t="array" ref="M220">_xlfn.SWITCH(VLOOKUP(Table1[[#This Row],[rand4]],brain!$D$24:$E$30,2), 1,3,2,3, 3,4,4,2,5,1,1)</f>
        <v>3</v>
      </c>
      <c r="N220" s="65">
        <f ca="1">IFERROR(VLOOKUP(RAND(),brain!$B$8:$H$19,7)+VLOOKUP(RAND(),brain!$B$8:$H$19,7),"")</f>
        <v>1</v>
      </c>
      <c r="O220" s="66" cm="1">
        <f t="array" ref="O220">_xlfn.SWITCH(VLOOKUP(Table1[[#This Row],[rand5]],brain!$D$24:$E$30,2), 1,3,2,2, 3,3,4,2,5,1,1)</f>
        <v>3</v>
      </c>
      <c r="P220" s="16">
        <f t="shared" ca="1" si="3"/>
        <v>17</v>
      </c>
      <c r="Q220" s="57">
        <v>0.52585659460263345</v>
      </c>
      <c r="R220" s="57">
        <v>0.3591928045216084</v>
      </c>
      <c r="S220" s="58">
        <v>0.60195346518318604</v>
      </c>
      <c r="T220" s="58">
        <v>0.18265985273549856</v>
      </c>
      <c r="U220" s="58">
        <v>0.50746506507838296</v>
      </c>
      <c r="V220" s="58">
        <v>0.6951944370172396</v>
      </c>
    </row>
    <row r="221" spans="3:22" x14ac:dyDescent="0.25">
      <c r="C221" s="59">
        <v>215</v>
      </c>
      <c r="D221" s="64">
        <f ca="1">IFERROR(VLOOKUP(RAND(),brain!$B$8:$H$19,7)+VLOOKUP(RAND(),brain!$B$8:$H$19,7),"")</f>
        <v>3</v>
      </c>
      <c r="E221" s="65" cm="1">
        <f t="array" ref="E221">_xlfn.SWITCH(VLOOKUP(Table1[[#This Row],[0]],brain!$D$24:$E$30,2), 1,3,2,2, 3,3,4,2,5,1,1)</f>
        <v>2</v>
      </c>
      <c r="F221" s="65">
        <f ca="1">IFERROR(VLOOKUP(RAND(),brain!$B$8:$H$19,7)+VLOOKUP(RAND(),brain!$B$8:$H$19,7),"")</f>
        <v>6</v>
      </c>
      <c r="G221" s="66" cm="1">
        <f t="array" ref="G221">_xlfn.SWITCH(VLOOKUP(Table1[[#This Row],[rand1]],brain!$D$24:$E$30,2), 1,3,2,2,3, 3,4,2,5,1,1)</f>
        <v>3</v>
      </c>
      <c r="H221" s="16">
        <f ca="1">IFERROR(VLOOKUP(RAND(),brain!$B$8:$H$19,7)+VLOOKUP(RAND(),brain!$B$8:$H$19,7),"")</f>
        <v>4</v>
      </c>
      <c r="I221" s="16" cm="1">
        <f t="array" ref="I221">_xlfn.SWITCH(VLOOKUP(Table1[[#This Row],[rand2]],brain!$D$24:$E$30,2), 1,3,2,3, 3,4,4,2,5,1,1)</f>
        <v>2</v>
      </c>
      <c r="J221" s="16">
        <f ca="1">IFERROR(VLOOKUP(RAND(),brain!$B$8:$H$19,7)+VLOOKUP(RAND(),brain!$B$8:$H$19,7),"")</f>
        <v>7</v>
      </c>
      <c r="K221" s="16" cm="1">
        <f t="array" ref="K221">_xlfn.SWITCH(VLOOKUP(Table1[[#This Row],[rand3]],brain!$D$24:$E$30,2), 1,3,2,2, 3,3,4,2,5,1,1)</f>
        <v>3</v>
      </c>
      <c r="L221" s="64">
        <f ca="1">IFERROR(VLOOKUP(RAND(),brain!$B$8:$H$19,7)+VLOOKUP(RAND(),brain!$B$8:$H$19,7),"")</f>
        <v>2</v>
      </c>
      <c r="M221" s="65" cm="1">
        <f t="array" ref="M221">_xlfn.SWITCH(VLOOKUP(Table1[[#This Row],[rand4]],brain!$D$24:$E$30,2), 1,3,2,3, 3,4,4,2,5,1,1)</f>
        <v>3</v>
      </c>
      <c r="N221" s="65" t="str">
        <f ca="1">IFERROR(VLOOKUP(RAND(),brain!$B$8:$H$19,7)+VLOOKUP(RAND(),brain!$B$8:$H$19,7),"")</f>
        <v/>
      </c>
      <c r="O221" s="66" cm="1">
        <f t="array" ref="O221">_xlfn.SWITCH(VLOOKUP(Table1[[#This Row],[rand5]],brain!$D$24:$E$30,2), 1,3,2,2, 3,3,4,2,5,1,1)</f>
        <v>3</v>
      </c>
      <c r="P221" s="16">
        <f t="shared" ca="1" si="3"/>
        <v>22</v>
      </c>
      <c r="Q221" s="57">
        <v>0.49149306066008402</v>
      </c>
      <c r="R221" s="57">
        <v>0.75221766306358828</v>
      </c>
      <c r="S221" s="58">
        <v>0.88425035894555448</v>
      </c>
      <c r="T221" s="58">
        <v>0.32770384992073087</v>
      </c>
      <c r="U221" s="58">
        <v>0.57149185200549757</v>
      </c>
      <c r="V221" s="58">
        <v>0.39447976074714641</v>
      </c>
    </row>
    <row r="222" spans="3:22" x14ac:dyDescent="0.25">
      <c r="C222" s="59">
        <v>216</v>
      </c>
      <c r="D222" s="64">
        <f ca="1">IFERROR(VLOOKUP(RAND(),brain!$B$8:$H$19,7)+VLOOKUP(RAND(),brain!$B$8:$H$19,7),"")</f>
        <v>4</v>
      </c>
      <c r="E222" s="65" cm="1">
        <f t="array" ref="E222">_xlfn.SWITCH(VLOOKUP(Table1[[#This Row],[0]],brain!$D$24:$E$30,2), 1,3,2,2, 3,3,4,2,5,1,1)</f>
        <v>3</v>
      </c>
      <c r="F222" s="65" t="str">
        <f ca="1">IFERROR(VLOOKUP(RAND(),brain!$B$8:$H$19,7)+VLOOKUP(RAND(),brain!$B$8:$H$19,7),"")</f>
        <v/>
      </c>
      <c r="G222" s="66" cm="1">
        <f t="array" ref="G222">_xlfn.SWITCH(VLOOKUP(Table1[[#This Row],[rand1]],brain!$D$24:$E$30,2), 1,3,2,2,3, 3,4,2,5,1,1)</f>
        <v>3</v>
      </c>
      <c r="H222" s="16">
        <f ca="1">IFERROR(VLOOKUP(RAND(),brain!$B$8:$H$19,7)+VLOOKUP(RAND(),brain!$B$8:$H$19,7),"")</f>
        <v>3</v>
      </c>
      <c r="I222" s="16" cm="1">
        <f t="array" ref="I222">_xlfn.SWITCH(VLOOKUP(Table1[[#This Row],[rand2]],brain!$D$24:$E$30,2), 1,3,2,3, 3,4,4,2,5,1,1)</f>
        <v>3</v>
      </c>
      <c r="J222" s="16">
        <f ca="1">IFERROR(VLOOKUP(RAND(),brain!$B$8:$H$19,7)+VLOOKUP(RAND(),brain!$B$8:$H$19,7),"")</f>
        <v>2</v>
      </c>
      <c r="K222" s="16" cm="1">
        <f t="array" ref="K222">_xlfn.SWITCH(VLOOKUP(Table1[[#This Row],[rand3]],brain!$D$24:$E$30,2), 1,3,2,2, 3,3,4,2,5,1,1)</f>
        <v>3</v>
      </c>
      <c r="L222" s="64">
        <f ca="1">IFERROR(VLOOKUP(RAND(),brain!$B$8:$H$19,7)+VLOOKUP(RAND(),brain!$B$8:$H$19,7),"")</f>
        <v>5</v>
      </c>
      <c r="M222" s="65" cm="1">
        <f t="array" ref="M222">_xlfn.SWITCH(VLOOKUP(Table1[[#This Row],[rand4]],brain!$D$24:$E$30,2), 1,3,2,3, 3,4,4,2,5,1,1)</f>
        <v>3</v>
      </c>
      <c r="N222" s="65">
        <f ca="1">IFERROR(VLOOKUP(RAND(),brain!$B$8:$H$19,7)+VLOOKUP(RAND(),brain!$B$8:$H$19,7),"")</f>
        <v>2</v>
      </c>
      <c r="O222" s="66" cm="1">
        <f t="array" ref="O222">_xlfn.SWITCH(VLOOKUP(Table1[[#This Row],[rand5]],brain!$D$24:$E$30,2), 1,3,2,2, 3,3,4,2,5,1,1)</f>
        <v>3</v>
      </c>
      <c r="P222" s="16">
        <f t="shared" ca="1" si="3"/>
        <v>16</v>
      </c>
      <c r="Q222" s="57">
        <v>0.62531514400426902</v>
      </c>
      <c r="R222" s="57">
        <v>0.28338163201494126</v>
      </c>
      <c r="S222" s="58">
        <v>0.26348530174537099</v>
      </c>
      <c r="T222" s="58">
        <v>0.66997465987800275</v>
      </c>
      <c r="U222" s="58">
        <v>0.12535494126524283</v>
      </c>
      <c r="V222" s="58">
        <v>0.67746130887563605</v>
      </c>
    </row>
    <row r="223" spans="3:22" x14ac:dyDescent="0.25">
      <c r="C223" s="59">
        <v>217</v>
      </c>
      <c r="D223" s="64">
        <f ca="1">IFERROR(VLOOKUP(RAND(),brain!$B$8:$H$19,7)+VLOOKUP(RAND(),brain!$B$8:$H$19,7),"")</f>
        <v>1</v>
      </c>
      <c r="E223" s="65" cm="1">
        <f t="array" ref="E223">_xlfn.SWITCH(VLOOKUP(Table1[[#This Row],[0]],brain!$D$24:$E$30,2), 1,3,2,2, 3,3,4,2,5,1,1)</f>
        <v>3</v>
      </c>
      <c r="F223" s="65">
        <f ca="1">IFERROR(VLOOKUP(RAND(),brain!$B$8:$H$19,7)+VLOOKUP(RAND(),brain!$B$8:$H$19,7),"")</f>
        <v>1</v>
      </c>
      <c r="G223" s="66" cm="1">
        <f t="array" ref="G223">_xlfn.SWITCH(VLOOKUP(Table1[[#This Row],[rand1]],brain!$D$24:$E$30,2), 1,3,2,2,3, 3,4,2,5,1,1)</f>
        <v>2</v>
      </c>
      <c r="H223" s="16" t="str">
        <f ca="1">IFERROR(VLOOKUP(RAND(),brain!$B$8:$H$19,7)+VLOOKUP(RAND(),brain!$B$8:$H$19,7),"")</f>
        <v/>
      </c>
      <c r="I223" s="16" cm="1">
        <f t="array" ref="I223">_xlfn.SWITCH(VLOOKUP(Table1[[#This Row],[rand2]],brain!$D$24:$E$30,2), 1,3,2,3, 3,4,4,2,5,1,1)</f>
        <v>3</v>
      </c>
      <c r="J223" s="16" t="str">
        <f ca="1">IFERROR(VLOOKUP(RAND(),brain!$B$8:$H$19,7)+VLOOKUP(RAND(),brain!$B$8:$H$19,7),"")</f>
        <v/>
      </c>
      <c r="K223" s="16" cm="1">
        <f t="array" ref="K223">_xlfn.SWITCH(VLOOKUP(Table1[[#This Row],[rand3]],brain!$D$24:$E$30,2), 1,3,2,2, 3,3,4,2,5,1,1)</f>
        <v>3</v>
      </c>
      <c r="L223" s="64">
        <f ca="1">IFERROR(VLOOKUP(RAND(),brain!$B$8:$H$19,7)+VLOOKUP(RAND(),brain!$B$8:$H$19,7),"")</f>
        <v>1</v>
      </c>
      <c r="M223" s="65" cm="1">
        <f t="array" ref="M223">_xlfn.SWITCH(VLOOKUP(Table1[[#This Row],[rand4]],brain!$D$24:$E$30,2), 1,3,2,3, 3,4,4,2,5,1,1)</f>
        <v>4</v>
      </c>
      <c r="N223" s="65">
        <f ca="1">IFERROR(VLOOKUP(RAND(),brain!$B$8:$H$19,7)+VLOOKUP(RAND(),brain!$B$8:$H$19,7),"")</f>
        <v>3</v>
      </c>
      <c r="O223" s="66" cm="1">
        <f t="array" ref="O223">_xlfn.SWITCH(VLOOKUP(Table1[[#This Row],[rand5]],brain!$D$24:$E$30,2), 1,3,2,2, 3,3,4,2,5,1,1)</f>
        <v>3</v>
      </c>
      <c r="P223" s="16">
        <f t="shared" ca="1" si="3"/>
        <v>6</v>
      </c>
      <c r="Q223" s="57">
        <v>0.1158834398208024</v>
      </c>
      <c r="R223" s="57">
        <v>0.5005421295365694</v>
      </c>
      <c r="S223" s="58">
        <v>0.44919505385274638</v>
      </c>
      <c r="T223" s="58">
        <v>0.72268561238447981</v>
      </c>
      <c r="U223" s="58">
        <v>0.78877701198601569</v>
      </c>
      <c r="V223" s="58">
        <v>0.38416855751229906</v>
      </c>
    </row>
    <row r="224" spans="3:22" x14ac:dyDescent="0.25">
      <c r="C224" s="59">
        <v>218</v>
      </c>
      <c r="D224" s="64">
        <f ca="1">IFERROR(VLOOKUP(RAND(),brain!$B$8:$H$19,7)+VLOOKUP(RAND(),brain!$B$8:$H$19,7),"")</f>
        <v>1</v>
      </c>
      <c r="E224" s="65" cm="1">
        <f t="array" ref="E224">_xlfn.SWITCH(VLOOKUP(Table1[[#This Row],[0]],brain!$D$24:$E$30,2), 1,3,2,2, 3,3,4,2,5,1,1)</f>
        <v>3</v>
      </c>
      <c r="F224" s="65">
        <f ca="1">IFERROR(VLOOKUP(RAND(),brain!$B$8:$H$19,7)+VLOOKUP(RAND(),brain!$B$8:$H$19,7),"")</f>
        <v>3</v>
      </c>
      <c r="G224" s="66" cm="1">
        <f t="array" ref="G224">_xlfn.SWITCH(VLOOKUP(Table1[[#This Row],[rand1]],brain!$D$24:$E$30,2), 1,3,2,2,3, 3,4,2,5,1,1)</f>
        <v>2</v>
      </c>
      <c r="H224" s="16">
        <f ca="1">IFERROR(VLOOKUP(RAND(),brain!$B$8:$H$19,7)+VLOOKUP(RAND(),brain!$B$8:$H$19,7),"")</f>
        <v>4</v>
      </c>
      <c r="I224" s="16" cm="1">
        <f t="array" ref="I224">_xlfn.SWITCH(VLOOKUP(Table1[[#This Row],[rand2]],brain!$D$24:$E$30,2), 1,3,2,3, 3,4,4,2,5,1,1)</f>
        <v>3</v>
      </c>
      <c r="J224" s="16">
        <f ca="1">IFERROR(VLOOKUP(RAND(),brain!$B$8:$H$19,7)+VLOOKUP(RAND(),brain!$B$8:$H$19,7),"")</f>
        <v>3</v>
      </c>
      <c r="K224" s="16" cm="1">
        <f t="array" ref="K224">_xlfn.SWITCH(VLOOKUP(Table1[[#This Row],[rand3]],brain!$D$24:$E$30,2), 1,3,2,2, 3,3,4,2,5,1,1)</f>
        <v>3</v>
      </c>
      <c r="L224" s="64" t="str">
        <f ca="1">IFERROR(VLOOKUP(RAND(),brain!$B$8:$H$19,7)+VLOOKUP(RAND(),brain!$B$8:$H$19,7),"")</f>
        <v/>
      </c>
      <c r="M224" s="65" cm="1">
        <f t="array" ref="M224">_xlfn.SWITCH(VLOOKUP(Table1[[#This Row],[rand4]],brain!$D$24:$E$30,2), 1,3,2,3, 3,4,4,2,5,1,1)</f>
        <v>3</v>
      </c>
      <c r="N224" s="65">
        <f ca="1">IFERROR(VLOOKUP(RAND(),brain!$B$8:$H$19,7)+VLOOKUP(RAND(),brain!$B$8:$H$19,7),"")</f>
        <v>6</v>
      </c>
      <c r="O224" s="66" cm="1">
        <f t="array" ref="O224">_xlfn.SWITCH(VLOOKUP(Table1[[#This Row],[rand5]],brain!$D$24:$E$30,2), 1,3,2,2, 3,3,4,2,5,1,1)</f>
        <v>3</v>
      </c>
      <c r="P224" s="16">
        <f t="shared" ca="1" si="3"/>
        <v>17</v>
      </c>
      <c r="Q224" s="57">
        <v>0.65153737868128625</v>
      </c>
      <c r="R224" s="57">
        <v>0.45240092996562487</v>
      </c>
      <c r="S224" s="58">
        <v>0.26129431352690136</v>
      </c>
      <c r="T224" s="58">
        <v>0.24466266037924478</v>
      </c>
      <c r="U224" s="58">
        <v>0.31204592310637569</v>
      </c>
      <c r="V224" s="58">
        <v>0.37526434775463779</v>
      </c>
    </row>
    <row r="225" spans="3:22" x14ac:dyDescent="0.25">
      <c r="C225" s="59">
        <v>219</v>
      </c>
      <c r="D225" s="64">
        <f ca="1">IFERROR(VLOOKUP(RAND(),brain!$B$8:$H$19,7)+VLOOKUP(RAND(),brain!$B$8:$H$19,7),"")</f>
        <v>4</v>
      </c>
      <c r="E225" s="65" cm="1">
        <f t="array" ref="E225">_xlfn.SWITCH(VLOOKUP(Table1[[#This Row],[0]],brain!$D$24:$E$30,2), 1,3,2,2, 3,3,4,2,5,1,1)</f>
        <v>3</v>
      </c>
      <c r="F225" s="65">
        <f ca="1">IFERROR(VLOOKUP(RAND(),brain!$B$8:$H$19,7)+VLOOKUP(RAND(),brain!$B$8:$H$19,7),"")</f>
        <v>4</v>
      </c>
      <c r="G225" s="66" cm="1">
        <f t="array" ref="G225">_xlfn.SWITCH(VLOOKUP(Table1[[#This Row],[rand1]],brain!$D$24:$E$30,2), 1,3,2,2,3, 3,4,2,5,1,1)</f>
        <v>3</v>
      </c>
      <c r="H225" s="16">
        <f ca="1">IFERROR(VLOOKUP(RAND(),brain!$B$8:$H$19,7)+VLOOKUP(RAND(),brain!$B$8:$H$19,7),"")</f>
        <v>4</v>
      </c>
      <c r="I225" s="16" cm="1">
        <f t="array" ref="I225">_xlfn.SWITCH(VLOOKUP(Table1[[#This Row],[rand2]],brain!$D$24:$E$30,2), 1,3,2,3, 3,4,4,2,5,1,1)</f>
        <v>2</v>
      </c>
      <c r="J225" s="16">
        <f ca="1">IFERROR(VLOOKUP(RAND(),brain!$B$8:$H$19,7)+VLOOKUP(RAND(),brain!$B$8:$H$19,7),"")</f>
        <v>3</v>
      </c>
      <c r="K225" s="16" cm="1">
        <f t="array" ref="K225">_xlfn.SWITCH(VLOOKUP(Table1[[#This Row],[rand3]],brain!$D$24:$E$30,2), 1,3,2,2, 3,3,4,2,5,1,1)</f>
        <v>2</v>
      </c>
      <c r="L225" s="64">
        <f ca="1">IFERROR(VLOOKUP(RAND(),brain!$B$8:$H$19,7)+VLOOKUP(RAND(),brain!$B$8:$H$19,7),"")</f>
        <v>3</v>
      </c>
      <c r="M225" s="65" cm="1">
        <f t="array" ref="M225">_xlfn.SWITCH(VLOOKUP(Table1[[#This Row],[rand4]],brain!$D$24:$E$30,2), 1,3,2,3, 3,4,4,2,5,1,1)</f>
        <v>1</v>
      </c>
      <c r="N225" s="65">
        <f ca="1">IFERROR(VLOOKUP(RAND(),brain!$B$8:$H$19,7)+VLOOKUP(RAND(),brain!$B$8:$H$19,7),"")</f>
        <v>0</v>
      </c>
      <c r="O225" s="66" cm="1">
        <f t="array" ref="O225">_xlfn.SWITCH(VLOOKUP(Table1[[#This Row],[rand5]],brain!$D$24:$E$30,2), 1,3,2,2, 3,3,4,2,5,1,1)</f>
        <v>3</v>
      </c>
      <c r="P225" s="16">
        <f t="shared" ca="1" si="3"/>
        <v>18</v>
      </c>
      <c r="Q225" s="57">
        <v>0.18289346095492809</v>
      </c>
      <c r="R225" s="57">
        <v>0.34330846393437109</v>
      </c>
      <c r="S225" s="58">
        <v>0.8933955215958912</v>
      </c>
      <c r="T225" s="58">
        <v>0.87989329856267828</v>
      </c>
      <c r="U225" s="58">
        <v>0.99927486379818409</v>
      </c>
      <c r="V225" s="58">
        <v>1.4634478071683055E-2</v>
      </c>
    </row>
    <row r="226" spans="3:22" x14ac:dyDescent="0.25">
      <c r="C226" s="59">
        <v>220</v>
      </c>
      <c r="D226" s="64">
        <f ca="1">IFERROR(VLOOKUP(RAND(),brain!$B$8:$H$19,7)+VLOOKUP(RAND(),brain!$B$8:$H$19,7),"")</f>
        <v>6</v>
      </c>
      <c r="E226" s="65" cm="1">
        <f t="array" ref="E226">_xlfn.SWITCH(VLOOKUP(Table1[[#This Row],[0]],brain!$D$24:$E$30,2), 1,3,2,2, 3,3,4,2,5,1,1)</f>
        <v>3</v>
      </c>
      <c r="F226" s="65" t="str">
        <f ca="1">IFERROR(VLOOKUP(RAND(),brain!$B$8:$H$19,7)+VLOOKUP(RAND(),brain!$B$8:$H$19,7),"")</f>
        <v/>
      </c>
      <c r="G226" s="66" cm="1">
        <f t="array" ref="G226">_xlfn.SWITCH(VLOOKUP(Table1[[#This Row],[rand1]],brain!$D$24:$E$30,2), 1,3,2,2,3, 3,4,2,5,1,1)</f>
        <v>3</v>
      </c>
      <c r="H226" s="16">
        <f ca="1">IFERROR(VLOOKUP(RAND(),brain!$B$8:$H$19,7)+VLOOKUP(RAND(),brain!$B$8:$H$19,7),"")</f>
        <v>4</v>
      </c>
      <c r="I226" s="16" cm="1">
        <f t="array" ref="I226">_xlfn.SWITCH(VLOOKUP(Table1[[#This Row],[rand2]],brain!$D$24:$E$30,2), 1,3,2,3, 3,4,4,2,5,1,1)</f>
        <v>4</v>
      </c>
      <c r="J226" s="16">
        <f ca="1">IFERROR(VLOOKUP(RAND(),brain!$B$8:$H$19,7)+VLOOKUP(RAND(),brain!$B$8:$H$19,7),"")</f>
        <v>4</v>
      </c>
      <c r="K226" s="16" cm="1">
        <f t="array" ref="K226">_xlfn.SWITCH(VLOOKUP(Table1[[#This Row],[rand3]],brain!$D$24:$E$30,2), 1,3,2,2, 3,3,4,2,5,1,1)</f>
        <v>3</v>
      </c>
      <c r="L226" s="64">
        <f ca="1">IFERROR(VLOOKUP(RAND(),brain!$B$8:$H$19,7)+VLOOKUP(RAND(),brain!$B$8:$H$19,7),"")</f>
        <v>0</v>
      </c>
      <c r="M226" s="65" cm="1">
        <f t="array" ref="M226">_xlfn.SWITCH(VLOOKUP(Table1[[#This Row],[rand4]],brain!$D$24:$E$30,2), 1,3,2,3, 3,4,4,2,5,1,1)</f>
        <v>3</v>
      </c>
      <c r="N226" s="65">
        <f ca="1">IFERROR(VLOOKUP(RAND(),brain!$B$8:$H$19,7)+VLOOKUP(RAND(),brain!$B$8:$H$19,7),"")</f>
        <v>3</v>
      </c>
      <c r="O226" s="66" cm="1">
        <f t="array" ref="O226">_xlfn.SWITCH(VLOOKUP(Table1[[#This Row],[rand5]],brain!$D$24:$E$30,2), 1,3,2,2, 3,3,4,2,5,1,1)</f>
        <v>3</v>
      </c>
      <c r="P226" s="16">
        <f t="shared" ca="1" si="3"/>
        <v>17</v>
      </c>
      <c r="Q226" s="57">
        <v>0.75419145325624004</v>
      </c>
      <c r="R226" s="57">
        <v>5.4499332140900414E-2</v>
      </c>
      <c r="S226" s="58">
        <v>0.71952023117809893</v>
      </c>
      <c r="T226" s="58">
        <v>2.468349588791563E-2</v>
      </c>
      <c r="U226" s="58">
        <v>0.27989134881364675</v>
      </c>
      <c r="V226" s="58">
        <v>0.29769712089451283</v>
      </c>
    </row>
    <row r="227" spans="3:22" x14ac:dyDescent="0.25">
      <c r="C227" s="59">
        <v>221</v>
      </c>
      <c r="D227" s="64">
        <f ca="1">IFERROR(VLOOKUP(RAND(),brain!$B$8:$H$19,7)+VLOOKUP(RAND(),brain!$B$8:$H$19,7),"")</f>
        <v>1</v>
      </c>
      <c r="E227" s="65" cm="1">
        <f t="array" ref="E227">_xlfn.SWITCH(VLOOKUP(Table1[[#This Row],[0]],brain!$D$24:$E$30,2), 1,3,2,2, 3,3,4,2,5,1,1)</f>
        <v>2</v>
      </c>
      <c r="F227" s="65">
        <f ca="1">IFERROR(VLOOKUP(RAND(),brain!$B$8:$H$19,7)+VLOOKUP(RAND(),brain!$B$8:$H$19,7),"")</f>
        <v>2</v>
      </c>
      <c r="G227" s="66" cm="1">
        <f t="array" ref="G227">_xlfn.SWITCH(VLOOKUP(Table1[[#This Row],[rand1]],brain!$D$24:$E$30,2), 1,3,2,2,3, 3,4,2,5,1,1)</f>
        <v>2</v>
      </c>
      <c r="H227" s="16">
        <f ca="1">IFERROR(VLOOKUP(RAND(),brain!$B$8:$H$19,7)+VLOOKUP(RAND(),brain!$B$8:$H$19,7),"")</f>
        <v>2</v>
      </c>
      <c r="I227" s="16" cm="1">
        <f t="array" ref="I227">_xlfn.SWITCH(VLOOKUP(Table1[[#This Row],[rand2]],brain!$D$24:$E$30,2), 1,3,2,3, 3,4,4,2,5,1,1)</f>
        <v>3</v>
      </c>
      <c r="J227" s="16">
        <f ca="1">IFERROR(VLOOKUP(RAND(),brain!$B$8:$H$19,7)+VLOOKUP(RAND(),brain!$B$8:$H$19,7),"")</f>
        <v>1</v>
      </c>
      <c r="K227" s="16" cm="1">
        <f t="array" ref="K227">_xlfn.SWITCH(VLOOKUP(Table1[[#This Row],[rand3]],brain!$D$24:$E$30,2), 1,3,2,2, 3,3,4,2,5,1,1)</f>
        <v>3</v>
      </c>
      <c r="L227" s="64">
        <f ca="1">IFERROR(VLOOKUP(RAND(),brain!$B$8:$H$19,7)+VLOOKUP(RAND(),brain!$B$8:$H$19,7),"")</f>
        <v>1</v>
      </c>
      <c r="M227" s="65" cm="1">
        <f t="array" ref="M227">_xlfn.SWITCH(VLOOKUP(Table1[[#This Row],[rand4]],brain!$D$24:$E$30,2), 1,3,2,3, 3,4,4,2,5,1,1)</f>
        <v>4</v>
      </c>
      <c r="N227" s="65">
        <f ca="1">IFERROR(VLOOKUP(RAND(),brain!$B$8:$H$19,7)+VLOOKUP(RAND(),brain!$B$8:$H$19,7),"")</f>
        <v>8</v>
      </c>
      <c r="O227" s="66" cm="1">
        <f t="array" ref="O227">_xlfn.SWITCH(VLOOKUP(Table1[[#This Row],[rand5]],brain!$D$24:$E$30,2), 1,3,2,2, 3,3,4,2,5,1,1)</f>
        <v>3</v>
      </c>
      <c r="P227" s="16">
        <f t="shared" ca="1" si="3"/>
        <v>15</v>
      </c>
      <c r="Q227" s="57">
        <v>0.82302858673568491</v>
      </c>
      <c r="R227" s="57">
        <v>0.45963593868831998</v>
      </c>
      <c r="S227" s="58">
        <v>0.24429155988600493</v>
      </c>
      <c r="T227" s="58">
        <v>0.21734295063878972</v>
      </c>
      <c r="U227" s="58">
        <v>0.61221922332559087</v>
      </c>
      <c r="V227" s="58">
        <v>6.8704837970532173E-2</v>
      </c>
    </row>
    <row r="228" spans="3:22" x14ac:dyDescent="0.25">
      <c r="C228" s="59">
        <v>222</v>
      </c>
      <c r="D228" s="64">
        <f ca="1">IFERROR(VLOOKUP(RAND(),brain!$B$8:$H$19,7)+VLOOKUP(RAND(),brain!$B$8:$H$19,7),"")</f>
        <v>0</v>
      </c>
      <c r="E228" s="65" cm="1">
        <f t="array" ref="E228">_xlfn.SWITCH(VLOOKUP(Table1[[#This Row],[0]],brain!$D$24:$E$30,2), 1,3,2,2, 3,3,4,2,5,1,1)</f>
        <v>2</v>
      </c>
      <c r="F228" s="65" t="str">
        <f ca="1">IFERROR(VLOOKUP(RAND(),brain!$B$8:$H$19,7)+VLOOKUP(RAND(),brain!$B$8:$H$19,7),"")</f>
        <v/>
      </c>
      <c r="G228" s="66" cm="1">
        <f t="array" ref="G228">_xlfn.SWITCH(VLOOKUP(Table1[[#This Row],[rand1]],brain!$D$24:$E$30,2), 1,3,2,2,3, 3,4,2,5,1,1)</f>
        <v>2</v>
      </c>
      <c r="H228" s="16">
        <f ca="1">IFERROR(VLOOKUP(RAND(),brain!$B$8:$H$19,7)+VLOOKUP(RAND(),brain!$B$8:$H$19,7),"")</f>
        <v>2</v>
      </c>
      <c r="I228" s="16" cm="1">
        <f t="array" ref="I228">_xlfn.SWITCH(VLOOKUP(Table1[[#This Row],[rand2]],brain!$D$24:$E$30,2), 1,3,2,3, 3,4,4,2,5,1,1)</f>
        <v>3</v>
      </c>
      <c r="J228" s="16">
        <f ca="1">IFERROR(VLOOKUP(RAND(),brain!$B$8:$H$19,7)+VLOOKUP(RAND(),brain!$B$8:$H$19,7),"")</f>
        <v>4</v>
      </c>
      <c r="K228" s="16" cm="1">
        <f t="array" ref="K228">_xlfn.SWITCH(VLOOKUP(Table1[[#This Row],[rand3]],brain!$D$24:$E$30,2), 1,3,2,2, 3,3,4,2,5,1,1)</f>
        <v>1</v>
      </c>
      <c r="L228" s="64">
        <f ca="1">IFERROR(VLOOKUP(RAND(),brain!$B$8:$H$19,7)+VLOOKUP(RAND(),brain!$B$8:$H$19,7),"")</f>
        <v>3</v>
      </c>
      <c r="M228" s="65" cm="1">
        <f t="array" ref="M228">_xlfn.SWITCH(VLOOKUP(Table1[[#This Row],[rand4]],brain!$D$24:$E$30,2), 1,3,2,3, 3,4,4,2,5,1,1)</f>
        <v>2</v>
      </c>
      <c r="N228" s="65">
        <f ca="1">IFERROR(VLOOKUP(RAND(),brain!$B$8:$H$19,7)+VLOOKUP(RAND(),brain!$B$8:$H$19,7),"")</f>
        <v>0</v>
      </c>
      <c r="O228" s="66" cm="1">
        <f t="array" ref="O228">_xlfn.SWITCH(VLOOKUP(Table1[[#This Row],[rand5]],brain!$D$24:$E$30,2), 1,3,2,2, 3,3,4,2,5,1,1)</f>
        <v>3</v>
      </c>
      <c r="P228" s="16">
        <f t="shared" ca="1" si="3"/>
        <v>9</v>
      </c>
      <c r="Q228" s="57">
        <v>0.51205289305788726</v>
      </c>
      <c r="R228" s="57">
        <v>0.40856879530082757</v>
      </c>
      <c r="S228" s="58">
        <v>4.5186381308869761E-2</v>
      </c>
      <c r="T228" s="58">
        <v>0.93110847635320815</v>
      </c>
      <c r="U228" s="58">
        <v>0.83769512708820693</v>
      </c>
      <c r="V228" s="58">
        <v>0.36863564658132442</v>
      </c>
    </row>
    <row r="229" spans="3:22" x14ac:dyDescent="0.25">
      <c r="C229" s="59">
        <v>223</v>
      </c>
      <c r="D229" s="64" t="str">
        <f ca="1">IFERROR(VLOOKUP(RAND(),brain!$B$8:$H$19,7)+VLOOKUP(RAND(),brain!$B$8:$H$19,7),"")</f>
        <v/>
      </c>
      <c r="E229" s="65" cm="1">
        <f t="array" ref="E229">_xlfn.SWITCH(VLOOKUP(Table1[[#This Row],[0]],brain!$D$24:$E$30,2), 1,3,2,2, 3,3,4,2,5,1,1)</f>
        <v>3</v>
      </c>
      <c r="F229" s="65">
        <f ca="1">IFERROR(VLOOKUP(RAND(),brain!$B$8:$H$19,7)+VLOOKUP(RAND(),brain!$B$8:$H$19,7),"")</f>
        <v>6</v>
      </c>
      <c r="G229" s="66" cm="1">
        <f t="array" ref="G229">_xlfn.SWITCH(VLOOKUP(Table1[[#This Row],[rand1]],brain!$D$24:$E$30,2), 1,3,2,2,3, 3,4,2,5,1,1)</f>
        <v>1</v>
      </c>
      <c r="H229" s="16">
        <f ca="1">IFERROR(VLOOKUP(RAND(),brain!$B$8:$H$19,7)+VLOOKUP(RAND(),brain!$B$8:$H$19,7),"")</f>
        <v>5</v>
      </c>
      <c r="I229" s="16" cm="1">
        <f t="array" ref="I229">_xlfn.SWITCH(VLOOKUP(Table1[[#This Row],[rand2]],brain!$D$24:$E$30,2), 1,3,2,3, 3,4,4,2,5,1,1)</f>
        <v>3</v>
      </c>
      <c r="J229" s="16" t="str">
        <f ca="1">IFERROR(VLOOKUP(RAND(),brain!$B$8:$H$19,7)+VLOOKUP(RAND(),brain!$B$8:$H$19,7),"")</f>
        <v/>
      </c>
      <c r="K229" s="16" cm="1">
        <f t="array" ref="K229">_xlfn.SWITCH(VLOOKUP(Table1[[#This Row],[rand3]],brain!$D$24:$E$30,2), 1,3,2,2, 3,3,4,2,5,1,1)</f>
        <v>2</v>
      </c>
      <c r="L229" s="64">
        <f ca="1">IFERROR(VLOOKUP(RAND(),brain!$B$8:$H$19,7)+VLOOKUP(RAND(),brain!$B$8:$H$19,7),"")</f>
        <v>2</v>
      </c>
      <c r="M229" s="65" cm="1">
        <f t="array" ref="M229">_xlfn.SWITCH(VLOOKUP(Table1[[#This Row],[rand4]],brain!$D$24:$E$30,2), 1,3,2,3, 3,4,4,2,5,1,1)</f>
        <v>3</v>
      </c>
      <c r="N229" s="65">
        <f ca="1">IFERROR(VLOOKUP(RAND(),brain!$B$8:$H$19,7)+VLOOKUP(RAND(),brain!$B$8:$H$19,7),"")</f>
        <v>9</v>
      </c>
      <c r="O229" s="66" cm="1">
        <f t="array" ref="O229">_xlfn.SWITCH(VLOOKUP(Table1[[#This Row],[rand5]],brain!$D$24:$E$30,2), 1,3,2,2, 3,3,4,2,5,1,1)</f>
        <v>3</v>
      </c>
      <c r="P229" s="16">
        <f t="shared" ca="1" si="3"/>
        <v>22</v>
      </c>
      <c r="Q229" s="57">
        <v>0.24386149784569022</v>
      </c>
      <c r="R229" s="57">
        <v>0.99922395226555749</v>
      </c>
      <c r="S229" s="58">
        <v>0.56620862617237855</v>
      </c>
      <c r="T229" s="58">
        <v>0.87389398174742161</v>
      </c>
      <c r="U229" s="58">
        <v>0.53011244258051748</v>
      </c>
      <c r="V229" s="58">
        <v>0.66198920251573845</v>
      </c>
    </row>
    <row r="230" spans="3:22" x14ac:dyDescent="0.25">
      <c r="C230" s="59">
        <v>224</v>
      </c>
      <c r="D230" s="64">
        <f ca="1">IFERROR(VLOOKUP(RAND(),brain!$B$8:$H$19,7)+VLOOKUP(RAND(),brain!$B$8:$H$19,7),"")</f>
        <v>2</v>
      </c>
      <c r="E230" s="65" cm="1">
        <f t="array" ref="E230">_xlfn.SWITCH(VLOOKUP(Table1[[#This Row],[0]],brain!$D$24:$E$30,2), 1,3,2,2, 3,3,4,2,5,1,1)</f>
        <v>1</v>
      </c>
      <c r="F230" s="65">
        <f ca="1">IFERROR(VLOOKUP(RAND(),brain!$B$8:$H$19,7)+VLOOKUP(RAND(),brain!$B$8:$H$19,7),"")</f>
        <v>2</v>
      </c>
      <c r="G230" s="66" cm="1">
        <f t="array" ref="G230">_xlfn.SWITCH(VLOOKUP(Table1[[#This Row],[rand1]],brain!$D$24:$E$30,2), 1,3,2,2,3, 3,4,2,5,1,1)</f>
        <v>2</v>
      </c>
      <c r="H230" s="16">
        <f ca="1">IFERROR(VLOOKUP(RAND(),brain!$B$8:$H$19,7)+VLOOKUP(RAND(),brain!$B$8:$H$19,7),"")</f>
        <v>0</v>
      </c>
      <c r="I230" s="16" cm="1">
        <f t="array" ref="I230">_xlfn.SWITCH(VLOOKUP(Table1[[#This Row],[rand2]],brain!$D$24:$E$30,2), 1,3,2,3, 3,4,4,2,5,1,1)</f>
        <v>3</v>
      </c>
      <c r="J230" s="16">
        <f ca="1">IFERROR(VLOOKUP(RAND(),brain!$B$8:$H$19,7)+VLOOKUP(RAND(),brain!$B$8:$H$19,7),"")</f>
        <v>4</v>
      </c>
      <c r="K230" s="16" cm="1">
        <f t="array" ref="K230">_xlfn.SWITCH(VLOOKUP(Table1[[#This Row],[rand3]],brain!$D$24:$E$30,2), 1,3,2,2, 3,3,4,2,5,1,1)</f>
        <v>2</v>
      </c>
      <c r="L230" s="64">
        <f ca="1">IFERROR(VLOOKUP(RAND(),brain!$B$8:$H$19,7)+VLOOKUP(RAND(),brain!$B$8:$H$19,7),"")</f>
        <v>5</v>
      </c>
      <c r="M230" s="65" cm="1">
        <f t="array" ref="M230">_xlfn.SWITCH(VLOOKUP(Table1[[#This Row],[rand4]],brain!$D$24:$E$30,2), 1,3,2,3, 3,4,4,2,5,1,1)</f>
        <v>2</v>
      </c>
      <c r="N230" s="65">
        <f ca="1">IFERROR(VLOOKUP(RAND(),brain!$B$8:$H$19,7)+VLOOKUP(RAND(),brain!$B$8:$H$19,7),"")</f>
        <v>3</v>
      </c>
      <c r="O230" s="66" cm="1">
        <f t="array" ref="O230">_xlfn.SWITCH(VLOOKUP(Table1[[#This Row],[rand5]],brain!$D$24:$E$30,2), 1,3,2,2, 3,3,4,2,5,1,1)</f>
        <v>1</v>
      </c>
      <c r="P230" s="16">
        <f t="shared" ca="1" si="3"/>
        <v>16</v>
      </c>
      <c r="Q230" s="57">
        <v>0.95047870181031091</v>
      </c>
      <c r="R230" s="57">
        <v>0.47516736936771165</v>
      </c>
      <c r="S230" s="58">
        <v>0.58374101013553503</v>
      </c>
      <c r="T230" s="58">
        <v>0.86383375045268995</v>
      </c>
      <c r="U230" s="58">
        <v>0.87614074541499531</v>
      </c>
      <c r="V230" s="58">
        <v>0.96595094163635165</v>
      </c>
    </row>
    <row r="231" spans="3:22" x14ac:dyDescent="0.25">
      <c r="C231" s="59">
        <v>225</v>
      </c>
      <c r="D231" s="64">
        <f ca="1">IFERROR(VLOOKUP(RAND(),brain!$B$8:$H$19,7)+VLOOKUP(RAND(),brain!$B$8:$H$19,7),"")</f>
        <v>4</v>
      </c>
      <c r="E231" s="65" cm="1">
        <f t="array" ref="E231">_xlfn.SWITCH(VLOOKUP(Table1[[#This Row],[0]],brain!$D$24:$E$30,2), 1,3,2,2, 3,3,4,2,5,1,1)</f>
        <v>2</v>
      </c>
      <c r="F231" s="65">
        <f ca="1">IFERROR(VLOOKUP(RAND(),brain!$B$8:$H$19,7)+VLOOKUP(RAND(),brain!$B$8:$H$19,7),"")</f>
        <v>0</v>
      </c>
      <c r="G231" s="66" cm="1">
        <f t="array" ref="G231">_xlfn.SWITCH(VLOOKUP(Table1[[#This Row],[rand1]],brain!$D$24:$E$30,2), 1,3,2,2,3, 3,4,2,5,1,1)</f>
        <v>2</v>
      </c>
      <c r="H231" s="16" t="str">
        <f ca="1">IFERROR(VLOOKUP(RAND(),brain!$B$8:$H$19,7)+VLOOKUP(RAND(),brain!$B$8:$H$19,7),"")</f>
        <v/>
      </c>
      <c r="I231" s="16" cm="1">
        <f t="array" ref="I231">_xlfn.SWITCH(VLOOKUP(Table1[[#This Row],[rand2]],brain!$D$24:$E$30,2), 1,3,2,3, 3,4,4,2,5,1,1)</f>
        <v>3</v>
      </c>
      <c r="J231" s="16">
        <f ca="1">IFERROR(VLOOKUP(RAND(),brain!$B$8:$H$19,7)+VLOOKUP(RAND(),brain!$B$8:$H$19,7),"")</f>
        <v>5</v>
      </c>
      <c r="K231" s="16" cm="1">
        <f t="array" ref="K231">_xlfn.SWITCH(VLOOKUP(Table1[[#This Row],[rand3]],brain!$D$24:$E$30,2), 1,3,2,2, 3,3,4,2,5,1,1)</f>
        <v>3</v>
      </c>
      <c r="L231" s="64" t="str">
        <f ca="1">IFERROR(VLOOKUP(RAND(),brain!$B$8:$H$19,7)+VLOOKUP(RAND(),brain!$B$8:$H$19,7),"")</f>
        <v/>
      </c>
      <c r="M231" s="65" cm="1">
        <f t="array" ref="M231">_xlfn.SWITCH(VLOOKUP(Table1[[#This Row],[rand4]],brain!$D$24:$E$30,2), 1,3,2,3, 3,4,4,2,5,1,1)</f>
        <v>3</v>
      </c>
      <c r="N231" s="65">
        <f ca="1">IFERROR(VLOOKUP(RAND(),brain!$B$8:$H$19,7)+VLOOKUP(RAND(),brain!$B$8:$H$19,7),"")</f>
        <v>2</v>
      </c>
      <c r="O231" s="66" cm="1">
        <f t="array" ref="O231">_xlfn.SWITCH(VLOOKUP(Table1[[#This Row],[rand5]],brain!$D$24:$E$30,2), 1,3,2,2, 3,3,4,2,5,1,1)</f>
        <v>3</v>
      </c>
      <c r="P231" s="16">
        <f t="shared" ca="1" si="3"/>
        <v>11</v>
      </c>
      <c r="Q231" s="57">
        <v>0.40364160434003937</v>
      </c>
      <c r="R231" s="57">
        <v>0.47162203666404678</v>
      </c>
      <c r="S231" s="58">
        <v>9.6271231340008145E-2</v>
      </c>
      <c r="T231" s="58">
        <v>0.27319490570013849</v>
      </c>
      <c r="U231" s="58">
        <v>3.5938423051117163E-2</v>
      </c>
      <c r="V231" s="58">
        <v>4.2845730319655329E-2</v>
      </c>
    </row>
    <row r="232" spans="3:22" x14ac:dyDescent="0.25">
      <c r="C232" s="59">
        <v>226</v>
      </c>
      <c r="D232" s="64" t="str">
        <f ca="1">IFERROR(VLOOKUP(RAND(),brain!$B$8:$H$19,7)+VLOOKUP(RAND(),brain!$B$8:$H$19,7),"")</f>
        <v/>
      </c>
      <c r="E232" s="65" cm="1">
        <f t="array" ref="E232">_xlfn.SWITCH(VLOOKUP(Table1[[#This Row],[0]],brain!$D$24:$E$30,2), 1,3,2,2, 3,3,4,2,5,1,1)</f>
        <v>3</v>
      </c>
      <c r="F232" s="65">
        <f ca="1">IFERROR(VLOOKUP(RAND(),brain!$B$8:$H$19,7)+VLOOKUP(RAND(),brain!$B$8:$H$19,7),"")</f>
        <v>3</v>
      </c>
      <c r="G232" s="66" cm="1">
        <f t="array" ref="G232">_xlfn.SWITCH(VLOOKUP(Table1[[#This Row],[rand1]],brain!$D$24:$E$30,2), 1,3,2,2,3, 3,4,2,5,1,1)</f>
        <v>1</v>
      </c>
      <c r="H232" s="16" t="str">
        <f ca="1">IFERROR(VLOOKUP(RAND(),brain!$B$8:$H$19,7)+VLOOKUP(RAND(),brain!$B$8:$H$19,7),"")</f>
        <v/>
      </c>
      <c r="I232" s="16" cm="1">
        <f t="array" ref="I232">_xlfn.SWITCH(VLOOKUP(Table1[[#This Row],[rand2]],brain!$D$24:$E$30,2), 1,3,2,3, 3,4,4,2,5,1,1)</f>
        <v>2</v>
      </c>
      <c r="J232" s="16">
        <f ca="1">IFERROR(VLOOKUP(RAND(),brain!$B$8:$H$19,7)+VLOOKUP(RAND(),brain!$B$8:$H$19,7),"")</f>
        <v>1</v>
      </c>
      <c r="K232" s="16" cm="1">
        <f t="array" ref="K232">_xlfn.SWITCH(VLOOKUP(Table1[[#This Row],[rand3]],brain!$D$24:$E$30,2), 1,3,2,2, 3,3,4,2,5,1,1)</f>
        <v>3</v>
      </c>
      <c r="L232" s="64">
        <f ca="1">IFERROR(VLOOKUP(RAND(),brain!$B$8:$H$19,7)+VLOOKUP(RAND(),brain!$B$8:$H$19,7),"")</f>
        <v>3</v>
      </c>
      <c r="M232" s="65" cm="1">
        <f t="array" ref="M232">_xlfn.SWITCH(VLOOKUP(Table1[[#This Row],[rand4]],brain!$D$24:$E$30,2), 1,3,2,3, 3,4,4,2,5,1,1)</f>
        <v>3</v>
      </c>
      <c r="N232" s="65" t="str">
        <f ca="1">IFERROR(VLOOKUP(RAND(),brain!$B$8:$H$19,7)+VLOOKUP(RAND(),brain!$B$8:$H$19,7),"")</f>
        <v/>
      </c>
      <c r="O232" s="66" cm="1">
        <f t="array" ref="O232">_xlfn.SWITCH(VLOOKUP(Table1[[#This Row],[rand5]],brain!$D$24:$E$30,2), 1,3,2,2, 3,3,4,2,5,1,1)</f>
        <v>3</v>
      </c>
      <c r="P232" s="16">
        <f t="shared" ca="1" si="3"/>
        <v>7</v>
      </c>
      <c r="Q232" s="57">
        <v>0.19896038800248372</v>
      </c>
      <c r="R232" s="57">
        <v>0.94934190203035385</v>
      </c>
      <c r="S232" s="58">
        <v>0.83466930559929298</v>
      </c>
      <c r="T232" s="58">
        <v>5.4576280072343719E-2</v>
      </c>
      <c r="U232" s="58">
        <v>0.22431221522065325</v>
      </c>
      <c r="V232" s="58">
        <v>0.11705538979554631</v>
      </c>
    </row>
    <row r="233" spans="3:22" x14ac:dyDescent="0.25">
      <c r="C233" s="59">
        <v>227</v>
      </c>
      <c r="D233" s="64">
        <f ca="1">IFERROR(VLOOKUP(RAND(),brain!$B$8:$H$19,7)+VLOOKUP(RAND(),brain!$B$8:$H$19,7),"")</f>
        <v>1</v>
      </c>
      <c r="E233" s="65" cm="1">
        <f t="array" ref="E233">_xlfn.SWITCH(VLOOKUP(Table1[[#This Row],[0]],brain!$D$24:$E$30,2), 1,3,2,2, 3,3,4,2,5,1,1)</f>
        <v>3</v>
      </c>
      <c r="F233" s="65">
        <f ca="1">IFERROR(VLOOKUP(RAND(),brain!$B$8:$H$19,7)+VLOOKUP(RAND(),brain!$B$8:$H$19,7),"")</f>
        <v>5</v>
      </c>
      <c r="G233" s="66" cm="1">
        <f t="array" ref="G233">_xlfn.SWITCH(VLOOKUP(Table1[[#This Row],[rand1]],brain!$D$24:$E$30,2), 1,3,2,2,3, 3,4,2,5,1,1)</f>
        <v>2</v>
      </c>
      <c r="H233" s="16">
        <f ca="1">IFERROR(VLOOKUP(RAND(),brain!$B$8:$H$19,7)+VLOOKUP(RAND(),brain!$B$8:$H$19,7),"")</f>
        <v>2</v>
      </c>
      <c r="I233" s="16" cm="1">
        <f t="array" ref="I233">_xlfn.SWITCH(VLOOKUP(Table1[[#This Row],[rand2]],brain!$D$24:$E$30,2), 1,3,2,3, 3,4,4,2,5,1,1)</f>
        <v>1</v>
      </c>
      <c r="J233" s="16">
        <f ca="1">IFERROR(VLOOKUP(RAND(),brain!$B$8:$H$19,7)+VLOOKUP(RAND(),brain!$B$8:$H$19,7),"")</f>
        <v>3</v>
      </c>
      <c r="K233" s="16" cm="1">
        <f t="array" ref="K233">_xlfn.SWITCH(VLOOKUP(Table1[[#This Row],[rand3]],brain!$D$24:$E$30,2), 1,3,2,2, 3,3,4,2,5,1,1)</f>
        <v>3</v>
      </c>
      <c r="L233" s="64">
        <f ca="1">IFERROR(VLOOKUP(RAND(),brain!$B$8:$H$19,7)+VLOOKUP(RAND(),brain!$B$8:$H$19,7),"")</f>
        <v>2</v>
      </c>
      <c r="M233" s="65" cm="1">
        <f t="array" ref="M233">_xlfn.SWITCH(VLOOKUP(Table1[[#This Row],[rand4]],brain!$D$24:$E$30,2), 1,3,2,3, 3,4,4,2,5,1,1)</f>
        <v>2</v>
      </c>
      <c r="N233" s="65">
        <f ca="1">IFERROR(VLOOKUP(RAND(),brain!$B$8:$H$19,7)+VLOOKUP(RAND(),brain!$B$8:$H$19,7),"")</f>
        <v>2</v>
      </c>
      <c r="O233" s="66" cm="1">
        <f t="array" ref="O233">_xlfn.SWITCH(VLOOKUP(Table1[[#This Row],[rand5]],brain!$D$24:$E$30,2), 1,3,2,2, 3,3,4,2,5,1,1)</f>
        <v>2</v>
      </c>
      <c r="P233" s="16">
        <f t="shared" ca="1" si="3"/>
        <v>15</v>
      </c>
      <c r="Q233" s="57">
        <v>0.3383212867802875</v>
      </c>
      <c r="R233" s="57">
        <v>0.89387522099002903</v>
      </c>
      <c r="S233" s="58">
        <v>0.92177698538771424</v>
      </c>
      <c r="T233" s="58">
        <v>0.14656213540824026</v>
      </c>
      <c r="U233" s="58">
        <v>0.82311974885667383</v>
      </c>
      <c r="V233" s="58">
        <v>0.54848296846602784</v>
      </c>
    </row>
    <row r="234" spans="3:22" x14ac:dyDescent="0.25">
      <c r="C234" s="59">
        <v>228</v>
      </c>
      <c r="D234" s="64">
        <f ca="1">IFERROR(VLOOKUP(RAND(),brain!$B$8:$H$19,7)+VLOOKUP(RAND(),brain!$B$8:$H$19,7),"")</f>
        <v>4</v>
      </c>
      <c r="E234" s="65" cm="1">
        <f t="array" ref="E234">_xlfn.SWITCH(VLOOKUP(Table1[[#This Row],[0]],brain!$D$24:$E$30,2), 1,3,2,2, 3,3,4,2,5,1,1)</f>
        <v>2</v>
      </c>
      <c r="F234" s="65">
        <f ca="1">IFERROR(VLOOKUP(RAND(),brain!$B$8:$H$19,7)+VLOOKUP(RAND(),brain!$B$8:$H$19,7),"")</f>
        <v>5</v>
      </c>
      <c r="G234" s="66" cm="1">
        <f t="array" ref="G234">_xlfn.SWITCH(VLOOKUP(Table1[[#This Row],[rand1]],brain!$D$24:$E$30,2), 1,3,2,2,3, 3,4,2,5,1,1)</f>
        <v>2</v>
      </c>
      <c r="H234" s="16">
        <f ca="1">IFERROR(VLOOKUP(RAND(),brain!$B$8:$H$19,7)+VLOOKUP(RAND(),brain!$B$8:$H$19,7),"")</f>
        <v>3</v>
      </c>
      <c r="I234" s="16" cm="1">
        <f t="array" ref="I234">_xlfn.SWITCH(VLOOKUP(Table1[[#This Row],[rand2]],brain!$D$24:$E$30,2), 1,3,2,3, 3,4,4,2,5,1,1)</f>
        <v>1</v>
      </c>
      <c r="J234" s="16">
        <f ca="1">IFERROR(VLOOKUP(RAND(),brain!$B$8:$H$19,7)+VLOOKUP(RAND(),brain!$B$8:$H$19,7),"")</f>
        <v>4</v>
      </c>
      <c r="K234" s="16" cm="1">
        <f t="array" ref="K234">_xlfn.SWITCH(VLOOKUP(Table1[[#This Row],[rand3]],brain!$D$24:$E$30,2), 1,3,2,2, 3,3,4,2,5,1,1)</f>
        <v>3</v>
      </c>
      <c r="L234" s="64">
        <f ca="1">IFERROR(VLOOKUP(RAND(),brain!$B$8:$H$19,7)+VLOOKUP(RAND(),brain!$B$8:$H$19,7),"")</f>
        <v>1</v>
      </c>
      <c r="M234" s="65" cm="1">
        <f t="array" ref="M234">_xlfn.SWITCH(VLOOKUP(Table1[[#This Row],[rand4]],brain!$D$24:$E$30,2), 1,3,2,3, 3,4,4,2,5,1,1)</f>
        <v>4</v>
      </c>
      <c r="N234" s="65" t="str">
        <f ca="1">IFERROR(VLOOKUP(RAND(),brain!$B$8:$H$19,7)+VLOOKUP(RAND(),brain!$B$8:$H$19,7),"")</f>
        <v/>
      </c>
      <c r="O234" s="66" cm="1">
        <f t="array" ref="O234">_xlfn.SWITCH(VLOOKUP(Table1[[#This Row],[rand5]],brain!$D$24:$E$30,2), 1,3,2,2, 3,3,4,2,5,1,1)</f>
        <v>3</v>
      </c>
      <c r="P234" s="16">
        <f t="shared" ca="1" si="3"/>
        <v>17</v>
      </c>
      <c r="Q234" s="57">
        <v>0.85582707470260166</v>
      </c>
      <c r="R234" s="57">
        <v>0.54016798942313171</v>
      </c>
      <c r="S234" s="58">
        <v>0.96978558092779754</v>
      </c>
      <c r="T234" s="58">
        <v>0.62760749636281787</v>
      </c>
      <c r="U234" s="58">
        <v>0.69418872317239355</v>
      </c>
      <c r="V234" s="58">
        <v>0.77313868254057883</v>
      </c>
    </row>
    <row r="235" spans="3:22" x14ac:dyDescent="0.25">
      <c r="C235" s="59">
        <v>229</v>
      </c>
      <c r="D235" s="64" t="str">
        <f ca="1">IFERROR(VLOOKUP(RAND(),brain!$B$8:$H$19,7)+VLOOKUP(RAND(),brain!$B$8:$H$19,7),"")</f>
        <v/>
      </c>
      <c r="E235" s="65" cm="1">
        <f t="array" ref="E235">_xlfn.SWITCH(VLOOKUP(Table1[[#This Row],[0]],brain!$D$24:$E$30,2), 1,3,2,2, 3,3,4,2,5,1,1)</f>
        <v>1</v>
      </c>
      <c r="F235" s="65">
        <f ca="1">IFERROR(VLOOKUP(RAND(),brain!$B$8:$H$19,7)+VLOOKUP(RAND(),brain!$B$8:$H$19,7),"")</f>
        <v>4</v>
      </c>
      <c r="G235" s="66" cm="1">
        <f t="array" ref="G235">_xlfn.SWITCH(VLOOKUP(Table1[[#This Row],[rand1]],brain!$D$24:$E$30,2), 1,3,2,2,3, 3,4,2,5,1,1)</f>
        <v>3</v>
      </c>
      <c r="H235" s="16" t="str">
        <f ca="1">IFERROR(VLOOKUP(RAND(),brain!$B$8:$H$19,7)+VLOOKUP(RAND(),brain!$B$8:$H$19,7),"")</f>
        <v/>
      </c>
      <c r="I235" s="16" cm="1">
        <f t="array" ref="I235">_xlfn.SWITCH(VLOOKUP(Table1[[#This Row],[rand2]],brain!$D$24:$E$30,2), 1,3,2,3, 3,4,4,2,5,1,1)</f>
        <v>3</v>
      </c>
      <c r="J235" s="16">
        <f ca="1">IFERROR(VLOOKUP(RAND(),brain!$B$8:$H$19,7)+VLOOKUP(RAND(),brain!$B$8:$H$19,7),"")</f>
        <v>3</v>
      </c>
      <c r="K235" s="16" cm="1">
        <f t="array" ref="K235">_xlfn.SWITCH(VLOOKUP(Table1[[#This Row],[rand3]],brain!$D$24:$E$30,2), 1,3,2,2, 3,3,4,2,5,1,1)</f>
        <v>3</v>
      </c>
      <c r="L235" s="64">
        <f ca="1">IFERROR(VLOOKUP(RAND(),brain!$B$8:$H$19,7)+VLOOKUP(RAND(),brain!$B$8:$H$19,7),"")</f>
        <v>1</v>
      </c>
      <c r="M235" s="65" cm="1">
        <f t="array" ref="M235">_xlfn.SWITCH(VLOOKUP(Table1[[#This Row],[rand4]],brain!$D$24:$E$30,2), 1,3,2,3, 3,4,4,2,5,1,1)</f>
        <v>4</v>
      </c>
      <c r="N235" s="65">
        <f ca="1">IFERROR(VLOOKUP(RAND(),brain!$B$8:$H$19,7)+VLOOKUP(RAND(),brain!$B$8:$H$19,7),"")</f>
        <v>2</v>
      </c>
      <c r="O235" s="66" cm="1">
        <f t="array" ref="O235">_xlfn.SWITCH(VLOOKUP(Table1[[#This Row],[rand5]],brain!$D$24:$E$30,2), 1,3,2,2, 3,3,4,2,5,1,1)</f>
        <v>2</v>
      </c>
      <c r="P235" s="16">
        <f t="shared" ca="1" si="3"/>
        <v>10</v>
      </c>
      <c r="Q235" s="57">
        <v>0.92138493557942946</v>
      </c>
      <c r="R235" s="57">
        <v>0.1694339095011993</v>
      </c>
      <c r="S235" s="58">
        <v>0.22231234646415154</v>
      </c>
      <c r="T235" s="58">
        <v>0.68970264513225243</v>
      </c>
      <c r="U235" s="58">
        <v>0.78306380537652864</v>
      </c>
      <c r="V235" s="58">
        <v>0.89276182112426561</v>
      </c>
    </row>
    <row r="236" spans="3:22" x14ac:dyDescent="0.25">
      <c r="C236" s="59">
        <v>230</v>
      </c>
      <c r="D236" s="64">
        <f ca="1">IFERROR(VLOOKUP(RAND(),brain!$B$8:$H$19,7)+VLOOKUP(RAND(),brain!$B$8:$H$19,7),"")</f>
        <v>1</v>
      </c>
      <c r="E236" s="65" cm="1">
        <f t="array" ref="E236">_xlfn.SWITCH(VLOOKUP(Table1[[#This Row],[0]],brain!$D$24:$E$30,2), 1,3,2,2, 3,3,4,2,5,1,1)</f>
        <v>2</v>
      </c>
      <c r="F236" s="65" t="str">
        <f ca="1">IFERROR(VLOOKUP(RAND(),brain!$B$8:$H$19,7)+VLOOKUP(RAND(),brain!$B$8:$H$19,7),"")</f>
        <v/>
      </c>
      <c r="G236" s="66" cm="1">
        <f t="array" ref="G236">_xlfn.SWITCH(VLOOKUP(Table1[[#This Row],[rand1]],brain!$D$24:$E$30,2), 1,3,2,2,3, 3,4,2,5,1,1)</f>
        <v>3</v>
      </c>
      <c r="H236" s="16">
        <f ca="1">IFERROR(VLOOKUP(RAND(),brain!$B$8:$H$19,7)+VLOOKUP(RAND(),brain!$B$8:$H$19,7),"")</f>
        <v>1</v>
      </c>
      <c r="I236" s="16" cm="1">
        <f t="array" ref="I236">_xlfn.SWITCH(VLOOKUP(Table1[[#This Row],[rand2]],brain!$D$24:$E$30,2), 1,3,2,3, 3,4,4,2,5,1,1)</f>
        <v>1</v>
      </c>
      <c r="J236" s="16">
        <f ca="1">IFERROR(VLOOKUP(RAND(),brain!$B$8:$H$19,7)+VLOOKUP(RAND(),brain!$B$8:$H$19,7),"")</f>
        <v>3</v>
      </c>
      <c r="K236" s="16" cm="1">
        <f t="array" ref="K236">_xlfn.SWITCH(VLOOKUP(Table1[[#This Row],[rand3]],brain!$D$24:$E$30,2), 1,3,2,2, 3,3,4,2,5,1,1)</f>
        <v>2</v>
      </c>
      <c r="L236" s="64">
        <f ca="1">IFERROR(VLOOKUP(RAND(),brain!$B$8:$H$19,7)+VLOOKUP(RAND(),brain!$B$8:$H$19,7),"")</f>
        <v>5</v>
      </c>
      <c r="M236" s="65" cm="1">
        <f t="array" ref="M236">_xlfn.SWITCH(VLOOKUP(Table1[[#This Row],[rand4]],brain!$D$24:$E$30,2), 1,3,2,3, 3,4,4,2,5,1,1)</f>
        <v>3</v>
      </c>
      <c r="N236" s="65">
        <f ca="1">IFERROR(VLOOKUP(RAND(),brain!$B$8:$H$19,7)+VLOOKUP(RAND(),brain!$B$8:$H$19,7),"")</f>
        <v>2</v>
      </c>
      <c r="O236" s="66" cm="1">
        <f t="array" ref="O236">_xlfn.SWITCH(VLOOKUP(Table1[[#This Row],[rand5]],brain!$D$24:$E$30,2), 1,3,2,2, 3,3,4,2,5,1,1)</f>
        <v>3</v>
      </c>
      <c r="P236" s="16">
        <f t="shared" ca="1" si="3"/>
        <v>12</v>
      </c>
      <c r="Q236" s="57">
        <v>0.83257394728276823</v>
      </c>
      <c r="R236" s="57">
        <v>0.62202190796747125</v>
      </c>
      <c r="S236" s="58">
        <v>0.94863452674764981</v>
      </c>
      <c r="T236" s="58">
        <v>0.49575398979156482</v>
      </c>
      <c r="U236" s="58">
        <v>0.2167128810518143</v>
      </c>
      <c r="V236" s="58">
        <v>0.78613808414796404</v>
      </c>
    </row>
    <row r="237" spans="3:22" x14ac:dyDescent="0.25">
      <c r="C237" s="59">
        <v>231</v>
      </c>
      <c r="D237" s="64" t="str">
        <f ca="1">IFERROR(VLOOKUP(RAND(),brain!$B$8:$H$19,7)+VLOOKUP(RAND(),brain!$B$8:$H$19,7),"")</f>
        <v/>
      </c>
      <c r="E237" s="65" cm="1">
        <f t="array" ref="E237">_xlfn.SWITCH(VLOOKUP(Table1[[#This Row],[0]],brain!$D$24:$E$30,2), 1,3,2,2, 3,3,4,2,5,1,1)</f>
        <v>2</v>
      </c>
      <c r="F237" s="65">
        <f ca="1">IFERROR(VLOOKUP(RAND(),brain!$B$8:$H$19,7)+VLOOKUP(RAND(),brain!$B$8:$H$19,7),"")</f>
        <v>2</v>
      </c>
      <c r="G237" s="66" cm="1">
        <f t="array" ref="G237">_xlfn.SWITCH(VLOOKUP(Table1[[#This Row],[rand1]],brain!$D$24:$E$30,2), 1,3,2,2,3, 3,4,2,5,1,1)</f>
        <v>3</v>
      </c>
      <c r="H237" s="16">
        <f ca="1">IFERROR(VLOOKUP(RAND(),brain!$B$8:$H$19,7)+VLOOKUP(RAND(),brain!$B$8:$H$19,7),"")</f>
        <v>0</v>
      </c>
      <c r="I237" s="16" cm="1">
        <f t="array" ref="I237">_xlfn.SWITCH(VLOOKUP(Table1[[#This Row],[rand2]],brain!$D$24:$E$30,2), 1,3,2,3, 3,4,4,2,5,1,1)</f>
        <v>1</v>
      </c>
      <c r="J237" s="16">
        <f ca="1">IFERROR(VLOOKUP(RAND(),brain!$B$8:$H$19,7)+VLOOKUP(RAND(),brain!$B$8:$H$19,7),"")</f>
        <v>3</v>
      </c>
      <c r="K237" s="16" cm="1">
        <f t="array" ref="K237">_xlfn.SWITCH(VLOOKUP(Table1[[#This Row],[rand3]],brain!$D$24:$E$30,2), 1,3,2,2, 3,3,4,2,5,1,1)</f>
        <v>3</v>
      </c>
      <c r="L237" s="64">
        <f ca="1">IFERROR(VLOOKUP(RAND(),brain!$B$8:$H$19,7)+VLOOKUP(RAND(),brain!$B$8:$H$19,7),"")</f>
        <v>3</v>
      </c>
      <c r="M237" s="65" cm="1">
        <f t="array" ref="M237">_xlfn.SWITCH(VLOOKUP(Table1[[#This Row],[rand4]],brain!$D$24:$E$30,2), 1,3,2,3, 3,4,4,2,5,1,1)</f>
        <v>3</v>
      </c>
      <c r="N237" s="65">
        <f ca="1">IFERROR(VLOOKUP(RAND(),brain!$B$8:$H$19,7)+VLOOKUP(RAND(),brain!$B$8:$H$19,7),"")</f>
        <v>2</v>
      </c>
      <c r="O237" s="66" cm="1">
        <f t="array" ref="O237">_xlfn.SWITCH(VLOOKUP(Table1[[#This Row],[rand5]],brain!$D$24:$E$30,2), 1,3,2,2, 3,3,4,2,5,1,1)</f>
        <v>2</v>
      </c>
      <c r="P237" s="16">
        <f t="shared" ca="1" si="3"/>
        <v>10</v>
      </c>
      <c r="Q237" s="57">
        <v>0.82177275968992758</v>
      </c>
      <c r="R237" s="57">
        <v>0.34124806162746346</v>
      </c>
      <c r="S237" s="58">
        <v>0.9148977542441924</v>
      </c>
      <c r="T237" s="58">
        <v>0.25641482337425658</v>
      </c>
      <c r="U237" s="58">
        <v>5.9095666819072634E-2</v>
      </c>
      <c r="V237" s="58">
        <v>0.88174296720368461</v>
      </c>
    </row>
    <row r="238" spans="3:22" x14ac:dyDescent="0.25">
      <c r="C238" s="59">
        <v>232</v>
      </c>
      <c r="D238" s="64" t="str">
        <f ca="1">IFERROR(VLOOKUP(RAND(),brain!$B$8:$H$19,7)+VLOOKUP(RAND(),brain!$B$8:$H$19,7),"")</f>
        <v/>
      </c>
      <c r="E238" s="65" cm="1">
        <f t="array" ref="E238">_xlfn.SWITCH(VLOOKUP(Table1[[#This Row],[0]],brain!$D$24:$E$30,2), 1,3,2,2, 3,3,4,2,5,1,1)</f>
        <v>2</v>
      </c>
      <c r="F238" s="65">
        <f ca="1">IFERROR(VLOOKUP(RAND(),brain!$B$8:$H$19,7)+VLOOKUP(RAND(),brain!$B$8:$H$19,7),"")</f>
        <v>2</v>
      </c>
      <c r="G238" s="66" cm="1">
        <f t="array" ref="G238">_xlfn.SWITCH(VLOOKUP(Table1[[#This Row],[rand1]],brain!$D$24:$E$30,2), 1,3,2,2,3, 3,4,2,5,1,1)</f>
        <v>3</v>
      </c>
      <c r="H238" s="16">
        <f ca="1">IFERROR(VLOOKUP(RAND(),brain!$B$8:$H$19,7)+VLOOKUP(RAND(),brain!$B$8:$H$19,7),"")</f>
        <v>5</v>
      </c>
      <c r="I238" s="16" cm="1">
        <f t="array" ref="I238">_xlfn.SWITCH(VLOOKUP(Table1[[#This Row],[rand2]],brain!$D$24:$E$30,2), 1,3,2,3, 3,4,4,2,5,1,1)</f>
        <v>2</v>
      </c>
      <c r="J238" s="16">
        <f ca="1">IFERROR(VLOOKUP(RAND(),brain!$B$8:$H$19,7)+VLOOKUP(RAND(),brain!$B$8:$H$19,7),"")</f>
        <v>2</v>
      </c>
      <c r="K238" s="16" cm="1">
        <f t="array" ref="K238">_xlfn.SWITCH(VLOOKUP(Table1[[#This Row],[rand3]],brain!$D$24:$E$30,2), 1,3,2,2, 3,3,4,2,5,1,1)</f>
        <v>1</v>
      </c>
      <c r="L238" s="64">
        <f ca="1">IFERROR(VLOOKUP(RAND(),brain!$B$8:$H$19,7)+VLOOKUP(RAND(),brain!$B$8:$H$19,7),"")</f>
        <v>3</v>
      </c>
      <c r="M238" s="65" cm="1">
        <f t="array" ref="M238">_xlfn.SWITCH(VLOOKUP(Table1[[#This Row],[rand4]],brain!$D$24:$E$30,2), 1,3,2,3, 3,4,4,2,5,1,1)</f>
        <v>3</v>
      </c>
      <c r="N238" s="65" t="str">
        <f ca="1">IFERROR(VLOOKUP(RAND(),brain!$B$8:$H$19,7)+VLOOKUP(RAND(),brain!$B$8:$H$19,7),"")</f>
        <v/>
      </c>
      <c r="O238" s="66" cm="1">
        <f t="array" ref="O238">_xlfn.SWITCH(VLOOKUP(Table1[[#This Row],[rand5]],brain!$D$24:$E$30,2), 1,3,2,2, 3,3,4,2,5,1,1)</f>
        <v>2</v>
      </c>
      <c r="P238" s="16">
        <f t="shared" ca="1" si="3"/>
        <v>12</v>
      </c>
      <c r="Q238" s="57">
        <v>0.45757153253767657</v>
      </c>
      <c r="R238" s="57">
        <v>0.68085045563265789</v>
      </c>
      <c r="S238" s="58">
        <v>0.8122996751295225</v>
      </c>
      <c r="T238" s="58">
        <v>0.96892190321504357</v>
      </c>
      <c r="U238" s="58">
        <v>0.50736171969227351</v>
      </c>
      <c r="V238" s="58">
        <v>0.51428539916941063</v>
      </c>
    </row>
    <row r="239" spans="3:22" x14ac:dyDescent="0.25">
      <c r="C239" s="59">
        <v>233</v>
      </c>
      <c r="D239" s="64">
        <f ca="1">IFERROR(VLOOKUP(RAND(),brain!$B$8:$H$19,7)+VLOOKUP(RAND(),brain!$B$8:$H$19,7),"")</f>
        <v>1</v>
      </c>
      <c r="E239" s="65" cm="1">
        <f t="array" ref="E239">_xlfn.SWITCH(VLOOKUP(Table1[[#This Row],[0]],brain!$D$24:$E$30,2), 1,3,2,2, 3,3,4,2,5,1,1)</f>
        <v>3</v>
      </c>
      <c r="F239" s="65">
        <f ca="1">IFERROR(VLOOKUP(RAND(),brain!$B$8:$H$19,7)+VLOOKUP(RAND(),brain!$B$8:$H$19,7),"")</f>
        <v>3</v>
      </c>
      <c r="G239" s="66" cm="1">
        <f t="array" ref="G239">_xlfn.SWITCH(VLOOKUP(Table1[[#This Row],[rand1]],brain!$D$24:$E$30,2), 1,3,2,2,3, 3,4,2,5,1,1)</f>
        <v>3</v>
      </c>
      <c r="H239" s="16">
        <f ca="1">IFERROR(VLOOKUP(RAND(),brain!$B$8:$H$19,7)+VLOOKUP(RAND(),brain!$B$8:$H$19,7),"")</f>
        <v>7</v>
      </c>
      <c r="I239" s="16" cm="1">
        <f t="array" ref="I239">_xlfn.SWITCH(VLOOKUP(Table1[[#This Row],[rand2]],brain!$D$24:$E$30,2), 1,3,2,3, 3,4,4,2,5,1,1)</f>
        <v>2</v>
      </c>
      <c r="J239" s="16">
        <f ca="1">IFERROR(VLOOKUP(RAND(),brain!$B$8:$H$19,7)+VLOOKUP(RAND(),brain!$B$8:$H$19,7),"")</f>
        <v>2</v>
      </c>
      <c r="K239" s="16" cm="1">
        <f t="array" ref="K239">_xlfn.SWITCH(VLOOKUP(Table1[[#This Row],[rand3]],brain!$D$24:$E$30,2), 1,3,2,2, 3,3,4,2,5,1,1)</f>
        <v>3</v>
      </c>
      <c r="L239" s="64">
        <f ca="1">IFERROR(VLOOKUP(RAND(),brain!$B$8:$H$19,7)+VLOOKUP(RAND(),brain!$B$8:$H$19,7),"")</f>
        <v>2</v>
      </c>
      <c r="M239" s="65" cm="1">
        <f t="array" ref="M239">_xlfn.SWITCH(VLOOKUP(Table1[[#This Row],[rand4]],brain!$D$24:$E$30,2), 1,3,2,3, 3,4,4,2,5,1,1)</f>
        <v>4</v>
      </c>
      <c r="N239" s="65">
        <f ca="1">IFERROR(VLOOKUP(RAND(),brain!$B$8:$H$19,7)+VLOOKUP(RAND(),brain!$B$8:$H$19,7),"")</f>
        <v>4</v>
      </c>
      <c r="O239" s="66" cm="1">
        <f t="array" ref="O239">_xlfn.SWITCH(VLOOKUP(Table1[[#This Row],[rand5]],brain!$D$24:$E$30,2), 1,3,2,2, 3,3,4,2,5,1,1)</f>
        <v>3</v>
      </c>
      <c r="P239" s="16">
        <f t="shared" ca="1" si="3"/>
        <v>19</v>
      </c>
      <c r="Q239" s="57">
        <v>0.77788218760075256</v>
      </c>
      <c r="R239" s="57">
        <v>0.73421528070337116</v>
      </c>
      <c r="S239" s="58">
        <v>0.861629305448673</v>
      </c>
      <c r="T239" s="58">
        <v>1.6588368452835844E-2</v>
      </c>
      <c r="U239" s="58">
        <v>0.66516063046663987</v>
      </c>
      <c r="V239" s="58">
        <v>9.3242402050409234E-2</v>
      </c>
    </row>
    <row r="240" spans="3:22" x14ac:dyDescent="0.25">
      <c r="C240" s="59">
        <v>234</v>
      </c>
      <c r="D240" s="64">
        <f ca="1">IFERROR(VLOOKUP(RAND(),brain!$B$8:$H$19,7)+VLOOKUP(RAND(),brain!$B$8:$H$19,7),"")</f>
        <v>5</v>
      </c>
      <c r="E240" s="65" cm="1">
        <f t="array" ref="E240">_xlfn.SWITCH(VLOOKUP(Table1[[#This Row],[0]],brain!$D$24:$E$30,2), 1,3,2,2, 3,3,4,2,5,1,1)</f>
        <v>3</v>
      </c>
      <c r="F240" s="65">
        <f ca="1">IFERROR(VLOOKUP(RAND(),brain!$B$8:$H$19,7)+VLOOKUP(RAND(),brain!$B$8:$H$19,7),"")</f>
        <v>2</v>
      </c>
      <c r="G240" s="66" cm="1">
        <f t="array" ref="G240">_xlfn.SWITCH(VLOOKUP(Table1[[#This Row],[rand1]],brain!$D$24:$E$30,2), 1,3,2,2,3, 3,4,2,5,1,1)</f>
        <v>1</v>
      </c>
      <c r="H240" s="16">
        <f ca="1">IFERROR(VLOOKUP(RAND(),brain!$B$8:$H$19,7)+VLOOKUP(RAND(),brain!$B$8:$H$19,7),"")</f>
        <v>2</v>
      </c>
      <c r="I240" s="16" cm="1">
        <f t="array" ref="I240">_xlfn.SWITCH(VLOOKUP(Table1[[#This Row],[rand2]],brain!$D$24:$E$30,2), 1,3,2,3, 3,4,4,2,5,1,1)</f>
        <v>2</v>
      </c>
      <c r="J240" s="16" t="str">
        <f ca="1">IFERROR(VLOOKUP(RAND(),brain!$B$8:$H$19,7)+VLOOKUP(RAND(),brain!$B$8:$H$19,7),"")</f>
        <v/>
      </c>
      <c r="K240" s="16" cm="1">
        <f t="array" ref="K240">_xlfn.SWITCH(VLOOKUP(Table1[[#This Row],[rand3]],brain!$D$24:$E$30,2), 1,3,2,2, 3,3,4,2,5,1,1)</f>
        <v>3</v>
      </c>
      <c r="L240" s="64" t="str">
        <f ca="1">IFERROR(VLOOKUP(RAND(),brain!$B$8:$H$19,7)+VLOOKUP(RAND(),brain!$B$8:$H$19,7),"")</f>
        <v/>
      </c>
      <c r="M240" s="65" cm="1">
        <f t="array" ref="M240">_xlfn.SWITCH(VLOOKUP(Table1[[#This Row],[rand4]],brain!$D$24:$E$30,2), 1,3,2,3, 3,4,4,2,5,1,1)</f>
        <v>3</v>
      </c>
      <c r="N240" s="65">
        <f ca="1">IFERROR(VLOOKUP(RAND(),brain!$B$8:$H$19,7)+VLOOKUP(RAND(),brain!$B$8:$H$19,7),"")</f>
        <v>1</v>
      </c>
      <c r="O240" s="66" cm="1">
        <f t="array" ref="O240">_xlfn.SWITCH(VLOOKUP(Table1[[#This Row],[rand5]],brain!$D$24:$E$30,2), 1,3,2,2, 3,3,4,2,5,1,1)</f>
        <v>2</v>
      </c>
      <c r="P240" s="16">
        <f t="shared" ca="1" si="3"/>
        <v>10</v>
      </c>
      <c r="Q240" s="57">
        <v>0.29389693277611839</v>
      </c>
      <c r="R240" s="57">
        <v>0.96710166250400476</v>
      </c>
      <c r="S240" s="58">
        <v>0.89450411807701335</v>
      </c>
      <c r="T240" s="58">
        <v>8.9882252237944993E-2</v>
      </c>
      <c r="U240" s="58">
        <v>0.51899012115043752</v>
      </c>
      <c r="V240" s="58">
        <v>0.53292757460915763</v>
      </c>
    </row>
    <row r="241" spans="3:22" x14ac:dyDescent="0.25">
      <c r="C241" s="59">
        <v>235</v>
      </c>
      <c r="D241" s="64" t="str">
        <f ca="1">IFERROR(VLOOKUP(RAND(),brain!$B$8:$H$19,7)+VLOOKUP(RAND(),brain!$B$8:$H$19,7),"")</f>
        <v/>
      </c>
      <c r="E241" s="65" cm="1">
        <f t="array" ref="E241">_xlfn.SWITCH(VLOOKUP(Table1[[#This Row],[0]],brain!$D$24:$E$30,2), 1,3,2,2, 3,3,4,2,5,1,1)</f>
        <v>3</v>
      </c>
      <c r="F241" s="65" t="str">
        <f ca="1">IFERROR(VLOOKUP(RAND(),brain!$B$8:$H$19,7)+VLOOKUP(RAND(),brain!$B$8:$H$19,7),"")</f>
        <v/>
      </c>
      <c r="G241" s="66" cm="1">
        <f t="array" ref="G241">_xlfn.SWITCH(VLOOKUP(Table1[[#This Row],[rand1]],brain!$D$24:$E$30,2), 1,3,2,2,3, 3,4,2,5,1,1)</f>
        <v>2</v>
      </c>
      <c r="H241" s="16">
        <f ca="1">IFERROR(VLOOKUP(RAND(),brain!$B$8:$H$19,7)+VLOOKUP(RAND(),brain!$B$8:$H$19,7),"")</f>
        <v>5</v>
      </c>
      <c r="I241" s="16" cm="1">
        <f t="array" ref="I241">_xlfn.SWITCH(VLOOKUP(Table1[[#This Row],[rand2]],brain!$D$24:$E$30,2), 1,3,2,3, 3,4,4,2,5,1,1)</f>
        <v>3</v>
      </c>
      <c r="J241" s="16">
        <f ca="1">IFERROR(VLOOKUP(RAND(),brain!$B$8:$H$19,7)+VLOOKUP(RAND(),brain!$B$8:$H$19,7),"")</f>
        <v>4</v>
      </c>
      <c r="K241" s="16" cm="1">
        <f t="array" ref="K241">_xlfn.SWITCH(VLOOKUP(Table1[[#This Row],[rand3]],brain!$D$24:$E$30,2), 1,3,2,2, 3,3,4,2,5,1,1)</f>
        <v>2</v>
      </c>
      <c r="L241" s="64">
        <f ca="1">IFERROR(VLOOKUP(RAND(),brain!$B$8:$H$19,7)+VLOOKUP(RAND(),brain!$B$8:$H$19,7),"")</f>
        <v>1</v>
      </c>
      <c r="M241" s="65" cm="1">
        <f t="array" ref="M241">_xlfn.SWITCH(VLOOKUP(Table1[[#This Row],[rand4]],brain!$D$24:$E$30,2), 1,3,2,3, 3,4,4,2,5,1,1)</f>
        <v>3</v>
      </c>
      <c r="N241" s="65">
        <f ca="1">IFERROR(VLOOKUP(RAND(),brain!$B$8:$H$19,7)+VLOOKUP(RAND(),brain!$B$8:$H$19,7),"")</f>
        <v>3</v>
      </c>
      <c r="O241" s="66" cm="1">
        <f t="array" ref="O241">_xlfn.SWITCH(VLOOKUP(Table1[[#This Row],[rand5]],brain!$D$24:$E$30,2), 1,3,2,2, 3,3,4,2,5,1,1)</f>
        <v>1</v>
      </c>
      <c r="P241" s="16">
        <f t="shared" ca="1" si="3"/>
        <v>13</v>
      </c>
      <c r="Q241" s="57">
        <v>0.12221092227541841</v>
      </c>
      <c r="R241" s="57">
        <v>0.584931867335857</v>
      </c>
      <c r="S241" s="58">
        <v>0.14076516788246085</v>
      </c>
      <c r="T241" s="58">
        <v>0.43791579443015827</v>
      </c>
      <c r="U241" s="58">
        <v>0.27478109197418543</v>
      </c>
      <c r="V241" s="58">
        <v>0.9170082649110729</v>
      </c>
    </row>
    <row r="242" spans="3:22" x14ac:dyDescent="0.25">
      <c r="C242" s="59">
        <v>236</v>
      </c>
      <c r="D242" s="64">
        <f ca="1">IFERROR(VLOOKUP(RAND(),brain!$B$8:$H$19,7)+VLOOKUP(RAND(),brain!$B$8:$H$19,7),"")</f>
        <v>3</v>
      </c>
      <c r="E242" s="65" cm="1">
        <f t="array" ref="E242">_xlfn.SWITCH(VLOOKUP(Table1[[#This Row],[0]],brain!$D$24:$E$30,2), 1,3,2,2, 3,3,4,2,5,1,1)</f>
        <v>3</v>
      </c>
      <c r="F242" s="65">
        <f ca="1">IFERROR(VLOOKUP(RAND(),brain!$B$8:$H$19,7)+VLOOKUP(RAND(),brain!$B$8:$H$19,7),"")</f>
        <v>0</v>
      </c>
      <c r="G242" s="66" cm="1">
        <f t="array" ref="G242">_xlfn.SWITCH(VLOOKUP(Table1[[#This Row],[rand1]],brain!$D$24:$E$30,2), 1,3,2,2,3, 3,4,2,5,1,1)</f>
        <v>3</v>
      </c>
      <c r="H242" s="16">
        <f ca="1">IFERROR(VLOOKUP(RAND(),brain!$B$8:$H$19,7)+VLOOKUP(RAND(),brain!$B$8:$H$19,7),"")</f>
        <v>4</v>
      </c>
      <c r="I242" s="16" cm="1">
        <f t="array" ref="I242">_xlfn.SWITCH(VLOOKUP(Table1[[#This Row],[rand2]],brain!$D$24:$E$30,2), 1,3,2,3, 3,4,4,2,5,1,1)</f>
        <v>3</v>
      </c>
      <c r="J242" s="16">
        <f ca="1">IFERROR(VLOOKUP(RAND(),brain!$B$8:$H$19,7)+VLOOKUP(RAND(),brain!$B$8:$H$19,7),"")</f>
        <v>5</v>
      </c>
      <c r="K242" s="16" cm="1">
        <f t="array" ref="K242">_xlfn.SWITCH(VLOOKUP(Table1[[#This Row],[rand3]],brain!$D$24:$E$30,2), 1,3,2,2, 3,3,4,2,5,1,1)</f>
        <v>2</v>
      </c>
      <c r="L242" s="64">
        <f ca="1">IFERROR(VLOOKUP(RAND(),brain!$B$8:$H$19,7)+VLOOKUP(RAND(),brain!$B$8:$H$19,7),"")</f>
        <v>2</v>
      </c>
      <c r="M242" s="65" cm="1">
        <f t="array" ref="M242">_xlfn.SWITCH(VLOOKUP(Table1[[#This Row],[rand4]],brain!$D$24:$E$30,2), 1,3,2,3, 3,4,4,2,5,1,1)</f>
        <v>3</v>
      </c>
      <c r="N242" s="65">
        <f ca="1">IFERROR(VLOOKUP(RAND(),brain!$B$8:$H$19,7)+VLOOKUP(RAND(),brain!$B$8:$H$19,7),"")</f>
        <v>3</v>
      </c>
      <c r="O242" s="66" cm="1">
        <f t="array" ref="O242">_xlfn.SWITCH(VLOOKUP(Table1[[#This Row],[rand5]],brain!$D$24:$E$30,2), 1,3,2,2, 3,3,4,2,5,1,1)</f>
        <v>3</v>
      </c>
      <c r="P242" s="16">
        <f t="shared" ca="1" si="3"/>
        <v>17</v>
      </c>
      <c r="Q242" s="57">
        <v>8.5421152296966119E-2</v>
      </c>
      <c r="R242" s="57">
        <v>0.20648296314327463</v>
      </c>
      <c r="S242" s="58">
        <v>2.3508248426476697E-2</v>
      </c>
      <c r="T242" s="58">
        <v>0.40873192841181682</v>
      </c>
      <c r="U242" s="58">
        <v>1.2114010962990251E-2</v>
      </c>
      <c r="V242" s="58">
        <v>9.5798359030122904E-2</v>
      </c>
    </row>
    <row r="243" spans="3:22" x14ac:dyDescent="0.25">
      <c r="C243" s="59">
        <v>237</v>
      </c>
      <c r="D243" s="64">
        <f ca="1">IFERROR(VLOOKUP(RAND(),brain!$B$8:$H$19,7)+VLOOKUP(RAND(),brain!$B$8:$H$19,7),"")</f>
        <v>2</v>
      </c>
      <c r="E243" s="65" cm="1">
        <f t="array" ref="E243">_xlfn.SWITCH(VLOOKUP(Table1[[#This Row],[0]],brain!$D$24:$E$30,2), 1,3,2,2, 3,3,4,2,5,1,1)</f>
        <v>3</v>
      </c>
      <c r="F243" s="65" t="str">
        <f ca="1">IFERROR(VLOOKUP(RAND(),brain!$B$8:$H$19,7)+VLOOKUP(RAND(),brain!$B$8:$H$19,7),"")</f>
        <v/>
      </c>
      <c r="G243" s="66" cm="1">
        <f t="array" ref="G243">_xlfn.SWITCH(VLOOKUP(Table1[[#This Row],[rand1]],brain!$D$24:$E$30,2), 1,3,2,2,3, 3,4,2,5,1,1)</f>
        <v>3</v>
      </c>
      <c r="H243" s="16">
        <f ca="1">IFERROR(VLOOKUP(RAND(),brain!$B$8:$H$19,7)+VLOOKUP(RAND(),brain!$B$8:$H$19,7),"")</f>
        <v>2</v>
      </c>
      <c r="I243" s="16" cm="1">
        <f t="array" ref="I243">_xlfn.SWITCH(VLOOKUP(Table1[[#This Row],[rand2]],brain!$D$24:$E$30,2), 1,3,2,3, 3,4,4,2,5,1,1)</f>
        <v>3</v>
      </c>
      <c r="J243" s="16">
        <f ca="1">IFERROR(VLOOKUP(RAND(),brain!$B$8:$H$19,7)+VLOOKUP(RAND(),brain!$B$8:$H$19,7),"")</f>
        <v>1</v>
      </c>
      <c r="K243" s="16" cm="1">
        <f t="array" ref="K243">_xlfn.SWITCH(VLOOKUP(Table1[[#This Row],[rand3]],brain!$D$24:$E$30,2), 1,3,2,2, 3,3,4,2,5,1,1)</f>
        <v>3</v>
      </c>
      <c r="L243" s="64">
        <f ca="1">IFERROR(VLOOKUP(RAND(),brain!$B$8:$H$19,7)+VLOOKUP(RAND(),brain!$B$8:$H$19,7),"")</f>
        <v>3</v>
      </c>
      <c r="M243" s="65" cm="1">
        <f t="array" ref="M243">_xlfn.SWITCH(VLOOKUP(Table1[[#This Row],[rand4]],brain!$D$24:$E$30,2), 1,3,2,3, 3,4,4,2,5,1,1)</f>
        <v>1</v>
      </c>
      <c r="N243" s="65">
        <f ca="1">IFERROR(VLOOKUP(RAND(),brain!$B$8:$H$19,7)+VLOOKUP(RAND(),brain!$B$8:$H$19,7),"")</f>
        <v>2</v>
      </c>
      <c r="O243" s="66" cm="1">
        <f t="array" ref="O243">_xlfn.SWITCH(VLOOKUP(Table1[[#This Row],[rand5]],brain!$D$24:$E$30,2), 1,3,2,2, 3,3,4,2,5,1,1)</f>
        <v>3</v>
      </c>
      <c r="P243" s="16">
        <f t="shared" ca="1" si="3"/>
        <v>10</v>
      </c>
      <c r="Q243" s="57">
        <v>0.60041480875183673</v>
      </c>
      <c r="R243" s="57">
        <v>0.77889655081874309</v>
      </c>
      <c r="S243" s="58">
        <v>0.17343079122617477</v>
      </c>
      <c r="T243" s="58">
        <v>0.26259464722665626</v>
      </c>
      <c r="U243" s="58">
        <v>0.90592518819649892</v>
      </c>
      <c r="V243" s="58">
        <v>0.14277281221716487</v>
      </c>
    </row>
    <row r="244" spans="3:22" x14ac:dyDescent="0.25">
      <c r="C244" s="59">
        <v>238</v>
      </c>
      <c r="D244" s="64">
        <f ca="1">IFERROR(VLOOKUP(RAND(),brain!$B$8:$H$19,7)+VLOOKUP(RAND(),brain!$B$8:$H$19,7),"")</f>
        <v>1</v>
      </c>
      <c r="E244" s="65" cm="1">
        <f t="array" ref="E244">_xlfn.SWITCH(VLOOKUP(Table1[[#This Row],[0]],brain!$D$24:$E$30,2), 1,3,2,2, 3,3,4,2,5,1,1)</f>
        <v>3</v>
      </c>
      <c r="F244" s="65">
        <f ca="1">IFERROR(VLOOKUP(RAND(),brain!$B$8:$H$19,7)+VLOOKUP(RAND(),brain!$B$8:$H$19,7),"")</f>
        <v>8</v>
      </c>
      <c r="G244" s="66" cm="1">
        <f t="array" ref="G244">_xlfn.SWITCH(VLOOKUP(Table1[[#This Row],[rand1]],brain!$D$24:$E$30,2), 1,3,2,2,3, 3,4,2,5,1,1)</f>
        <v>3</v>
      </c>
      <c r="H244" s="16" t="str">
        <f ca="1">IFERROR(VLOOKUP(RAND(),brain!$B$8:$H$19,7)+VLOOKUP(RAND(),brain!$B$8:$H$19,7),"")</f>
        <v/>
      </c>
      <c r="I244" s="16" cm="1">
        <f t="array" ref="I244">_xlfn.SWITCH(VLOOKUP(Table1[[#This Row],[rand2]],brain!$D$24:$E$30,2), 1,3,2,3, 3,4,4,2,5,1,1)</f>
        <v>4</v>
      </c>
      <c r="J244" s="16">
        <f ca="1">IFERROR(VLOOKUP(RAND(),brain!$B$8:$H$19,7)+VLOOKUP(RAND(),brain!$B$8:$H$19,7),"")</f>
        <v>2</v>
      </c>
      <c r="K244" s="16" cm="1">
        <f t="array" ref="K244">_xlfn.SWITCH(VLOOKUP(Table1[[#This Row],[rand3]],brain!$D$24:$E$30,2), 1,3,2,2, 3,3,4,2,5,1,1)</f>
        <v>3</v>
      </c>
      <c r="L244" s="64">
        <f ca="1">IFERROR(VLOOKUP(RAND(),brain!$B$8:$H$19,7)+VLOOKUP(RAND(),brain!$B$8:$H$19,7),"")</f>
        <v>0</v>
      </c>
      <c r="M244" s="65" cm="1">
        <f t="array" ref="M244">_xlfn.SWITCH(VLOOKUP(Table1[[#This Row],[rand4]],brain!$D$24:$E$30,2), 1,3,2,3, 3,4,4,2,5,1,1)</f>
        <v>4</v>
      </c>
      <c r="N244" s="65">
        <f ca="1">IFERROR(VLOOKUP(RAND(),brain!$B$8:$H$19,7)+VLOOKUP(RAND(),brain!$B$8:$H$19,7),"")</f>
        <v>2</v>
      </c>
      <c r="O244" s="66" cm="1">
        <f t="array" ref="O244">_xlfn.SWITCH(VLOOKUP(Table1[[#This Row],[rand5]],brain!$D$24:$E$30,2), 1,3,2,2, 3,3,4,2,5,1,1)</f>
        <v>2</v>
      </c>
      <c r="P244" s="16">
        <f t="shared" ca="1" si="3"/>
        <v>13</v>
      </c>
      <c r="Q244" s="57">
        <v>0.27571914358338412</v>
      </c>
      <c r="R244" s="57">
        <v>0.68529446690355422</v>
      </c>
      <c r="S244" s="58">
        <v>0.76829356434289675</v>
      </c>
      <c r="T244" s="58">
        <v>0.33092261242593346</v>
      </c>
      <c r="U244" s="58">
        <v>0.77889462578834934</v>
      </c>
      <c r="V244" s="58">
        <v>0.88441568982486207</v>
      </c>
    </row>
    <row r="245" spans="3:22" x14ac:dyDescent="0.25">
      <c r="C245" s="59">
        <v>239</v>
      </c>
      <c r="D245" s="64" t="str">
        <f ca="1">IFERROR(VLOOKUP(RAND(),brain!$B$8:$H$19,7)+VLOOKUP(RAND(),brain!$B$8:$H$19,7),"")</f>
        <v/>
      </c>
      <c r="E245" s="65" cm="1">
        <f t="array" ref="E245">_xlfn.SWITCH(VLOOKUP(Table1[[#This Row],[0]],brain!$D$24:$E$30,2), 1,3,2,2, 3,3,4,2,5,1,1)</f>
        <v>3</v>
      </c>
      <c r="F245" s="65">
        <f ca="1">IFERROR(VLOOKUP(RAND(),brain!$B$8:$H$19,7)+VLOOKUP(RAND(),brain!$B$8:$H$19,7),"")</f>
        <v>3</v>
      </c>
      <c r="G245" s="66" cm="1">
        <f t="array" ref="G245">_xlfn.SWITCH(VLOOKUP(Table1[[#This Row],[rand1]],brain!$D$24:$E$30,2), 1,3,2,2,3, 3,4,2,5,1,1)</f>
        <v>3</v>
      </c>
      <c r="H245" s="16">
        <f ca="1">IFERROR(VLOOKUP(RAND(),brain!$B$8:$H$19,7)+VLOOKUP(RAND(),brain!$B$8:$H$19,7),"")</f>
        <v>1</v>
      </c>
      <c r="I245" s="16" cm="1">
        <f t="array" ref="I245">_xlfn.SWITCH(VLOOKUP(Table1[[#This Row],[rand2]],brain!$D$24:$E$30,2), 1,3,2,3, 3,4,4,2,5,1,1)</f>
        <v>4</v>
      </c>
      <c r="J245" s="16">
        <f ca="1">IFERROR(VLOOKUP(RAND(),brain!$B$8:$H$19,7)+VLOOKUP(RAND(),brain!$B$8:$H$19,7),"")</f>
        <v>2</v>
      </c>
      <c r="K245" s="16" cm="1">
        <f t="array" ref="K245">_xlfn.SWITCH(VLOOKUP(Table1[[#This Row],[rand3]],brain!$D$24:$E$30,2), 1,3,2,2, 3,3,4,2,5,1,1)</f>
        <v>2</v>
      </c>
      <c r="L245" s="64">
        <f ca="1">IFERROR(VLOOKUP(RAND(),brain!$B$8:$H$19,7)+VLOOKUP(RAND(),brain!$B$8:$H$19,7),"")</f>
        <v>3</v>
      </c>
      <c r="M245" s="65" cm="1">
        <f t="array" ref="M245">_xlfn.SWITCH(VLOOKUP(Table1[[#This Row],[rand4]],brain!$D$24:$E$30,2), 1,3,2,3, 3,4,4,2,5,1,1)</f>
        <v>3</v>
      </c>
      <c r="N245" s="65" t="str">
        <f ca="1">IFERROR(VLOOKUP(RAND(),brain!$B$8:$H$19,7)+VLOOKUP(RAND(),brain!$B$8:$H$19,7),"")</f>
        <v/>
      </c>
      <c r="O245" s="66" cm="1">
        <f t="array" ref="O245">_xlfn.SWITCH(VLOOKUP(Table1[[#This Row],[rand5]],brain!$D$24:$E$30,2), 1,3,2,2, 3,3,4,2,5,1,1)</f>
        <v>3</v>
      </c>
      <c r="P245" s="16">
        <f t="shared" ca="1" si="3"/>
        <v>9</v>
      </c>
      <c r="Q245" s="57">
        <v>0.27831515142830032</v>
      </c>
      <c r="R245" s="57">
        <v>0.60658586016140337</v>
      </c>
      <c r="S245" s="58">
        <v>0.60532251492778366</v>
      </c>
      <c r="T245" s="58">
        <v>0.82795584278059398</v>
      </c>
      <c r="U245" s="58">
        <v>0.45042992010478433</v>
      </c>
      <c r="V245" s="58">
        <v>0.31639455990745413</v>
      </c>
    </row>
    <row r="246" spans="3:22" x14ac:dyDescent="0.25">
      <c r="C246" s="59">
        <v>240</v>
      </c>
      <c r="D246" s="64">
        <f ca="1">IFERROR(VLOOKUP(RAND(),brain!$B$8:$H$19,7)+VLOOKUP(RAND(),brain!$B$8:$H$19,7),"")</f>
        <v>2</v>
      </c>
      <c r="E246" s="65" cm="1">
        <f t="array" ref="E246">_xlfn.SWITCH(VLOOKUP(Table1[[#This Row],[0]],brain!$D$24:$E$30,2), 1,3,2,2, 3,3,4,2,5,1,1)</f>
        <v>3</v>
      </c>
      <c r="F246" s="65">
        <f ca="1">IFERROR(VLOOKUP(RAND(),brain!$B$8:$H$19,7)+VLOOKUP(RAND(),brain!$B$8:$H$19,7),"")</f>
        <v>3</v>
      </c>
      <c r="G246" s="66" cm="1">
        <f t="array" ref="G246">_xlfn.SWITCH(VLOOKUP(Table1[[#This Row],[rand1]],brain!$D$24:$E$30,2), 1,3,2,2,3, 3,4,2,5,1,1)</f>
        <v>2</v>
      </c>
      <c r="H246" s="16">
        <f ca="1">IFERROR(VLOOKUP(RAND(),brain!$B$8:$H$19,7)+VLOOKUP(RAND(),brain!$B$8:$H$19,7),"")</f>
        <v>0</v>
      </c>
      <c r="I246" s="16" cm="1">
        <f t="array" ref="I246">_xlfn.SWITCH(VLOOKUP(Table1[[#This Row],[rand2]],brain!$D$24:$E$30,2), 1,3,2,3, 3,4,4,2,5,1,1)</f>
        <v>3</v>
      </c>
      <c r="J246" s="16">
        <f ca="1">IFERROR(VLOOKUP(RAND(),brain!$B$8:$H$19,7)+VLOOKUP(RAND(),brain!$B$8:$H$19,7),"")</f>
        <v>2</v>
      </c>
      <c r="K246" s="16" cm="1">
        <f t="array" ref="K246">_xlfn.SWITCH(VLOOKUP(Table1[[#This Row],[rand3]],brain!$D$24:$E$30,2), 1,3,2,2, 3,3,4,2,5,1,1)</f>
        <v>3</v>
      </c>
      <c r="L246" s="64">
        <f ca="1">IFERROR(VLOOKUP(RAND(),brain!$B$8:$H$19,7)+VLOOKUP(RAND(),brain!$B$8:$H$19,7),"")</f>
        <v>3</v>
      </c>
      <c r="M246" s="65" cm="1">
        <f t="array" ref="M246">_xlfn.SWITCH(VLOOKUP(Table1[[#This Row],[rand4]],brain!$D$24:$E$30,2), 1,3,2,3, 3,4,4,2,5,1,1)</f>
        <v>3</v>
      </c>
      <c r="N246" s="65">
        <f ca="1">IFERROR(VLOOKUP(RAND(),brain!$B$8:$H$19,7)+VLOOKUP(RAND(),brain!$B$8:$H$19,7),"")</f>
        <v>6</v>
      </c>
      <c r="O246" s="66" cm="1">
        <f t="array" ref="O246">_xlfn.SWITCH(VLOOKUP(Table1[[#This Row],[rand5]],brain!$D$24:$E$30,2), 1,3,2,2, 3,3,4,2,5,1,1)</f>
        <v>3</v>
      </c>
      <c r="P246" s="16">
        <f t="shared" ca="1" si="3"/>
        <v>16</v>
      </c>
      <c r="Q246" s="57">
        <v>0.2784449456070438</v>
      </c>
      <c r="R246" s="57">
        <v>0.44749160356274653</v>
      </c>
      <c r="S246" s="58">
        <v>0.56839952960914431</v>
      </c>
      <c r="T246" s="58">
        <v>2.6662151462153894E-2</v>
      </c>
      <c r="U246" s="58">
        <v>0.30481342639250331</v>
      </c>
      <c r="V246" s="58">
        <v>0.72430905420784486</v>
      </c>
    </row>
    <row r="247" spans="3:22" x14ac:dyDescent="0.25">
      <c r="C247" s="59">
        <v>241</v>
      </c>
      <c r="D247" s="64">
        <f ca="1">IFERROR(VLOOKUP(RAND(),brain!$B$8:$H$19,7)+VLOOKUP(RAND(),brain!$B$8:$H$19,7),"")</f>
        <v>1</v>
      </c>
      <c r="E247" s="65" cm="1">
        <f t="array" ref="E247">_xlfn.SWITCH(VLOOKUP(Table1[[#This Row],[0]],brain!$D$24:$E$30,2), 1,3,2,2, 3,3,4,2,5,1,1)</f>
        <v>2</v>
      </c>
      <c r="F247" s="65">
        <f ca="1">IFERROR(VLOOKUP(RAND(),brain!$B$8:$H$19,7)+VLOOKUP(RAND(),brain!$B$8:$H$19,7),"")</f>
        <v>4</v>
      </c>
      <c r="G247" s="66" cm="1">
        <f t="array" ref="G247">_xlfn.SWITCH(VLOOKUP(Table1[[#This Row],[rand1]],brain!$D$24:$E$30,2), 1,3,2,2,3, 3,4,2,5,1,1)</f>
        <v>3</v>
      </c>
      <c r="H247" s="16">
        <f ca="1">IFERROR(VLOOKUP(RAND(),brain!$B$8:$H$19,7)+VLOOKUP(RAND(),brain!$B$8:$H$19,7),"")</f>
        <v>2</v>
      </c>
      <c r="I247" s="16" cm="1">
        <f t="array" ref="I247">_xlfn.SWITCH(VLOOKUP(Table1[[#This Row],[rand2]],brain!$D$24:$E$30,2), 1,3,2,3, 3,4,4,2,5,1,1)</f>
        <v>4</v>
      </c>
      <c r="J247" s="16">
        <f ca="1">IFERROR(VLOOKUP(RAND(),brain!$B$8:$H$19,7)+VLOOKUP(RAND(),brain!$B$8:$H$19,7),"")</f>
        <v>3</v>
      </c>
      <c r="K247" s="16" cm="1">
        <f t="array" ref="K247">_xlfn.SWITCH(VLOOKUP(Table1[[#This Row],[rand3]],brain!$D$24:$E$30,2), 1,3,2,2, 3,3,4,2,5,1,1)</f>
        <v>3</v>
      </c>
      <c r="L247" s="64" t="str">
        <f ca="1">IFERROR(VLOOKUP(RAND(),brain!$B$8:$H$19,7)+VLOOKUP(RAND(),brain!$B$8:$H$19,7),"")</f>
        <v/>
      </c>
      <c r="M247" s="65" cm="1">
        <f t="array" ref="M247">_xlfn.SWITCH(VLOOKUP(Table1[[#This Row],[rand4]],brain!$D$24:$E$30,2), 1,3,2,3, 3,4,4,2,5,1,1)</f>
        <v>4</v>
      </c>
      <c r="N247" s="65">
        <f ca="1">IFERROR(VLOOKUP(RAND(),brain!$B$8:$H$19,7)+VLOOKUP(RAND(),brain!$B$8:$H$19,7),"")</f>
        <v>4</v>
      </c>
      <c r="O247" s="66" cm="1">
        <f t="array" ref="O247">_xlfn.SWITCH(VLOOKUP(Table1[[#This Row],[rand5]],brain!$D$24:$E$30,2), 1,3,2,2, 3,3,4,2,5,1,1)</f>
        <v>2</v>
      </c>
      <c r="P247" s="16">
        <f t="shared" ca="1" si="3"/>
        <v>14</v>
      </c>
      <c r="Q247" s="57">
        <v>0.54871124301240759</v>
      </c>
      <c r="R247" s="57">
        <v>0.13950067136435684</v>
      </c>
      <c r="S247" s="58">
        <v>0.60746443655834403</v>
      </c>
      <c r="T247" s="58">
        <v>0.10472994431847671</v>
      </c>
      <c r="U247" s="58">
        <v>0.76019881105045872</v>
      </c>
      <c r="V247" s="58">
        <v>0.46943390970903798</v>
      </c>
    </row>
    <row r="248" spans="3:22" x14ac:dyDescent="0.25">
      <c r="C248" s="59">
        <v>242</v>
      </c>
      <c r="D248" s="64">
        <f ca="1">IFERROR(VLOOKUP(RAND(),brain!$B$8:$H$19,7)+VLOOKUP(RAND(),brain!$B$8:$H$19,7),"")</f>
        <v>1</v>
      </c>
      <c r="E248" s="65" cm="1">
        <f t="array" ref="E248">_xlfn.SWITCH(VLOOKUP(Table1[[#This Row],[0]],brain!$D$24:$E$30,2), 1,3,2,2, 3,3,4,2,5,1,1)</f>
        <v>1</v>
      </c>
      <c r="F248" s="65">
        <f ca="1">IFERROR(VLOOKUP(RAND(),brain!$B$8:$H$19,7)+VLOOKUP(RAND(),brain!$B$8:$H$19,7),"")</f>
        <v>2</v>
      </c>
      <c r="G248" s="66" cm="1">
        <f t="array" ref="G248">_xlfn.SWITCH(VLOOKUP(Table1[[#This Row],[rand1]],brain!$D$24:$E$30,2), 1,3,2,2,3, 3,4,2,5,1,1)</f>
        <v>3</v>
      </c>
      <c r="H248" s="16">
        <f ca="1">IFERROR(VLOOKUP(RAND(),brain!$B$8:$H$19,7)+VLOOKUP(RAND(),brain!$B$8:$H$19,7),"")</f>
        <v>3</v>
      </c>
      <c r="I248" s="16" cm="1">
        <f t="array" ref="I248">_xlfn.SWITCH(VLOOKUP(Table1[[#This Row],[rand2]],brain!$D$24:$E$30,2), 1,3,2,3, 3,4,4,2,5,1,1)</f>
        <v>1</v>
      </c>
      <c r="J248" s="16">
        <f ca="1">IFERROR(VLOOKUP(RAND(),brain!$B$8:$H$19,7)+VLOOKUP(RAND(),brain!$B$8:$H$19,7),"")</f>
        <v>0</v>
      </c>
      <c r="K248" s="16" cm="1">
        <f t="array" ref="K248">_xlfn.SWITCH(VLOOKUP(Table1[[#This Row],[rand3]],brain!$D$24:$E$30,2), 1,3,2,2, 3,3,4,2,5,1,1)</f>
        <v>2</v>
      </c>
      <c r="L248" s="64">
        <f ca="1">IFERROR(VLOOKUP(RAND(),brain!$B$8:$H$19,7)+VLOOKUP(RAND(),brain!$B$8:$H$19,7),"")</f>
        <v>3</v>
      </c>
      <c r="M248" s="65" cm="1">
        <f t="array" ref="M248">_xlfn.SWITCH(VLOOKUP(Table1[[#This Row],[rand4]],brain!$D$24:$E$30,2), 1,3,2,3, 3,4,4,2,5,1,1)</f>
        <v>3</v>
      </c>
      <c r="N248" s="65" t="str">
        <f ca="1">IFERROR(VLOOKUP(RAND(),brain!$B$8:$H$19,7)+VLOOKUP(RAND(),brain!$B$8:$H$19,7),"")</f>
        <v/>
      </c>
      <c r="O248" s="66" cm="1">
        <f t="array" ref="O248">_xlfn.SWITCH(VLOOKUP(Table1[[#This Row],[rand5]],brain!$D$24:$E$30,2), 1,3,2,2, 3,3,4,2,5,1,1)</f>
        <v>1</v>
      </c>
      <c r="P248" s="16">
        <f t="shared" ca="1" si="3"/>
        <v>9</v>
      </c>
      <c r="Q248" s="57">
        <v>0.98533943613289443</v>
      </c>
      <c r="R248" s="57">
        <v>0.78415271549908694</v>
      </c>
      <c r="S248" s="58">
        <v>0.92193729881261954</v>
      </c>
      <c r="T248" s="58">
        <v>0.50303271598007937</v>
      </c>
      <c r="U248" s="58">
        <v>0.53413714296358705</v>
      </c>
      <c r="V248" s="58">
        <v>0.94850828854851132</v>
      </c>
    </row>
    <row r="249" spans="3:22" x14ac:dyDescent="0.25">
      <c r="C249" s="59">
        <v>243</v>
      </c>
      <c r="D249" s="64">
        <f ca="1">IFERROR(VLOOKUP(RAND(),brain!$B$8:$H$19,7)+VLOOKUP(RAND(),brain!$B$8:$H$19,7),"")</f>
        <v>5</v>
      </c>
      <c r="E249" s="65" cm="1">
        <f t="array" ref="E249">_xlfn.SWITCH(VLOOKUP(Table1[[#This Row],[0]],brain!$D$24:$E$30,2), 1,3,2,2, 3,3,4,2,5,1,1)</f>
        <v>3</v>
      </c>
      <c r="F249" s="65">
        <f ca="1">IFERROR(VLOOKUP(RAND(),brain!$B$8:$H$19,7)+VLOOKUP(RAND(),brain!$B$8:$H$19,7),"")</f>
        <v>3</v>
      </c>
      <c r="G249" s="66" cm="1">
        <f t="array" ref="G249">_xlfn.SWITCH(VLOOKUP(Table1[[#This Row],[rand1]],brain!$D$24:$E$30,2), 1,3,2,2,3, 3,4,2,5,1,1)</f>
        <v>2</v>
      </c>
      <c r="H249" s="16">
        <f ca="1">IFERROR(VLOOKUP(RAND(),brain!$B$8:$H$19,7)+VLOOKUP(RAND(),brain!$B$8:$H$19,7),"")</f>
        <v>4</v>
      </c>
      <c r="I249" s="16" cm="1">
        <f t="array" ref="I249">_xlfn.SWITCH(VLOOKUP(Table1[[#This Row],[rand2]],brain!$D$24:$E$30,2), 1,3,2,3, 3,4,4,2,5,1,1)</f>
        <v>3</v>
      </c>
      <c r="J249" s="16">
        <f ca="1">IFERROR(VLOOKUP(RAND(),brain!$B$8:$H$19,7)+VLOOKUP(RAND(),brain!$B$8:$H$19,7),"")</f>
        <v>2</v>
      </c>
      <c r="K249" s="16" cm="1">
        <f t="array" ref="K249">_xlfn.SWITCH(VLOOKUP(Table1[[#This Row],[rand3]],brain!$D$24:$E$30,2), 1,3,2,2, 3,3,4,2,5,1,1)</f>
        <v>3</v>
      </c>
      <c r="L249" s="64">
        <f ca="1">IFERROR(VLOOKUP(RAND(),brain!$B$8:$H$19,7)+VLOOKUP(RAND(),brain!$B$8:$H$19,7),"")</f>
        <v>6</v>
      </c>
      <c r="M249" s="65" cm="1">
        <f t="array" ref="M249">_xlfn.SWITCH(VLOOKUP(Table1[[#This Row],[rand4]],brain!$D$24:$E$30,2), 1,3,2,3, 3,4,4,2,5,1,1)</f>
        <v>3</v>
      </c>
      <c r="N249" s="65">
        <f ca="1">IFERROR(VLOOKUP(RAND(),brain!$B$8:$H$19,7)+VLOOKUP(RAND(),brain!$B$8:$H$19,7),"")</f>
        <v>2</v>
      </c>
      <c r="O249" s="66" cm="1">
        <f t="array" ref="O249">_xlfn.SWITCH(VLOOKUP(Table1[[#This Row],[rand5]],brain!$D$24:$E$30,2), 1,3,2,2, 3,3,4,2,5,1,1)</f>
        <v>3</v>
      </c>
      <c r="P249" s="16">
        <f t="shared" ca="1" si="3"/>
        <v>22</v>
      </c>
      <c r="Q249" s="57">
        <v>0.10717874072270461</v>
      </c>
      <c r="R249" s="57">
        <v>0.57849896855297056</v>
      </c>
      <c r="S249" s="58">
        <v>0.50026800353621304</v>
      </c>
      <c r="T249" s="58">
        <v>0.39151049619907363</v>
      </c>
      <c r="U249" s="58">
        <v>0.15796614705857759</v>
      </c>
      <c r="V249" s="58">
        <v>2.3686317086178077E-2</v>
      </c>
    </row>
    <row r="250" spans="3:22" x14ac:dyDescent="0.25">
      <c r="C250" s="59">
        <v>244</v>
      </c>
      <c r="D250" s="64">
        <f ca="1">IFERROR(VLOOKUP(RAND(),brain!$B$8:$H$19,7)+VLOOKUP(RAND(),brain!$B$8:$H$19,7),"")</f>
        <v>0</v>
      </c>
      <c r="E250" s="65" cm="1">
        <f t="array" ref="E250">_xlfn.SWITCH(VLOOKUP(Table1[[#This Row],[0]],brain!$D$24:$E$30,2), 1,3,2,2, 3,3,4,2,5,1,1)</f>
        <v>3</v>
      </c>
      <c r="F250" s="65" t="str">
        <f ca="1">IFERROR(VLOOKUP(RAND(),brain!$B$8:$H$19,7)+VLOOKUP(RAND(),brain!$B$8:$H$19,7),"")</f>
        <v/>
      </c>
      <c r="G250" s="66" cm="1">
        <f t="array" ref="G250">_xlfn.SWITCH(VLOOKUP(Table1[[#This Row],[rand1]],brain!$D$24:$E$30,2), 1,3,2,2,3, 3,4,2,5,1,1)</f>
        <v>3</v>
      </c>
      <c r="H250" s="16" t="str">
        <f ca="1">IFERROR(VLOOKUP(RAND(),brain!$B$8:$H$19,7)+VLOOKUP(RAND(),brain!$B$8:$H$19,7),"")</f>
        <v/>
      </c>
      <c r="I250" s="16" cm="1">
        <f t="array" ref="I250">_xlfn.SWITCH(VLOOKUP(Table1[[#This Row],[rand2]],brain!$D$24:$E$30,2), 1,3,2,3, 3,4,4,2,5,1,1)</f>
        <v>3</v>
      </c>
      <c r="J250" s="16">
        <f ca="1">IFERROR(VLOOKUP(RAND(),brain!$B$8:$H$19,7)+VLOOKUP(RAND(),brain!$B$8:$H$19,7),"")</f>
        <v>1</v>
      </c>
      <c r="K250" s="16" cm="1">
        <f t="array" ref="K250">_xlfn.SWITCH(VLOOKUP(Table1[[#This Row],[rand3]],brain!$D$24:$E$30,2), 1,3,2,2, 3,3,4,2,5,1,1)</f>
        <v>2</v>
      </c>
      <c r="L250" s="64">
        <f ca="1">IFERROR(VLOOKUP(RAND(),brain!$B$8:$H$19,7)+VLOOKUP(RAND(),brain!$B$8:$H$19,7),"")</f>
        <v>2</v>
      </c>
      <c r="M250" s="65" cm="1">
        <f t="array" ref="M250">_xlfn.SWITCH(VLOOKUP(Table1[[#This Row],[rand4]],brain!$D$24:$E$30,2), 1,3,2,3, 3,4,4,2,5,1,1)</f>
        <v>3</v>
      </c>
      <c r="N250" s="65">
        <f ca="1">IFERROR(VLOOKUP(RAND(),brain!$B$8:$H$19,7)+VLOOKUP(RAND(),brain!$B$8:$H$19,7),"")</f>
        <v>4</v>
      </c>
      <c r="O250" s="66" cm="1">
        <f t="array" ref="O250">_xlfn.SWITCH(VLOOKUP(Table1[[#This Row],[rand5]],brain!$D$24:$E$30,2), 1,3,2,2, 3,3,4,2,5,1,1)</f>
        <v>1</v>
      </c>
      <c r="P250" s="16">
        <f t="shared" ca="1" si="3"/>
        <v>7</v>
      </c>
      <c r="Q250" s="57">
        <v>0.37140775001145931</v>
      </c>
      <c r="R250" s="57">
        <v>0.61716366207946471</v>
      </c>
      <c r="S250" s="58">
        <v>6.7748408467758425E-2</v>
      </c>
      <c r="T250" s="58">
        <v>0.80562593308693531</v>
      </c>
      <c r="U250" s="58">
        <v>0.10047788718736972</v>
      </c>
      <c r="V250" s="58">
        <v>0.92339022595198628</v>
      </c>
    </row>
    <row r="251" spans="3:22" x14ac:dyDescent="0.25">
      <c r="C251" s="59">
        <v>245</v>
      </c>
      <c r="D251" s="64" t="str">
        <f ca="1">IFERROR(VLOOKUP(RAND(),brain!$B$8:$H$19,7)+VLOOKUP(RAND(),brain!$B$8:$H$19,7),"")</f>
        <v/>
      </c>
      <c r="E251" s="65" cm="1">
        <f t="array" ref="E251">_xlfn.SWITCH(VLOOKUP(Table1[[#This Row],[0]],brain!$D$24:$E$30,2), 1,3,2,2, 3,3,4,2,5,1,1)</f>
        <v>2</v>
      </c>
      <c r="F251" s="65">
        <f ca="1">IFERROR(VLOOKUP(RAND(),brain!$B$8:$H$19,7)+VLOOKUP(RAND(),brain!$B$8:$H$19,7),"")</f>
        <v>1</v>
      </c>
      <c r="G251" s="66" cm="1">
        <f t="array" ref="G251">_xlfn.SWITCH(VLOOKUP(Table1[[#This Row],[rand1]],brain!$D$24:$E$30,2), 1,3,2,2,3, 3,4,2,5,1,1)</f>
        <v>3</v>
      </c>
      <c r="H251" s="16">
        <f ca="1">IFERROR(VLOOKUP(RAND(),brain!$B$8:$H$19,7)+VLOOKUP(RAND(),brain!$B$8:$H$19,7),"")</f>
        <v>0</v>
      </c>
      <c r="I251" s="16" cm="1">
        <f t="array" ref="I251">_xlfn.SWITCH(VLOOKUP(Table1[[#This Row],[rand2]],brain!$D$24:$E$30,2), 1,3,2,3, 3,4,4,2,5,1,1)</f>
        <v>3</v>
      </c>
      <c r="J251" s="16" t="str">
        <f ca="1">IFERROR(VLOOKUP(RAND(),brain!$B$8:$H$19,7)+VLOOKUP(RAND(),brain!$B$8:$H$19,7),"")</f>
        <v/>
      </c>
      <c r="K251" s="16" cm="1">
        <f t="array" ref="K251">_xlfn.SWITCH(VLOOKUP(Table1[[#This Row],[rand3]],brain!$D$24:$E$30,2), 1,3,2,2, 3,3,4,2,5,1,1)</f>
        <v>3</v>
      </c>
      <c r="L251" s="64">
        <f ca="1">IFERROR(VLOOKUP(RAND(),brain!$B$8:$H$19,7)+VLOOKUP(RAND(),brain!$B$8:$H$19,7),"")</f>
        <v>1</v>
      </c>
      <c r="M251" s="65" cm="1">
        <f t="array" ref="M251">_xlfn.SWITCH(VLOOKUP(Table1[[#This Row],[rand4]],brain!$D$24:$E$30,2), 1,3,2,3, 3,4,4,2,5,1,1)</f>
        <v>3</v>
      </c>
      <c r="N251" s="65">
        <f ca="1">IFERROR(VLOOKUP(RAND(),brain!$B$8:$H$19,7)+VLOOKUP(RAND(),brain!$B$8:$H$19,7),"")</f>
        <v>3</v>
      </c>
      <c r="O251" s="66" cm="1">
        <f t="array" ref="O251">_xlfn.SWITCH(VLOOKUP(Table1[[#This Row],[rand5]],brain!$D$24:$E$30,2), 1,3,2,2, 3,3,4,2,5,1,1)</f>
        <v>3</v>
      </c>
      <c r="P251" s="16">
        <f t="shared" ca="1" si="3"/>
        <v>5</v>
      </c>
      <c r="Q251" s="57">
        <v>0.42828523170757415</v>
      </c>
      <c r="R251" s="57">
        <v>0.71373613706161643</v>
      </c>
      <c r="S251" s="58">
        <v>7.2658197028910854E-2</v>
      </c>
      <c r="T251" s="58">
        <v>0.21934259492051411</v>
      </c>
      <c r="U251" s="58">
        <v>0.37817052739967516</v>
      </c>
      <c r="V251" s="58">
        <v>0.74791096225550446</v>
      </c>
    </row>
    <row r="252" spans="3:22" x14ac:dyDescent="0.25">
      <c r="C252" s="59">
        <v>246</v>
      </c>
      <c r="D252" s="64">
        <f ca="1">IFERROR(VLOOKUP(RAND(),brain!$B$8:$H$19,7)+VLOOKUP(RAND(),brain!$B$8:$H$19,7),"")</f>
        <v>1</v>
      </c>
      <c r="E252" s="65" cm="1">
        <f t="array" ref="E252">_xlfn.SWITCH(VLOOKUP(Table1[[#This Row],[0]],brain!$D$24:$E$30,2), 1,3,2,2, 3,3,4,2,5,1,1)</f>
        <v>3</v>
      </c>
      <c r="F252" s="65" t="str">
        <f ca="1">IFERROR(VLOOKUP(RAND(),brain!$B$8:$H$19,7)+VLOOKUP(RAND(),brain!$B$8:$H$19,7),"")</f>
        <v/>
      </c>
      <c r="G252" s="66" cm="1">
        <f t="array" ref="G252">_xlfn.SWITCH(VLOOKUP(Table1[[#This Row],[rand1]],brain!$D$24:$E$30,2), 1,3,2,2,3, 3,4,2,5,1,1)</f>
        <v>3</v>
      </c>
      <c r="H252" s="16" t="str">
        <f ca="1">IFERROR(VLOOKUP(RAND(),brain!$B$8:$H$19,7)+VLOOKUP(RAND(),brain!$B$8:$H$19,7),"")</f>
        <v/>
      </c>
      <c r="I252" s="16" cm="1">
        <f t="array" ref="I252">_xlfn.SWITCH(VLOOKUP(Table1[[#This Row],[rand2]],brain!$D$24:$E$30,2), 1,3,2,3, 3,4,4,2,5,1,1)</f>
        <v>3</v>
      </c>
      <c r="J252" s="16">
        <f ca="1">IFERROR(VLOOKUP(RAND(),brain!$B$8:$H$19,7)+VLOOKUP(RAND(),brain!$B$8:$H$19,7),"")</f>
        <v>3</v>
      </c>
      <c r="K252" s="16" cm="1">
        <f t="array" ref="K252">_xlfn.SWITCH(VLOOKUP(Table1[[#This Row],[rand3]],brain!$D$24:$E$30,2), 1,3,2,2, 3,3,4,2,5,1,1)</f>
        <v>3</v>
      </c>
      <c r="L252" s="64">
        <f ca="1">IFERROR(VLOOKUP(RAND(),brain!$B$8:$H$19,7)+VLOOKUP(RAND(),brain!$B$8:$H$19,7),"")</f>
        <v>3</v>
      </c>
      <c r="M252" s="65" cm="1">
        <f t="array" ref="M252">_xlfn.SWITCH(VLOOKUP(Table1[[#This Row],[rand4]],brain!$D$24:$E$30,2), 1,3,2,3, 3,4,4,2,5,1,1)</f>
        <v>3</v>
      </c>
      <c r="N252" s="65">
        <f ca="1">IFERROR(VLOOKUP(RAND(),brain!$B$8:$H$19,7)+VLOOKUP(RAND(),brain!$B$8:$H$19,7),"")</f>
        <v>2</v>
      </c>
      <c r="O252" s="66" cm="1">
        <f t="array" ref="O252">_xlfn.SWITCH(VLOOKUP(Table1[[#This Row],[rand5]],brain!$D$24:$E$30,2), 1,3,2,2, 3,3,4,2,5,1,1)</f>
        <v>3</v>
      </c>
      <c r="P252" s="16">
        <f t="shared" ca="1" si="3"/>
        <v>9</v>
      </c>
      <c r="Q252" s="57">
        <v>0.32578737809003444</v>
      </c>
      <c r="R252" s="57">
        <v>0.21105940285179514</v>
      </c>
      <c r="S252" s="58">
        <v>5.1986478242833756E-2</v>
      </c>
      <c r="T252" s="58">
        <v>0.74519934151300604</v>
      </c>
      <c r="U252" s="58">
        <v>0.39694710527510535</v>
      </c>
      <c r="V252" s="58">
        <v>0.26735634502800043</v>
      </c>
    </row>
    <row r="253" spans="3:22" x14ac:dyDescent="0.25">
      <c r="C253" s="59">
        <v>247</v>
      </c>
      <c r="D253" s="64" t="str">
        <f ca="1">IFERROR(VLOOKUP(RAND(),brain!$B$8:$H$19,7)+VLOOKUP(RAND(),brain!$B$8:$H$19,7),"")</f>
        <v/>
      </c>
      <c r="E253" s="65" cm="1">
        <f t="array" ref="E253">_xlfn.SWITCH(VLOOKUP(Table1[[#This Row],[0]],brain!$D$24:$E$30,2), 1,3,2,2, 3,3,4,2,5,1,1)</f>
        <v>3</v>
      </c>
      <c r="F253" s="65" t="str">
        <f ca="1">IFERROR(VLOOKUP(RAND(),brain!$B$8:$H$19,7)+VLOOKUP(RAND(),brain!$B$8:$H$19,7),"")</f>
        <v/>
      </c>
      <c r="G253" s="66" cm="1">
        <f t="array" ref="G253">_xlfn.SWITCH(VLOOKUP(Table1[[#This Row],[rand1]],brain!$D$24:$E$30,2), 1,3,2,2,3, 3,4,2,5,1,1)</f>
        <v>3</v>
      </c>
      <c r="H253" s="16">
        <f ca="1">IFERROR(VLOOKUP(RAND(),brain!$B$8:$H$19,7)+VLOOKUP(RAND(),brain!$B$8:$H$19,7),"")</f>
        <v>6</v>
      </c>
      <c r="I253" s="16" cm="1">
        <f t="array" ref="I253">_xlfn.SWITCH(VLOOKUP(Table1[[#This Row],[rand2]],brain!$D$24:$E$30,2), 1,3,2,3, 3,4,4,2,5,1,1)</f>
        <v>1</v>
      </c>
      <c r="J253" s="16">
        <f ca="1">IFERROR(VLOOKUP(RAND(),brain!$B$8:$H$19,7)+VLOOKUP(RAND(),brain!$B$8:$H$19,7),"")</f>
        <v>1</v>
      </c>
      <c r="K253" s="16" cm="1">
        <f t="array" ref="K253">_xlfn.SWITCH(VLOOKUP(Table1[[#This Row],[rand3]],brain!$D$24:$E$30,2), 1,3,2,2, 3,3,4,2,5,1,1)</f>
        <v>1</v>
      </c>
      <c r="L253" s="64" t="str">
        <f ca="1">IFERROR(VLOOKUP(RAND(),brain!$B$8:$H$19,7)+VLOOKUP(RAND(),brain!$B$8:$H$19,7),"")</f>
        <v/>
      </c>
      <c r="M253" s="65" cm="1">
        <f t="array" ref="M253">_xlfn.SWITCH(VLOOKUP(Table1[[#This Row],[rand4]],brain!$D$24:$E$30,2), 1,3,2,3, 3,4,4,2,5,1,1)</f>
        <v>3</v>
      </c>
      <c r="N253" s="65">
        <f ca="1">IFERROR(VLOOKUP(RAND(),brain!$B$8:$H$19,7)+VLOOKUP(RAND(),brain!$B$8:$H$19,7),"")</f>
        <v>3</v>
      </c>
      <c r="O253" s="66" cm="1">
        <f t="array" ref="O253">_xlfn.SWITCH(VLOOKUP(Table1[[#This Row],[rand5]],brain!$D$24:$E$30,2), 1,3,2,2, 3,3,4,2,5,1,1)</f>
        <v>2</v>
      </c>
      <c r="P253" s="16">
        <f t="shared" ca="1" si="3"/>
        <v>10</v>
      </c>
      <c r="Q253" s="57">
        <v>0.69264989920045916</v>
      </c>
      <c r="R253" s="57">
        <v>0.24384500967171474</v>
      </c>
      <c r="S253" s="58">
        <v>0.95998062545028373</v>
      </c>
      <c r="T253" s="58">
        <v>0.96812952146077214</v>
      </c>
      <c r="U253" s="58">
        <v>0.35388831871894</v>
      </c>
      <c r="V253" s="58">
        <v>0.58338187947683995</v>
      </c>
    </row>
    <row r="254" spans="3:22" x14ac:dyDescent="0.25">
      <c r="C254" s="59">
        <v>248</v>
      </c>
      <c r="D254" s="64">
        <f ca="1">IFERROR(VLOOKUP(RAND(),brain!$B$8:$H$19,7)+VLOOKUP(RAND(),brain!$B$8:$H$19,7),"")</f>
        <v>4</v>
      </c>
      <c r="E254" s="65" cm="1">
        <f t="array" ref="E254">_xlfn.SWITCH(VLOOKUP(Table1[[#This Row],[0]],brain!$D$24:$E$30,2), 1,3,2,2, 3,3,4,2,5,1,1)</f>
        <v>3</v>
      </c>
      <c r="F254" s="65" t="str">
        <f ca="1">IFERROR(VLOOKUP(RAND(),brain!$B$8:$H$19,7)+VLOOKUP(RAND(),brain!$B$8:$H$19,7),"")</f>
        <v/>
      </c>
      <c r="G254" s="66" cm="1">
        <f t="array" ref="G254">_xlfn.SWITCH(VLOOKUP(Table1[[#This Row],[rand1]],brain!$D$24:$E$30,2), 1,3,2,2,3, 3,4,2,5,1,1)</f>
        <v>3</v>
      </c>
      <c r="H254" s="16">
        <f ca="1">IFERROR(VLOOKUP(RAND(),brain!$B$8:$H$19,7)+VLOOKUP(RAND(),brain!$B$8:$H$19,7),"")</f>
        <v>4</v>
      </c>
      <c r="I254" s="16" cm="1">
        <f t="array" ref="I254">_xlfn.SWITCH(VLOOKUP(Table1[[#This Row],[rand2]],brain!$D$24:$E$30,2), 1,3,2,3, 3,4,4,2,5,1,1)</f>
        <v>3</v>
      </c>
      <c r="J254" s="16" t="str">
        <f ca="1">IFERROR(VLOOKUP(RAND(),brain!$B$8:$H$19,7)+VLOOKUP(RAND(),brain!$B$8:$H$19,7),"")</f>
        <v/>
      </c>
      <c r="K254" s="16" cm="1">
        <f t="array" ref="K254">_xlfn.SWITCH(VLOOKUP(Table1[[#This Row],[rand3]],brain!$D$24:$E$30,2), 1,3,2,2, 3,3,4,2,5,1,1)</f>
        <v>2</v>
      </c>
      <c r="L254" s="64" t="str">
        <f ca="1">IFERROR(VLOOKUP(RAND(),brain!$B$8:$H$19,7)+VLOOKUP(RAND(),brain!$B$8:$H$19,7),"")</f>
        <v/>
      </c>
      <c r="M254" s="65" cm="1">
        <f t="array" ref="M254">_xlfn.SWITCH(VLOOKUP(Table1[[#This Row],[rand4]],brain!$D$24:$E$30,2), 1,3,2,3, 3,4,4,2,5,1,1)</f>
        <v>3</v>
      </c>
      <c r="N254" s="65">
        <f ca="1">IFERROR(VLOOKUP(RAND(),brain!$B$8:$H$19,7)+VLOOKUP(RAND(),brain!$B$8:$H$19,7),"")</f>
        <v>3</v>
      </c>
      <c r="O254" s="66" cm="1">
        <f t="array" ref="O254">_xlfn.SWITCH(VLOOKUP(Table1[[#This Row],[rand5]],brain!$D$24:$E$30,2), 1,3,2,2, 3,3,4,2,5,1,1)</f>
        <v>3</v>
      </c>
      <c r="P254" s="16">
        <f t="shared" ca="1" si="3"/>
        <v>11</v>
      </c>
      <c r="Q254" s="57">
        <v>0.11270793851550831</v>
      </c>
      <c r="R254" s="57">
        <v>0.1833538286527665</v>
      </c>
      <c r="S254" s="58">
        <v>0.42761124700695796</v>
      </c>
      <c r="T254" s="58">
        <v>0.40700312654664106</v>
      </c>
      <c r="U254" s="58">
        <v>0.59028562131103235</v>
      </c>
      <c r="V254" s="58">
        <v>0.78923223853958879</v>
      </c>
    </row>
    <row r="255" spans="3:22" x14ac:dyDescent="0.25">
      <c r="C255" s="59">
        <v>249</v>
      </c>
      <c r="D255" s="64">
        <f ca="1">IFERROR(VLOOKUP(RAND(),brain!$B$8:$H$19,7)+VLOOKUP(RAND(),brain!$B$8:$H$19,7),"")</f>
        <v>2</v>
      </c>
      <c r="E255" s="65" cm="1">
        <f t="array" ref="E255">_xlfn.SWITCH(VLOOKUP(Table1[[#This Row],[0]],brain!$D$24:$E$30,2), 1,3,2,2, 3,3,4,2,5,1,1)</f>
        <v>1</v>
      </c>
      <c r="F255" s="65">
        <f ca="1">IFERROR(VLOOKUP(RAND(),brain!$B$8:$H$19,7)+VLOOKUP(RAND(),brain!$B$8:$H$19,7),"")</f>
        <v>4</v>
      </c>
      <c r="G255" s="66" cm="1">
        <f t="array" ref="G255">_xlfn.SWITCH(VLOOKUP(Table1[[#This Row],[rand1]],brain!$D$24:$E$30,2), 1,3,2,2,3, 3,4,2,5,1,1)</f>
        <v>3</v>
      </c>
      <c r="H255" s="16">
        <f ca="1">IFERROR(VLOOKUP(RAND(),brain!$B$8:$H$19,7)+VLOOKUP(RAND(),brain!$B$8:$H$19,7),"")</f>
        <v>6</v>
      </c>
      <c r="I255" s="16" cm="1">
        <f t="array" ref="I255">_xlfn.SWITCH(VLOOKUP(Table1[[#This Row],[rand2]],brain!$D$24:$E$30,2), 1,3,2,3, 3,4,4,2,5,1,1)</f>
        <v>3</v>
      </c>
      <c r="J255" s="16">
        <f ca="1">IFERROR(VLOOKUP(RAND(),brain!$B$8:$H$19,7)+VLOOKUP(RAND(),brain!$B$8:$H$19,7),"")</f>
        <v>2</v>
      </c>
      <c r="K255" s="16" cm="1">
        <f t="array" ref="K255">_xlfn.SWITCH(VLOOKUP(Table1[[#This Row],[rand3]],brain!$D$24:$E$30,2), 1,3,2,2, 3,3,4,2,5,1,1)</f>
        <v>1</v>
      </c>
      <c r="L255" s="64">
        <f ca="1">IFERROR(VLOOKUP(RAND(),brain!$B$8:$H$19,7)+VLOOKUP(RAND(),brain!$B$8:$H$19,7),"")</f>
        <v>2</v>
      </c>
      <c r="M255" s="65" cm="1">
        <f t="array" ref="M255">_xlfn.SWITCH(VLOOKUP(Table1[[#This Row],[rand4]],brain!$D$24:$E$30,2), 1,3,2,3, 3,4,4,2,5,1,1)</f>
        <v>3</v>
      </c>
      <c r="N255" s="65">
        <f ca="1">IFERROR(VLOOKUP(RAND(),brain!$B$8:$H$19,7)+VLOOKUP(RAND(),brain!$B$8:$H$19,7),"")</f>
        <v>5</v>
      </c>
      <c r="O255" s="66" cm="1">
        <f t="array" ref="O255">_xlfn.SWITCH(VLOOKUP(Table1[[#This Row],[rand5]],brain!$D$24:$E$30,2), 1,3,2,2, 3,3,4,2,5,1,1)</f>
        <v>3</v>
      </c>
      <c r="P255" s="16">
        <f t="shared" ca="1" si="3"/>
        <v>21</v>
      </c>
      <c r="Q255" s="57">
        <v>0.9634795870627838</v>
      </c>
      <c r="R255" s="57">
        <v>0.38787280366118482</v>
      </c>
      <c r="S255" s="58">
        <v>0.48746114570729748</v>
      </c>
      <c r="T255" s="58">
        <v>0.90134575496136915</v>
      </c>
      <c r="U255" s="58">
        <v>0.21203478729895031</v>
      </c>
      <c r="V255" s="58">
        <v>0.74061276352455074</v>
      </c>
    </row>
    <row r="256" spans="3:22" ht="15.75" thickBot="1" x14ac:dyDescent="0.3">
      <c r="C256" s="59">
        <v>250</v>
      </c>
      <c r="D256" s="67">
        <f ca="1">IFERROR(VLOOKUP(RAND(),brain!$B$8:$H$19,7)+VLOOKUP(RAND(),brain!$B$8:$H$19,7),"")</f>
        <v>3</v>
      </c>
      <c r="E256" s="68" cm="1">
        <f t="array" ref="E256">_xlfn.SWITCH(VLOOKUP(Table1[[#This Row],[0]],brain!$D$24:$E$30,2), 1,3,2,2, 3,3,4,2,5,1,1)</f>
        <v>2</v>
      </c>
      <c r="F256" s="68">
        <f ca="1">IFERROR(VLOOKUP(RAND(),brain!$B$8:$H$19,7)+VLOOKUP(RAND(),brain!$B$8:$H$19,7),"")</f>
        <v>1</v>
      </c>
      <c r="G256" s="69" cm="1">
        <f t="array" ref="G256">_xlfn.SWITCH(VLOOKUP(Table1[[#This Row],[rand1]],brain!$D$24:$E$30,2), 1,3,2,2,3, 3,4,2,5,1,1)</f>
        <v>3</v>
      </c>
      <c r="H256" s="16">
        <f ca="1">IFERROR(VLOOKUP(RAND(),brain!$B$8:$H$19,7)+VLOOKUP(RAND(),brain!$B$8:$H$19,7),"")</f>
        <v>1</v>
      </c>
      <c r="I256" s="16" cm="1">
        <f t="array" ref="I256">_xlfn.SWITCH(VLOOKUP(Table1[[#This Row],[rand2]],brain!$D$24:$E$30,2), 1,3,2,3, 3,4,4,2,5,1,1)</f>
        <v>4</v>
      </c>
      <c r="J256" s="16" t="str">
        <f ca="1">IFERROR(VLOOKUP(RAND(),brain!$B$8:$H$19,7)+VLOOKUP(RAND(),brain!$B$8:$H$19,7),"")</f>
        <v/>
      </c>
      <c r="K256" s="16" cm="1">
        <f t="array" ref="K256">_xlfn.SWITCH(VLOOKUP(Table1[[#This Row],[rand3]],brain!$D$24:$E$30,2), 1,3,2,2, 3,3,4,2,5,1,1)</f>
        <v>3</v>
      </c>
      <c r="L256" s="67" t="str">
        <f ca="1">IFERROR(VLOOKUP(RAND(),brain!$B$8:$H$19,7)+VLOOKUP(RAND(),brain!$B$8:$H$19,7),"")</f>
        <v/>
      </c>
      <c r="M256" s="68" cm="1">
        <f t="array" ref="M256">_xlfn.SWITCH(VLOOKUP(Table1[[#This Row],[rand4]],brain!$D$24:$E$30,2), 1,3,2,3, 3,4,4,2,5,1,1)</f>
        <v>3</v>
      </c>
      <c r="N256" s="68">
        <f ca="1">IFERROR(VLOOKUP(RAND(),brain!$B$8:$H$19,7)+VLOOKUP(RAND(),brain!$B$8:$H$19,7),"")</f>
        <v>3</v>
      </c>
      <c r="O256" s="69" cm="1">
        <f t="array" ref="O256">_xlfn.SWITCH(VLOOKUP(Table1[[#This Row],[rand5]],brain!$D$24:$E$30,2), 1,3,2,2, 3,3,4,2,5,1,1)</f>
        <v>3</v>
      </c>
      <c r="P256" s="16">
        <f t="shared" ca="1" si="3"/>
        <v>8</v>
      </c>
      <c r="Q256" s="57">
        <v>0.58775526368109998</v>
      </c>
      <c r="R256" s="57">
        <v>0.16045201600094539</v>
      </c>
      <c r="S256" s="58">
        <v>0.62886011700439959</v>
      </c>
      <c r="T256" s="58">
        <v>4.961960248192343E-2</v>
      </c>
      <c r="U256" s="58">
        <v>0.13655323928722107</v>
      </c>
      <c r="V256" s="58">
        <v>0.11209560224163873</v>
      </c>
    </row>
    <row r="257" spans="19:22" x14ac:dyDescent="0.25">
      <c r="S257" s="56"/>
      <c r="T257" s="56"/>
      <c r="U257" s="56"/>
      <c r="V257" s="56"/>
    </row>
    <row r="258" spans="19:22" x14ac:dyDescent="0.25">
      <c r="S258" s="56"/>
      <c r="T258" s="56"/>
      <c r="U258" s="56"/>
      <c r="V258" s="56"/>
    </row>
    <row r="259" spans="19:22" hidden="1" x14ac:dyDescent="0.25">
      <c r="S259" s="56"/>
      <c r="T259" s="56"/>
      <c r="U259" s="56"/>
      <c r="V259" s="56"/>
    </row>
    <row r="260" spans="19:22" hidden="1" x14ac:dyDescent="0.25">
      <c r="S260" s="56"/>
      <c r="T260" s="56"/>
      <c r="U260" s="56"/>
      <c r="V260" s="56"/>
    </row>
    <row r="261" spans="19:22" hidden="1" x14ac:dyDescent="0.25">
      <c r="S261" s="56"/>
      <c r="T261" s="56"/>
      <c r="U261" s="56"/>
      <c r="V261" s="56"/>
    </row>
    <row r="262" spans="19:22" hidden="1" x14ac:dyDescent="0.25">
      <c r="S262" s="56"/>
      <c r="T262" s="56"/>
      <c r="U262" s="56"/>
      <c r="V262" s="56"/>
    </row>
    <row r="263" spans="19:22" hidden="1" x14ac:dyDescent="0.25">
      <c r="S263" s="56"/>
      <c r="T263" s="56"/>
      <c r="U263" s="56"/>
      <c r="V263" s="56"/>
    </row>
    <row r="264" spans="19:22" hidden="1" x14ac:dyDescent="0.25">
      <c r="S264" s="56"/>
      <c r="T264" s="56"/>
      <c r="U264" s="56"/>
      <c r="V264" s="56"/>
    </row>
    <row r="265" spans="19:22" hidden="1" x14ac:dyDescent="0.25">
      <c r="S265" s="56"/>
      <c r="T265" s="56"/>
      <c r="U265" s="56"/>
      <c r="V265" s="56"/>
    </row>
    <row r="266" spans="19:22" hidden="1" x14ac:dyDescent="0.25">
      <c r="S266" s="56"/>
      <c r="T266" s="56"/>
      <c r="U266" s="56"/>
      <c r="V266" s="56"/>
    </row>
    <row r="267" spans="19:22" hidden="1" x14ac:dyDescent="0.25">
      <c r="S267" s="56"/>
      <c r="T267" s="56"/>
      <c r="U267" s="56"/>
      <c r="V267" s="56"/>
    </row>
    <row r="268" spans="19:22" hidden="1" x14ac:dyDescent="0.25">
      <c r="S268" s="56"/>
      <c r="T268" s="56"/>
      <c r="U268" s="56"/>
      <c r="V268" s="56"/>
    </row>
    <row r="269" spans="19:22" hidden="1" x14ac:dyDescent="0.25">
      <c r="S269" s="56"/>
      <c r="T269" s="56"/>
      <c r="U269" s="56"/>
      <c r="V269" s="56"/>
    </row>
    <row r="270" spans="19:22" hidden="1" x14ac:dyDescent="0.25">
      <c r="S270" s="56"/>
      <c r="T270" s="56"/>
      <c r="U270" s="56"/>
      <c r="V270" s="56"/>
    </row>
    <row r="271" spans="19:22" hidden="1" x14ac:dyDescent="0.25">
      <c r="S271" s="56"/>
      <c r="T271" s="56"/>
      <c r="U271" s="56"/>
      <c r="V271" s="56"/>
    </row>
    <row r="272" spans="19:22" hidden="1" x14ac:dyDescent="0.25">
      <c r="S272" s="56"/>
      <c r="T272" s="56"/>
      <c r="U272" s="56"/>
      <c r="V272" s="56"/>
    </row>
    <row r="273" spans="19:22" hidden="1" x14ac:dyDescent="0.25">
      <c r="S273" s="56"/>
      <c r="T273" s="56"/>
      <c r="U273" s="56"/>
      <c r="V273" s="56"/>
    </row>
    <row r="274" spans="19:22" hidden="1" x14ac:dyDescent="0.25">
      <c r="S274" s="56"/>
      <c r="T274" s="56"/>
      <c r="U274" s="56"/>
      <c r="V274" s="56"/>
    </row>
    <row r="275" spans="19:22" hidden="1" x14ac:dyDescent="0.25">
      <c r="S275" s="56"/>
      <c r="T275" s="56"/>
      <c r="U275" s="56"/>
      <c r="V275" s="56"/>
    </row>
    <row r="276" spans="19:22" hidden="1" x14ac:dyDescent="0.25">
      <c r="S276" s="56"/>
      <c r="T276" s="56"/>
      <c r="U276" s="56"/>
      <c r="V276" s="56"/>
    </row>
    <row r="277" spans="19:22" hidden="1" x14ac:dyDescent="0.25">
      <c r="S277" s="56"/>
      <c r="T277" s="56"/>
      <c r="U277" s="56"/>
      <c r="V277" s="56"/>
    </row>
    <row r="278" spans="19:22" hidden="1" x14ac:dyDescent="0.25">
      <c r="S278" s="56"/>
      <c r="T278" s="56"/>
      <c r="U278" s="56"/>
      <c r="V278" s="56"/>
    </row>
    <row r="279" spans="19:22" hidden="1" x14ac:dyDescent="0.25">
      <c r="S279" s="56"/>
      <c r="T279" s="56"/>
      <c r="U279" s="56"/>
      <c r="V279" s="56"/>
    </row>
    <row r="280" spans="19:22" hidden="1" x14ac:dyDescent="0.25">
      <c r="S280" s="56"/>
      <c r="T280" s="56"/>
      <c r="U280" s="56"/>
      <c r="V280" s="56"/>
    </row>
    <row r="281" spans="19:22" hidden="1" x14ac:dyDescent="0.25">
      <c r="S281" s="56"/>
      <c r="T281" s="56"/>
      <c r="U281" s="56"/>
      <c r="V281" s="56"/>
    </row>
    <row r="282" spans="19:22" hidden="1" x14ac:dyDescent="0.25">
      <c r="S282" s="56"/>
      <c r="T282" s="56"/>
      <c r="U282" s="56"/>
      <c r="V282" s="56"/>
    </row>
    <row r="283" spans="19:22" hidden="1" x14ac:dyDescent="0.25">
      <c r="S283" s="56"/>
      <c r="T283" s="56"/>
      <c r="U283" s="56"/>
      <c r="V283" s="56"/>
    </row>
    <row r="284" spans="19:22" hidden="1" x14ac:dyDescent="0.25">
      <c r="S284" s="56"/>
      <c r="T284" s="56"/>
      <c r="U284" s="56"/>
      <c r="V284" s="56"/>
    </row>
    <row r="285" spans="19:22" hidden="1" x14ac:dyDescent="0.25">
      <c r="S285" s="56"/>
      <c r="T285" s="56"/>
      <c r="U285" s="56"/>
      <c r="V285" s="56"/>
    </row>
    <row r="286" spans="19:22" hidden="1" x14ac:dyDescent="0.25">
      <c r="S286" s="56"/>
      <c r="T286" s="56"/>
      <c r="U286" s="56"/>
      <c r="V286" s="56"/>
    </row>
    <row r="287" spans="19:22" hidden="1" x14ac:dyDescent="0.25">
      <c r="S287" s="56"/>
      <c r="T287" s="56"/>
      <c r="U287" s="56"/>
      <c r="V287" s="56"/>
    </row>
    <row r="288" spans="19:22" hidden="1" x14ac:dyDescent="0.25">
      <c r="S288" s="56"/>
      <c r="T288" s="56"/>
      <c r="U288" s="56"/>
      <c r="V288" s="56"/>
    </row>
    <row r="289" spans="19:22" hidden="1" x14ac:dyDescent="0.25">
      <c r="S289" s="56"/>
      <c r="T289" s="56"/>
      <c r="U289" s="56"/>
      <c r="V289" s="56"/>
    </row>
    <row r="290" spans="19:22" hidden="1" x14ac:dyDescent="0.25">
      <c r="S290" s="56"/>
      <c r="T290" s="56"/>
      <c r="U290" s="56"/>
      <c r="V290" s="56"/>
    </row>
    <row r="291" spans="19:22" hidden="1" x14ac:dyDescent="0.25">
      <c r="S291" s="56"/>
      <c r="T291" s="56"/>
      <c r="U291" s="56"/>
      <c r="V291" s="56"/>
    </row>
    <row r="292" spans="19:22" hidden="1" x14ac:dyDescent="0.25">
      <c r="S292" s="56"/>
      <c r="T292" s="56"/>
      <c r="U292" s="56"/>
      <c r="V292" s="56"/>
    </row>
    <row r="293" spans="19:22" hidden="1" x14ac:dyDescent="0.25">
      <c r="S293" s="56"/>
      <c r="T293" s="56"/>
      <c r="U293" s="56"/>
      <c r="V293" s="56"/>
    </row>
    <row r="294" spans="19:22" hidden="1" x14ac:dyDescent="0.25">
      <c r="S294" s="56"/>
      <c r="T294" s="56"/>
      <c r="U294" s="56"/>
      <c r="V294" s="56"/>
    </row>
    <row r="295" spans="19:22" hidden="1" x14ac:dyDescent="0.25">
      <c r="S295" s="56"/>
      <c r="T295" s="56"/>
      <c r="U295" s="56"/>
      <c r="V295" s="56"/>
    </row>
    <row r="296" spans="19:22" hidden="1" x14ac:dyDescent="0.25">
      <c r="S296" s="56"/>
      <c r="T296" s="56"/>
      <c r="U296" s="56"/>
      <c r="V296" s="56"/>
    </row>
    <row r="297" spans="19:22" hidden="1" x14ac:dyDescent="0.25">
      <c r="S297" s="56"/>
      <c r="T297" s="56"/>
      <c r="U297" s="56"/>
      <c r="V297" s="56"/>
    </row>
    <row r="298" spans="19:22" hidden="1" x14ac:dyDescent="0.25">
      <c r="S298" s="56"/>
      <c r="T298" s="56"/>
      <c r="U298" s="56"/>
      <c r="V298" s="56"/>
    </row>
    <row r="299" spans="19:22" hidden="1" x14ac:dyDescent="0.25">
      <c r="S299" s="56"/>
      <c r="T299" s="56"/>
      <c r="U299" s="56"/>
      <c r="V299" s="56"/>
    </row>
    <row r="300" spans="19:22" hidden="1" x14ac:dyDescent="0.25">
      <c r="S300" s="56"/>
      <c r="T300" s="56"/>
      <c r="U300" s="56"/>
      <c r="V300" s="56"/>
    </row>
    <row r="301" spans="19:22" hidden="1" x14ac:dyDescent="0.25">
      <c r="S301" s="56"/>
      <c r="T301" s="56"/>
      <c r="U301" s="56"/>
      <c r="V301" s="56"/>
    </row>
    <row r="302" spans="19:22" hidden="1" x14ac:dyDescent="0.25">
      <c r="S302" s="56"/>
      <c r="T302" s="56"/>
      <c r="U302" s="56"/>
      <c r="V302" s="56"/>
    </row>
    <row r="303" spans="19:22" hidden="1" x14ac:dyDescent="0.25">
      <c r="S303" s="56"/>
      <c r="T303" s="56"/>
      <c r="U303" s="56"/>
      <c r="V303" s="56"/>
    </row>
    <row r="304" spans="19:22" hidden="1" x14ac:dyDescent="0.25">
      <c r="S304" s="56"/>
      <c r="T304" s="56"/>
      <c r="U304" s="56"/>
      <c r="V304" s="56"/>
    </row>
    <row r="305" spans="19:22" hidden="1" x14ac:dyDescent="0.25">
      <c r="S305" s="56"/>
      <c r="T305" s="56"/>
      <c r="U305" s="56"/>
      <c r="V305" s="56"/>
    </row>
    <row r="306" spans="19:22" hidden="1" x14ac:dyDescent="0.25">
      <c r="S306" s="56"/>
      <c r="T306" s="56"/>
      <c r="U306" s="56"/>
      <c r="V306" s="56"/>
    </row>
    <row r="307" spans="19:22" hidden="1" x14ac:dyDescent="0.25">
      <c r="S307" s="56"/>
      <c r="T307" s="56"/>
      <c r="U307" s="56"/>
      <c r="V307" s="56"/>
    </row>
    <row r="308" spans="19:22" hidden="1" x14ac:dyDescent="0.25">
      <c r="S308" s="56"/>
      <c r="T308" s="56"/>
      <c r="U308" s="56"/>
      <c r="V308" s="56"/>
    </row>
    <row r="309" spans="19:22" hidden="1" x14ac:dyDescent="0.25">
      <c r="S309" s="56"/>
      <c r="T309" s="56"/>
      <c r="U309" s="56"/>
      <c r="V309" s="56"/>
    </row>
    <row r="310" spans="19:22" hidden="1" x14ac:dyDescent="0.25">
      <c r="S310" s="56"/>
      <c r="T310" s="56"/>
      <c r="U310" s="56"/>
      <c r="V310" s="56"/>
    </row>
    <row r="311" spans="19:22" hidden="1" x14ac:dyDescent="0.25">
      <c r="S311" s="56"/>
      <c r="T311" s="56"/>
      <c r="U311" s="56"/>
      <c r="V311" s="56"/>
    </row>
    <row r="312" spans="19:22" hidden="1" x14ac:dyDescent="0.25">
      <c r="S312" s="56"/>
      <c r="T312" s="56"/>
      <c r="U312" s="56"/>
      <c r="V312" s="56"/>
    </row>
    <row r="313" spans="19:22" hidden="1" x14ac:dyDescent="0.25">
      <c r="S313" s="56"/>
      <c r="T313" s="56"/>
      <c r="U313" s="56"/>
      <c r="V313" s="56"/>
    </row>
    <row r="314" spans="19:22" hidden="1" x14ac:dyDescent="0.25">
      <c r="S314" s="56"/>
      <c r="T314" s="56"/>
      <c r="U314" s="56"/>
      <c r="V314" s="56"/>
    </row>
    <row r="315" spans="19:22" hidden="1" x14ac:dyDescent="0.25">
      <c r="S315" s="56"/>
      <c r="T315" s="56"/>
      <c r="U315" s="56"/>
      <c r="V315" s="56"/>
    </row>
    <row r="316" spans="19:22" hidden="1" x14ac:dyDescent="0.25">
      <c r="S316" s="56"/>
      <c r="T316" s="56"/>
      <c r="U316" s="56"/>
      <c r="V316" s="56"/>
    </row>
    <row r="317" spans="19:22" hidden="1" x14ac:dyDescent="0.25">
      <c r="S317" s="56"/>
      <c r="T317" s="56"/>
      <c r="U317" s="56"/>
      <c r="V317" s="56"/>
    </row>
    <row r="318" spans="19:22" hidden="1" x14ac:dyDescent="0.25">
      <c r="S318" s="56"/>
      <c r="T318" s="56"/>
      <c r="U318" s="56"/>
      <c r="V318" s="56"/>
    </row>
    <row r="319" spans="19:22" hidden="1" x14ac:dyDescent="0.25">
      <c r="S319" s="56"/>
      <c r="T319" s="56"/>
      <c r="U319" s="56"/>
      <c r="V319" s="56"/>
    </row>
    <row r="320" spans="19:22" hidden="1" x14ac:dyDescent="0.25">
      <c r="S320" s="56"/>
      <c r="T320" s="56"/>
      <c r="U320" s="56"/>
      <c r="V320" s="56"/>
    </row>
    <row r="321" spans="19:22" hidden="1" x14ac:dyDescent="0.25">
      <c r="S321" s="56"/>
      <c r="T321" s="56"/>
      <c r="U321" s="56"/>
      <c r="V321" s="56"/>
    </row>
    <row r="322" spans="19:22" hidden="1" x14ac:dyDescent="0.25">
      <c r="S322" s="56"/>
      <c r="T322" s="56"/>
      <c r="U322" s="56"/>
      <c r="V322" s="56"/>
    </row>
    <row r="323" spans="19:22" hidden="1" x14ac:dyDescent="0.25">
      <c r="S323" s="56"/>
      <c r="T323" s="56"/>
      <c r="U323" s="56"/>
      <c r="V323" s="56"/>
    </row>
    <row r="324" spans="19:22" hidden="1" x14ac:dyDescent="0.25">
      <c r="S324" s="56"/>
      <c r="T324" s="56"/>
      <c r="U324" s="56"/>
      <c r="V324" s="56"/>
    </row>
    <row r="325" spans="19:22" hidden="1" x14ac:dyDescent="0.25">
      <c r="S325" s="56"/>
      <c r="T325" s="56"/>
      <c r="U325" s="56"/>
      <c r="V325" s="56"/>
    </row>
    <row r="326" spans="19:22" hidden="1" x14ac:dyDescent="0.25">
      <c r="S326" s="56"/>
      <c r="T326" s="56"/>
      <c r="U326" s="56"/>
      <c r="V326" s="56"/>
    </row>
    <row r="327" spans="19:22" hidden="1" x14ac:dyDescent="0.25">
      <c r="S327" s="56"/>
      <c r="T327" s="56"/>
      <c r="U327" s="56"/>
      <c r="V327" s="56"/>
    </row>
    <row r="328" spans="19:22" hidden="1" x14ac:dyDescent="0.25">
      <c r="S328" s="56"/>
      <c r="T328" s="56"/>
      <c r="U328" s="56"/>
      <c r="V328" s="56"/>
    </row>
    <row r="329" spans="19:22" hidden="1" x14ac:dyDescent="0.25">
      <c r="S329" s="56"/>
      <c r="T329" s="56"/>
      <c r="U329" s="56"/>
      <c r="V329" s="56"/>
    </row>
    <row r="330" spans="19:22" hidden="1" x14ac:dyDescent="0.25">
      <c r="S330" s="56"/>
      <c r="T330" s="56"/>
      <c r="U330" s="56"/>
      <c r="V330" s="56"/>
    </row>
    <row r="331" spans="19:22" hidden="1" x14ac:dyDescent="0.25">
      <c r="S331" s="56"/>
      <c r="T331" s="56"/>
      <c r="U331" s="56"/>
      <c r="V331" s="56"/>
    </row>
    <row r="332" spans="19:22" hidden="1" x14ac:dyDescent="0.25">
      <c r="S332" s="56"/>
      <c r="T332" s="56"/>
      <c r="U332" s="56"/>
      <c r="V332" s="56"/>
    </row>
    <row r="333" spans="19:22" hidden="1" x14ac:dyDescent="0.25">
      <c r="S333" s="56"/>
      <c r="T333" s="56"/>
      <c r="U333" s="56"/>
      <c r="V333" s="56"/>
    </row>
    <row r="334" spans="19:22" hidden="1" x14ac:dyDescent="0.25">
      <c r="S334" s="56"/>
      <c r="T334" s="56"/>
      <c r="U334" s="56"/>
      <c r="V334" s="56"/>
    </row>
    <row r="335" spans="19:22" hidden="1" x14ac:dyDescent="0.25">
      <c r="S335" s="56"/>
      <c r="T335" s="56"/>
      <c r="U335" s="56"/>
      <c r="V335" s="56"/>
    </row>
    <row r="336" spans="19:22" hidden="1" x14ac:dyDescent="0.25">
      <c r="S336" s="56"/>
      <c r="T336" s="56"/>
      <c r="U336" s="56"/>
      <c r="V336" s="56"/>
    </row>
    <row r="337" spans="19:22" hidden="1" x14ac:dyDescent="0.25">
      <c r="S337" s="56"/>
      <c r="T337" s="56"/>
      <c r="U337" s="56"/>
      <c r="V337" s="56"/>
    </row>
    <row r="338" spans="19:22" hidden="1" x14ac:dyDescent="0.25">
      <c r="S338" s="56"/>
      <c r="T338" s="56"/>
      <c r="U338" s="56"/>
      <c r="V338" s="56"/>
    </row>
    <row r="339" spans="19:22" hidden="1" x14ac:dyDescent="0.25">
      <c r="S339" s="56"/>
      <c r="T339" s="56"/>
      <c r="U339" s="56"/>
      <c r="V339" s="56"/>
    </row>
    <row r="340" spans="19:22" hidden="1" x14ac:dyDescent="0.25">
      <c r="S340" s="56"/>
      <c r="T340" s="56"/>
      <c r="U340" s="56"/>
      <c r="V340" s="56"/>
    </row>
    <row r="341" spans="19:22" hidden="1" x14ac:dyDescent="0.25">
      <c r="S341" s="56"/>
      <c r="T341" s="56"/>
      <c r="U341" s="56"/>
      <c r="V341" s="56"/>
    </row>
    <row r="342" spans="19:22" hidden="1" x14ac:dyDescent="0.25">
      <c r="S342" s="56"/>
      <c r="T342" s="56"/>
      <c r="U342" s="56"/>
      <c r="V342" s="56"/>
    </row>
    <row r="343" spans="19:22" hidden="1" x14ac:dyDescent="0.25">
      <c r="S343" s="56"/>
      <c r="T343" s="56"/>
      <c r="U343" s="56"/>
      <c r="V343" s="56"/>
    </row>
    <row r="344" spans="19:22" hidden="1" x14ac:dyDescent="0.25">
      <c r="S344" s="56"/>
      <c r="T344" s="56"/>
      <c r="U344" s="56"/>
      <c r="V344" s="56"/>
    </row>
    <row r="345" spans="19:22" hidden="1" x14ac:dyDescent="0.25">
      <c r="S345" s="56"/>
      <c r="T345" s="56"/>
      <c r="U345" s="56"/>
      <c r="V345" s="56"/>
    </row>
    <row r="346" spans="19:22" hidden="1" x14ac:dyDescent="0.25">
      <c r="S346" s="56"/>
      <c r="T346" s="56"/>
      <c r="U346" s="56"/>
      <c r="V346" s="56"/>
    </row>
    <row r="347" spans="19:22" hidden="1" x14ac:dyDescent="0.25">
      <c r="S347" s="56"/>
      <c r="T347" s="56"/>
      <c r="U347" s="56"/>
      <c r="V347" s="56"/>
    </row>
    <row r="348" spans="19:22" hidden="1" x14ac:dyDescent="0.25">
      <c r="S348" s="56"/>
      <c r="T348" s="56"/>
      <c r="U348" s="56"/>
      <c r="V348" s="56"/>
    </row>
    <row r="349" spans="19:22" hidden="1" x14ac:dyDescent="0.25">
      <c r="S349" s="56"/>
      <c r="T349" s="56"/>
      <c r="U349" s="56"/>
      <c r="V349" s="56"/>
    </row>
    <row r="350" spans="19:22" hidden="1" x14ac:dyDescent="0.25">
      <c r="S350" s="56"/>
      <c r="T350" s="56"/>
      <c r="U350" s="56"/>
      <c r="V350" s="56"/>
    </row>
    <row r="351" spans="19:22" hidden="1" x14ac:dyDescent="0.25">
      <c r="S351" s="56"/>
      <c r="T351" s="56"/>
      <c r="U351" s="56"/>
      <c r="V351" s="56"/>
    </row>
    <row r="352" spans="19:22" hidden="1" x14ac:dyDescent="0.25">
      <c r="S352" s="56"/>
      <c r="T352" s="56"/>
      <c r="U352" s="56"/>
      <c r="V352" s="56"/>
    </row>
    <row r="353" spans="19:22" hidden="1" x14ac:dyDescent="0.25">
      <c r="S353" s="56"/>
      <c r="T353" s="56"/>
      <c r="U353" s="56"/>
      <c r="V353" s="56"/>
    </row>
    <row r="354" spans="19:22" hidden="1" x14ac:dyDescent="0.25">
      <c r="S354" s="56"/>
      <c r="T354" s="56"/>
      <c r="U354" s="56"/>
      <c r="V354" s="56"/>
    </row>
    <row r="355" spans="19:22" hidden="1" x14ac:dyDescent="0.25">
      <c r="S355" s="56"/>
      <c r="T355" s="56"/>
      <c r="U355" s="56"/>
      <c r="V355" s="56"/>
    </row>
    <row r="356" spans="19:22" hidden="1" x14ac:dyDescent="0.25">
      <c r="S356" s="56"/>
      <c r="T356" s="56"/>
      <c r="U356" s="56"/>
      <c r="V356" s="56"/>
    </row>
    <row r="357" spans="19:22" hidden="1" x14ac:dyDescent="0.25">
      <c r="S357" s="56"/>
      <c r="T357" s="56"/>
      <c r="U357" s="56"/>
      <c r="V357" s="56"/>
    </row>
    <row r="358" spans="19:22" hidden="1" x14ac:dyDescent="0.25">
      <c r="S358" s="56"/>
      <c r="T358" s="56"/>
      <c r="U358" s="56"/>
      <c r="V358" s="56"/>
    </row>
    <row r="359" spans="19:22" hidden="1" x14ac:dyDescent="0.25">
      <c r="S359" s="56"/>
      <c r="T359" s="56"/>
      <c r="U359" s="56"/>
      <c r="V359" s="56"/>
    </row>
    <row r="360" spans="19:22" hidden="1" x14ac:dyDescent="0.25">
      <c r="S360" s="56"/>
      <c r="T360" s="56"/>
      <c r="U360" s="56"/>
      <c r="V360" s="56"/>
    </row>
    <row r="361" spans="19:22" hidden="1" x14ac:dyDescent="0.25">
      <c r="S361" s="56"/>
      <c r="T361" s="56"/>
      <c r="U361" s="56"/>
      <c r="V361" s="56"/>
    </row>
    <row r="362" spans="19:22" hidden="1" x14ac:dyDescent="0.25">
      <c r="S362" s="56"/>
      <c r="T362" s="56"/>
      <c r="U362" s="56"/>
      <c r="V362" s="56"/>
    </row>
    <row r="363" spans="19:22" hidden="1" x14ac:dyDescent="0.25">
      <c r="S363" s="56"/>
      <c r="T363" s="56"/>
      <c r="U363" s="56"/>
      <c r="V363" s="56"/>
    </row>
    <row r="364" spans="19:22" hidden="1" x14ac:dyDescent="0.25">
      <c r="S364" s="56"/>
      <c r="T364" s="56"/>
      <c r="U364" s="56"/>
      <c r="V364" s="56"/>
    </row>
    <row r="365" spans="19:22" hidden="1" x14ac:dyDescent="0.25">
      <c r="S365" s="56"/>
      <c r="T365" s="56"/>
      <c r="U365" s="56"/>
      <c r="V365" s="56"/>
    </row>
    <row r="366" spans="19:22" hidden="1" x14ac:dyDescent="0.25">
      <c r="S366" s="56"/>
      <c r="T366" s="56"/>
      <c r="U366" s="56"/>
      <c r="V366" s="56"/>
    </row>
    <row r="367" spans="19:22" hidden="1" x14ac:dyDescent="0.25">
      <c r="S367" s="56"/>
      <c r="T367" s="56"/>
      <c r="U367" s="56"/>
      <c r="V367" s="56"/>
    </row>
    <row r="368" spans="19:22" hidden="1" x14ac:dyDescent="0.25">
      <c r="S368" s="56"/>
      <c r="T368" s="56"/>
      <c r="U368" s="56"/>
      <c r="V368" s="56"/>
    </row>
    <row r="369" spans="19:22" hidden="1" x14ac:dyDescent="0.25">
      <c r="S369" s="56"/>
      <c r="T369" s="56"/>
      <c r="U369" s="56"/>
      <c r="V369" s="56"/>
    </row>
    <row r="370" spans="19:22" hidden="1" x14ac:dyDescent="0.25">
      <c r="S370" s="56"/>
      <c r="T370" s="56"/>
      <c r="U370" s="56"/>
      <c r="V370" s="56"/>
    </row>
    <row r="371" spans="19:22" hidden="1" x14ac:dyDescent="0.25">
      <c r="S371" s="56"/>
      <c r="T371" s="56"/>
      <c r="U371" s="56"/>
      <c r="V371" s="56"/>
    </row>
    <row r="372" spans="19:22" hidden="1" x14ac:dyDescent="0.25">
      <c r="S372" s="56"/>
      <c r="T372" s="56"/>
      <c r="U372" s="56"/>
      <c r="V372" s="56"/>
    </row>
    <row r="373" spans="19:22" hidden="1" x14ac:dyDescent="0.25">
      <c r="S373" s="56"/>
      <c r="T373" s="56"/>
      <c r="U373" s="56"/>
      <c r="V373" s="56"/>
    </row>
    <row r="374" spans="19:22" hidden="1" x14ac:dyDescent="0.25">
      <c r="S374" s="56"/>
      <c r="T374" s="56"/>
      <c r="U374" s="56"/>
      <c r="V374" s="56"/>
    </row>
    <row r="375" spans="19:22" hidden="1" x14ac:dyDescent="0.25">
      <c r="S375" s="56"/>
      <c r="T375" s="56"/>
      <c r="U375" s="56"/>
      <c r="V375" s="56"/>
    </row>
    <row r="376" spans="19:22" hidden="1" x14ac:dyDescent="0.25">
      <c r="S376" s="56"/>
      <c r="T376" s="56"/>
      <c r="U376" s="56"/>
      <c r="V376" s="56"/>
    </row>
    <row r="377" spans="19:22" hidden="1" x14ac:dyDescent="0.25">
      <c r="S377" s="56"/>
      <c r="T377" s="56"/>
      <c r="U377" s="56"/>
      <c r="V377" s="56"/>
    </row>
    <row r="378" spans="19:22" hidden="1" x14ac:dyDescent="0.25">
      <c r="S378" s="56"/>
      <c r="T378" s="56"/>
      <c r="U378" s="56"/>
      <c r="V378" s="56"/>
    </row>
    <row r="379" spans="19:22" hidden="1" x14ac:dyDescent="0.25">
      <c r="S379" s="56"/>
      <c r="T379" s="56"/>
      <c r="U379" s="56"/>
      <c r="V379" s="56"/>
    </row>
    <row r="380" spans="19:22" hidden="1" x14ac:dyDescent="0.25">
      <c r="S380" s="56"/>
      <c r="T380" s="56"/>
      <c r="U380" s="56"/>
      <c r="V380" s="56"/>
    </row>
    <row r="381" spans="19:22" hidden="1" x14ac:dyDescent="0.25">
      <c r="S381" s="56"/>
      <c r="T381" s="56"/>
      <c r="U381" s="56"/>
      <c r="V381" s="56"/>
    </row>
    <row r="382" spans="19:22" hidden="1" x14ac:dyDescent="0.25">
      <c r="S382" s="56"/>
      <c r="T382" s="56"/>
      <c r="U382" s="56"/>
      <c r="V382" s="56"/>
    </row>
    <row r="383" spans="19:22" hidden="1" x14ac:dyDescent="0.25">
      <c r="S383" s="56"/>
      <c r="T383" s="56"/>
      <c r="U383" s="56"/>
      <c r="V383" s="56"/>
    </row>
    <row r="384" spans="19:22" hidden="1" x14ac:dyDescent="0.25">
      <c r="S384" s="56"/>
      <c r="T384" s="56"/>
      <c r="U384" s="56"/>
      <c r="V384" s="56"/>
    </row>
    <row r="385" spans="19:22" hidden="1" x14ac:dyDescent="0.25">
      <c r="S385" s="56"/>
      <c r="T385" s="56"/>
      <c r="U385" s="56"/>
      <c r="V385" s="56"/>
    </row>
    <row r="386" spans="19:22" hidden="1" x14ac:dyDescent="0.25">
      <c r="S386" s="56"/>
      <c r="T386" s="56"/>
      <c r="U386" s="56"/>
      <c r="V386" s="56"/>
    </row>
    <row r="387" spans="19:22" hidden="1" x14ac:dyDescent="0.25">
      <c r="S387" s="56"/>
      <c r="T387" s="56"/>
      <c r="U387" s="56"/>
      <c r="V387" s="56"/>
    </row>
    <row r="388" spans="19:22" hidden="1" x14ac:dyDescent="0.25">
      <c r="S388" s="56"/>
      <c r="T388" s="56"/>
      <c r="U388" s="56"/>
      <c r="V388" s="56"/>
    </row>
    <row r="389" spans="19:22" hidden="1" x14ac:dyDescent="0.25">
      <c r="S389" s="56"/>
      <c r="T389" s="56"/>
      <c r="U389" s="56"/>
      <c r="V389" s="56"/>
    </row>
    <row r="390" spans="19:22" hidden="1" x14ac:dyDescent="0.25">
      <c r="S390" s="56"/>
      <c r="T390" s="56"/>
      <c r="U390" s="56"/>
      <c r="V390" s="56"/>
    </row>
    <row r="391" spans="19:22" hidden="1" x14ac:dyDescent="0.25">
      <c r="S391" s="56"/>
      <c r="T391" s="56"/>
      <c r="U391" s="56"/>
      <c r="V391" s="56"/>
    </row>
    <row r="392" spans="19:22" hidden="1" x14ac:dyDescent="0.25">
      <c r="S392" s="56"/>
      <c r="T392" s="56"/>
      <c r="U392" s="56"/>
      <c r="V392" s="56"/>
    </row>
    <row r="393" spans="19:22" hidden="1" x14ac:dyDescent="0.25">
      <c r="S393" s="56"/>
      <c r="T393" s="56"/>
      <c r="U393" s="56"/>
      <c r="V393" s="56"/>
    </row>
    <row r="394" spans="19:22" hidden="1" x14ac:dyDescent="0.25">
      <c r="S394" s="56"/>
      <c r="T394" s="56"/>
      <c r="U394" s="56"/>
      <c r="V394" s="56"/>
    </row>
    <row r="395" spans="19:22" hidden="1" x14ac:dyDescent="0.25">
      <c r="S395" s="56"/>
      <c r="T395" s="56"/>
      <c r="U395" s="56"/>
      <c r="V395" s="56"/>
    </row>
    <row r="396" spans="19:22" hidden="1" x14ac:dyDescent="0.25">
      <c r="S396" s="56"/>
      <c r="T396" s="56"/>
      <c r="U396" s="56"/>
      <c r="V396" s="56"/>
    </row>
    <row r="397" spans="19:22" hidden="1" x14ac:dyDescent="0.25">
      <c r="S397" s="56"/>
      <c r="T397" s="56"/>
      <c r="U397" s="56"/>
      <c r="V397" s="56"/>
    </row>
    <row r="398" spans="19:22" hidden="1" x14ac:dyDescent="0.25">
      <c r="S398" s="56"/>
      <c r="T398" s="56"/>
      <c r="U398" s="56"/>
      <c r="V398" s="56"/>
    </row>
    <row r="399" spans="19:22" hidden="1" x14ac:dyDescent="0.25">
      <c r="S399" s="56"/>
      <c r="T399" s="56"/>
      <c r="U399" s="56"/>
      <c r="V399" s="56"/>
    </row>
    <row r="400" spans="19:22" hidden="1" x14ac:dyDescent="0.25">
      <c r="S400" s="56"/>
      <c r="T400" s="56"/>
      <c r="U400" s="56"/>
      <c r="V400" s="56"/>
    </row>
    <row r="401" spans="19:22" hidden="1" x14ac:dyDescent="0.25">
      <c r="S401" s="56"/>
      <c r="T401" s="56"/>
      <c r="U401" s="56"/>
      <c r="V401" s="56"/>
    </row>
    <row r="402" spans="19:22" hidden="1" x14ac:dyDescent="0.25">
      <c r="S402" s="56"/>
      <c r="T402" s="56"/>
      <c r="U402" s="56"/>
      <c r="V402" s="56"/>
    </row>
    <row r="403" spans="19:22" hidden="1" x14ac:dyDescent="0.25">
      <c r="S403" s="56"/>
      <c r="T403" s="56"/>
      <c r="U403" s="56"/>
      <c r="V403" s="56"/>
    </row>
    <row r="404" spans="19:22" hidden="1" x14ac:dyDescent="0.25">
      <c r="S404" s="56"/>
      <c r="T404" s="56"/>
      <c r="U404" s="56"/>
      <c r="V404" s="56"/>
    </row>
    <row r="405" spans="19:22" hidden="1" x14ac:dyDescent="0.25">
      <c r="S405" s="56"/>
      <c r="T405" s="56"/>
      <c r="U405" s="56"/>
      <c r="V405" s="56"/>
    </row>
    <row r="406" spans="19:22" hidden="1" x14ac:dyDescent="0.25">
      <c r="S406" s="56"/>
      <c r="T406" s="56"/>
      <c r="U406" s="56"/>
      <c r="V406" s="56"/>
    </row>
    <row r="407" spans="19:22" hidden="1" x14ac:dyDescent="0.25">
      <c r="S407" s="56"/>
      <c r="T407" s="56"/>
      <c r="U407" s="56"/>
      <c r="V407" s="56"/>
    </row>
    <row r="408" spans="19:22" hidden="1" x14ac:dyDescent="0.25">
      <c r="S408" s="56"/>
      <c r="T408" s="56"/>
      <c r="U408" s="56"/>
      <c r="V408" s="56"/>
    </row>
    <row r="409" spans="19:22" hidden="1" x14ac:dyDescent="0.25">
      <c r="S409" s="56"/>
      <c r="T409" s="56"/>
      <c r="U409" s="56"/>
      <c r="V409" s="56"/>
    </row>
    <row r="410" spans="19:22" hidden="1" x14ac:dyDescent="0.25">
      <c r="S410" s="56"/>
      <c r="T410" s="56"/>
      <c r="U410" s="56"/>
      <c r="V410" s="56"/>
    </row>
    <row r="411" spans="19:22" hidden="1" x14ac:dyDescent="0.25">
      <c r="S411" s="56"/>
      <c r="T411" s="56"/>
      <c r="U411" s="56"/>
      <c r="V411" s="56"/>
    </row>
    <row r="412" spans="19:22" hidden="1" x14ac:dyDescent="0.25">
      <c r="S412" s="56"/>
      <c r="T412" s="56"/>
      <c r="U412" s="56"/>
      <c r="V412" s="56"/>
    </row>
    <row r="413" spans="19:22" hidden="1" x14ac:dyDescent="0.25">
      <c r="S413" s="56"/>
      <c r="T413" s="56"/>
      <c r="U413" s="56"/>
      <c r="V413" s="56"/>
    </row>
    <row r="414" spans="19:22" hidden="1" x14ac:dyDescent="0.25">
      <c r="S414" s="56"/>
      <c r="T414" s="56"/>
      <c r="U414" s="56"/>
      <c r="V414" s="56"/>
    </row>
    <row r="415" spans="19:22" hidden="1" x14ac:dyDescent="0.25">
      <c r="S415" s="56"/>
      <c r="T415" s="56"/>
      <c r="U415" s="56"/>
      <c r="V415" s="56"/>
    </row>
    <row r="416" spans="19:22" hidden="1" x14ac:dyDescent="0.25">
      <c r="S416" s="56"/>
      <c r="T416" s="56"/>
      <c r="U416" s="56"/>
      <c r="V416" s="56"/>
    </row>
    <row r="417" spans="19:22" hidden="1" x14ac:dyDescent="0.25">
      <c r="S417" s="56"/>
      <c r="T417" s="56"/>
      <c r="U417" s="56"/>
      <c r="V417" s="56"/>
    </row>
    <row r="418" spans="19:22" hidden="1" x14ac:dyDescent="0.25">
      <c r="S418" s="56"/>
      <c r="T418" s="56"/>
      <c r="U418" s="56"/>
      <c r="V418" s="56"/>
    </row>
    <row r="419" spans="19:22" hidden="1" x14ac:dyDescent="0.25">
      <c r="S419" s="56"/>
      <c r="T419" s="56"/>
      <c r="U419" s="56"/>
      <c r="V419" s="56"/>
    </row>
    <row r="420" spans="19:22" hidden="1" x14ac:dyDescent="0.25">
      <c r="S420" s="56"/>
      <c r="T420" s="56"/>
      <c r="U420" s="56"/>
      <c r="V420" s="56"/>
    </row>
    <row r="421" spans="19:22" hidden="1" x14ac:dyDescent="0.25">
      <c r="S421" s="56"/>
      <c r="T421" s="56"/>
      <c r="U421" s="56"/>
      <c r="V421" s="56"/>
    </row>
    <row r="422" spans="19:22" hidden="1" x14ac:dyDescent="0.25">
      <c r="S422" s="56"/>
      <c r="T422" s="56"/>
      <c r="U422" s="56"/>
      <c r="V422" s="56"/>
    </row>
    <row r="423" spans="19:22" hidden="1" x14ac:dyDescent="0.25">
      <c r="S423" s="56"/>
      <c r="T423" s="56"/>
      <c r="U423" s="56"/>
      <c r="V423" s="56"/>
    </row>
    <row r="424" spans="19:22" hidden="1" x14ac:dyDescent="0.25">
      <c r="S424" s="56"/>
      <c r="T424" s="56"/>
      <c r="U424" s="56"/>
      <c r="V424" s="56"/>
    </row>
    <row r="425" spans="19:22" hidden="1" x14ac:dyDescent="0.25">
      <c r="S425" s="56"/>
      <c r="T425" s="56"/>
      <c r="U425" s="56"/>
      <c r="V425" s="56"/>
    </row>
    <row r="426" spans="19:22" hidden="1" x14ac:dyDescent="0.25">
      <c r="S426" s="56"/>
      <c r="T426" s="56"/>
      <c r="U426" s="56"/>
      <c r="V426" s="56"/>
    </row>
    <row r="427" spans="19:22" hidden="1" x14ac:dyDescent="0.25">
      <c r="S427" s="56"/>
      <c r="T427" s="56"/>
      <c r="U427" s="56"/>
      <c r="V427" s="56"/>
    </row>
    <row r="428" spans="19:22" hidden="1" x14ac:dyDescent="0.25">
      <c r="S428" s="56"/>
      <c r="T428" s="56"/>
      <c r="U428" s="56"/>
      <c r="V428" s="56"/>
    </row>
    <row r="429" spans="19:22" hidden="1" x14ac:dyDescent="0.25">
      <c r="S429" s="56"/>
      <c r="T429" s="56"/>
      <c r="U429" s="56"/>
      <c r="V429" s="56"/>
    </row>
    <row r="430" spans="19:22" hidden="1" x14ac:dyDescent="0.25">
      <c r="S430" s="56"/>
      <c r="T430" s="56"/>
      <c r="U430" s="56"/>
      <c r="V430" s="56"/>
    </row>
    <row r="431" spans="19:22" hidden="1" x14ac:dyDescent="0.25">
      <c r="S431" s="56"/>
      <c r="T431" s="56"/>
      <c r="U431" s="56"/>
      <c r="V431" s="56"/>
    </row>
    <row r="432" spans="19:22" hidden="1" x14ac:dyDescent="0.25">
      <c r="S432" s="56"/>
      <c r="T432" s="56"/>
      <c r="U432" s="56"/>
      <c r="V432" s="56"/>
    </row>
    <row r="433" spans="19:22" hidden="1" x14ac:dyDescent="0.25">
      <c r="S433" s="56"/>
      <c r="T433" s="56"/>
      <c r="U433" s="56"/>
      <c r="V433" s="56"/>
    </row>
    <row r="434" spans="19:22" hidden="1" x14ac:dyDescent="0.25">
      <c r="S434" s="56"/>
      <c r="T434" s="56"/>
      <c r="U434" s="56"/>
      <c r="V434" s="56"/>
    </row>
    <row r="435" spans="19:22" hidden="1" x14ac:dyDescent="0.25">
      <c r="S435" s="56"/>
      <c r="T435" s="56"/>
      <c r="U435" s="56"/>
      <c r="V435" s="56"/>
    </row>
    <row r="436" spans="19:22" hidden="1" x14ac:dyDescent="0.25">
      <c r="S436" s="56"/>
      <c r="T436" s="56"/>
      <c r="U436" s="56"/>
      <c r="V436" s="56"/>
    </row>
    <row r="437" spans="19:22" hidden="1" x14ac:dyDescent="0.25">
      <c r="S437" s="56"/>
      <c r="T437" s="56"/>
      <c r="U437" s="56"/>
      <c r="V437" s="56"/>
    </row>
    <row r="438" spans="19:22" hidden="1" x14ac:dyDescent="0.25">
      <c r="S438" s="56"/>
      <c r="T438" s="56"/>
      <c r="U438" s="56"/>
      <c r="V438" s="56"/>
    </row>
    <row r="439" spans="19:22" hidden="1" x14ac:dyDescent="0.25">
      <c r="S439" s="56"/>
      <c r="T439" s="56"/>
      <c r="U439" s="56"/>
      <c r="V439" s="56"/>
    </row>
    <row r="440" spans="19:22" hidden="1" x14ac:dyDescent="0.25">
      <c r="S440" s="56"/>
      <c r="T440" s="56"/>
      <c r="U440" s="56"/>
      <c r="V440" s="56"/>
    </row>
    <row r="441" spans="19:22" hidden="1" x14ac:dyDescent="0.25">
      <c r="S441" s="56"/>
      <c r="T441" s="56"/>
      <c r="U441" s="56"/>
      <c r="V441" s="56"/>
    </row>
    <row r="442" spans="19:22" hidden="1" x14ac:dyDescent="0.25">
      <c r="S442" s="56"/>
      <c r="T442" s="56"/>
      <c r="U442" s="56"/>
      <c r="V442" s="56"/>
    </row>
    <row r="443" spans="19:22" hidden="1" x14ac:dyDescent="0.25">
      <c r="S443" s="56"/>
      <c r="T443" s="56"/>
      <c r="U443" s="56"/>
      <c r="V443" s="56"/>
    </row>
    <row r="444" spans="19:22" hidden="1" x14ac:dyDescent="0.25">
      <c r="S444" s="56"/>
      <c r="T444" s="56"/>
      <c r="U444" s="56"/>
      <c r="V444" s="56"/>
    </row>
    <row r="445" spans="19:22" hidden="1" x14ac:dyDescent="0.25">
      <c r="S445" s="56"/>
      <c r="T445" s="56"/>
      <c r="U445" s="56"/>
      <c r="V445" s="56"/>
    </row>
    <row r="446" spans="19:22" hidden="1" x14ac:dyDescent="0.25">
      <c r="S446" s="56"/>
      <c r="T446" s="56"/>
      <c r="U446" s="56"/>
      <c r="V446" s="56"/>
    </row>
    <row r="447" spans="19:22" hidden="1" x14ac:dyDescent="0.25">
      <c r="S447" s="56"/>
      <c r="T447" s="56"/>
      <c r="U447" s="56"/>
      <c r="V447" s="56"/>
    </row>
    <row r="448" spans="19:22" hidden="1" x14ac:dyDescent="0.25">
      <c r="S448" s="56"/>
      <c r="T448" s="56"/>
      <c r="U448" s="56"/>
      <c r="V448" s="56"/>
    </row>
    <row r="449" spans="19:22" hidden="1" x14ac:dyDescent="0.25">
      <c r="S449" s="56"/>
      <c r="T449" s="56"/>
      <c r="U449" s="56"/>
      <c r="V449" s="56"/>
    </row>
    <row r="450" spans="19:22" hidden="1" x14ac:dyDescent="0.25">
      <c r="S450" s="56"/>
      <c r="T450" s="56"/>
      <c r="U450" s="56"/>
      <c r="V450" s="56"/>
    </row>
    <row r="451" spans="19:22" hidden="1" x14ac:dyDescent="0.25">
      <c r="S451" s="56"/>
      <c r="T451" s="56"/>
      <c r="U451" s="56"/>
      <c r="V451" s="56"/>
    </row>
    <row r="452" spans="19:22" hidden="1" x14ac:dyDescent="0.25">
      <c r="S452" s="56"/>
      <c r="T452" s="56"/>
      <c r="U452" s="56"/>
      <c r="V452" s="56"/>
    </row>
    <row r="453" spans="19:22" hidden="1" x14ac:dyDescent="0.25">
      <c r="S453" s="56"/>
      <c r="T453" s="56"/>
      <c r="U453" s="56"/>
      <c r="V453" s="56"/>
    </row>
    <row r="454" spans="19:22" hidden="1" x14ac:dyDescent="0.25">
      <c r="S454" s="56"/>
      <c r="T454" s="56"/>
      <c r="U454" s="56"/>
      <c r="V454" s="56"/>
    </row>
    <row r="455" spans="19:22" hidden="1" x14ac:dyDescent="0.25">
      <c r="S455" s="56"/>
      <c r="T455" s="56"/>
      <c r="U455" s="56"/>
      <c r="V455" s="56"/>
    </row>
    <row r="456" spans="19:22" hidden="1" x14ac:dyDescent="0.25">
      <c r="S456" s="56"/>
      <c r="T456" s="56"/>
      <c r="U456" s="56"/>
      <c r="V456" s="56"/>
    </row>
    <row r="457" spans="19:22" hidden="1" x14ac:dyDescent="0.25">
      <c r="S457" s="56"/>
      <c r="T457" s="56"/>
      <c r="U457" s="56"/>
      <c r="V457" s="56"/>
    </row>
    <row r="458" spans="19:22" hidden="1" x14ac:dyDescent="0.25">
      <c r="S458" s="56"/>
      <c r="T458" s="56"/>
      <c r="U458" s="56"/>
      <c r="V458" s="56"/>
    </row>
    <row r="459" spans="19:22" hidden="1" x14ac:dyDescent="0.25">
      <c r="S459" s="56"/>
      <c r="T459" s="56"/>
      <c r="U459" s="56"/>
      <c r="V459" s="56"/>
    </row>
    <row r="460" spans="19:22" hidden="1" x14ac:dyDescent="0.25">
      <c r="S460" s="56"/>
      <c r="T460" s="56"/>
      <c r="U460" s="56"/>
      <c r="V460" s="56"/>
    </row>
    <row r="461" spans="19:22" hidden="1" x14ac:dyDescent="0.25">
      <c r="S461" s="56"/>
      <c r="T461" s="56"/>
      <c r="U461" s="56"/>
      <c r="V461" s="56"/>
    </row>
    <row r="462" spans="19:22" hidden="1" x14ac:dyDescent="0.25">
      <c r="S462" s="56"/>
      <c r="T462" s="56"/>
      <c r="U462" s="56"/>
      <c r="V462" s="56"/>
    </row>
    <row r="463" spans="19:22" hidden="1" x14ac:dyDescent="0.25">
      <c r="S463" s="56"/>
      <c r="T463" s="56"/>
      <c r="U463" s="56"/>
      <c r="V463" s="56"/>
    </row>
    <row r="464" spans="19:22" hidden="1" x14ac:dyDescent="0.25">
      <c r="S464" s="56"/>
      <c r="T464" s="56"/>
      <c r="U464" s="56"/>
      <c r="V464" s="56"/>
    </row>
    <row r="465" spans="19:22" hidden="1" x14ac:dyDescent="0.25">
      <c r="S465" s="56"/>
      <c r="T465" s="56"/>
      <c r="U465" s="56"/>
      <c r="V465" s="56"/>
    </row>
    <row r="466" spans="19:22" hidden="1" x14ac:dyDescent="0.25">
      <c r="S466" s="56"/>
      <c r="T466" s="56"/>
      <c r="U466" s="56"/>
      <c r="V466" s="56"/>
    </row>
    <row r="467" spans="19:22" hidden="1" x14ac:dyDescent="0.25">
      <c r="S467" s="56"/>
      <c r="T467" s="56"/>
      <c r="U467" s="56"/>
      <c r="V467" s="56"/>
    </row>
    <row r="468" spans="19:22" hidden="1" x14ac:dyDescent="0.25">
      <c r="S468" s="56"/>
      <c r="T468" s="56"/>
      <c r="U468" s="56"/>
      <c r="V468" s="56"/>
    </row>
    <row r="469" spans="19:22" hidden="1" x14ac:dyDescent="0.25">
      <c r="S469" s="56"/>
      <c r="T469" s="56"/>
      <c r="U469" s="56"/>
      <c r="V469" s="56"/>
    </row>
    <row r="470" spans="19:22" hidden="1" x14ac:dyDescent="0.25">
      <c r="S470" s="56"/>
      <c r="T470" s="56"/>
      <c r="U470" s="56"/>
      <c r="V470" s="56"/>
    </row>
    <row r="471" spans="19:22" hidden="1" x14ac:dyDescent="0.25">
      <c r="S471" s="56"/>
      <c r="T471" s="56"/>
      <c r="U471" s="56"/>
      <c r="V471" s="56"/>
    </row>
    <row r="472" spans="19:22" hidden="1" x14ac:dyDescent="0.25">
      <c r="S472" s="56"/>
      <c r="T472" s="56"/>
      <c r="U472" s="56"/>
      <c r="V472" s="56"/>
    </row>
    <row r="473" spans="19:22" hidden="1" x14ac:dyDescent="0.25">
      <c r="S473" s="56"/>
      <c r="T473" s="56"/>
      <c r="U473" s="56"/>
      <c r="V473" s="56"/>
    </row>
    <row r="474" spans="19:22" hidden="1" x14ac:dyDescent="0.25">
      <c r="S474" s="56"/>
      <c r="T474" s="56"/>
      <c r="U474" s="56"/>
      <c r="V474" s="56"/>
    </row>
    <row r="475" spans="19:22" hidden="1" x14ac:dyDescent="0.25">
      <c r="S475" s="56"/>
      <c r="T475" s="56"/>
      <c r="U475" s="56"/>
      <c r="V475" s="56"/>
    </row>
    <row r="476" spans="19:22" hidden="1" x14ac:dyDescent="0.25">
      <c r="S476" s="56"/>
      <c r="T476" s="56"/>
      <c r="U476" s="56"/>
      <c r="V476" s="56"/>
    </row>
    <row r="477" spans="19:22" hidden="1" x14ac:dyDescent="0.25">
      <c r="S477" s="56"/>
      <c r="T477" s="56"/>
      <c r="U477" s="56"/>
      <c r="V477" s="56"/>
    </row>
    <row r="478" spans="19:22" hidden="1" x14ac:dyDescent="0.25">
      <c r="S478" s="56"/>
      <c r="T478" s="56"/>
      <c r="U478" s="56"/>
      <c r="V478" s="56"/>
    </row>
    <row r="479" spans="19:22" hidden="1" x14ac:dyDescent="0.25">
      <c r="S479" s="56"/>
      <c r="T479" s="56"/>
      <c r="U479" s="56"/>
      <c r="V479" s="56"/>
    </row>
    <row r="480" spans="19:22" hidden="1" x14ac:dyDescent="0.25">
      <c r="S480" s="56"/>
      <c r="T480" s="56"/>
      <c r="U480" s="56"/>
      <c r="V480" s="56"/>
    </row>
    <row r="481" spans="19:22" hidden="1" x14ac:dyDescent="0.25">
      <c r="S481" s="56"/>
      <c r="T481" s="56"/>
      <c r="U481" s="56"/>
      <c r="V481" s="56"/>
    </row>
    <row r="482" spans="19:22" hidden="1" x14ac:dyDescent="0.25">
      <c r="S482" s="56"/>
      <c r="T482" s="56"/>
      <c r="U482" s="56"/>
      <c r="V482" s="56"/>
    </row>
    <row r="483" spans="19:22" hidden="1" x14ac:dyDescent="0.25">
      <c r="S483" s="56"/>
      <c r="T483" s="56"/>
      <c r="U483" s="56"/>
      <c r="V483" s="56"/>
    </row>
    <row r="484" spans="19:22" hidden="1" x14ac:dyDescent="0.25">
      <c r="S484" s="56"/>
      <c r="T484" s="56"/>
      <c r="U484" s="56"/>
      <c r="V484" s="56"/>
    </row>
    <row r="485" spans="19:22" hidden="1" x14ac:dyDescent="0.25">
      <c r="S485" s="56"/>
      <c r="T485" s="56"/>
      <c r="U485" s="56"/>
      <c r="V485" s="56"/>
    </row>
    <row r="486" spans="19:22" hidden="1" x14ac:dyDescent="0.25">
      <c r="S486" s="56"/>
      <c r="T486" s="56"/>
      <c r="U486" s="56"/>
      <c r="V486" s="56"/>
    </row>
    <row r="487" spans="19:22" hidden="1" x14ac:dyDescent="0.25">
      <c r="S487" s="56"/>
      <c r="T487" s="56"/>
      <c r="U487" s="56"/>
      <c r="V487" s="56"/>
    </row>
    <row r="488" spans="19:22" hidden="1" x14ac:dyDescent="0.25">
      <c r="S488" s="56"/>
      <c r="T488" s="56"/>
      <c r="U488" s="56"/>
      <c r="V488" s="56"/>
    </row>
    <row r="489" spans="19:22" hidden="1" x14ac:dyDescent="0.25">
      <c r="S489" s="56"/>
      <c r="T489" s="56"/>
      <c r="U489" s="56"/>
      <c r="V489" s="56"/>
    </row>
    <row r="490" spans="19:22" hidden="1" x14ac:dyDescent="0.25">
      <c r="S490" s="56"/>
      <c r="T490" s="56"/>
      <c r="U490" s="56"/>
      <c r="V490" s="56"/>
    </row>
    <row r="491" spans="19:22" hidden="1" x14ac:dyDescent="0.25">
      <c r="S491" s="56"/>
      <c r="T491" s="56"/>
      <c r="U491" s="56"/>
      <c r="V491" s="56"/>
    </row>
    <row r="492" spans="19:22" hidden="1" x14ac:dyDescent="0.25">
      <c r="S492" s="56"/>
      <c r="T492" s="56"/>
      <c r="U492" s="56"/>
      <c r="V492" s="56"/>
    </row>
    <row r="493" spans="19:22" hidden="1" x14ac:dyDescent="0.25">
      <c r="S493" s="56"/>
      <c r="T493" s="56"/>
      <c r="U493" s="56"/>
      <c r="V493" s="56"/>
    </row>
    <row r="494" spans="19:22" hidden="1" x14ac:dyDescent="0.25">
      <c r="S494" s="56"/>
      <c r="T494" s="56"/>
      <c r="U494" s="56"/>
      <c r="V494" s="56"/>
    </row>
    <row r="495" spans="19:22" hidden="1" x14ac:dyDescent="0.25">
      <c r="S495" s="56"/>
      <c r="T495" s="56"/>
      <c r="U495" s="56"/>
      <c r="V495" s="56"/>
    </row>
    <row r="496" spans="19:22" hidden="1" x14ac:dyDescent="0.25">
      <c r="S496" s="56"/>
      <c r="T496" s="56"/>
      <c r="U496" s="56"/>
      <c r="V496" s="56"/>
    </row>
    <row r="497" spans="19:22" hidden="1" x14ac:dyDescent="0.25">
      <c r="S497" s="56"/>
      <c r="T497" s="56"/>
      <c r="U497" s="56"/>
      <c r="V497" s="56"/>
    </row>
    <row r="498" spans="19:22" hidden="1" x14ac:dyDescent="0.25">
      <c r="S498" s="56"/>
      <c r="T498" s="56"/>
      <c r="U498" s="56"/>
      <c r="V498" s="56"/>
    </row>
    <row r="499" spans="19:22" hidden="1" x14ac:dyDescent="0.25">
      <c r="S499" s="56"/>
      <c r="T499" s="56"/>
      <c r="U499" s="56"/>
      <c r="V499" s="56"/>
    </row>
    <row r="500" spans="19:22" hidden="1" x14ac:dyDescent="0.25">
      <c r="S500" s="56"/>
      <c r="T500" s="56"/>
      <c r="U500" s="56"/>
      <c r="V500" s="56"/>
    </row>
    <row r="501" spans="19:22" hidden="1" x14ac:dyDescent="0.25">
      <c r="S501" s="56"/>
      <c r="T501" s="56"/>
      <c r="U501" s="56"/>
      <c r="V501" s="56"/>
    </row>
    <row r="502" spans="19:22" hidden="1" x14ac:dyDescent="0.25">
      <c r="S502" s="56"/>
      <c r="T502" s="56"/>
      <c r="U502" s="56"/>
      <c r="V502" s="56"/>
    </row>
    <row r="503" spans="19:22" hidden="1" x14ac:dyDescent="0.25">
      <c r="S503" s="56"/>
      <c r="T503" s="56"/>
      <c r="U503" s="56"/>
      <c r="V503" s="56"/>
    </row>
    <row r="504" spans="19:22" hidden="1" x14ac:dyDescent="0.25">
      <c r="S504" s="56"/>
      <c r="T504" s="56"/>
      <c r="U504" s="56"/>
      <c r="V504" s="56"/>
    </row>
    <row r="505" spans="19:22" hidden="1" x14ac:dyDescent="0.25">
      <c r="S505" s="56"/>
      <c r="T505" s="56"/>
      <c r="U505" s="56"/>
      <c r="V505" s="56"/>
    </row>
    <row r="506" spans="19:22" hidden="1" x14ac:dyDescent="0.25">
      <c r="S506" s="56"/>
      <c r="T506" s="56"/>
      <c r="U506" s="56"/>
      <c r="V506" s="56"/>
    </row>
    <row r="507" spans="19:22" hidden="1" x14ac:dyDescent="0.25">
      <c r="S507" s="56"/>
      <c r="T507" s="56"/>
      <c r="U507" s="56"/>
      <c r="V507" s="56"/>
    </row>
    <row r="508" spans="19:22" hidden="1" x14ac:dyDescent="0.25">
      <c r="S508" s="56"/>
      <c r="T508" s="56"/>
      <c r="U508" s="56"/>
      <c r="V508" s="56"/>
    </row>
    <row r="509" spans="19:22" hidden="1" x14ac:dyDescent="0.25">
      <c r="S509" s="56"/>
      <c r="T509" s="56"/>
      <c r="U509" s="56"/>
      <c r="V509" s="56"/>
    </row>
    <row r="510" spans="19:22" hidden="1" x14ac:dyDescent="0.25">
      <c r="S510" s="56"/>
      <c r="T510" s="56"/>
      <c r="U510" s="56"/>
      <c r="V510" s="56"/>
    </row>
    <row r="511" spans="19:22" hidden="1" x14ac:dyDescent="0.25">
      <c r="S511" s="56"/>
      <c r="T511" s="56"/>
      <c r="U511" s="56"/>
      <c r="V511" s="56"/>
    </row>
  </sheetData>
  <mergeCells count="12">
    <mergeCell ref="B1:E1"/>
    <mergeCell ref="P4:P5"/>
    <mergeCell ref="O4:O5"/>
    <mergeCell ref="C4:C5"/>
    <mergeCell ref="L3:O3"/>
    <mergeCell ref="H3:K3"/>
    <mergeCell ref="D3:G3"/>
    <mergeCell ref="K4:K5"/>
    <mergeCell ref="I4:I5"/>
    <mergeCell ref="G4:G5"/>
    <mergeCell ref="E4:E5"/>
    <mergeCell ref="M4:M5"/>
  </mergeCells>
  <phoneticPr fontId="5" type="noConversion"/>
  <conditionalFormatting sqref="Y7:Y10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{7C9B5804-4D83-4D61-9DDB-8AF3698169D8}</x14:id>
        </ext>
      </extLst>
    </cfRule>
  </conditionalFormatting>
  <pageMargins left="0.7" right="0.7" top="0.75" bottom="0.75" header="0.3" footer="0.3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C9B5804-4D83-4D61-9DDB-8AF3698169D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Y7:Y10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0625-0D5A-444D-BBDB-D29E2F2A3DAD}">
  <dimension ref="A1:BI268"/>
  <sheetViews>
    <sheetView showGridLines="0" zoomScale="80" zoomScaleNormal="80" workbookViewId="0">
      <pane xSplit="7" ySplit="6" topLeftCell="O146" activePane="bottomRight" state="frozen"/>
      <selection pane="topRight" activeCell="H1" sqref="H1"/>
      <selection pane="bottomLeft" activeCell="A6" sqref="A6"/>
      <selection pane="bottomRight" activeCell="N252" sqref="N252"/>
    </sheetView>
  </sheetViews>
  <sheetFormatPr defaultRowHeight="15" zeroHeight="1" x14ac:dyDescent="0.25"/>
  <cols>
    <col min="1" max="1" width="9.140625" style="21"/>
    <col min="2" max="2" width="14.85546875" customWidth="1"/>
    <col min="3" max="3" width="8.42578125" style="26" customWidth="1"/>
    <col min="4" max="4" width="6.140625" customWidth="1"/>
    <col min="5" max="5" width="6.85546875" customWidth="1"/>
    <col min="6" max="6" width="7.85546875" customWidth="1"/>
    <col min="7" max="7" width="6.140625" customWidth="1"/>
    <col min="8" max="35" width="5.42578125" customWidth="1"/>
    <col min="36" max="36" width="9.140625" customWidth="1"/>
    <col min="37" max="51" width="5.42578125" customWidth="1"/>
    <col min="52" max="52" width="9.85546875" customWidth="1"/>
    <col min="53" max="55" width="9.5703125" style="26" customWidth="1"/>
    <col min="56" max="61" width="11" style="26" customWidth="1"/>
    <col min="62" max="62" width="8.28515625" customWidth="1"/>
  </cols>
  <sheetData>
    <row r="1" spans="1:61" ht="23.25" x14ac:dyDescent="0.35">
      <c r="B1" s="150" t="s">
        <v>138</v>
      </c>
    </row>
    <row r="2" spans="1:61" ht="15.75" thickBot="1" x14ac:dyDescent="0.3">
      <c r="H2" s="194" t="s">
        <v>128</v>
      </c>
      <c r="I2" s="194"/>
      <c r="J2" s="194"/>
      <c r="K2" s="194"/>
      <c r="L2" s="194"/>
      <c r="M2" s="194"/>
      <c r="N2" s="194"/>
      <c r="O2" s="194"/>
      <c r="P2" s="194"/>
      <c r="Q2" s="194"/>
      <c r="R2" s="194"/>
      <c r="S2" s="194"/>
      <c r="T2" s="194"/>
      <c r="U2" s="194"/>
      <c r="V2" s="194"/>
      <c r="W2" s="194"/>
      <c r="X2" s="194"/>
      <c r="Y2" s="194"/>
      <c r="Z2" s="194"/>
      <c r="AA2" s="194"/>
      <c r="AB2" s="194"/>
      <c r="AC2" s="194"/>
      <c r="AD2" s="194"/>
      <c r="AE2" s="194"/>
      <c r="AF2" s="194"/>
      <c r="AG2" s="194"/>
      <c r="AH2" s="194"/>
      <c r="AI2" s="194"/>
      <c r="AJ2" s="194"/>
      <c r="AK2" s="194"/>
      <c r="AL2" s="194"/>
      <c r="AM2" s="194"/>
      <c r="AN2" s="194"/>
      <c r="AO2" s="194"/>
      <c r="AP2" s="194"/>
      <c r="AQ2" s="194"/>
      <c r="AR2" s="194"/>
      <c r="AS2" s="194"/>
      <c r="AT2" s="194"/>
      <c r="AU2" s="194"/>
      <c r="AV2" s="194"/>
      <c r="AW2" s="194"/>
      <c r="AX2" s="194"/>
      <c r="AY2" s="194"/>
      <c r="AZ2" s="194"/>
      <c r="BA2" s="183" t="s">
        <v>135</v>
      </c>
      <c r="BB2" s="183"/>
      <c r="BC2" s="183"/>
      <c r="BD2" s="115"/>
    </row>
    <row r="3" spans="1:61" s="113" customFormat="1" ht="75" customHeight="1" thickBot="1" x14ac:dyDescent="0.3">
      <c r="A3" s="112"/>
      <c r="C3" s="114"/>
      <c r="D3" s="180" t="s">
        <v>129</v>
      </c>
      <c r="E3" s="181"/>
      <c r="F3" s="181"/>
      <c r="G3" s="182"/>
      <c r="H3" s="186" t="s">
        <v>125</v>
      </c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7"/>
      <c r="Y3" s="188"/>
      <c r="Z3" s="192" t="s">
        <v>126</v>
      </c>
      <c r="AA3" s="192"/>
      <c r="AB3" s="192"/>
      <c r="AC3" s="192"/>
      <c r="AD3" s="192"/>
      <c r="AE3" s="192"/>
      <c r="AF3" s="192"/>
      <c r="AG3" s="192"/>
      <c r="AH3" s="192"/>
      <c r="AI3" s="192"/>
      <c r="AJ3" s="193"/>
      <c r="AK3" s="189" t="s">
        <v>127</v>
      </c>
      <c r="AL3" s="190"/>
      <c r="AM3" s="190"/>
      <c r="AN3" s="190"/>
      <c r="AO3" s="190"/>
      <c r="AP3" s="190"/>
      <c r="AQ3" s="190"/>
      <c r="AR3" s="190"/>
      <c r="AS3" s="190"/>
      <c r="AT3" s="190"/>
      <c r="AU3" s="190"/>
      <c r="AV3" s="190"/>
      <c r="AW3" s="190"/>
      <c r="AX3" s="190"/>
      <c r="AY3" s="190"/>
      <c r="AZ3" s="191"/>
      <c r="BA3" s="114"/>
      <c r="BB3" s="114"/>
      <c r="BC3" s="114"/>
      <c r="BD3" s="114"/>
      <c r="BE3" s="114"/>
      <c r="BF3" s="114"/>
      <c r="BG3" s="114"/>
      <c r="BH3" s="114"/>
      <c r="BI3" s="114"/>
    </row>
    <row r="4" spans="1:61" s="82" customFormat="1" ht="30" x14ac:dyDescent="0.25">
      <c r="A4" s="83"/>
      <c r="C4" s="86" t="s">
        <v>29</v>
      </c>
      <c r="D4" s="105" t="s">
        <v>73</v>
      </c>
      <c r="E4" s="106" t="s">
        <v>74</v>
      </c>
      <c r="F4" s="107" t="s">
        <v>75</v>
      </c>
      <c r="G4" s="108" t="s">
        <v>76</v>
      </c>
      <c r="H4" s="109">
        <v>1</v>
      </c>
      <c r="I4" s="105">
        <v>2</v>
      </c>
      <c r="J4" s="105">
        <v>3</v>
      </c>
      <c r="K4" s="105">
        <v>4</v>
      </c>
      <c r="L4" s="105">
        <v>5</v>
      </c>
      <c r="M4" s="105">
        <v>6</v>
      </c>
      <c r="N4" s="105">
        <v>7</v>
      </c>
      <c r="O4" s="105">
        <v>8</v>
      </c>
      <c r="P4" s="105">
        <v>9</v>
      </c>
      <c r="Q4" s="105">
        <v>10</v>
      </c>
      <c r="R4" s="105">
        <v>11</v>
      </c>
      <c r="S4" s="105">
        <v>12</v>
      </c>
      <c r="T4" s="105">
        <v>13</v>
      </c>
      <c r="U4" s="105">
        <v>14</v>
      </c>
      <c r="V4" s="105">
        <v>15</v>
      </c>
      <c r="W4" s="105">
        <v>16</v>
      </c>
      <c r="X4" s="105">
        <v>17</v>
      </c>
      <c r="Y4" s="110">
        <v>18</v>
      </c>
      <c r="Z4" s="106">
        <v>1</v>
      </c>
      <c r="AA4" s="106">
        <v>2</v>
      </c>
      <c r="AB4" s="106">
        <v>3</v>
      </c>
      <c r="AC4" s="106">
        <v>4</v>
      </c>
      <c r="AD4" s="106">
        <v>5</v>
      </c>
      <c r="AE4" s="106">
        <v>6</v>
      </c>
      <c r="AF4" s="106">
        <v>7</v>
      </c>
      <c r="AG4" s="106">
        <v>8</v>
      </c>
      <c r="AH4" s="106">
        <v>9</v>
      </c>
      <c r="AI4" s="106">
        <v>10</v>
      </c>
      <c r="AJ4" s="111">
        <v>11</v>
      </c>
      <c r="AK4" s="90">
        <v>1</v>
      </c>
      <c r="AL4" s="84">
        <v>2</v>
      </c>
      <c r="AM4" s="84">
        <v>3</v>
      </c>
      <c r="AN4" s="84">
        <v>4</v>
      </c>
      <c r="AO4" s="84">
        <v>5</v>
      </c>
      <c r="AP4" s="84">
        <v>6</v>
      </c>
      <c r="AQ4" s="84">
        <v>7</v>
      </c>
      <c r="AR4" s="84">
        <v>8</v>
      </c>
      <c r="AS4" s="84">
        <v>9</v>
      </c>
      <c r="AT4" s="84">
        <v>10</v>
      </c>
      <c r="AU4" s="84">
        <v>11</v>
      </c>
      <c r="AV4" s="84">
        <v>12</v>
      </c>
      <c r="AW4" s="84">
        <v>13</v>
      </c>
      <c r="AX4" s="84">
        <v>14</v>
      </c>
      <c r="AY4" s="84">
        <v>15</v>
      </c>
      <c r="AZ4" s="91">
        <v>16</v>
      </c>
      <c r="BA4" s="85" t="s">
        <v>77</v>
      </c>
      <c r="BB4" s="124" t="s">
        <v>78</v>
      </c>
      <c r="BC4" s="125" t="s">
        <v>79</v>
      </c>
      <c r="BD4" s="184" t="s">
        <v>80</v>
      </c>
      <c r="BE4" s="185"/>
      <c r="BF4" s="126" t="s">
        <v>81</v>
      </c>
      <c r="BG4" s="127"/>
      <c r="BH4" s="128" t="s">
        <v>82</v>
      </c>
      <c r="BI4" s="129"/>
    </row>
    <row r="5" spans="1:61" ht="6.75" customHeight="1" x14ac:dyDescent="0.25">
      <c r="H5" s="88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92"/>
      <c r="Z5" s="6"/>
      <c r="AA5" s="6"/>
      <c r="AB5" s="6"/>
      <c r="AC5" s="6"/>
      <c r="AD5" s="6"/>
      <c r="AE5" s="6"/>
      <c r="AF5" s="6"/>
      <c r="AG5" s="6"/>
      <c r="AH5" s="6"/>
      <c r="AI5" s="6"/>
      <c r="AJ5" s="92"/>
      <c r="AK5" s="88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89"/>
      <c r="BD5" s="130"/>
      <c r="BE5" s="130"/>
      <c r="BF5" s="130"/>
      <c r="BG5" s="130"/>
      <c r="BH5" s="130"/>
      <c r="BI5" s="130"/>
    </row>
    <row r="6" spans="1:61" ht="21.75" customHeight="1" thickBot="1" x14ac:dyDescent="0.3">
      <c r="C6" s="87" t="s">
        <v>33</v>
      </c>
      <c r="D6" s="81" t="s">
        <v>34</v>
      </c>
      <c r="E6" s="81" t="s">
        <v>35</v>
      </c>
      <c r="F6" s="81" t="s">
        <v>36</v>
      </c>
      <c r="G6" s="81" t="s">
        <v>37</v>
      </c>
      <c r="H6" s="93" t="s">
        <v>38</v>
      </c>
      <c r="I6" s="94" t="s">
        <v>39</v>
      </c>
      <c r="J6" s="94" t="s">
        <v>40</v>
      </c>
      <c r="K6" s="94" t="s">
        <v>41</v>
      </c>
      <c r="L6" s="94" t="s">
        <v>42</v>
      </c>
      <c r="M6" s="94" t="s">
        <v>43</v>
      </c>
      <c r="N6" s="94" t="s">
        <v>44</v>
      </c>
      <c r="O6" s="94" t="s">
        <v>45</v>
      </c>
      <c r="P6" s="94" t="s">
        <v>48</v>
      </c>
      <c r="Q6" s="94" t="s">
        <v>83</v>
      </c>
      <c r="R6" s="94" t="s">
        <v>84</v>
      </c>
      <c r="S6" s="94" t="s">
        <v>85</v>
      </c>
      <c r="T6" s="94" t="s">
        <v>86</v>
      </c>
      <c r="U6" s="94" t="s">
        <v>87</v>
      </c>
      <c r="V6" s="94" t="s">
        <v>88</v>
      </c>
      <c r="W6" s="94" t="s">
        <v>89</v>
      </c>
      <c r="X6" s="94" t="s">
        <v>90</v>
      </c>
      <c r="Y6" s="95" t="s">
        <v>91</v>
      </c>
      <c r="Z6" s="94" t="s">
        <v>92</v>
      </c>
      <c r="AA6" s="94" t="s">
        <v>93</v>
      </c>
      <c r="AB6" s="94" t="s">
        <v>94</v>
      </c>
      <c r="AC6" s="94" t="s">
        <v>95</v>
      </c>
      <c r="AD6" s="94" t="s">
        <v>96</v>
      </c>
      <c r="AE6" s="94" t="s">
        <v>97</v>
      </c>
      <c r="AF6" s="94" t="s">
        <v>98</v>
      </c>
      <c r="AG6" s="94" t="s">
        <v>99</v>
      </c>
      <c r="AH6" s="94" t="s">
        <v>100</v>
      </c>
      <c r="AI6" s="94" t="s">
        <v>101</v>
      </c>
      <c r="AJ6" s="95" t="s">
        <v>102</v>
      </c>
      <c r="AK6" s="93" t="s">
        <v>103</v>
      </c>
      <c r="AL6" s="94" t="s">
        <v>104</v>
      </c>
      <c r="AM6" s="94" t="s">
        <v>105</v>
      </c>
      <c r="AN6" s="94" t="s">
        <v>106</v>
      </c>
      <c r="AO6" s="94" t="s">
        <v>107</v>
      </c>
      <c r="AP6" s="94" t="s">
        <v>108</v>
      </c>
      <c r="AQ6" s="94" t="s">
        <v>109</v>
      </c>
      <c r="AR6" s="94" t="s">
        <v>110</v>
      </c>
      <c r="AS6" s="94" t="s">
        <v>111</v>
      </c>
      <c r="AT6" s="94" t="s">
        <v>112</v>
      </c>
      <c r="AU6" s="94" t="s">
        <v>113</v>
      </c>
      <c r="AV6" s="94" t="s">
        <v>114</v>
      </c>
      <c r="AW6" s="94" t="s">
        <v>115</v>
      </c>
      <c r="AX6" s="94" t="s">
        <v>116</v>
      </c>
      <c r="AY6" s="94" t="s">
        <v>117</v>
      </c>
      <c r="AZ6" s="99" t="s">
        <v>118</v>
      </c>
      <c r="BA6" s="87" t="s">
        <v>119</v>
      </c>
      <c r="BB6" s="87" t="s">
        <v>120</v>
      </c>
      <c r="BC6" s="87" t="s">
        <v>121</v>
      </c>
      <c r="BD6" s="87" t="s">
        <v>122</v>
      </c>
      <c r="BE6" s="87" t="s">
        <v>130</v>
      </c>
      <c r="BF6" s="87" t="s">
        <v>123</v>
      </c>
      <c r="BG6" s="87" t="s">
        <v>131</v>
      </c>
      <c r="BH6" s="87" t="s">
        <v>124</v>
      </c>
      <c r="BI6" s="87" t="s">
        <v>132</v>
      </c>
    </row>
    <row r="7" spans="1:61" x14ac:dyDescent="0.25">
      <c r="C7" s="32">
        <f>Table1[[#This Row],[Column1]]</f>
        <v>1</v>
      </c>
      <c r="D7" s="116">
        <f ca="1">ROUND(brain!$L$7*dataCollection!$G7,0)</f>
        <v>4</v>
      </c>
      <c r="E7" s="116">
        <f ca="1">ROUND(brain!$L$8*dataCollection!$G7,0)</f>
        <v>3</v>
      </c>
      <c r="F7" s="116">
        <f ca="1">dataCollection!$G7-dataCollection!$D7-dataCollection!$E7</f>
        <v>3</v>
      </c>
      <c r="G7" s="116">
        <f ca="1">Table1[[#This Row],[Column13]]</f>
        <v>10</v>
      </c>
      <c r="H7" s="102">
        <f ca="1">IF($D7&gt;=H$4,VLOOKUP(RAND(),brain!$L$14:$P$17,2,TRUE),0)</f>
        <v>15</v>
      </c>
      <c r="I7" s="102">
        <f ca="1">IF($D7&gt;=I$4,VLOOKUP(RAND(),brain!$L$14:$P$17,2,TRUE),0)</f>
        <v>15</v>
      </c>
      <c r="J7" s="102">
        <f ca="1">IF($D7&gt;=J$4,VLOOKUP(RAND(),brain!$L$14:$P$17,2,TRUE),0)</f>
        <v>35</v>
      </c>
      <c r="K7" s="102">
        <f ca="1">IF($D7&gt;=K$4,VLOOKUP(RAND(),brain!$L$14:$P$17,2,TRUE),0)</f>
        <v>35</v>
      </c>
      <c r="L7" s="102">
        <f ca="1">IF($D7&gt;=L$4,VLOOKUP(RAND(),brain!$L$14:$P$17,2,TRUE),0)</f>
        <v>0</v>
      </c>
      <c r="M7" s="102">
        <f ca="1">IF($D7&gt;=M$4,VLOOKUP(RAND(),brain!$L$14:$P$17,2,TRUE),0)</f>
        <v>0</v>
      </c>
      <c r="N7" s="102">
        <f ca="1">IF($D7&gt;=N$4,VLOOKUP(RAND(),brain!$L$14:$P$17,2,TRUE),0)</f>
        <v>0</v>
      </c>
      <c r="O7" s="102">
        <f ca="1">IF($D7&gt;=O$4,VLOOKUP(RAND(),brain!$L$14:$P$17,2,TRUE),0)</f>
        <v>0</v>
      </c>
      <c r="P7" s="102">
        <f ca="1">IF($D7&gt;=P$4,VLOOKUP(RAND(),brain!$L$14:$P$17,2,TRUE),0)</f>
        <v>0</v>
      </c>
      <c r="Q7" s="102">
        <f ca="1">IF($D7&gt;=Q$4,VLOOKUP(RAND(),brain!$L$14:$P$17,2,TRUE),0)</f>
        <v>0</v>
      </c>
      <c r="R7" s="102">
        <f ca="1">IF($D7&gt;=R$4,VLOOKUP(RAND(),brain!$L$14:$P$17,2,TRUE),0)</f>
        <v>0</v>
      </c>
      <c r="S7" s="102">
        <f ca="1">IF($D7&gt;=S$4,VLOOKUP(RAND(),brain!$L$14:$P$17,2,TRUE),0)</f>
        <v>0</v>
      </c>
      <c r="T7" s="102">
        <f ca="1">IF($D7&gt;=T$4,VLOOKUP(RAND(),brain!$L$14:$P$17,2,TRUE),0)</f>
        <v>0</v>
      </c>
      <c r="U7" s="102">
        <f ca="1">IF($D7&gt;=U$4,VLOOKUP(RAND(),brain!$L$14:$P$17,2,TRUE),0)</f>
        <v>0</v>
      </c>
      <c r="V7" s="102">
        <f ca="1">IF($D7&gt;=V$4,VLOOKUP(RAND(),brain!$L$14:$P$17,2,TRUE),0)</f>
        <v>0</v>
      </c>
      <c r="W7" s="102">
        <f ca="1">IF($D7&gt;=W$4,VLOOKUP(RAND(),brain!$L$14:$P$17,2,TRUE),0)</f>
        <v>0</v>
      </c>
      <c r="X7" s="102">
        <f ca="1">IF($D7&gt;=X$4,VLOOKUP(RAND(),brain!$L$14:$P$17,2,TRUE),0)</f>
        <v>0</v>
      </c>
      <c r="Y7" s="103">
        <f ca="1">IF($D7&gt;=Y$4,VLOOKUP(RAND(),brain!$L$14:$P$17,2,TRUE),0)</f>
        <v>0</v>
      </c>
      <c r="Z7" s="97">
        <f ca="1">IF($E7&gt;=Z$4,VLOOKUP(RAND(),brain!$L$14:$P$17,3,TRUE),0)</f>
        <v>45</v>
      </c>
      <c r="AA7" s="97">
        <f ca="1">IF($E7&gt;=AA$4,VLOOKUP(RAND(),brain!$L$14:$P$17,3,TRUE),0)</f>
        <v>45</v>
      </c>
      <c r="AB7" s="97">
        <f ca="1">IF($E7&gt;=AB$4,VLOOKUP(RAND(),brain!$L$14:$P$17,3,TRUE),0)</f>
        <v>45</v>
      </c>
      <c r="AC7" s="97">
        <f ca="1">IF($E7&gt;=AC$4,VLOOKUP(RAND(),brain!$L$14:$P$17,3,TRUE),0)</f>
        <v>0</v>
      </c>
      <c r="AD7" s="97">
        <f ca="1">IF($E7&gt;=AD$4,VLOOKUP(RAND(),brain!$L$14:$P$17,3,TRUE),0)</f>
        <v>0</v>
      </c>
      <c r="AE7" s="97">
        <f ca="1">IF($E7&gt;=AE$4,VLOOKUP(RAND(),brain!$L$14:$P$17,3,TRUE),0)</f>
        <v>0</v>
      </c>
      <c r="AF7" s="97">
        <f ca="1">IF($E7&gt;=AF$4,VLOOKUP(RAND(),brain!$L$14:$P$17,3,TRUE),0)</f>
        <v>0</v>
      </c>
      <c r="AG7" s="97">
        <f ca="1">IF($E7&gt;=AG$4,VLOOKUP(RAND(),brain!$L$14:$P$17,3,TRUE),0)</f>
        <v>0</v>
      </c>
      <c r="AH7" s="97">
        <f ca="1">IF($E7&gt;=AH$4,VLOOKUP(RAND(),brain!$L$14:$P$17,3,TRUE),0)</f>
        <v>0</v>
      </c>
      <c r="AI7" s="97">
        <f ca="1">IF($E7&gt;=AI$4,VLOOKUP(RAND(),brain!$L$14:$P$17,3,TRUE),0)</f>
        <v>0</v>
      </c>
      <c r="AJ7" s="97">
        <f ca="1">IF($E7&gt;=AJ$4,VLOOKUP(RAND(),brain!$L$14:$P$17,3,TRUE),0)</f>
        <v>0</v>
      </c>
      <c r="AK7" s="100">
        <f ca="1">IF($F7&gt;=AK$4,VLOOKUP(RAND(),brain!$L$14:$P$17,4,TRUE),0)</f>
        <v>20</v>
      </c>
      <c r="AL7" s="98">
        <f ca="1">IF($F7&gt;=AL$4,VLOOKUP(RAND(),brain!$L$14:$P$17,4,TRUE),0)</f>
        <v>30</v>
      </c>
      <c r="AM7" s="98">
        <f ca="1">IF($F7&gt;=AM$4,VLOOKUP(RAND(),brain!$L$14:$P$17,4,TRUE),0)</f>
        <v>30</v>
      </c>
      <c r="AN7" s="98">
        <f ca="1">IF($F7&gt;=AN$4,VLOOKUP(RAND(),brain!$L$14:$P$17,4,TRUE),0)</f>
        <v>0</v>
      </c>
      <c r="AO7" s="98">
        <f ca="1">IF($F7&gt;=AO$4,VLOOKUP(RAND(),brain!$L$14:$P$17,4,TRUE),0)</f>
        <v>0</v>
      </c>
      <c r="AP7" s="98">
        <f ca="1">IF($F7&gt;=AP$4,VLOOKUP(RAND(),brain!$L$14:$P$17,4,TRUE),0)</f>
        <v>0</v>
      </c>
      <c r="AQ7" s="98">
        <f ca="1">IF($F7&gt;=AQ$4,VLOOKUP(RAND(),brain!$L$14:$P$17,4,TRUE),0)</f>
        <v>0</v>
      </c>
      <c r="AR7" s="98">
        <f ca="1">IF($F7&gt;=AR$4,VLOOKUP(RAND(),brain!$L$14:$P$17,4,TRUE),0)</f>
        <v>0</v>
      </c>
      <c r="AS7" s="98">
        <f ca="1">IF($F7&gt;=AS$4,VLOOKUP(RAND(),brain!$L$14:$P$17,4,TRUE),0)</f>
        <v>0</v>
      </c>
      <c r="AT7" s="98">
        <f ca="1">IF($F7&gt;=AT$4,VLOOKUP(RAND(),brain!$L$14:$P$17,4,TRUE),0)</f>
        <v>0</v>
      </c>
      <c r="AU7" s="98">
        <f ca="1">IF($F7&gt;=AU$4,VLOOKUP(RAND(),brain!$L$14:$P$17,4,TRUE),0)</f>
        <v>0</v>
      </c>
      <c r="AV7" s="98">
        <f ca="1">IF($F7&gt;=AV$4,VLOOKUP(RAND(),brain!$L$14:$P$17,4,TRUE),0)</f>
        <v>0</v>
      </c>
      <c r="AW7" s="98">
        <f ca="1">IF($F7&gt;=AW$4,VLOOKUP(RAND(),brain!$L$14:$P$17,4,TRUE),0)</f>
        <v>0</v>
      </c>
      <c r="AX7" s="98">
        <f ca="1">IF($F7&gt;=AX$4,VLOOKUP(RAND(),brain!$L$14:$P$17,4,TRUE),0)</f>
        <v>0</v>
      </c>
      <c r="AY7" s="98">
        <f ca="1">IF($F7&gt;=AY$4,VLOOKUP(RAND(),brain!$L$14:$P$17,4,TRUE),0)</f>
        <v>0</v>
      </c>
      <c r="AZ7" s="101">
        <f ca="1">IF($F7&gt;=AZ$4,VLOOKUP(RAND(),brain!$L$14:$P$17,4,TRUE),0)</f>
        <v>0</v>
      </c>
      <c r="BA7" s="26">
        <f ca="1">SUMIF(dataCollection!$H7:$Y7, "&gt;1")</f>
        <v>100</v>
      </c>
      <c r="BB7" s="140">
        <f ca="1">SUMIF(dataCollection!$Z7:$AJ7,"&gt; 1")</f>
        <v>135</v>
      </c>
      <c r="BC7" s="141">
        <f ca="1">SUMIF(dataCollection!$AK7:$AZ7, "&gt; 1")</f>
        <v>80</v>
      </c>
      <c r="BD7" s="26">
        <f ca="1">brain!$K$26-COUNTIF(dataCollection!$H7:$Y7,"&gt;0")*10-dataCollection!$BA7</f>
        <v>340</v>
      </c>
      <c r="BE7" s="26" t="str">
        <f ca="1">IF(BD7-BA7&gt;0,"","stockout")</f>
        <v/>
      </c>
      <c r="BF7" s="26">
        <f ca="1">brain!$K$26- COUNTIF(dataCollection!$Z7:$AJ7,"&gt;0")*10-dataCollection!$BB7</f>
        <v>315</v>
      </c>
      <c r="BG7" s="26" t="str">
        <f ca="1">IF(BF7-BB7&gt;0,"", "stockout")</f>
        <v/>
      </c>
      <c r="BH7" s="26">
        <f ca="1">brain!$K$26-COUNTIF(dataCollection!$AK7:$AZ7,"&gt;0")*10-dataCollection!$BC7</f>
        <v>370</v>
      </c>
      <c r="BI7" s="134" t="str">
        <f ca="1">IF(BH7-BC7&gt;0,"","stockout")</f>
        <v/>
      </c>
    </row>
    <row r="8" spans="1:61" x14ac:dyDescent="0.25">
      <c r="C8" s="32">
        <f>Table1[[#This Row],[Column1]]</f>
        <v>2</v>
      </c>
      <c r="D8" s="116">
        <f ca="1">ROUND(brain!$L$7*dataCollection!$G8,0)</f>
        <v>5</v>
      </c>
      <c r="E8" s="116">
        <f ca="1">ROUND(brain!$L$8*dataCollection!$G8,0)</f>
        <v>3</v>
      </c>
      <c r="F8" s="116">
        <f ca="1">dataCollection!$G8-dataCollection!$D8-dataCollection!$E8</f>
        <v>5</v>
      </c>
      <c r="G8" s="117">
        <f ca="1">Table1[[#This Row],[Column13]]</f>
        <v>13</v>
      </c>
      <c r="H8" s="96">
        <f ca="1">IF($D8&gt;=H$4,VLOOKUP(RAND(),brain!$L$14:$P$17,2,TRUE),0)</f>
        <v>15</v>
      </c>
      <c r="I8" s="96">
        <f ca="1">IF($D8&gt;=I$4,VLOOKUP(RAND(),brain!$L$14:$P$17,2,TRUE),0)</f>
        <v>55</v>
      </c>
      <c r="J8" s="96">
        <f ca="1">IF($D8&gt;=J$4,VLOOKUP(RAND(),brain!$L$14:$P$17,2,TRUE),0)</f>
        <v>15</v>
      </c>
      <c r="K8" s="96">
        <f ca="1">IF($D8&gt;=K$4,VLOOKUP(RAND(),brain!$L$14:$P$17,2,TRUE),0)</f>
        <v>35</v>
      </c>
      <c r="L8" s="96">
        <f ca="1">IF($D8&gt;=L$4,VLOOKUP(RAND(),brain!$L$14:$P$17,2,TRUE),0)</f>
        <v>15</v>
      </c>
      <c r="M8" s="96">
        <f ca="1">IF($D8&gt;=M$4,VLOOKUP(RAND(),brain!$L$14:$P$17,2,TRUE),0)</f>
        <v>0</v>
      </c>
      <c r="N8" s="96">
        <f ca="1">IF($D8&gt;=N$4,VLOOKUP(RAND(),brain!$L$14:$P$17,2,TRUE),0)</f>
        <v>0</v>
      </c>
      <c r="O8" s="96">
        <f ca="1">IF($D8&gt;=O$4,VLOOKUP(RAND(),brain!$L$14:$P$17,2,TRUE),0)</f>
        <v>0</v>
      </c>
      <c r="P8" s="96">
        <f ca="1">IF($D8&gt;=P$4,VLOOKUP(RAND(),brain!$L$14:$P$17,2,TRUE),0)</f>
        <v>0</v>
      </c>
      <c r="Q8" s="96">
        <f ca="1">IF($D8&gt;=Q$4,VLOOKUP(RAND(),brain!$L$14:$P$17,2,TRUE),0)</f>
        <v>0</v>
      </c>
      <c r="R8" s="96">
        <f ca="1">IF($D8&gt;=R$4,VLOOKUP(RAND(),brain!$L$14:$P$17,2,TRUE),0)</f>
        <v>0</v>
      </c>
      <c r="S8" s="96">
        <f ca="1">IF($D8&gt;=S$4,VLOOKUP(RAND(),brain!$L$14:$P$17,2,TRUE),0)</f>
        <v>0</v>
      </c>
      <c r="T8" s="96">
        <f ca="1">IF($D8&gt;=T$4,VLOOKUP(RAND(),brain!$L$14:$P$17,2,TRUE),0)</f>
        <v>0</v>
      </c>
      <c r="U8" s="96">
        <f ca="1">IF($D8&gt;=U$4,VLOOKUP(RAND(),brain!$L$14:$P$17,2,TRUE),0)</f>
        <v>0</v>
      </c>
      <c r="V8" s="96">
        <f ca="1">IF($D8&gt;=V$4,VLOOKUP(RAND(),brain!$L$14:$P$17,2,TRUE),0)</f>
        <v>0</v>
      </c>
      <c r="W8" s="96">
        <f ca="1">IF($D8&gt;=W$4,VLOOKUP(RAND(),brain!$L$14:$P$17,2,TRUE),0)</f>
        <v>0</v>
      </c>
      <c r="X8" s="96">
        <f ca="1">IF($D8&gt;=X$4,VLOOKUP(RAND(),brain!$L$14:$P$17,2,TRUE),0)</f>
        <v>0</v>
      </c>
      <c r="Y8" s="104">
        <f ca="1">IF($D8&gt;=Y$4,VLOOKUP(RAND(),brain!$L$14:$P$17,2,TRUE),0)</f>
        <v>0</v>
      </c>
      <c r="Z8" s="97">
        <f ca="1">IF($E8&gt;=Z$4,VLOOKUP(RAND(),brain!$L$14:$P$17,3,TRUE),0)</f>
        <v>45</v>
      </c>
      <c r="AA8" s="97">
        <f ca="1">IF($E8&gt;=AA$4,VLOOKUP(RAND(),brain!$L$14:$P$17,3,TRUE),0)</f>
        <v>45</v>
      </c>
      <c r="AB8" s="97">
        <f ca="1">IF($E8&gt;=AB$4,VLOOKUP(RAND(),brain!$L$14:$P$17,3,TRUE),0)</f>
        <v>45</v>
      </c>
      <c r="AC8" s="97">
        <f ca="1">IF($E8&gt;=AC$4,VLOOKUP(RAND(),brain!$L$14:$P$17,3,TRUE),0)</f>
        <v>0</v>
      </c>
      <c r="AD8" s="97">
        <f ca="1">IF($E8&gt;=AD$4,VLOOKUP(RAND(),brain!$L$14:$P$17,3,TRUE),0)</f>
        <v>0</v>
      </c>
      <c r="AE8" s="97">
        <f ca="1">IF($E8&gt;=AE$4,VLOOKUP(RAND(),brain!$L$14:$P$17,3,TRUE),0)</f>
        <v>0</v>
      </c>
      <c r="AF8" s="97">
        <f ca="1">IF($E8&gt;=AF$4,VLOOKUP(RAND(),brain!$L$14:$P$17,3,TRUE),0)</f>
        <v>0</v>
      </c>
      <c r="AG8" s="97">
        <f ca="1">IF($E8&gt;=AG$4,VLOOKUP(RAND(),brain!$L$14:$P$17,3,TRUE),0)</f>
        <v>0</v>
      </c>
      <c r="AH8" s="97">
        <f ca="1">IF($E8&gt;=AH$4,VLOOKUP(RAND(),brain!$L$14:$P$17,3,TRUE),0)</f>
        <v>0</v>
      </c>
      <c r="AI8" s="97">
        <f ca="1">IF($E8&gt;=AI$4,VLOOKUP(RAND(),brain!$L$14:$P$17,3,TRUE),0)</f>
        <v>0</v>
      </c>
      <c r="AJ8" s="97">
        <f ca="1">IF($E8&gt;=AJ$4,VLOOKUP(RAND(),brain!$L$14:$P$17,3,TRUE),0)</f>
        <v>0</v>
      </c>
      <c r="AK8" s="100">
        <f ca="1">IF($F8&gt;=AK$4,VLOOKUP(RAND(),brain!$L$14:$P$17,4,TRUE),0)</f>
        <v>45</v>
      </c>
      <c r="AL8" s="98">
        <f ca="1">IF($F8&gt;=AL$4,VLOOKUP(RAND(),brain!$L$14:$P$17,4,TRUE),0)</f>
        <v>20</v>
      </c>
      <c r="AM8" s="98">
        <f ca="1">IF($F8&gt;=AM$4,VLOOKUP(RAND(),brain!$L$14:$P$17,4,TRUE),0)</f>
        <v>30</v>
      </c>
      <c r="AN8" s="98">
        <f ca="1">IF($F8&gt;=AN$4,VLOOKUP(RAND(),brain!$L$14:$P$17,4,TRUE),0)</f>
        <v>30</v>
      </c>
      <c r="AO8" s="98">
        <f ca="1">IF($F8&gt;=AO$4,VLOOKUP(RAND(),brain!$L$14:$P$17,4,TRUE),0)</f>
        <v>30</v>
      </c>
      <c r="AP8" s="98">
        <f ca="1">IF($F8&gt;=AP$4,VLOOKUP(RAND(),brain!$L$14:$P$17,4,TRUE),0)</f>
        <v>0</v>
      </c>
      <c r="AQ8" s="98">
        <f ca="1">IF($F8&gt;=AQ$4,VLOOKUP(RAND(),brain!$L$14:$P$17,4,TRUE),0)</f>
        <v>0</v>
      </c>
      <c r="AR8" s="98">
        <f ca="1">IF($F8&gt;=AR$4,VLOOKUP(RAND(),brain!$L$14:$P$17,4,TRUE),0)</f>
        <v>0</v>
      </c>
      <c r="AS8" s="98">
        <f ca="1">IF($F8&gt;=AS$4,VLOOKUP(RAND(),brain!$L$14:$P$17,4,TRUE),0)</f>
        <v>0</v>
      </c>
      <c r="AT8" s="98">
        <f ca="1">IF($F8&gt;=AT$4,VLOOKUP(RAND(),brain!$L$14:$P$17,4,TRUE),0)</f>
        <v>0</v>
      </c>
      <c r="AU8" s="98">
        <f ca="1">IF($F8&gt;=AU$4,VLOOKUP(RAND(),brain!$L$14:$P$17,4,TRUE),0)</f>
        <v>0</v>
      </c>
      <c r="AV8" s="98">
        <f ca="1">IF($F8&gt;=AV$4,VLOOKUP(RAND(),brain!$L$14:$P$17,4,TRUE),0)</f>
        <v>0</v>
      </c>
      <c r="AW8" s="98">
        <f ca="1">IF($F8&gt;=AW$4,VLOOKUP(RAND(),brain!$L$14:$P$17,4,TRUE),0)</f>
        <v>0</v>
      </c>
      <c r="AX8" s="98">
        <f ca="1">IF($F8&gt;=AX$4,VLOOKUP(RAND(),brain!$L$14:$P$17,4,TRUE),0)</f>
        <v>0</v>
      </c>
      <c r="AY8" s="98">
        <f ca="1">IF($F8&gt;=AY$4,VLOOKUP(RAND(),brain!$L$14:$P$17,4,TRUE),0)</f>
        <v>0</v>
      </c>
      <c r="AZ8" s="101">
        <f ca="1">IF($F8&gt;=AZ$4,VLOOKUP(RAND(),brain!$L$14:$P$17,4,TRUE),0)</f>
        <v>0</v>
      </c>
      <c r="BA8" s="139">
        <f ca="1">SUMIF(dataCollection!$H8:$Y8, "&gt;1")</f>
        <v>135</v>
      </c>
      <c r="BB8" s="140">
        <f ca="1">SUMIF(dataCollection!$Z8:$AJ8,"&gt; 1")</f>
        <v>135</v>
      </c>
      <c r="BC8" s="141">
        <f ca="1">SUMIF(dataCollection!$AK8:$AZ8, "&gt; 1")</f>
        <v>155</v>
      </c>
      <c r="BD8" s="26">
        <f ca="1">brain!$K$26-COUNTIF(dataCollection!$H8:$Y8,"&gt;0")*10-dataCollection!$BA8</f>
        <v>295</v>
      </c>
      <c r="BE8" s="26" t="str">
        <f t="shared" ref="BE8:BE71" ca="1" si="0">IF(BD8-BA8&gt;0,"","stockout")</f>
        <v/>
      </c>
      <c r="BF8" s="26">
        <f ca="1">brain!$K$26- COUNTIF(dataCollection!$Z8:$AJ8,"&gt;0")*10-dataCollection!$BB8</f>
        <v>315</v>
      </c>
      <c r="BG8" s="26" t="str">
        <f t="shared" ref="BG8:BG71" ca="1" si="1">IF(BF8-BB8&gt;0,"", "stockout")</f>
        <v/>
      </c>
      <c r="BH8" s="26">
        <f ca="1">brain!$K$26-COUNT(dataCollection!$AK8:$AZ8)*10-dataCollection!$BC8</f>
        <v>165</v>
      </c>
      <c r="BI8" s="134" t="str">
        <f t="shared" ref="BI8:BI71" ca="1" si="2">IF(BH8-BC8&gt;0,"","stockout")</f>
        <v/>
      </c>
    </row>
    <row r="9" spans="1:61" x14ac:dyDescent="0.25">
      <c r="C9" s="32">
        <f>Table1[[#This Row],[Column1]]</f>
        <v>3</v>
      </c>
      <c r="D9" s="116">
        <f ca="1">ROUND(brain!$L$7*dataCollection!$G9,0)</f>
        <v>4</v>
      </c>
      <c r="E9" s="116">
        <f ca="1">ROUND(brain!$L$8*dataCollection!$G9,0)</f>
        <v>3</v>
      </c>
      <c r="F9" s="116">
        <f ca="1">dataCollection!$G9-dataCollection!$D9-dataCollection!$E9</f>
        <v>3</v>
      </c>
      <c r="G9" s="117">
        <f ca="1">Table1[[#This Row],[Column13]]</f>
        <v>10</v>
      </c>
      <c r="H9" s="96">
        <f ca="1">IF($D9&gt;=H$4,VLOOKUP(RAND(),brain!$L$14:$P$17,2,TRUE),0)</f>
        <v>15</v>
      </c>
      <c r="I9" s="96">
        <f ca="1">IF($D9&gt;=I$4,VLOOKUP(RAND(),brain!$L$14:$P$17,2,TRUE),0)</f>
        <v>35</v>
      </c>
      <c r="J9" s="96">
        <f ca="1">IF($D9&gt;=J$4,VLOOKUP(RAND(),brain!$L$14:$P$17,2,TRUE),0)</f>
        <v>35</v>
      </c>
      <c r="K9" s="96">
        <f ca="1">IF($D9&gt;=K$4,VLOOKUP(RAND(),brain!$L$14:$P$17,2,TRUE),0)</f>
        <v>35</v>
      </c>
      <c r="L9" s="96">
        <f ca="1">IF($D9&gt;=L$4,VLOOKUP(RAND(),brain!$L$14:$P$17,2,TRUE),0)</f>
        <v>0</v>
      </c>
      <c r="M9" s="96">
        <f ca="1">IF($D9&gt;=M$4,VLOOKUP(RAND(),brain!$L$14:$P$17,2,TRUE),0)</f>
        <v>0</v>
      </c>
      <c r="N9" s="96">
        <f ca="1">IF($D9&gt;=N$4,VLOOKUP(RAND(),brain!$L$14:$P$17,2,TRUE),0)</f>
        <v>0</v>
      </c>
      <c r="O9" s="96">
        <f ca="1">IF($D9&gt;=O$4,VLOOKUP(RAND(),brain!$L$14:$P$17,2,TRUE),0)</f>
        <v>0</v>
      </c>
      <c r="P9" s="96">
        <f ca="1">IF($D9&gt;=P$4,VLOOKUP(RAND(),brain!$L$14:$P$17,2,TRUE),0)</f>
        <v>0</v>
      </c>
      <c r="Q9" s="96">
        <f ca="1">IF($D9&gt;=Q$4,VLOOKUP(RAND(),brain!$L$14:$P$17,2,TRUE),0)</f>
        <v>0</v>
      </c>
      <c r="R9" s="96">
        <f ca="1">IF($D9&gt;=R$4,VLOOKUP(RAND(),brain!$L$14:$P$17,2,TRUE),0)</f>
        <v>0</v>
      </c>
      <c r="S9" s="96">
        <f ca="1">IF($D9&gt;=S$4,VLOOKUP(RAND(),brain!$L$14:$P$17,2,TRUE),0)</f>
        <v>0</v>
      </c>
      <c r="T9" s="96">
        <f ca="1">IF($D9&gt;=T$4,VLOOKUP(RAND(),brain!$L$14:$P$17,2,TRUE),0)</f>
        <v>0</v>
      </c>
      <c r="U9" s="96">
        <f ca="1">IF($D9&gt;=U$4,VLOOKUP(RAND(),brain!$L$14:$P$17,2,TRUE),0)</f>
        <v>0</v>
      </c>
      <c r="V9" s="96">
        <f ca="1">IF($D9&gt;=V$4,VLOOKUP(RAND(),brain!$L$14:$P$17,2,TRUE),0)</f>
        <v>0</v>
      </c>
      <c r="W9" s="96">
        <f ca="1">IF($D9&gt;=W$4,VLOOKUP(RAND(),brain!$L$14:$P$17,2,TRUE),0)</f>
        <v>0</v>
      </c>
      <c r="X9" s="96">
        <f ca="1">IF($D9&gt;=X$4,VLOOKUP(RAND(),brain!$L$14:$P$17,2,TRUE),0)</f>
        <v>0</v>
      </c>
      <c r="Y9" s="104">
        <f ca="1">IF($D9&gt;=Y$4,VLOOKUP(RAND(),brain!$L$14:$P$17,2,TRUE),0)</f>
        <v>0</v>
      </c>
      <c r="Z9" s="97">
        <f ca="1">IF($E9&gt;=Z$4,VLOOKUP(RAND(),brain!$L$14:$P$17,3,TRUE),0)</f>
        <v>45</v>
      </c>
      <c r="AA9" s="97">
        <f ca="1">IF($E9&gt;=AA$4,VLOOKUP(RAND(),brain!$L$14:$P$17,3,TRUE),0)</f>
        <v>45</v>
      </c>
      <c r="AB9" s="97">
        <f ca="1">IF($E9&gt;=AB$4,VLOOKUP(RAND(),brain!$L$14:$P$17,3,TRUE),0)</f>
        <v>65</v>
      </c>
      <c r="AC9" s="97">
        <f ca="1">IF($E9&gt;=AC$4,VLOOKUP(RAND(),brain!$L$14:$P$17,3,TRUE),0)</f>
        <v>0</v>
      </c>
      <c r="AD9" s="97">
        <f ca="1">IF($E9&gt;=AD$4,VLOOKUP(RAND(),brain!$L$14:$P$17,3,TRUE),0)</f>
        <v>0</v>
      </c>
      <c r="AE9" s="97">
        <f ca="1">IF($E9&gt;=AE$4,VLOOKUP(RAND(),brain!$L$14:$P$17,3,TRUE),0)</f>
        <v>0</v>
      </c>
      <c r="AF9" s="97">
        <f ca="1">IF($E9&gt;=AF$4,VLOOKUP(RAND(),brain!$L$14:$P$17,3,TRUE),0)</f>
        <v>0</v>
      </c>
      <c r="AG9" s="97">
        <f ca="1">IF($E9&gt;=AG$4,VLOOKUP(RAND(),brain!$L$14:$P$17,3,TRUE),0)</f>
        <v>0</v>
      </c>
      <c r="AH9" s="97">
        <f ca="1">IF($E9&gt;=AH$4,VLOOKUP(RAND(),brain!$L$14:$P$17,3,TRUE),0)</f>
        <v>0</v>
      </c>
      <c r="AI9" s="97">
        <f ca="1">IF($E9&gt;=AI$4,VLOOKUP(RAND(),brain!$L$14:$P$17,3,TRUE),0)</f>
        <v>0</v>
      </c>
      <c r="AJ9" s="97">
        <f ca="1">IF($E9&gt;=AJ$4,VLOOKUP(RAND(),brain!$L$14:$P$17,3,TRUE),0)</f>
        <v>0</v>
      </c>
      <c r="AK9" s="100">
        <f ca="1">IF($F9&gt;=AK$4,VLOOKUP(RAND(),brain!$L$14:$P$17,4,TRUE),0)</f>
        <v>30</v>
      </c>
      <c r="AL9" s="98">
        <f ca="1">IF($F9&gt;=AL$4,VLOOKUP(RAND(),brain!$L$14:$P$17,4,TRUE),0)</f>
        <v>20</v>
      </c>
      <c r="AM9" s="98">
        <f ca="1">IF($F9&gt;=AM$4,VLOOKUP(RAND(),brain!$L$14:$P$17,4,TRUE),0)</f>
        <v>20</v>
      </c>
      <c r="AN9" s="98">
        <f ca="1">IF($F9&gt;=AN$4,VLOOKUP(RAND(),brain!$L$14:$P$17,4,TRUE),0)</f>
        <v>0</v>
      </c>
      <c r="AO9" s="98">
        <f ca="1">IF($F9&gt;=AO$4,VLOOKUP(RAND(),brain!$L$14:$P$17,4,TRUE),0)</f>
        <v>0</v>
      </c>
      <c r="AP9" s="98">
        <f ca="1">IF($F9&gt;=AP$4,VLOOKUP(RAND(),brain!$L$14:$P$17,4,TRUE),0)</f>
        <v>0</v>
      </c>
      <c r="AQ9" s="98">
        <f ca="1">IF($F9&gt;=AQ$4,VLOOKUP(RAND(),brain!$L$14:$P$17,4,TRUE),0)</f>
        <v>0</v>
      </c>
      <c r="AR9" s="98">
        <f ca="1">IF($F9&gt;=AR$4,VLOOKUP(RAND(),brain!$L$14:$P$17,4,TRUE),0)</f>
        <v>0</v>
      </c>
      <c r="AS9" s="98">
        <f ca="1">IF($F9&gt;=AS$4,VLOOKUP(RAND(),brain!$L$14:$P$17,4,TRUE),0)</f>
        <v>0</v>
      </c>
      <c r="AT9" s="98">
        <f ca="1">IF($F9&gt;=AT$4,VLOOKUP(RAND(),brain!$L$14:$P$17,4,TRUE),0)</f>
        <v>0</v>
      </c>
      <c r="AU9" s="98">
        <f ca="1">IF($F9&gt;=AU$4,VLOOKUP(RAND(),brain!$L$14:$P$17,4,TRUE),0)</f>
        <v>0</v>
      </c>
      <c r="AV9" s="98">
        <f ca="1">IF($F9&gt;=AV$4,VLOOKUP(RAND(),brain!$L$14:$P$17,4,TRUE),0)</f>
        <v>0</v>
      </c>
      <c r="AW9" s="98">
        <f ca="1">IF($F9&gt;=AW$4,VLOOKUP(RAND(),brain!$L$14:$P$17,4,TRUE),0)</f>
        <v>0</v>
      </c>
      <c r="AX9" s="98">
        <f ca="1">IF($F9&gt;=AX$4,VLOOKUP(RAND(),brain!$L$14:$P$17,4,TRUE),0)</f>
        <v>0</v>
      </c>
      <c r="AY9" s="98">
        <f ca="1">IF($F9&gt;=AY$4,VLOOKUP(RAND(),brain!$L$14:$P$17,4,TRUE),0)</f>
        <v>0</v>
      </c>
      <c r="AZ9" s="101">
        <f ca="1">IF($F9&gt;=AZ$4,VLOOKUP(RAND(),brain!$L$14:$P$17,4,TRUE),0)</f>
        <v>0</v>
      </c>
      <c r="BA9" s="139">
        <f ca="1">SUMIF(dataCollection!$H9:$Y9, "&gt;1")</f>
        <v>120</v>
      </c>
      <c r="BB9" s="140">
        <f ca="1">SUMIF(dataCollection!$Z9:$AJ9,"&gt; 1")</f>
        <v>155</v>
      </c>
      <c r="BC9" s="141">
        <f ca="1">SUMIF(dataCollection!$AK9:$AZ9, "&gt; 1")</f>
        <v>70</v>
      </c>
      <c r="BD9" s="26">
        <f ca="1">brain!$K$26-COUNTIF(dataCollection!$H9:$Y9,"&gt;0")*10-dataCollection!$BA9</f>
        <v>320</v>
      </c>
      <c r="BE9" s="26" t="str">
        <f t="shared" ca="1" si="0"/>
        <v/>
      </c>
      <c r="BF9" s="26">
        <f ca="1">brain!$K$26- COUNTIF(dataCollection!$Z9:$AJ9,"&gt;0")*10-dataCollection!$BB9</f>
        <v>295</v>
      </c>
      <c r="BG9" s="26" t="str">
        <f t="shared" ca="1" si="1"/>
        <v/>
      </c>
      <c r="BH9" s="26">
        <f ca="1">brain!$K$26-COUNT(dataCollection!$AK9:$AZ9)*10-dataCollection!$BC9</f>
        <v>250</v>
      </c>
      <c r="BI9" s="134" t="str">
        <f t="shared" ca="1" si="2"/>
        <v/>
      </c>
    </row>
    <row r="10" spans="1:61" x14ac:dyDescent="0.25">
      <c r="C10" s="32">
        <f>Table1[[#This Row],[Column1]]</f>
        <v>4</v>
      </c>
      <c r="D10" s="116">
        <f ca="1">ROUND(brain!$L$7*dataCollection!$G10,0)</f>
        <v>6</v>
      </c>
      <c r="E10" s="116">
        <f ca="1">ROUND(brain!$L$8*dataCollection!$G10,0)</f>
        <v>4</v>
      </c>
      <c r="F10" s="116">
        <f ca="1">dataCollection!$G10-dataCollection!$D10-dataCollection!$E10</f>
        <v>5</v>
      </c>
      <c r="G10" s="117">
        <f ca="1">Table1[[#This Row],[Column13]]</f>
        <v>15</v>
      </c>
      <c r="H10" s="96">
        <f ca="1">IF($D10&gt;=H$4,VLOOKUP(RAND(),brain!$L$14:$P$17,2,TRUE),0)</f>
        <v>35</v>
      </c>
      <c r="I10" s="96">
        <f ca="1">IF($D10&gt;=I$4,VLOOKUP(RAND(),brain!$L$14:$P$17,2,TRUE),0)</f>
        <v>55</v>
      </c>
      <c r="J10" s="96">
        <f ca="1">IF($D10&gt;=J$4,VLOOKUP(RAND(),brain!$L$14:$P$17,2,TRUE),0)</f>
        <v>35</v>
      </c>
      <c r="K10" s="96">
        <f ca="1">IF($D10&gt;=K$4,VLOOKUP(RAND(),brain!$L$14:$P$17,2,TRUE),0)</f>
        <v>35</v>
      </c>
      <c r="L10" s="96">
        <f ca="1">IF($D10&gt;=L$4,VLOOKUP(RAND(),brain!$L$14:$P$17,2,TRUE),0)</f>
        <v>35</v>
      </c>
      <c r="M10" s="96">
        <f ca="1">IF($D10&gt;=M$4,VLOOKUP(RAND(),brain!$L$14:$P$17,2,TRUE),0)</f>
        <v>35</v>
      </c>
      <c r="N10" s="96">
        <f ca="1">IF($D10&gt;=N$4,VLOOKUP(RAND(),brain!$L$14:$P$17,2,TRUE),0)</f>
        <v>0</v>
      </c>
      <c r="O10" s="96">
        <f ca="1">IF($D10&gt;=O$4,VLOOKUP(RAND(),brain!$L$14:$P$17,2,TRUE),0)</f>
        <v>0</v>
      </c>
      <c r="P10" s="96">
        <f ca="1">IF($D10&gt;=P$4,VLOOKUP(RAND(),brain!$L$14:$P$17,2,TRUE),0)</f>
        <v>0</v>
      </c>
      <c r="Q10" s="96">
        <f ca="1">IF($D10&gt;=Q$4,VLOOKUP(RAND(),brain!$L$14:$P$17,2,TRUE),0)</f>
        <v>0</v>
      </c>
      <c r="R10" s="96">
        <f ca="1">IF($D10&gt;=R$4,VLOOKUP(RAND(),brain!$L$14:$P$17,2,TRUE),0)</f>
        <v>0</v>
      </c>
      <c r="S10" s="96">
        <f ca="1">IF($D10&gt;=S$4,VLOOKUP(RAND(),brain!$L$14:$P$17,2,TRUE),0)</f>
        <v>0</v>
      </c>
      <c r="T10" s="96">
        <f ca="1">IF($D10&gt;=T$4,VLOOKUP(RAND(),brain!$L$14:$P$17,2,TRUE),0)</f>
        <v>0</v>
      </c>
      <c r="U10" s="96">
        <f ca="1">IF($D10&gt;=U$4,VLOOKUP(RAND(),brain!$L$14:$P$17,2,TRUE),0)</f>
        <v>0</v>
      </c>
      <c r="V10" s="96">
        <f ca="1">IF($D10&gt;=V$4,VLOOKUP(RAND(),brain!$L$14:$P$17,2,TRUE),0)</f>
        <v>0</v>
      </c>
      <c r="W10" s="96">
        <f ca="1">IF($D10&gt;=W$4,VLOOKUP(RAND(),brain!$L$14:$P$17,2,TRUE),0)</f>
        <v>0</v>
      </c>
      <c r="X10" s="96">
        <f ca="1">IF($D10&gt;=X$4,VLOOKUP(RAND(),brain!$L$14:$P$17,2,TRUE),0)</f>
        <v>0</v>
      </c>
      <c r="Y10" s="104">
        <f ca="1">IF($D10&gt;=Y$4,VLOOKUP(RAND(),brain!$L$14:$P$17,2,TRUE),0)</f>
        <v>0</v>
      </c>
      <c r="Z10" s="97">
        <f ca="1">IF($E10&gt;=Z$4,VLOOKUP(RAND(),brain!$L$14:$P$17,3,TRUE),0)</f>
        <v>45</v>
      </c>
      <c r="AA10" s="97">
        <f ca="1">IF($E10&gt;=AA$4,VLOOKUP(RAND(),brain!$L$14:$P$17,3,TRUE),0)</f>
        <v>45</v>
      </c>
      <c r="AB10" s="97">
        <f ca="1">IF($E10&gt;=AB$4,VLOOKUP(RAND(),brain!$L$14:$P$17,3,TRUE),0)</f>
        <v>45</v>
      </c>
      <c r="AC10" s="97">
        <f ca="1">IF($E10&gt;=AC$4,VLOOKUP(RAND(),brain!$L$14:$P$17,3,TRUE),0)</f>
        <v>45</v>
      </c>
      <c r="AD10" s="97">
        <f ca="1">IF($E10&gt;=AD$4,VLOOKUP(RAND(),brain!$L$14:$P$17,3,TRUE),0)</f>
        <v>0</v>
      </c>
      <c r="AE10" s="97">
        <f ca="1">IF($E10&gt;=AE$4,VLOOKUP(RAND(),brain!$L$14:$P$17,3,TRUE),0)</f>
        <v>0</v>
      </c>
      <c r="AF10" s="97">
        <f ca="1">IF($E10&gt;=AF$4,VLOOKUP(RAND(),brain!$L$14:$P$17,3,TRUE),0)</f>
        <v>0</v>
      </c>
      <c r="AG10" s="97">
        <f ca="1">IF($E10&gt;=AG$4,VLOOKUP(RAND(),brain!$L$14:$P$17,3,TRUE),0)</f>
        <v>0</v>
      </c>
      <c r="AH10" s="97">
        <f ca="1">IF($E10&gt;=AH$4,VLOOKUP(RAND(),brain!$L$14:$P$17,3,TRUE),0)</f>
        <v>0</v>
      </c>
      <c r="AI10" s="97">
        <f ca="1">IF($E10&gt;=AI$4,VLOOKUP(RAND(),brain!$L$14:$P$17,3,TRUE),0)</f>
        <v>0</v>
      </c>
      <c r="AJ10" s="97">
        <f ca="1">IF($E10&gt;=AJ$4,VLOOKUP(RAND(),brain!$L$14:$P$17,3,TRUE),0)</f>
        <v>0</v>
      </c>
      <c r="AK10" s="100">
        <f ca="1">IF($F10&gt;=AK$4,VLOOKUP(RAND(),brain!$L$14:$P$17,4,TRUE),0)</f>
        <v>30</v>
      </c>
      <c r="AL10" s="98">
        <f ca="1">IF($F10&gt;=AL$4,VLOOKUP(RAND(),brain!$L$14:$P$17,4,TRUE),0)</f>
        <v>20</v>
      </c>
      <c r="AM10" s="98">
        <f ca="1">IF($F10&gt;=AM$4,VLOOKUP(RAND(),brain!$L$14:$P$17,4,TRUE),0)</f>
        <v>45</v>
      </c>
      <c r="AN10" s="98">
        <f ca="1">IF($F10&gt;=AN$4,VLOOKUP(RAND(),brain!$L$14:$P$17,4,TRUE),0)</f>
        <v>45</v>
      </c>
      <c r="AO10" s="98">
        <f ca="1">IF($F10&gt;=AO$4,VLOOKUP(RAND(),brain!$L$14:$P$17,4,TRUE),0)</f>
        <v>30</v>
      </c>
      <c r="AP10" s="98">
        <f ca="1">IF($F10&gt;=AP$4,VLOOKUP(RAND(),brain!$L$14:$P$17,4,TRUE),0)</f>
        <v>0</v>
      </c>
      <c r="AQ10" s="98">
        <f ca="1">IF($F10&gt;=AQ$4,VLOOKUP(RAND(),brain!$L$14:$P$17,4,TRUE),0)</f>
        <v>0</v>
      </c>
      <c r="AR10" s="98">
        <f ca="1">IF($F10&gt;=AR$4,VLOOKUP(RAND(),brain!$L$14:$P$17,4,TRUE),0)</f>
        <v>0</v>
      </c>
      <c r="AS10" s="98">
        <f ca="1">IF($F10&gt;=AS$4,VLOOKUP(RAND(),brain!$L$14:$P$17,4,TRUE),0)</f>
        <v>0</v>
      </c>
      <c r="AT10" s="98">
        <f ca="1">IF($F10&gt;=AT$4,VLOOKUP(RAND(),brain!$L$14:$P$17,4,TRUE),0)</f>
        <v>0</v>
      </c>
      <c r="AU10" s="98">
        <f ca="1">IF($F10&gt;=AU$4,VLOOKUP(RAND(),brain!$L$14:$P$17,4,TRUE),0)</f>
        <v>0</v>
      </c>
      <c r="AV10" s="98">
        <f ca="1">IF($F10&gt;=AV$4,VLOOKUP(RAND(),brain!$L$14:$P$17,4,TRUE),0)</f>
        <v>0</v>
      </c>
      <c r="AW10" s="98">
        <f ca="1">IF($F10&gt;=AW$4,VLOOKUP(RAND(),brain!$L$14:$P$17,4,TRUE),0)</f>
        <v>0</v>
      </c>
      <c r="AX10" s="98">
        <f ca="1">IF($F10&gt;=AX$4,VLOOKUP(RAND(),brain!$L$14:$P$17,4,TRUE),0)</f>
        <v>0</v>
      </c>
      <c r="AY10" s="98">
        <f ca="1">IF($F10&gt;=AY$4,VLOOKUP(RAND(),brain!$L$14:$P$17,4,TRUE),0)</f>
        <v>0</v>
      </c>
      <c r="AZ10" s="101">
        <f ca="1">IF($F10&gt;=AZ$4,VLOOKUP(RAND(),brain!$L$14:$P$17,4,TRUE),0)</f>
        <v>0</v>
      </c>
      <c r="BA10" s="139">
        <f ca="1">SUMIF(dataCollection!$H10:$Y10, "&gt;1")</f>
        <v>230</v>
      </c>
      <c r="BB10" s="140">
        <f ca="1">SUMIF(dataCollection!$Z10:$AJ10,"&gt; 1")</f>
        <v>180</v>
      </c>
      <c r="BC10" s="141">
        <f ca="1">SUMIF(dataCollection!$AK10:$AZ10, "&gt; 1")</f>
        <v>170</v>
      </c>
      <c r="BD10" s="26">
        <f ca="1">brain!$K$26-COUNTIF(dataCollection!$H10:$Y10,"&gt;0")*10-dataCollection!$BA10</f>
        <v>190</v>
      </c>
      <c r="BE10" s="26" t="str">
        <f t="shared" ca="1" si="0"/>
        <v>stockout</v>
      </c>
      <c r="BF10" s="26">
        <f ca="1">brain!$K$26- COUNTIF(dataCollection!$Z10:$AJ10,"&gt;0")*10-dataCollection!$BB10</f>
        <v>260</v>
      </c>
      <c r="BG10" s="26" t="str">
        <f t="shared" ca="1" si="1"/>
        <v/>
      </c>
      <c r="BH10" s="26">
        <f ca="1">brain!$K$26-COUNT(dataCollection!$AK10:$AZ10)*10-dataCollection!$BC10</f>
        <v>150</v>
      </c>
      <c r="BI10" s="134" t="str">
        <f t="shared" ca="1" si="2"/>
        <v>stockout</v>
      </c>
    </row>
    <row r="11" spans="1:61" x14ac:dyDescent="0.25">
      <c r="C11" s="32">
        <f>Table1[[#This Row],[Column1]]</f>
        <v>5</v>
      </c>
      <c r="D11" s="116">
        <f ca="1">ROUND(brain!$L$7*dataCollection!$G11,0)</f>
        <v>3</v>
      </c>
      <c r="E11" s="116">
        <f ca="1">ROUND(brain!$L$8*dataCollection!$G11,0)</f>
        <v>2</v>
      </c>
      <c r="F11" s="116">
        <f ca="1">dataCollection!$G11-dataCollection!$D11-dataCollection!$E11</f>
        <v>3</v>
      </c>
      <c r="G11" s="117">
        <f ca="1">Table1[[#This Row],[Column13]]</f>
        <v>8</v>
      </c>
      <c r="H11" s="96">
        <f ca="1">IF($D11&gt;=H$4,VLOOKUP(RAND(),brain!$L$14:$P$17,2,TRUE),0)</f>
        <v>15</v>
      </c>
      <c r="I11" s="96">
        <f ca="1">IF($D11&gt;=I$4,VLOOKUP(RAND(),brain!$L$14:$P$17,2,TRUE),0)</f>
        <v>35</v>
      </c>
      <c r="J11" s="96">
        <f ca="1">IF($D11&gt;=J$4,VLOOKUP(RAND(),brain!$L$14:$P$17,2,TRUE),0)</f>
        <v>35</v>
      </c>
      <c r="K11" s="96">
        <f ca="1">IF($D11&gt;=K$4,VLOOKUP(RAND(),brain!$L$14:$P$17,2,TRUE),0)</f>
        <v>0</v>
      </c>
      <c r="L11" s="96">
        <f ca="1">IF($D11&gt;=L$4,VLOOKUP(RAND(),brain!$L$14:$P$17,2,TRUE),0)</f>
        <v>0</v>
      </c>
      <c r="M11" s="96">
        <f ca="1">IF($D11&gt;=M$4,VLOOKUP(RAND(),brain!$L$14:$P$17,2,TRUE),0)</f>
        <v>0</v>
      </c>
      <c r="N11" s="96">
        <f ca="1">IF($D11&gt;=N$4,VLOOKUP(RAND(),brain!$L$14:$P$17,2,TRUE),0)</f>
        <v>0</v>
      </c>
      <c r="O11" s="96">
        <f ca="1">IF($D11&gt;=O$4,VLOOKUP(RAND(),brain!$L$14:$P$17,2,TRUE),0)</f>
        <v>0</v>
      </c>
      <c r="P11" s="96">
        <f ca="1">IF($D11&gt;=P$4,VLOOKUP(RAND(),brain!$L$14:$P$17,2,TRUE),0)</f>
        <v>0</v>
      </c>
      <c r="Q11" s="96">
        <f ca="1">IF($D11&gt;=Q$4,VLOOKUP(RAND(),brain!$L$14:$P$17,2,TRUE),0)</f>
        <v>0</v>
      </c>
      <c r="R11" s="96">
        <f ca="1">IF($D11&gt;=R$4,VLOOKUP(RAND(),brain!$L$14:$P$17,2,TRUE),0)</f>
        <v>0</v>
      </c>
      <c r="S11" s="96">
        <f ca="1">IF($D11&gt;=S$4,VLOOKUP(RAND(),brain!$L$14:$P$17,2,TRUE),0)</f>
        <v>0</v>
      </c>
      <c r="T11" s="96">
        <f ca="1">IF($D11&gt;=T$4,VLOOKUP(RAND(),brain!$L$14:$P$17,2,TRUE),0)</f>
        <v>0</v>
      </c>
      <c r="U11" s="96">
        <f ca="1">IF($D11&gt;=U$4,VLOOKUP(RAND(),brain!$L$14:$P$17,2,TRUE),0)</f>
        <v>0</v>
      </c>
      <c r="V11" s="96">
        <f ca="1">IF($D11&gt;=V$4,VLOOKUP(RAND(),brain!$L$14:$P$17,2,TRUE),0)</f>
        <v>0</v>
      </c>
      <c r="W11" s="96">
        <f ca="1">IF($D11&gt;=W$4,VLOOKUP(RAND(),brain!$L$14:$P$17,2,TRUE),0)</f>
        <v>0</v>
      </c>
      <c r="X11" s="96">
        <f ca="1">IF($D11&gt;=X$4,VLOOKUP(RAND(),brain!$L$14:$P$17,2,TRUE),0)</f>
        <v>0</v>
      </c>
      <c r="Y11" s="104">
        <f ca="1">IF($D11&gt;=Y$4,VLOOKUP(RAND(),brain!$L$14:$P$17,2,TRUE),0)</f>
        <v>0</v>
      </c>
      <c r="Z11" s="97">
        <f ca="1">IF($E11&gt;=Z$4,VLOOKUP(RAND(),brain!$L$14:$P$17,3,TRUE),0)</f>
        <v>45</v>
      </c>
      <c r="AA11" s="97">
        <f ca="1">IF($E11&gt;=AA$4,VLOOKUP(RAND(),brain!$L$14:$P$17,3,TRUE),0)</f>
        <v>20</v>
      </c>
      <c r="AB11" s="97">
        <f ca="1">IF($E11&gt;=AB$4,VLOOKUP(RAND(),brain!$L$14:$P$17,3,TRUE),0)</f>
        <v>0</v>
      </c>
      <c r="AC11" s="97">
        <f ca="1">IF($E11&gt;=AC$4,VLOOKUP(RAND(),brain!$L$14:$P$17,3,TRUE),0)</f>
        <v>0</v>
      </c>
      <c r="AD11" s="97">
        <f ca="1">IF($E11&gt;=AD$4,VLOOKUP(RAND(),brain!$L$14:$P$17,3,TRUE),0)</f>
        <v>0</v>
      </c>
      <c r="AE11" s="97">
        <f ca="1">IF($E11&gt;=AE$4,VLOOKUP(RAND(),brain!$L$14:$P$17,3,TRUE),0)</f>
        <v>0</v>
      </c>
      <c r="AF11" s="97">
        <f ca="1">IF($E11&gt;=AF$4,VLOOKUP(RAND(),brain!$L$14:$P$17,3,TRUE),0)</f>
        <v>0</v>
      </c>
      <c r="AG11" s="97">
        <f ca="1">IF($E11&gt;=AG$4,VLOOKUP(RAND(),brain!$L$14:$P$17,3,TRUE),0)</f>
        <v>0</v>
      </c>
      <c r="AH11" s="97">
        <f ca="1">IF($E11&gt;=AH$4,VLOOKUP(RAND(),brain!$L$14:$P$17,3,TRUE),0)</f>
        <v>0</v>
      </c>
      <c r="AI11" s="97">
        <f ca="1">IF($E11&gt;=AI$4,VLOOKUP(RAND(),brain!$L$14:$P$17,3,TRUE),0)</f>
        <v>0</v>
      </c>
      <c r="AJ11" s="97">
        <f ca="1">IF($E11&gt;=AJ$4,VLOOKUP(RAND(),brain!$L$14:$P$17,3,TRUE),0)</f>
        <v>0</v>
      </c>
      <c r="AK11" s="100">
        <f ca="1">IF($F11&gt;=AK$4,VLOOKUP(RAND(),brain!$L$14:$P$17,4,TRUE),0)</f>
        <v>20</v>
      </c>
      <c r="AL11" s="98">
        <f ca="1">IF($F11&gt;=AL$4,VLOOKUP(RAND(),brain!$L$14:$P$17,4,TRUE),0)</f>
        <v>30</v>
      </c>
      <c r="AM11" s="98">
        <f ca="1">IF($F11&gt;=AM$4,VLOOKUP(RAND(),brain!$L$14:$P$17,4,TRUE),0)</f>
        <v>45</v>
      </c>
      <c r="AN11" s="98">
        <f ca="1">IF($F11&gt;=AN$4,VLOOKUP(RAND(),brain!$L$14:$P$17,4,TRUE),0)</f>
        <v>0</v>
      </c>
      <c r="AO11" s="98">
        <f ca="1">IF($F11&gt;=AO$4,VLOOKUP(RAND(),brain!$L$14:$P$17,4,TRUE),0)</f>
        <v>0</v>
      </c>
      <c r="AP11" s="98">
        <f ca="1">IF($F11&gt;=AP$4,VLOOKUP(RAND(),brain!$L$14:$P$17,4,TRUE),0)</f>
        <v>0</v>
      </c>
      <c r="AQ11" s="98">
        <f ca="1">IF($F11&gt;=AQ$4,VLOOKUP(RAND(),brain!$L$14:$P$17,4,TRUE),0)</f>
        <v>0</v>
      </c>
      <c r="AR11" s="98">
        <f ca="1">IF($F11&gt;=AR$4,VLOOKUP(RAND(),brain!$L$14:$P$17,4,TRUE),0)</f>
        <v>0</v>
      </c>
      <c r="AS11" s="98">
        <f ca="1">IF($F11&gt;=AS$4,VLOOKUP(RAND(),brain!$L$14:$P$17,4,TRUE),0)</f>
        <v>0</v>
      </c>
      <c r="AT11" s="98">
        <f ca="1">IF($F11&gt;=AT$4,VLOOKUP(RAND(),brain!$L$14:$P$17,4,TRUE),0)</f>
        <v>0</v>
      </c>
      <c r="AU11" s="98">
        <f ca="1">IF($F11&gt;=AU$4,VLOOKUP(RAND(),brain!$L$14:$P$17,4,TRUE),0)</f>
        <v>0</v>
      </c>
      <c r="AV11" s="98">
        <f ca="1">IF($F11&gt;=AV$4,VLOOKUP(RAND(),brain!$L$14:$P$17,4,TRUE),0)</f>
        <v>0</v>
      </c>
      <c r="AW11" s="98">
        <f ca="1">IF($F11&gt;=AW$4,VLOOKUP(RAND(),brain!$L$14:$P$17,4,TRUE),0)</f>
        <v>0</v>
      </c>
      <c r="AX11" s="98">
        <f ca="1">IF($F11&gt;=AX$4,VLOOKUP(RAND(),brain!$L$14:$P$17,4,TRUE),0)</f>
        <v>0</v>
      </c>
      <c r="AY11" s="98">
        <f ca="1">IF($F11&gt;=AY$4,VLOOKUP(RAND(),brain!$L$14:$P$17,4,TRUE),0)</f>
        <v>0</v>
      </c>
      <c r="AZ11" s="101">
        <f ca="1">IF($F11&gt;=AZ$4,VLOOKUP(RAND(),brain!$L$14:$P$17,4,TRUE),0)</f>
        <v>0</v>
      </c>
      <c r="BA11" s="139">
        <f ca="1">SUMIF(dataCollection!$H11:$Y11, "&gt;1")</f>
        <v>85</v>
      </c>
      <c r="BB11" s="140">
        <f ca="1">SUMIF(dataCollection!$Z11:$AJ11,"&gt; 1")</f>
        <v>65</v>
      </c>
      <c r="BC11" s="141">
        <f ca="1">SUMIF(dataCollection!$AK11:$AZ11, "&gt; 1")</f>
        <v>95</v>
      </c>
      <c r="BD11" s="26">
        <f ca="1">brain!$K$26-COUNTIF(dataCollection!$H11:$Y11,"&gt;0")*10-dataCollection!$BA11</f>
        <v>365</v>
      </c>
      <c r="BE11" s="26" t="str">
        <f t="shared" ca="1" si="0"/>
        <v/>
      </c>
      <c r="BF11" s="26">
        <f ca="1">brain!$K$26- COUNTIF(dataCollection!$Z11:$AJ11,"&gt;0")*10-dataCollection!$BB11</f>
        <v>395</v>
      </c>
      <c r="BG11" s="26" t="str">
        <f t="shared" ca="1" si="1"/>
        <v/>
      </c>
      <c r="BH11" s="26">
        <f ca="1">brain!$K$26-COUNT(dataCollection!$AK11:$AZ11)*10-dataCollection!$BC11</f>
        <v>225</v>
      </c>
      <c r="BI11" s="134" t="str">
        <f t="shared" ca="1" si="2"/>
        <v/>
      </c>
    </row>
    <row r="12" spans="1:61" x14ac:dyDescent="0.25">
      <c r="C12" s="32">
        <f>Table1[[#This Row],[Column1]]</f>
        <v>6</v>
      </c>
      <c r="D12" s="116">
        <f ca="1">ROUND(brain!$L$7*dataCollection!$G12,0)</f>
        <v>3</v>
      </c>
      <c r="E12" s="116">
        <f ca="1">ROUND(brain!$L$8*dataCollection!$G12,0)</f>
        <v>2</v>
      </c>
      <c r="F12" s="116">
        <f ca="1">dataCollection!$G12-dataCollection!$D12-dataCollection!$E12</f>
        <v>2</v>
      </c>
      <c r="G12" s="117">
        <f ca="1">Table1[[#This Row],[Column13]]</f>
        <v>7</v>
      </c>
      <c r="H12" s="96">
        <f ca="1">IF($D12&gt;=H$4,VLOOKUP(RAND(),brain!$L$14:$P$17,2,TRUE),0)</f>
        <v>15</v>
      </c>
      <c r="I12" s="96">
        <f ca="1">IF($D12&gt;=I$4,VLOOKUP(RAND(),brain!$L$14:$P$17,2,TRUE),0)</f>
        <v>35</v>
      </c>
      <c r="J12" s="96">
        <f ca="1">IF($D12&gt;=J$4,VLOOKUP(RAND(),brain!$L$14:$P$17,2,TRUE),0)</f>
        <v>35</v>
      </c>
      <c r="K12" s="96">
        <f ca="1">IF($D12&gt;=K$4,VLOOKUP(RAND(),brain!$L$14:$P$17,2,TRUE),0)</f>
        <v>0</v>
      </c>
      <c r="L12" s="96">
        <f ca="1">IF($D12&gt;=L$4,VLOOKUP(RAND(),brain!$L$14:$P$17,2,TRUE),0)</f>
        <v>0</v>
      </c>
      <c r="M12" s="96">
        <f ca="1">IF($D12&gt;=M$4,VLOOKUP(RAND(),brain!$L$14:$P$17,2,TRUE),0)</f>
        <v>0</v>
      </c>
      <c r="N12" s="96">
        <f ca="1">IF($D12&gt;=N$4,VLOOKUP(RAND(),brain!$L$14:$P$17,2,TRUE),0)</f>
        <v>0</v>
      </c>
      <c r="O12" s="96">
        <f ca="1">IF($D12&gt;=O$4,VLOOKUP(RAND(),brain!$L$14:$P$17,2,TRUE),0)</f>
        <v>0</v>
      </c>
      <c r="P12" s="96">
        <f ca="1">IF($D12&gt;=P$4,VLOOKUP(RAND(),brain!$L$14:$P$17,2,TRUE),0)</f>
        <v>0</v>
      </c>
      <c r="Q12" s="96">
        <f ca="1">IF($D12&gt;=Q$4,VLOOKUP(RAND(),brain!$L$14:$P$17,2,TRUE),0)</f>
        <v>0</v>
      </c>
      <c r="R12" s="96">
        <f ca="1">IF($D12&gt;=R$4,VLOOKUP(RAND(),brain!$L$14:$P$17,2,TRUE),0)</f>
        <v>0</v>
      </c>
      <c r="S12" s="96">
        <f ca="1">IF($D12&gt;=S$4,VLOOKUP(RAND(),brain!$L$14:$P$17,2,TRUE),0)</f>
        <v>0</v>
      </c>
      <c r="T12" s="96">
        <f ca="1">IF($D12&gt;=T$4,VLOOKUP(RAND(),brain!$L$14:$P$17,2,TRUE),0)</f>
        <v>0</v>
      </c>
      <c r="U12" s="96">
        <f ca="1">IF($D12&gt;=U$4,VLOOKUP(RAND(),brain!$L$14:$P$17,2,TRUE),0)</f>
        <v>0</v>
      </c>
      <c r="V12" s="96">
        <f ca="1">IF($D12&gt;=V$4,VLOOKUP(RAND(),brain!$L$14:$P$17,2,TRUE),0)</f>
        <v>0</v>
      </c>
      <c r="W12" s="96">
        <f ca="1">IF($D12&gt;=W$4,VLOOKUP(RAND(),brain!$L$14:$P$17,2,TRUE),0)</f>
        <v>0</v>
      </c>
      <c r="X12" s="96">
        <f ca="1">IF($D12&gt;=X$4,VLOOKUP(RAND(),brain!$L$14:$P$17,2,TRUE),0)</f>
        <v>0</v>
      </c>
      <c r="Y12" s="104">
        <f ca="1">IF($D12&gt;=Y$4,VLOOKUP(RAND(),brain!$L$14:$P$17,2,TRUE),0)</f>
        <v>0</v>
      </c>
      <c r="Z12" s="97">
        <f ca="1">IF($E12&gt;=Z$4,VLOOKUP(RAND(),brain!$L$14:$P$17,3,TRUE),0)</f>
        <v>45</v>
      </c>
      <c r="AA12" s="97">
        <f ca="1">IF($E12&gt;=AA$4,VLOOKUP(RAND(),brain!$L$14:$P$17,3,TRUE),0)</f>
        <v>65</v>
      </c>
      <c r="AB12" s="97">
        <f ca="1">IF($E12&gt;=AB$4,VLOOKUP(RAND(),brain!$L$14:$P$17,3,TRUE),0)</f>
        <v>0</v>
      </c>
      <c r="AC12" s="97">
        <f ca="1">IF($E12&gt;=AC$4,VLOOKUP(RAND(),brain!$L$14:$P$17,3,TRUE),0)</f>
        <v>0</v>
      </c>
      <c r="AD12" s="97">
        <f ca="1">IF($E12&gt;=AD$4,VLOOKUP(RAND(),brain!$L$14:$P$17,3,TRUE),0)</f>
        <v>0</v>
      </c>
      <c r="AE12" s="97">
        <f ca="1">IF($E12&gt;=AE$4,VLOOKUP(RAND(),brain!$L$14:$P$17,3,TRUE),0)</f>
        <v>0</v>
      </c>
      <c r="AF12" s="97">
        <f ca="1">IF($E12&gt;=AF$4,VLOOKUP(RAND(),brain!$L$14:$P$17,3,TRUE),0)</f>
        <v>0</v>
      </c>
      <c r="AG12" s="97">
        <f ca="1">IF($E12&gt;=AG$4,VLOOKUP(RAND(),brain!$L$14:$P$17,3,TRUE),0)</f>
        <v>0</v>
      </c>
      <c r="AH12" s="97">
        <f ca="1">IF($E12&gt;=AH$4,VLOOKUP(RAND(),brain!$L$14:$P$17,3,TRUE),0)</f>
        <v>0</v>
      </c>
      <c r="AI12" s="97">
        <f ca="1">IF($E12&gt;=AI$4,VLOOKUP(RAND(),brain!$L$14:$P$17,3,TRUE),0)</f>
        <v>0</v>
      </c>
      <c r="AJ12" s="97">
        <f ca="1">IF($E12&gt;=AJ$4,VLOOKUP(RAND(),brain!$L$14:$P$17,3,TRUE),0)</f>
        <v>0</v>
      </c>
      <c r="AK12" s="100">
        <f ca="1">IF($F12&gt;=AK$4,VLOOKUP(RAND(),brain!$L$14:$P$17,4,TRUE),0)</f>
        <v>30</v>
      </c>
      <c r="AL12" s="98">
        <f ca="1">IF($F12&gt;=AL$4,VLOOKUP(RAND(),brain!$L$14:$P$17,4,TRUE),0)</f>
        <v>30</v>
      </c>
      <c r="AM12" s="98">
        <f ca="1">IF($F12&gt;=AM$4,VLOOKUP(RAND(),brain!$L$14:$P$17,4,TRUE),0)</f>
        <v>0</v>
      </c>
      <c r="AN12" s="98">
        <f ca="1">IF($F12&gt;=AN$4,VLOOKUP(RAND(),brain!$L$14:$P$17,4,TRUE),0)</f>
        <v>0</v>
      </c>
      <c r="AO12" s="98">
        <f ca="1">IF($F12&gt;=AO$4,VLOOKUP(RAND(),brain!$L$14:$P$17,4,TRUE),0)</f>
        <v>0</v>
      </c>
      <c r="AP12" s="98">
        <f ca="1">IF($F12&gt;=AP$4,VLOOKUP(RAND(),brain!$L$14:$P$17,4,TRUE),0)</f>
        <v>0</v>
      </c>
      <c r="AQ12" s="98">
        <f ca="1">IF($F12&gt;=AQ$4,VLOOKUP(RAND(),brain!$L$14:$P$17,4,TRUE),0)</f>
        <v>0</v>
      </c>
      <c r="AR12" s="98">
        <f ca="1">IF($F12&gt;=AR$4,VLOOKUP(RAND(),brain!$L$14:$P$17,4,TRUE),0)</f>
        <v>0</v>
      </c>
      <c r="AS12" s="98">
        <f ca="1">IF($F12&gt;=AS$4,VLOOKUP(RAND(),brain!$L$14:$P$17,4,TRUE),0)</f>
        <v>0</v>
      </c>
      <c r="AT12" s="98">
        <f ca="1">IF($F12&gt;=AT$4,VLOOKUP(RAND(),brain!$L$14:$P$17,4,TRUE),0)</f>
        <v>0</v>
      </c>
      <c r="AU12" s="98">
        <f ca="1">IF($F12&gt;=AU$4,VLOOKUP(RAND(),brain!$L$14:$P$17,4,TRUE),0)</f>
        <v>0</v>
      </c>
      <c r="AV12" s="98">
        <f ca="1">IF($F12&gt;=AV$4,VLOOKUP(RAND(),brain!$L$14:$P$17,4,TRUE),0)</f>
        <v>0</v>
      </c>
      <c r="AW12" s="98">
        <f ca="1">IF($F12&gt;=AW$4,VLOOKUP(RAND(),brain!$L$14:$P$17,4,TRUE),0)</f>
        <v>0</v>
      </c>
      <c r="AX12" s="98">
        <f ca="1">IF($F12&gt;=AX$4,VLOOKUP(RAND(),brain!$L$14:$P$17,4,TRUE),0)</f>
        <v>0</v>
      </c>
      <c r="AY12" s="98">
        <f ca="1">IF($F12&gt;=AY$4,VLOOKUP(RAND(),brain!$L$14:$P$17,4,TRUE),0)</f>
        <v>0</v>
      </c>
      <c r="AZ12" s="101">
        <f ca="1">IF($F12&gt;=AZ$4,VLOOKUP(RAND(),brain!$L$14:$P$17,4,TRUE),0)</f>
        <v>0</v>
      </c>
      <c r="BA12" s="139">
        <f ca="1">SUMIF(dataCollection!$H12:$Y12, "&gt;1")</f>
        <v>85</v>
      </c>
      <c r="BB12" s="140">
        <f ca="1">SUMIF(dataCollection!$Z12:$AJ12,"&gt; 1")</f>
        <v>110</v>
      </c>
      <c r="BC12" s="141">
        <f ca="1">SUMIF(dataCollection!$AK12:$AZ12, "&gt; 1")</f>
        <v>60</v>
      </c>
      <c r="BD12" s="26">
        <f ca="1">brain!$K$26-COUNTIF(dataCollection!$H12:$Y12,"&gt;0")*10-dataCollection!$BA12</f>
        <v>365</v>
      </c>
      <c r="BE12" s="26" t="str">
        <f t="shared" ca="1" si="0"/>
        <v/>
      </c>
      <c r="BF12" s="26">
        <f ca="1">brain!$K$26- COUNTIF(dataCollection!$Z12:$AJ12,"&gt;0")*10-dataCollection!$BB12</f>
        <v>350</v>
      </c>
      <c r="BG12" s="26" t="str">
        <f t="shared" ca="1" si="1"/>
        <v/>
      </c>
      <c r="BH12" s="26">
        <f ca="1">brain!$K$26-COUNT(dataCollection!$AK12:$AZ12)*10-dataCollection!$BC12</f>
        <v>260</v>
      </c>
      <c r="BI12" s="134" t="str">
        <f t="shared" ca="1" si="2"/>
        <v/>
      </c>
    </row>
    <row r="13" spans="1:61" x14ac:dyDescent="0.25">
      <c r="C13" s="32">
        <f>Table1[[#This Row],[Column1]]</f>
        <v>7</v>
      </c>
      <c r="D13" s="116">
        <f ca="1">ROUND(brain!$L$7*dataCollection!$G13,0)</f>
        <v>5</v>
      </c>
      <c r="E13" s="116">
        <f ca="1">ROUND(brain!$L$8*dataCollection!$G13,0)</f>
        <v>3</v>
      </c>
      <c r="F13" s="116">
        <f ca="1">dataCollection!$G13-dataCollection!$D13-dataCollection!$E13</f>
        <v>4</v>
      </c>
      <c r="G13" s="117">
        <f ca="1">Table1[[#This Row],[Column13]]</f>
        <v>12</v>
      </c>
      <c r="H13" s="96">
        <f ca="1">IF($D13&gt;=H$4,VLOOKUP(RAND(),brain!$L$14:$P$17,2,TRUE),0)</f>
        <v>35</v>
      </c>
      <c r="I13" s="96">
        <f ca="1">IF($D13&gt;=I$4,VLOOKUP(RAND(),brain!$L$14:$P$17,2,TRUE),0)</f>
        <v>35</v>
      </c>
      <c r="J13" s="96">
        <f ca="1">IF($D13&gt;=J$4,VLOOKUP(RAND(),brain!$L$14:$P$17,2,TRUE),0)</f>
        <v>35</v>
      </c>
      <c r="K13" s="96">
        <f ca="1">IF($D13&gt;=K$4,VLOOKUP(RAND(),brain!$L$14:$P$17,2,TRUE),0)</f>
        <v>35</v>
      </c>
      <c r="L13" s="96">
        <f ca="1">IF($D13&gt;=L$4,VLOOKUP(RAND(),brain!$L$14:$P$17,2,TRUE),0)</f>
        <v>35</v>
      </c>
      <c r="M13" s="96">
        <f ca="1">IF($D13&gt;=M$4,VLOOKUP(RAND(),brain!$L$14:$P$17,2,TRUE),0)</f>
        <v>0</v>
      </c>
      <c r="N13" s="96">
        <f ca="1">IF($D13&gt;=N$4,VLOOKUP(RAND(),brain!$L$14:$P$17,2,TRUE),0)</f>
        <v>0</v>
      </c>
      <c r="O13" s="96">
        <f ca="1">IF($D13&gt;=O$4,VLOOKUP(RAND(),brain!$L$14:$P$17,2,TRUE),0)</f>
        <v>0</v>
      </c>
      <c r="P13" s="96">
        <f ca="1">IF($D13&gt;=P$4,VLOOKUP(RAND(),brain!$L$14:$P$17,2,TRUE),0)</f>
        <v>0</v>
      </c>
      <c r="Q13" s="96">
        <f ca="1">IF($D13&gt;=Q$4,VLOOKUP(RAND(),brain!$L$14:$P$17,2,TRUE),0)</f>
        <v>0</v>
      </c>
      <c r="R13" s="96">
        <f ca="1">IF($D13&gt;=R$4,VLOOKUP(RAND(),brain!$L$14:$P$17,2,TRUE),0)</f>
        <v>0</v>
      </c>
      <c r="S13" s="96">
        <f ca="1">IF($D13&gt;=S$4,VLOOKUP(RAND(),brain!$L$14:$P$17,2,TRUE),0)</f>
        <v>0</v>
      </c>
      <c r="T13" s="96">
        <f ca="1">IF($D13&gt;=T$4,VLOOKUP(RAND(),brain!$L$14:$P$17,2,TRUE),0)</f>
        <v>0</v>
      </c>
      <c r="U13" s="96">
        <f ca="1">IF($D13&gt;=U$4,VLOOKUP(RAND(),brain!$L$14:$P$17,2,TRUE),0)</f>
        <v>0</v>
      </c>
      <c r="V13" s="96">
        <f ca="1">IF($D13&gt;=V$4,VLOOKUP(RAND(),brain!$L$14:$P$17,2,TRUE),0)</f>
        <v>0</v>
      </c>
      <c r="W13" s="96">
        <f ca="1">IF($D13&gt;=W$4,VLOOKUP(RAND(),brain!$L$14:$P$17,2,TRUE),0)</f>
        <v>0</v>
      </c>
      <c r="X13" s="96">
        <f ca="1">IF($D13&gt;=X$4,VLOOKUP(RAND(),brain!$L$14:$P$17,2,TRUE),0)</f>
        <v>0</v>
      </c>
      <c r="Y13" s="104">
        <f ca="1">IF($D13&gt;=Y$4,VLOOKUP(RAND(),brain!$L$14:$P$17,2,TRUE),0)</f>
        <v>0</v>
      </c>
      <c r="Z13" s="97">
        <f ca="1">IF($E13&gt;=Z$4,VLOOKUP(RAND(),brain!$L$14:$P$17,3,TRUE),0)</f>
        <v>45</v>
      </c>
      <c r="AA13" s="97">
        <f ca="1">IF($E13&gt;=AA$4,VLOOKUP(RAND(),brain!$L$14:$P$17,3,TRUE),0)</f>
        <v>45</v>
      </c>
      <c r="AB13" s="97">
        <f ca="1">IF($E13&gt;=AB$4,VLOOKUP(RAND(),brain!$L$14:$P$17,3,TRUE),0)</f>
        <v>45</v>
      </c>
      <c r="AC13" s="97">
        <f ca="1">IF($E13&gt;=AC$4,VLOOKUP(RAND(),brain!$L$14:$P$17,3,TRUE),0)</f>
        <v>0</v>
      </c>
      <c r="AD13" s="97">
        <f ca="1">IF($E13&gt;=AD$4,VLOOKUP(RAND(),brain!$L$14:$P$17,3,TRUE),0)</f>
        <v>0</v>
      </c>
      <c r="AE13" s="97">
        <f ca="1">IF($E13&gt;=AE$4,VLOOKUP(RAND(),brain!$L$14:$P$17,3,TRUE),0)</f>
        <v>0</v>
      </c>
      <c r="AF13" s="97">
        <f ca="1">IF($E13&gt;=AF$4,VLOOKUP(RAND(),brain!$L$14:$P$17,3,TRUE),0)</f>
        <v>0</v>
      </c>
      <c r="AG13" s="97">
        <f ca="1">IF($E13&gt;=AG$4,VLOOKUP(RAND(),brain!$L$14:$P$17,3,TRUE),0)</f>
        <v>0</v>
      </c>
      <c r="AH13" s="97">
        <f ca="1">IF($E13&gt;=AH$4,VLOOKUP(RAND(),brain!$L$14:$P$17,3,TRUE),0)</f>
        <v>0</v>
      </c>
      <c r="AI13" s="97">
        <f ca="1">IF($E13&gt;=AI$4,VLOOKUP(RAND(),brain!$L$14:$P$17,3,TRUE),0)</f>
        <v>0</v>
      </c>
      <c r="AJ13" s="97">
        <f ca="1">IF($E13&gt;=AJ$4,VLOOKUP(RAND(),brain!$L$14:$P$17,3,TRUE),0)</f>
        <v>0</v>
      </c>
      <c r="AK13" s="100">
        <f ca="1">IF($F13&gt;=AK$4,VLOOKUP(RAND(),brain!$L$14:$P$17,4,TRUE),0)</f>
        <v>45</v>
      </c>
      <c r="AL13" s="98">
        <f ca="1">IF($F13&gt;=AL$4,VLOOKUP(RAND(),brain!$L$14:$P$17,4,TRUE),0)</f>
        <v>45</v>
      </c>
      <c r="AM13" s="98">
        <f ca="1">IF($F13&gt;=AM$4,VLOOKUP(RAND(),brain!$L$14:$P$17,4,TRUE),0)</f>
        <v>30</v>
      </c>
      <c r="AN13" s="98">
        <f ca="1">IF($F13&gt;=AN$4,VLOOKUP(RAND(),brain!$L$14:$P$17,4,TRUE),0)</f>
        <v>20</v>
      </c>
      <c r="AO13" s="98">
        <f ca="1">IF($F13&gt;=AO$4,VLOOKUP(RAND(),brain!$L$14:$P$17,4,TRUE),0)</f>
        <v>0</v>
      </c>
      <c r="AP13" s="98">
        <f ca="1">IF($F13&gt;=AP$4,VLOOKUP(RAND(),brain!$L$14:$P$17,4,TRUE),0)</f>
        <v>0</v>
      </c>
      <c r="AQ13" s="98">
        <f ca="1">IF($F13&gt;=AQ$4,VLOOKUP(RAND(),brain!$L$14:$P$17,4,TRUE),0)</f>
        <v>0</v>
      </c>
      <c r="AR13" s="98">
        <f ca="1">IF($F13&gt;=AR$4,VLOOKUP(RAND(),brain!$L$14:$P$17,4,TRUE),0)</f>
        <v>0</v>
      </c>
      <c r="AS13" s="98">
        <f ca="1">IF($F13&gt;=AS$4,VLOOKUP(RAND(),brain!$L$14:$P$17,4,TRUE),0)</f>
        <v>0</v>
      </c>
      <c r="AT13" s="98">
        <f ca="1">IF($F13&gt;=AT$4,VLOOKUP(RAND(),brain!$L$14:$P$17,4,TRUE),0)</f>
        <v>0</v>
      </c>
      <c r="AU13" s="98">
        <f ca="1">IF($F13&gt;=AU$4,VLOOKUP(RAND(),brain!$L$14:$P$17,4,TRUE),0)</f>
        <v>0</v>
      </c>
      <c r="AV13" s="98">
        <f ca="1">IF($F13&gt;=AV$4,VLOOKUP(RAND(),brain!$L$14:$P$17,4,TRUE),0)</f>
        <v>0</v>
      </c>
      <c r="AW13" s="98">
        <f ca="1">IF($F13&gt;=AW$4,VLOOKUP(RAND(),brain!$L$14:$P$17,4,TRUE),0)</f>
        <v>0</v>
      </c>
      <c r="AX13" s="98">
        <f ca="1">IF($F13&gt;=AX$4,VLOOKUP(RAND(),brain!$L$14:$P$17,4,TRUE),0)</f>
        <v>0</v>
      </c>
      <c r="AY13" s="98">
        <f ca="1">IF($F13&gt;=AY$4,VLOOKUP(RAND(),brain!$L$14:$P$17,4,TRUE),0)</f>
        <v>0</v>
      </c>
      <c r="AZ13" s="101">
        <f ca="1">IF($F13&gt;=AZ$4,VLOOKUP(RAND(),brain!$L$14:$P$17,4,TRUE),0)</f>
        <v>0</v>
      </c>
      <c r="BA13" s="139">
        <f ca="1">SUMIF(dataCollection!$H13:$Y13, "&gt;1")</f>
        <v>175</v>
      </c>
      <c r="BB13" s="140">
        <f ca="1">SUMIF(dataCollection!$Z13:$AJ13,"&gt; 1")</f>
        <v>135</v>
      </c>
      <c r="BC13" s="141">
        <f ca="1">SUMIF(dataCollection!$AK13:$AZ13, "&gt; 1")</f>
        <v>140</v>
      </c>
      <c r="BD13" s="26">
        <f ca="1">brain!$K$26-COUNTIF(dataCollection!$H13:$Y13,"&gt;0")*10-dataCollection!$BA13</f>
        <v>255</v>
      </c>
      <c r="BE13" s="26" t="str">
        <f t="shared" ca="1" si="0"/>
        <v/>
      </c>
      <c r="BF13" s="26">
        <f ca="1">brain!$K$26- COUNTIF(dataCollection!$Z13:$AJ13,"&gt;0")*10-dataCollection!$BB13</f>
        <v>315</v>
      </c>
      <c r="BG13" s="26" t="str">
        <f t="shared" ca="1" si="1"/>
        <v/>
      </c>
      <c r="BH13" s="26">
        <f ca="1">brain!$K$26-COUNT(dataCollection!$AK13:$AZ13)*10-dataCollection!$BC13</f>
        <v>180</v>
      </c>
      <c r="BI13" s="134" t="str">
        <f t="shared" ca="1" si="2"/>
        <v/>
      </c>
    </row>
    <row r="14" spans="1:61" x14ac:dyDescent="0.25">
      <c r="C14" s="32">
        <f>Table1[[#This Row],[Column1]]</f>
        <v>8</v>
      </c>
      <c r="D14" s="116">
        <f ca="1">ROUND(brain!$L$7*dataCollection!$G14,0)</f>
        <v>5</v>
      </c>
      <c r="E14" s="116">
        <f ca="1">ROUND(brain!$L$8*dataCollection!$G14,0)</f>
        <v>3</v>
      </c>
      <c r="F14" s="116">
        <f ca="1">dataCollection!$G14-dataCollection!$D14-dataCollection!$E14</f>
        <v>4</v>
      </c>
      <c r="G14" s="117">
        <f ca="1">Table1[[#This Row],[Column13]]</f>
        <v>12</v>
      </c>
      <c r="H14" s="96">
        <f ca="1">IF($D14&gt;=H$4,VLOOKUP(RAND(),brain!$L$14:$P$17,2,TRUE),0)</f>
        <v>15</v>
      </c>
      <c r="I14" s="96">
        <f ca="1">IF($D14&gt;=I$4,VLOOKUP(RAND(),brain!$L$14:$P$17,2,TRUE),0)</f>
        <v>15</v>
      </c>
      <c r="J14" s="96">
        <f ca="1">IF($D14&gt;=J$4,VLOOKUP(RAND(),brain!$L$14:$P$17,2,TRUE),0)</f>
        <v>15</v>
      </c>
      <c r="K14" s="96">
        <f ca="1">IF($D14&gt;=K$4,VLOOKUP(RAND(),brain!$L$14:$P$17,2,TRUE),0)</f>
        <v>35</v>
      </c>
      <c r="L14" s="96">
        <f ca="1">IF($D14&gt;=L$4,VLOOKUP(RAND(),brain!$L$14:$P$17,2,TRUE),0)</f>
        <v>35</v>
      </c>
      <c r="M14" s="96">
        <f ca="1">IF($D14&gt;=M$4,VLOOKUP(RAND(),brain!$L$14:$P$17,2,TRUE),0)</f>
        <v>0</v>
      </c>
      <c r="N14" s="96">
        <f ca="1">IF($D14&gt;=N$4,VLOOKUP(RAND(),brain!$L$14:$P$17,2,TRUE),0)</f>
        <v>0</v>
      </c>
      <c r="O14" s="96">
        <f ca="1">IF($D14&gt;=O$4,VLOOKUP(RAND(),brain!$L$14:$P$17,2,TRUE),0)</f>
        <v>0</v>
      </c>
      <c r="P14" s="96">
        <f ca="1">IF($D14&gt;=P$4,VLOOKUP(RAND(),brain!$L$14:$P$17,2,TRUE),0)</f>
        <v>0</v>
      </c>
      <c r="Q14" s="96">
        <f ca="1">IF($D14&gt;=Q$4,VLOOKUP(RAND(),brain!$L$14:$P$17,2,TRUE),0)</f>
        <v>0</v>
      </c>
      <c r="R14" s="96">
        <f ca="1">IF($D14&gt;=R$4,VLOOKUP(RAND(),brain!$L$14:$P$17,2,TRUE),0)</f>
        <v>0</v>
      </c>
      <c r="S14" s="96">
        <f ca="1">IF($D14&gt;=S$4,VLOOKUP(RAND(),brain!$L$14:$P$17,2,TRUE),0)</f>
        <v>0</v>
      </c>
      <c r="T14" s="96">
        <f ca="1">IF($D14&gt;=T$4,VLOOKUP(RAND(),brain!$L$14:$P$17,2,TRUE),0)</f>
        <v>0</v>
      </c>
      <c r="U14" s="96">
        <f ca="1">IF($D14&gt;=U$4,VLOOKUP(RAND(),brain!$L$14:$P$17,2,TRUE),0)</f>
        <v>0</v>
      </c>
      <c r="V14" s="96">
        <f ca="1">IF($D14&gt;=V$4,VLOOKUP(RAND(),brain!$L$14:$P$17,2,TRUE),0)</f>
        <v>0</v>
      </c>
      <c r="W14" s="96">
        <f ca="1">IF($D14&gt;=W$4,VLOOKUP(RAND(),brain!$L$14:$P$17,2,TRUE),0)</f>
        <v>0</v>
      </c>
      <c r="X14" s="96">
        <f ca="1">IF($D14&gt;=X$4,VLOOKUP(RAND(),brain!$L$14:$P$17,2,TRUE),0)</f>
        <v>0</v>
      </c>
      <c r="Y14" s="104">
        <f ca="1">IF($D14&gt;=Y$4,VLOOKUP(RAND(),brain!$L$14:$P$17,2,TRUE),0)</f>
        <v>0</v>
      </c>
      <c r="Z14" s="97">
        <f ca="1">IF($E14&gt;=Z$4,VLOOKUP(RAND(),brain!$L$14:$P$17,3,TRUE),0)</f>
        <v>45</v>
      </c>
      <c r="AA14" s="97">
        <f ca="1">IF($E14&gt;=AA$4,VLOOKUP(RAND(),brain!$L$14:$P$17,3,TRUE),0)</f>
        <v>45</v>
      </c>
      <c r="AB14" s="97">
        <f ca="1">IF($E14&gt;=AB$4,VLOOKUP(RAND(),brain!$L$14:$P$17,3,TRUE),0)</f>
        <v>65</v>
      </c>
      <c r="AC14" s="97">
        <f ca="1">IF($E14&gt;=AC$4,VLOOKUP(RAND(),brain!$L$14:$P$17,3,TRUE),0)</f>
        <v>0</v>
      </c>
      <c r="AD14" s="97">
        <f ca="1">IF($E14&gt;=AD$4,VLOOKUP(RAND(),brain!$L$14:$P$17,3,TRUE),0)</f>
        <v>0</v>
      </c>
      <c r="AE14" s="97">
        <f ca="1">IF($E14&gt;=AE$4,VLOOKUP(RAND(),brain!$L$14:$P$17,3,TRUE),0)</f>
        <v>0</v>
      </c>
      <c r="AF14" s="97">
        <f ca="1">IF($E14&gt;=AF$4,VLOOKUP(RAND(),brain!$L$14:$P$17,3,TRUE),0)</f>
        <v>0</v>
      </c>
      <c r="AG14" s="97">
        <f ca="1">IF($E14&gt;=AG$4,VLOOKUP(RAND(),brain!$L$14:$P$17,3,TRUE),0)</f>
        <v>0</v>
      </c>
      <c r="AH14" s="97">
        <f ca="1">IF($E14&gt;=AH$4,VLOOKUP(RAND(),brain!$L$14:$P$17,3,TRUE),0)</f>
        <v>0</v>
      </c>
      <c r="AI14" s="97">
        <f ca="1">IF($E14&gt;=AI$4,VLOOKUP(RAND(),brain!$L$14:$P$17,3,TRUE),0)</f>
        <v>0</v>
      </c>
      <c r="AJ14" s="97">
        <f ca="1">IF($E14&gt;=AJ$4,VLOOKUP(RAND(),brain!$L$14:$P$17,3,TRUE),0)</f>
        <v>0</v>
      </c>
      <c r="AK14" s="100">
        <f ca="1">IF($F14&gt;=AK$4,VLOOKUP(RAND(),brain!$L$14:$P$17,4,TRUE),0)</f>
        <v>45</v>
      </c>
      <c r="AL14" s="98">
        <f ca="1">IF($F14&gt;=AL$4,VLOOKUP(RAND(),brain!$L$14:$P$17,4,TRUE),0)</f>
        <v>30</v>
      </c>
      <c r="AM14" s="98">
        <f ca="1">IF($F14&gt;=AM$4,VLOOKUP(RAND(),brain!$L$14:$P$17,4,TRUE),0)</f>
        <v>45</v>
      </c>
      <c r="AN14" s="98">
        <f ca="1">IF($F14&gt;=AN$4,VLOOKUP(RAND(),brain!$L$14:$P$17,4,TRUE),0)</f>
        <v>20</v>
      </c>
      <c r="AO14" s="98">
        <f ca="1">IF($F14&gt;=AO$4,VLOOKUP(RAND(),brain!$L$14:$P$17,4,TRUE),0)</f>
        <v>0</v>
      </c>
      <c r="AP14" s="98">
        <f ca="1">IF($F14&gt;=AP$4,VLOOKUP(RAND(),brain!$L$14:$P$17,4,TRUE),0)</f>
        <v>0</v>
      </c>
      <c r="AQ14" s="98">
        <f ca="1">IF($F14&gt;=AQ$4,VLOOKUP(RAND(),brain!$L$14:$P$17,4,TRUE),0)</f>
        <v>0</v>
      </c>
      <c r="AR14" s="98">
        <f ca="1">IF($F14&gt;=AR$4,VLOOKUP(RAND(),brain!$L$14:$P$17,4,TRUE),0)</f>
        <v>0</v>
      </c>
      <c r="AS14" s="98">
        <f ca="1">IF($F14&gt;=AS$4,VLOOKUP(RAND(),brain!$L$14:$P$17,4,TRUE),0)</f>
        <v>0</v>
      </c>
      <c r="AT14" s="98">
        <f ca="1">IF($F14&gt;=AT$4,VLOOKUP(RAND(),brain!$L$14:$P$17,4,TRUE),0)</f>
        <v>0</v>
      </c>
      <c r="AU14" s="98">
        <f ca="1">IF($F14&gt;=AU$4,VLOOKUP(RAND(),brain!$L$14:$P$17,4,TRUE),0)</f>
        <v>0</v>
      </c>
      <c r="AV14" s="98">
        <f ca="1">IF($F14&gt;=AV$4,VLOOKUP(RAND(),brain!$L$14:$P$17,4,TRUE),0)</f>
        <v>0</v>
      </c>
      <c r="AW14" s="98">
        <f ca="1">IF($F14&gt;=AW$4,VLOOKUP(RAND(),brain!$L$14:$P$17,4,TRUE),0)</f>
        <v>0</v>
      </c>
      <c r="AX14" s="98">
        <f ca="1">IF($F14&gt;=AX$4,VLOOKUP(RAND(),brain!$L$14:$P$17,4,TRUE),0)</f>
        <v>0</v>
      </c>
      <c r="AY14" s="98">
        <f ca="1">IF($F14&gt;=AY$4,VLOOKUP(RAND(),brain!$L$14:$P$17,4,TRUE),0)</f>
        <v>0</v>
      </c>
      <c r="AZ14" s="101">
        <f ca="1">IF($F14&gt;=AZ$4,VLOOKUP(RAND(),brain!$L$14:$P$17,4,TRUE),0)</f>
        <v>0</v>
      </c>
      <c r="BA14" s="139">
        <f ca="1">SUMIF(dataCollection!$H14:$Y14, "&gt;1")</f>
        <v>115</v>
      </c>
      <c r="BB14" s="140">
        <f ca="1">SUMIF(dataCollection!$Z14:$AJ14,"&gt; 1")</f>
        <v>155</v>
      </c>
      <c r="BC14" s="141">
        <f ca="1">SUMIF(dataCollection!$AK14:$AZ14, "&gt; 1")</f>
        <v>140</v>
      </c>
      <c r="BD14" s="26">
        <f ca="1">brain!$K$26-COUNTIF(dataCollection!$H14:$Y14,"&gt;0")*10-dataCollection!$BA14</f>
        <v>315</v>
      </c>
      <c r="BE14" s="26" t="str">
        <f t="shared" ca="1" si="0"/>
        <v/>
      </c>
      <c r="BF14" s="26">
        <f ca="1">brain!$K$26- COUNTIF(dataCollection!$Z14:$AJ14,"&gt;0")*10-dataCollection!$BB14</f>
        <v>295</v>
      </c>
      <c r="BG14" s="26" t="str">
        <f t="shared" ca="1" si="1"/>
        <v/>
      </c>
      <c r="BH14" s="26">
        <f ca="1">brain!$K$26-COUNT(dataCollection!$AK14:$AZ14)*10-dataCollection!$BC14</f>
        <v>180</v>
      </c>
      <c r="BI14" s="134" t="str">
        <f t="shared" ca="1" si="2"/>
        <v/>
      </c>
    </row>
    <row r="15" spans="1:61" x14ac:dyDescent="0.25">
      <c r="C15" s="32">
        <f>Table1[[#This Row],[Column1]]</f>
        <v>9</v>
      </c>
      <c r="D15" s="116">
        <f ca="1">ROUND(brain!$L$7*dataCollection!$G15,0)</f>
        <v>4</v>
      </c>
      <c r="E15" s="116">
        <f ca="1">ROUND(brain!$L$8*dataCollection!$G15,0)</f>
        <v>3</v>
      </c>
      <c r="F15" s="116">
        <f ca="1">dataCollection!$G15-dataCollection!$D15-dataCollection!$E15</f>
        <v>3</v>
      </c>
      <c r="G15" s="117">
        <f ca="1">Table1[[#This Row],[Column13]]</f>
        <v>10</v>
      </c>
      <c r="H15" s="96">
        <f ca="1">IF($D15&gt;=H$4,VLOOKUP(RAND(),brain!$L$14:$P$17,2,TRUE),0)</f>
        <v>55</v>
      </c>
      <c r="I15" s="96">
        <f ca="1">IF($D15&gt;=I$4,VLOOKUP(RAND(),brain!$L$14:$P$17,2,TRUE),0)</f>
        <v>35</v>
      </c>
      <c r="J15" s="96">
        <f ca="1">IF($D15&gt;=J$4,VLOOKUP(RAND(),brain!$L$14:$P$17,2,TRUE),0)</f>
        <v>35</v>
      </c>
      <c r="K15" s="96">
        <f ca="1">IF($D15&gt;=K$4,VLOOKUP(RAND(),brain!$L$14:$P$17,2,TRUE),0)</f>
        <v>15</v>
      </c>
      <c r="L15" s="96">
        <f ca="1">IF($D15&gt;=L$4,VLOOKUP(RAND(),brain!$L$14:$P$17,2,TRUE),0)</f>
        <v>0</v>
      </c>
      <c r="M15" s="96">
        <f ca="1">IF($D15&gt;=M$4,VLOOKUP(RAND(),brain!$L$14:$P$17,2,TRUE),0)</f>
        <v>0</v>
      </c>
      <c r="N15" s="96">
        <f ca="1">IF($D15&gt;=N$4,VLOOKUP(RAND(),brain!$L$14:$P$17,2,TRUE),0)</f>
        <v>0</v>
      </c>
      <c r="O15" s="96">
        <f ca="1">IF($D15&gt;=O$4,VLOOKUP(RAND(),brain!$L$14:$P$17,2,TRUE),0)</f>
        <v>0</v>
      </c>
      <c r="P15" s="96">
        <f ca="1">IF($D15&gt;=P$4,VLOOKUP(RAND(),brain!$L$14:$P$17,2,TRUE),0)</f>
        <v>0</v>
      </c>
      <c r="Q15" s="96">
        <f ca="1">IF($D15&gt;=Q$4,VLOOKUP(RAND(),brain!$L$14:$P$17,2,TRUE),0)</f>
        <v>0</v>
      </c>
      <c r="R15" s="96">
        <f ca="1">IF($D15&gt;=R$4,VLOOKUP(RAND(),brain!$L$14:$P$17,2,TRUE),0)</f>
        <v>0</v>
      </c>
      <c r="S15" s="96">
        <f ca="1">IF($D15&gt;=S$4,VLOOKUP(RAND(),brain!$L$14:$P$17,2,TRUE),0)</f>
        <v>0</v>
      </c>
      <c r="T15" s="96">
        <f ca="1">IF($D15&gt;=T$4,VLOOKUP(RAND(),brain!$L$14:$P$17,2,TRUE),0)</f>
        <v>0</v>
      </c>
      <c r="U15" s="96">
        <f ca="1">IF($D15&gt;=U$4,VLOOKUP(RAND(),brain!$L$14:$P$17,2,TRUE),0)</f>
        <v>0</v>
      </c>
      <c r="V15" s="96">
        <f ca="1">IF($D15&gt;=V$4,VLOOKUP(RAND(),brain!$L$14:$P$17,2,TRUE),0)</f>
        <v>0</v>
      </c>
      <c r="W15" s="96">
        <f ca="1">IF($D15&gt;=W$4,VLOOKUP(RAND(),brain!$L$14:$P$17,2,TRUE),0)</f>
        <v>0</v>
      </c>
      <c r="X15" s="96">
        <f ca="1">IF($D15&gt;=X$4,VLOOKUP(RAND(),brain!$L$14:$P$17,2,TRUE),0)</f>
        <v>0</v>
      </c>
      <c r="Y15" s="104">
        <f ca="1">IF($D15&gt;=Y$4,VLOOKUP(RAND(),brain!$L$14:$P$17,2,TRUE),0)</f>
        <v>0</v>
      </c>
      <c r="Z15" s="97">
        <f ca="1">IF($E15&gt;=Z$4,VLOOKUP(RAND(),brain!$L$14:$P$17,3,TRUE),0)</f>
        <v>45</v>
      </c>
      <c r="AA15" s="97">
        <f ca="1">IF($E15&gt;=AA$4,VLOOKUP(RAND(),brain!$L$14:$P$17,3,TRUE),0)</f>
        <v>65</v>
      </c>
      <c r="AB15" s="97">
        <f ca="1">IF($E15&gt;=AB$4,VLOOKUP(RAND(),brain!$L$14:$P$17,3,TRUE),0)</f>
        <v>45</v>
      </c>
      <c r="AC15" s="97">
        <f ca="1">IF($E15&gt;=AC$4,VLOOKUP(RAND(),brain!$L$14:$P$17,3,TRUE),0)</f>
        <v>0</v>
      </c>
      <c r="AD15" s="97">
        <f ca="1">IF($E15&gt;=AD$4,VLOOKUP(RAND(),brain!$L$14:$P$17,3,TRUE),0)</f>
        <v>0</v>
      </c>
      <c r="AE15" s="97">
        <f ca="1">IF($E15&gt;=AE$4,VLOOKUP(RAND(),brain!$L$14:$P$17,3,TRUE),0)</f>
        <v>0</v>
      </c>
      <c r="AF15" s="97">
        <f ca="1">IF($E15&gt;=AF$4,VLOOKUP(RAND(),brain!$L$14:$P$17,3,TRUE),0)</f>
        <v>0</v>
      </c>
      <c r="AG15" s="97">
        <f ca="1">IF($E15&gt;=AG$4,VLOOKUP(RAND(),brain!$L$14:$P$17,3,TRUE),0)</f>
        <v>0</v>
      </c>
      <c r="AH15" s="97">
        <f ca="1">IF($E15&gt;=AH$4,VLOOKUP(RAND(),brain!$L$14:$P$17,3,TRUE),0)</f>
        <v>0</v>
      </c>
      <c r="AI15" s="97">
        <f ca="1">IF($E15&gt;=AI$4,VLOOKUP(RAND(),brain!$L$14:$P$17,3,TRUE),0)</f>
        <v>0</v>
      </c>
      <c r="AJ15" s="97">
        <f ca="1">IF($E15&gt;=AJ$4,VLOOKUP(RAND(),brain!$L$14:$P$17,3,TRUE),0)</f>
        <v>0</v>
      </c>
      <c r="AK15" s="100">
        <f ca="1">IF($F15&gt;=AK$4,VLOOKUP(RAND(),brain!$L$14:$P$17,4,TRUE),0)</f>
        <v>30</v>
      </c>
      <c r="AL15" s="98">
        <f ca="1">IF($F15&gt;=AL$4,VLOOKUP(RAND(),brain!$L$14:$P$17,4,TRUE),0)</f>
        <v>20</v>
      </c>
      <c r="AM15" s="98">
        <f ca="1">IF($F15&gt;=AM$4,VLOOKUP(RAND(),brain!$L$14:$P$17,4,TRUE),0)</f>
        <v>45</v>
      </c>
      <c r="AN15" s="98">
        <f ca="1">IF($F15&gt;=AN$4,VLOOKUP(RAND(),brain!$L$14:$P$17,4,TRUE),0)</f>
        <v>0</v>
      </c>
      <c r="AO15" s="98">
        <f ca="1">IF($F15&gt;=AO$4,VLOOKUP(RAND(),brain!$L$14:$P$17,4,TRUE),0)</f>
        <v>0</v>
      </c>
      <c r="AP15" s="98">
        <f ca="1">IF($F15&gt;=AP$4,VLOOKUP(RAND(),brain!$L$14:$P$17,4,TRUE),0)</f>
        <v>0</v>
      </c>
      <c r="AQ15" s="98">
        <f ca="1">IF($F15&gt;=AQ$4,VLOOKUP(RAND(),brain!$L$14:$P$17,4,TRUE),0)</f>
        <v>0</v>
      </c>
      <c r="AR15" s="98">
        <f ca="1">IF($F15&gt;=AR$4,VLOOKUP(RAND(),brain!$L$14:$P$17,4,TRUE),0)</f>
        <v>0</v>
      </c>
      <c r="AS15" s="98">
        <f ca="1">IF($F15&gt;=AS$4,VLOOKUP(RAND(),brain!$L$14:$P$17,4,TRUE),0)</f>
        <v>0</v>
      </c>
      <c r="AT15" s="98">
        <f ca="1">IF($F15&gt;=AT$4,VLOOKUP(RAND(),brain!$L$14:$P$17,4,TRUE),0)</f>
        <v>0</v>
      </c>
      <c r="AU15" s="98">
        <f ca="1">IF($F15&gt;=AU$4,VLOOKUP(RAND(),brain!$L$14:$P$17,4,TRUE),0)</f>
        <v>0</v>
      </c>
      <c r="AV15" s="98">
        <f ca="1">IF($F15&gt;=AV$4,VLOOKUP(RAND(),brain!$L$14:$P$17,4,TRUE),0)</f>
        <v>0</v>
      </c>
      <c r="AW15" s="98">
        <f ca="1">IF($F15&gt;=AW$4,VLOOKUP(RAND(),brain!$L$14:$P$17,4,TRUE),0)</f>
        <v>0</v>
      </c>
      <c r="AX15" s="98">
        <f ca="1">IF($F15&gt;=AX$4,VLOOKUP(RAND(),brain!$L$14:$P$17,4,TRUE),0)</f>
        <v>0</v>
      </c>
      <c r="AY15" s="98">
        <f ca="1">IF($F15&gt;=AY$4,VLOOKUP(RAND(),brain!$L$14:$P$17,4,TRUE),0)</f>
        <v>0</v>
      </c>
      <c r="AZ15" s="101">
        <f ca="1">IF($F15&gt;=AZ$4,VLOOKUP(RAND(),brain!$L$14:$P$17,4,TRUE),0)</f>
        <v>0</v>
      </c>
      <c r="BA15" s="139">
        <f ca="1">SUMIF(dataCollection!$H15:$Y15, "&gt;1")</f>
        <v>140</v>
      </c>
      <c r="BB15" s="140">
        <f ca="1">SUMIF(dataCollection!$Z15:$AJ15,"&gt; 1")</f>
        <v>155</v>
      </c>
      <c r="BC15" s="141">
        <f ca="1">SUMIF(dataCollection!$AK15:$AZ15, "&gt; 1")</f>
        <v>95</v>
      </c>
      <c r="BD15" s="26">
        <f ca="1">brain!$K$26-COUNTIF(dataCollection!$H15:$Y15,"&gt;0")*10-dataCollection!$BA15</f>
        <v>300</v>
      </c>
      <c r="BE15" s="26" t="str">
        <f t="shared" ca="1" si="0"/>
        <v/>
      </c>
      <c r="BF15" s="26">
        <f ca="1">brain!$K$26- COUNTIF(dataCollection!$Z15:$AJ15,"&gt;0")*10-dataCollection!$BB15</f>
        <v>295</v>
      </c>
      <c r="BG15" s="26" t="str">
        <f t="shared" ca="1" si="1"/>
        <v/>
      </c>
      <c r="BH15" s="26">
        <f ca="1">brain!$K$26-COUNT(dataCollection!$AK15:$AZ15)*10-dataCollection!$BC15</f>
        <v>225</v>
      </c>
      <c r="BI15" s="134" t="str">
        <f t="shared" ca="1" si="2"/>
        <v/>
      </c>
    </row>
    <row r="16" spans="1:61" x14ac:dyDescent="0.25">
      <c r="C16" s="32">
        <f>Table1[[#This Row],[Column1]]</f>
        <v>10</v>
      </c>
      <c r="D16" s="116">
        <f ca="1">ROUND(brain!$L$7*dataCollection!$G16,0)</f>
        <v>7</v>
      </c>
      <c r="E16" s="116">
        <f ca="1">ROUND(brain!$L$8*dataCollection!$G16,0)</f>
        <v>4</v>
      </c>
      <c r="F16" s="116">
        <f ca="1">dataCollection!$G16-dataCollection!$D16-dataCollection!$E16</f>
        <v>6</v>
      </c>
      <c r="G16" s="116">
        <f ca="1">Table1[[#This Row],[Column13]]</f>
        <v>17</v>
      </c>
      <c r="H16" s="96">
        <f ca="1">IF($D16&gt;=H$4,VLOOKUP(RAND(),brain!$L$14:$P$17,2,TRUE),0)</f>
        <v>35</v>
      </c>
      <c r="I16" s="96">
        <f ca="1">IF($D16&gt;=I$4,VLOOKUP(RAND(),brain!$L$14:$P$17,2,TRUE),0)</f>
        <v>55</v>
      </c>
      <c r="J16" s="96">
        <f ca="1">IF($D16&gt;=J$4,VLOOKUP(RAND(),brain!$L$14:$P$17,2,TRUE),0)</f>
        <v>35</v>
      </c>
      <c r="K16" s="96">
        <f ca="1">IF($D16&gt;=K$4,VLOOKUP(RAND(),brain!$L$14:$P$17,2,TRUE),0)</f>
        <v>15</v>
      </c>
      <c r="L16" s="96">
        <f ca="1">IF($D16&gt;=L$4,VLOOKUP(RAND(),brain!$L$14:$P$17,2,TRUE),0)</f>
        <v>55</v>
      </c>
      <c r="M16" s="96">
        <f ca="1">IF($D16&gt;=M$4,VLOOKUP(RAND(),brain!$L$14:$P$17,2,TRUE),0)</f>
        <v>35</v>
      </c>
      <c r="N16" s="96">
        <f ca="1">IF($D16&gt;=N$4,VLOOKUP(RAND(),brain!$L$14:$P$17,2,TRUE),0)</f>
        <v>15</v>
      </c>
      <c r="O16" s="96">
        <f ca="1">IF($D16&gt;=O$4,VLOOKUP(RAND(),brain!$L$14:$P$17,2,TRUE),0)</f>
        <v>0</v>
      </c>
      <c r="P16" s="96">
        <f ca="1">IF($D16&gt;=P$4,VLOOKUP(RAND(),brain!$L$14:$P$17,2,TRUE),0)</f>
        <v>0</v>
      </c>
      <c r="Q16" s="96">
        <f ca="1">IF($D16&gt;=Q$4,VLOOKUP(RAND(),brain!$L$14:$P$17,2,TRUE),0)</f>
        <v>0</v>
      </c>
      <c r="R16" s="96">
        <f ca="1">IF($D16&gt;=R$4,VLOOKUP(RAND(),brain!$L$14:$P$17,2,TRUE),0)</f>
        <v>0</v>
      </c>
      <c r="S16" s="96">
        <f ca="1">IF($D16&gt;=S$4,VLOOKUP(RAND(),brain!$L$14:$P$17,2,TRUE),0)</f>
        <v>0</v>
      </c>
      <c r="T16" s="96">
        <f ca="1">IF($D16&gt;=T$4,VLOOKUP(RAND(),brain!$L$14:$P$17,2,TRUE),0)</f>
        <v>0</v>
      </c>
      <c r="U16" s="96">
        <f ca="1">IF($D16&gt;=U$4,VLOOKUP(RAND(),brain!$L$14:$P$17,2,TRUE),0)</f>
        <v>0</v>
      </c>
      <c r="V16" s="96">
        <f ca="1">IF($D16&gt;=V$4,VLOOKUP(RAND(),brain!$L$14:$P$17,2,TRUE),0)</f>
        <v>0</v>
      </c>
      <c r="W16" s="96">
        <f ca="1">IF($D16&gt;=W$4,VLOOKUP(RAND(),brain!$L$14:$P$17,2,TRUE),0)</f>
        <v>0</v>
      </c>
      <c r="X16" s="96">
        <f ca="1">IF($D16&gt;=X$4,VLOOKUP(RAND(),brain!$L$14:$P$17,2,TRUE),0)</f>
        <v>0</v>
      </c>
      <c r="Y16" s="104">
        <f ca="1">IF($D16&gt;=Y$4,VLOOKUP(RAND(),brain!$L$14:$P$17,2,TRUE),0)</f>
        <v>0</v>
      </c>
      <c r="Z16" s="97">
        <f ca="1">IF($E16&gt;=Z$4,VLOOKUP(RAND(),brain!$L$14:$P$17,3,TRUE),0)</f>
        <v>45</v>
      </c>
      <c r="AA16" s="97">
        <f ca="1">IF($E16&gt;=AA$4,VLOOKUP(RAND(),brain!$L$14:$P$17,3,TRUE),0)</f>
        <v>45</v>
      </c>
      <c r="AB16" s="97">
        <f ca="1">IF($E16&gt;=AB$4,VLOOKUP(RAND(),brain!$L$14:$P$17,3,TRUE),0)</f>
        <v>20</v>
      </c>
      <c r="AC16" s="97">
        <f ca="1">IF($E16&gt;=AC$4,VLOOKUP(RAND(),brain!$L$14:$P$17,3,TRUE),0)</f>
        <v>45</v>
      </c>
      <c r="AD16" s="97">
        <f ca="1">IF($E16&gt;=AD$4,VLOOKUP(RAND(),brain!$L$14:$P$17,3,TRUE),0)</f>
        <v>0</v>
      </c>
      <c r="AE16" s="97">
        <f ca="1">IF($E16&gt;=AE$4,VLOOKUP(RAND(),brain!$L$14:$P$17,3,TRUE),0)</f>
        <v>0</v>
      </c>
      <c r="AF16" s="97">
        <f ca="1">IF($E16&gt;=AF$4,VLOOKUP(RAND(),brain!$L$14:$P$17,3,TRUE),0)</f>
        <v>0</v>
      </c>
      <c r="AG16" s="97">
        <f ca="1">IF($E16&gt;=AG$4,VLOOKUP(RAND(),brain!$L$14:$P$17,3,TRUE),0)</f>
        <v>0</v>
      </c>
      <c r="AH16" s="97">
        <f ca="1">IF($E16&gt;=AH$4,VLOOKUP(RAND(),brain!$L$14:$P$17,3,TRUE),0)</f>
        <v>0</v>
      </c>
      <c r="AI16" s="97">
        <f ca="1">IF($E16&gt;=AI$4,VLOOKUP(RAND(),brain!$L$14:$P$17,3,TRUE),0)</f>
        <v>0</v>
      </c>
      <c r="AJ16" s="97">
        <f ca="1">IF($E16&gt;=AJ$4,VLOOKUP(RAND(),brain!$L$14:$P$17,3,TRUE),0)</f>
        <v>0</v>
      </c>
      <c r="AK16" s="100">
        <f ca="1">IF($F16&gt;=AK$4,VLOOKUP(RAND(),brain!$L$14:$P$17,4,TRUE),0)</f>
        <v>30</v>
      </c>
      <c r="AL16" s="98">
        <f ca="1">IF($F16&gt;=AL$4,VLOOKUP(RAND(),brain!$L$14:$P$17,4,TRUE),0)</f>
        <v>30</v>
      </c>
      <c r="AM16" s="98">
        <f ca="1">IF($F16&gt;=AM$4,VLOOKUP(RAND(),brain!$L$14:$P$17,4,TRUE),0)</f>
        <v>30</v>
      </c>
      <c r="AN16" s="98">
        <f ca="1">IF($F16&gt;=AN$4,VLOOKUP(RAND(),brain!$L$14:$P$17,4,TRUE),0)</f>
        <v>45</v>
      </c>
      <c r="AO16" s="98">
        <f ca="1">IF($F16&gt;=AO$4,VLOOKUP(RAND(),brain!$L$14:$P$17,4,TRUE),0)</f>
        <v>30</v>
      </c>
      <c r="AP16" s="98">
        <f ca="1">IF($F16&gt;=AP$4,VLOOKUP(RAND(),brain!$L$14:$P$17,4,TRUE),0)</f>
        <v>45</v>
      </c>
      <c r="AQ16" s="98">
        <f ca="1">IF($F16&gt;=AQ$4,VLOOKUP(RAND(),brain!$L$14:$P$17,4,TRUE),0)</f>
        <v>0</v>
      </c>
      <c r="AR16" s="98">
        <f ca="1">IF($F16&gt;=AR$4,VLOOKUP(RAND(),brain!$L$14:$P$17,4,TRUE),0)</f>
        <v>0</v>
      </c>
      <c r="AS16" s="98">
        <f ca="1">IF($F16&gt;=AS$4,VLOOKUP(RAND(),brain!$L$14:$P$17,4,TRUE),0)</f>
        <v>0</v>
      </c>
      <c r="AT16" s="98">
        <f ca="1">IF($F16&gt;=AT$4,VLOOKUP(RAND(),brain!$L$14:$P$17,4,TRUE),0)</f>
        <v>0</v>
      </c>
      <c r="AU16" s="98">
        <f ca="1">IF($F16&gt;=AU$4,VLOOKUP(RAND(),brain!$L$14:$P$17,4,TRUE),0)</f>
        <v>0</v>
      </c>
      <c r="AV16" s="98">
        <f ca="1">IF($F16&gt;=AV$4,VLOOKUP(RAND(),brain!$L$14:$P$17,4,TRUE),0)</f>
        <v>0</v>
      </c>
      <c r="AW16" s="98">
        <f ca="1">IF($F16&gt;=AW$4,VLOOKUP(RAND(),brain!$L$14:$P$17,4,TRUE),0)</f>
        <v>0</v>
      </c>
      <c r="AX16" s="98">
        <f ca="1">IF($F16&gt;=AX$4,VLOOKUP(RAND(),brain!$L$14:$P$17,4,TRUE),0)</f>
        <v>0</v>
      </c>
      <c r="AY16" s="98">
        <f ca="1">IF($F16&gt;=AY$4,VLOOKUP(RAND(),brain!$L$14:$P$17,4,TRUE),0)</f>
        <v>0</v>
      </c>
      <c r="AZ16" s="101">
        <f ca="1">IF($F16&gt;=AZ$4,VLOOKUP(RAND(),brain!$L$14:$P$17,4,TRUE),0)</f>
        <v>0</v>
      </c>
      <c r="BA16" s="139">
        <f ca="1">SUMIF(dataCollection!$H16:$Y16, "&gt;1")</f>
        <v>245</v>
      </c>
      <c r="BB16" s="140">
        <f ca="1">SUMIF(dataCollection!$Z16:$AJ16,"&gt; 1")</f>
        <v>155</v>
      </c>
      <c r="BC16" s="141">
        <f ca="1">SUMIF(dataCollection!$AK16:$AZ16, "&gt; 1")</f>
        <v>210</v>
      </c>
      <c r="BD16" s="26">
        <f ca="1">brain!$K$26-COUNTIF(dataCollection!$H16:$Y16,"&gt;0")*10-dataCollection!$BA16</f>
        <v>165</v>
      </c>
      <c r="BE16" s="26" t="str">
        <f t="shared" ca="1" si="0"/>
        <v>stockout</v>
      </c>
      <c r="BF16" s="26">
        <f ca="1">brain!$K$26- COUNTIF(dataCollection!$Z16:$AJ16,"&gt;0")*10-dataCollection!$BB16</f>
        <v>285</v>
      </c>
      <c r="BG16" s="26" t="str">
        <f t="shared" ca="1" si="1"/>
        <v/>
      </c>
      <c r="BH16" s="26">
        <f ca="1">brain!$K$26-COUNT(dataCollection!$AK16:$AZ16)*10-dataCollection!$BC16</f>
        <v>110</v>
      </c>
      <c r="BI16" s="134" t="str">
        <f t="shared" ca="1" si="2"/>
        <v>stockout</v>
      </c>
    </row>
    <row r="17" spans="3:61" x14ac:dyDescent="0.25">
      <c r="C17" s="32">
        <f>Table1[[#This Row],[Column1]]</f>
        <v>11</v>
      </c>
      <c r="D17" s="116">
        <f ca="1">ROUND(brain!$L$7*dataCollection!$G17,0)</f>
        <v>4</v>
      </c>
      <c r="E17" s="116">
        <f ca="1">ROUND(brain!$L$8*dataCollection!$G17,0)</f>
        <v>3</v>
      </c>
      <c r="F17" s="116">
        <f ca="1">dataCollection!$G17-dataCollection!$D17-dataCollection!$E17</f>
        <v>3</v>
      </c>
      <c r="G17" s="117">
        <f ca="1">Table1[[#This Row],[Column13]]</f>
        <v>10</v>
      </c>
      <c r="H17" s="96">
        <f ca="1">IF($D17&gt;=H$4,VLOOKUP(RAND(),brain!$L$14:$P$17,2,TRUE),0)</f>
        <v>15</v>
      </c>
      <c r="I17" s="96">
        <f ca="1">IF($D17&gt;=I$4,VLOOKUP(RAND(),brain!$L$14:$P$17,2,TRUE),0)</f>
        <v>35</v>
      </c>
      <c r="J17" s="96">
        <f ca="1">IF($D17&gt;=J$4,VLOOKUP(RAND(),brain!$L$14:$P$17,2,TRUE),0)</f>
        <v>35</v>
      </c>
      <c r="K17" s="96">
        <f ca="1">IF($D17&gt;=K$4,VLOOKUP(RAND(),brain!$L$14:$P$17,2,TRUE),0)</f>
        <v>35</v>
      </c>
      <c r="L17" s="96">
        <f ca="1">IF($D17&gt;=L$4,VLOOKUP(RAND(),brain!$L$14:$P$17,2,TRUE),0)</f>
        <v>0</v>
      </c>
      <c r="M17" s="96">
        <f ca="1">IF($D17&gt;=M$4,VLOOKUP(RAND(),brain!$L$14:$P$17,2,TRUE),0)</f>
        <v>0</v>
      </c>
      <c r="N17" s="96">
        <f ca="1">IF($D17&gt;=N$4,VLOOKUP(RAND(),brain!$L$14:$P$17,2,TRUE),0)</f>
        <v>0</v>
      </c>
      <c r="O17" s="96">
        <f ca="1">IF($D17&gt;=O$4,VLOOKUP(RAND(),brain!$L$14:$P$17,2,TRUE),0)</f>
        <v>0</v>
      </c>
      <c r="P17" s="96">
        <f ca="1">IF($D17&gt;=P$4,VLOOKUP(RAND(),brain!$L$14:$P$17,2,TRUE),0)</f>
        <v>0</v>
      </c>
      <c r="Q17" s="96">
        <f ca="1">IF($D17&gt;=Q$4,VLOOKUP(RAND(),brain!$L$14:$P$17,2,TRUE),0)</f>
        <v>0</v>
      </c>
      <c r="R17" s="96">
        <f ca="1">IF($D17&gt;=R$4,VLOOKUP(RAND(),brain!$L$14:$P$17,2,TRUE),0)</f>
        <v>0</v>
      </c>
      <c r="S17" s="96">
        <f ca="1">IF($D17&gt;=S$4,VLOOKUP(RAND(),brain!$L$14:$P$17,2,TRUE),0)</f>
        <v>0</v>
      </c>
      <c r="T17" s="96">
        <f ca="1">IF($D17&gt;=T$4,VLOOKUP(RAND(),brain!$L$14:$P$17,2,TRUE),0)</f>
        <v>0</v>
      </c>
      <c r="U17" s="96">
        <f ca="1">IF($D17&gt;=U$4,VLOOKUP(RAND(),brain!$L$14:$P$17,2,TRUE),0)</f>
        <v>0</v>
      </c>
      <c r="V17" s="96">
        <f ca="1">IF($D17&gt;=V$4,VLOOKUP(RAND(),brain!$L$14:$P$17,2,TRUE),0)</f>
        <v>0</v>
      </c>
      <c r="W17" s="96">
        <f ca="1">IF($D17&gt;=W$4,VLOOKUP(RAND(),brain!$L$14:$P$17,2,TRUE),0)</f>
        <v>0</v>
      </c>
      <c r="X17" s="96">
        <f ca="1">IF($D17&gt;=X$4,VLOOKUP(RAND(),brain!$L$14:$P$17,2,TRUE),0)</f>
        <v>0</v>
      </c>
      <c r="Y17" s="104">
        <f ca="1">IF($D17&gt;=Y$4,VLOOKUP(RAND(),brain!$L$14:$P$17,2,TRUE),0)</f>
        <v>0</v>
      </c>
      <c r="Z17" s="97">
        <f ca="1">IF($E17&gt;=Z$4,VLOOKUP(RAND(),brain!$L$14:$P$17,3,TRUE),0)</f>
        <v>20</v>
      </c>
      <c r="AA17" s="97">
        <f ca="1">IF($E17&gt;=AA$4,VLOOKUP(RAND(),brain!$L$14:$P$17,3,TRUE),0)</f>
        <v>20</v>
      </c>
      <c r="AB17" s="97">
        <f ca="1">IF($E17&gt;=AB$4,VLOOKUP(RAND(),brain!$L$14:$P$17,3,TRUE),0)</f>
        <v>45</v>
      </c>
      <c r="AC17" s="97">
        <f ca="1">IF($E17&gt;=AC$4,VLOOKUP(RAND(),brain!$L$14:$P$17,3,TRUE),0)</f>
        <v>0</v>
      </c>
      <c r="AD17" s="97">
        <f ca="1">IF($E17&gt;=AD$4,VLOOKUP(RAND(),brain!$L$14:$P$17,3,TRUE),0)</f>
        <v>0</v>
      </c>
      <c r="AE17" s="97">
        <f ca="1">IF($E17&gt;=AE$4,VLOOKUP(RAND(),brain!$L$14:$P$17,3,TRUE),0)</f>
        <v>0</v>
      </c>
      <c r="AF17" s="97">
        <f ca="1">IF($E17&gt;=AF$4,VLOOKUP(RAND(),brain!$L$14:$P$17,3,TRUE),0)</f>
        <v>0</v>
      </c>
      <c r="AG17" s="97">
        <f ca="1">IF($E17&gt;=AG$4,VLOOKUP(RAND(),brain!$L$14:$P$17,3,TRUE),0)</f>
        <v>0</v>
      </c>
      <c r="AH17" s="97">
        <f ca="1">IF($E17&gt;=AH$4,VLOOKUP(RAND(),brain!$L$14:$P$17,3,TRUE),0)</f>
        <v>0</v>
      </c>
      <c r="AI17" s="97">
        <f ca="1">IF($E17&gt;=AI$4,VLOOKUP(RAND(),brain!$L$14:$P$17,3,TRUE),0)</f>
        <v>0</v>
      </c>
      <c r="AJ17" s="97">
        <f ca="1">IF($E17&gt;=AJ$4,VLOOKUP(RAND(),brain!$L$14:$P$17,3,TRUE),0)</f>
        <v>0</v>
      </c>
      <c r="AK17" s="100">
        <f ca="1">IF($F17&gt;=AK$4,VLOOKUP(RAND(),brain!$L$14:$P$17,4,TRUE),0)</f>
        <v>20</v>
      </c>
      <c r="AL17" s="98">
        <f ca="1">IF($F17&gt;=AL$4,VLOOKUP(RAND(),brain!$L$14:$P$17,4,TRUE),0)</f>
        <v>20</v>
      </c>
      <c r="AM17" s="98">
        <f ca="1">IF($F17&gt;=AM$4,VLOOKUP(RAND(),brain!$L$14:$P$17,4,TRUE),0)</f>
        <v>30</v>
      </c>
      <c r="AN17" s="98">
        <f ca="1">IF($F17&gt;=AN$4,VLOOKUP(RAND(),brain!$L$14:$P$17,4,TRUE),0)</f>
        <v>0</v>
      </c>
      <c r="AO17" s="98">
        <f ca="1">IF($F17&gt;=AO$4,VLOOKUP(RAND(),brain!$L$14:$P$17,4,TRUE),0)</f>
        <v>0</v>
      </c>
      <c r="AP17" s="98">
        <f ca="1">IF($F17&gt;=AP$4,VLOOKUP(RAND(),brain!$L$14:$P$17,4,TRUE),0)</f>
        <v>0</v>
      </c>
      <c r="AQ17" s="98">
        <f ca="1">IF($F17&gt;=AQ$4,VLOOKUP(RAND(),brain!$L$14:$P$17,4,TRUE),0)</f>
        <v>0</v>
      </c>
      <c r="AR17" s="98">
        <f ca="1">IF($F17&gt;=AR$4,VLOOKUP(RAND(),brain!$L$14:$P$17,4,TRUE),0)</f>
        <v>0</v>
      </c>
      <c r="AS17" s="98">
        <f ca="1">IF($F17&gt;=AS$4,VLOOKUP(RAND(),brain!$L$14:$P$17,4,TRUE),0)</f>
        <v>0</v>
      </c>
      <c r="AT17" s="98">
        <f ca="1">IF($F17&gt;=AT$4,VLOOKUP(RAND(),brain!$L$14:$P$17,4,TRUE),0)</f>
        <v>0</v>
      </c>
      <c r="AU17" s="98">
        <f ca="1">IF($F17&gt;=AU$4,VLOOKUP(RAND(),brain!$L$14:$P$17,4,TRUE),0)</f>
        <v>0</v>
      </c>
      <c r="AV17" s="98">
        <f ca="1">IF($F17&gt;=AV$4,VLOOKUP(RAND(),brain!$L$14:$P$17,4,TRUE),0)</f>
        <v>0</v>
      </c>
      <c r="AW17" s="98">
        <f ca="1">IF($F17&gt;=AW$4,VLOOKUP(RAND(),brain!$L$14:$P$17,4,TRUE),0)</f>
        <v>0</v>
      </c>
      <c r="AX17" s="98">
        <f ca="1">IF($F17&gt;=AX$4,VLOOKUP(RAND(),brain!$L$14:$P$17,4,TRUE),0)</f>
        <v>0</v>
      </c>
      <c r="AY17" s="98">
        <f ca="1">IF($F17&gt;=AY$4,VLOOKUP(RAND(),brain!$L$14:$P$17,4,TRUE),0)</f>
        <v>0</v>
      </c>
      <c r="AZ17" s="101">
        <f ca="1">IF($F17&gt;=AZ$4,VLOOKUP(RAND(),brain!$L$14:$P$17,4,TRUE),0)</f>
        <v>0</v>
      </c>
      <c r="BA17" s="139">
        <f ca="1">SUMIF(dataCollection!$H17:$Y17, "&gt;1")</f>
        <v>120</v>
      </c>
      <c r="BB17" s="140">
        <f ca="1">SUMIF(dataCollection!$Z17:$AJ17,"&gt; 1")</f>
        <v>85</v>
      </c>
      <c r="BC17" s="141">
        <f ca="1">SUMIF(dataCollection!$AK17:$AZ17, "&gt; 1")</f>
        <v>70</v>
      </c>
      <c r="BD17" s="26">
        <f ca="1">brain!$K$26-COUNTIF(dataCollection!$H17:$Y17,"&gt;0")*10-dataCollection!$BA17</f>
        <v>320</v>
      </c>
      <c r="BE17" s="26" t="str">
        <f t="shared" ca="1" si="0"/>
        <v/>
      </c>
      <c r="BF17" s="26">
        <f ca="1">brain!$K$26- COUNTIF(dataCollection!$Z17:$AJ17,"&gt;0")*10-dataCollection!$BB17</f>
        <v>365</v>
      </c>
      <c r="BG17" s="26" t="str">
        <f t="shared" ca="1" si="1"/>
        <v/>
      </c>
      <c r="BH17" s="26">
        <f ca="1">brain!$K$26-COUNT(dataCollection!$AK17:$AZ17)*10-dataCollection!$BC17</f>
        <v>250</v>
      </c>
      <c r="BI17" s="134" t="str">
        <f t="shared" ca="1" si="2"/>
        <v/>
      </c>
    </row>
    <row r="18" spans="3:61" x14ac:dyDescent="0.25">
      <c r="C18" s="32">
        <f>Table1[[#This Row],[Column1]]</f>
        <v>12</v>
      </c>
      <c r="D18" s="116">
        <f ca="1">ROUND(brain!$L$7*dataCollection!$G18,0)</f>
        <v>1</v>
      </c>
      <c r="E18" s="116">
        <f ca="1">ROUND(brain!$L$8*dataCollection!$G18,0)</f>
        <v>1</v>
      </c>
      <c r="F18" s="116">
        <f ca="1">dataCollection!$G18-dataCollection!$D18-dataCollection!$E18</f>
        <v>1</v>
      </c>
      <c r="G18" s="117">
        <f ca="1">Table1[[#This Row],[Column13]]</f>
        <v>3</v>
      </c>
      <c r="H18" s="96">
        <f ca="1">IF($D18&gt;=H$4,VLOOKUP(RAND(),brain!$L$14:$P$17,2,TRUE),0)</f>
        <v>15</v>
      </c>
      <c r="I18" s="96">
        <f ca="1">IF($D18&gt;=I$4,VLOOKUP(RAND(),brain!$L$14:$P$17,2,TRUE),0)</f>
        <v>0</v>
      </c>
      <c r="J18" s="96">
        <f ca="1">IF($D18&gt;=J$4,VLOOKUP(RAND(),brain!$L$14:$P$17,2,TRUE),0)</f>
        <v>0</v>
      </c>
      <c r="K18" s="96">
        <f ca="1">IF($D18&gt;=K$4,VLOOKUP(RAND(),brain!$L$14:$P$17,2,TRUE),0)</f>
        <v>0</v>
      </c>
      <c r="L18" s="96">
        <f ca="1">IF($D18&gt;=L$4,VLOOKUP(RAND(),brain!$L$14:$P$17,2,TRUE),0)</f>
        <v>0</v>
      </c>
      <c r="M18" s="96">
        <f ca="1">IF($D18&gt;=M$4,VLOOKUP(RAND(),brain!$L$14:$P$17,2,TRUE),0)</f>
        <v>0</v>
      </c>
      <c r="N18" s="96">
        <f ca="1">IF($D18&gt;=N$4,VLOOKUP(RAND(),brain!$L$14:$P$17,2,TRUE),0)</f>
        <v>0</v>
      </c>
      <c r="O18" s="96">
        <f ca="1">IF($D18&gt;=O$4,VLOOKUP(RAND(),brain!$L$14:$P$17,2,TRUE),0)</f>
        <v>0</v>
      </c>
      <c r="P18" s="96">
        <f ca="1">IF($D18&gt;=P$4,VLOOKUP(RAND(),brain!$L$14:$P$17,2,TRUE),0)</f>
        <v>0</v>
      </c>
      <c r="Q18" s="96">
        <f ca="1">IF($D18&gt;=Q$4,VLOOKUP(RAND(),brain!$L$14:$P$17,2,TRUE),0)</f>
        <v>0</v>
      </c>
      <c r="R18" s="96">
        <f ca="1">IF($D18&gt;=R$4,VLOOKUP(RAND(),brain!$L$14:$P$17,2,TRUE),0)</f>
        <v>0</v>
      </c>
      <c r="S18" s="96">
        <f ca="1">IF($D18&gt;=S$4,VLOOKUP(RAND(),brain!$L$14:$P$17,2,TRUE),0)</f>
        <v>0</v>
      </c>
      <c r="T18" s="96">
        <f ca="1">IF($D18&gt;=T$4,VLOOKUP(RAND(),brain!$L$14:$P$17,2,TRUE),0)</f>
        <v>0</v>
      </c>
      <c r="U18" s="96">
        <f ca="1">IF($D18&gt;=U$4,VLOOKUP(RAND(),brain!$L$14:$P$17,2,TRUE),0)</f>
        <v>0</v>
      </c>
      <c r="V18" s="96">
        <f ca="1">IF($D18&gt;=V$4,VLOOKUP(RAND(),brain!$L$14:$P$17,2,TRUE),0)</f>
        <v>0</v>
      </c>
      <c r="W18" s="96">
        <f ca="1">IF($D18&gt;=W$4,VLOOKUP(RAND(),brain!$L$14:$P$17,2,TRUE),0)</f>
        <v>0</v>
      </c>
      <c r="X18" s="96">
        <f ca="1">IF($D18&gt;=X$4,VLOOKUP(RAND(),brain!$L$14:$P$17,2,TRUE),0)</f>
        <v>0</v>
      </c>
      <c r="Y18" s="104">
        <f ca="1">IF($D18&gt;=Y$4,VLOOKUP(RAND(),brain!$L$14:$P$17,2,TRUE),0)</f>
        <v>0</v>
      </c>
      <c r="Z18" s="97">
        <f ca="1">IF($E18&gt;=Z$4,VLOOKUP(RAND(),brain!$L$14:$P$17,3,TRUE),0)</f>
        <v>65</v>
      </c>
      <c r="AA18" s="97">
        <f ca="1">IF($E18&gt;=AA$4,VLOOKUP(RAND(),brain!$L$14:$P$17,3,TRUE),0)</f>
        <v>0</v>
      </c>
      <c r="AB18" s="97">
        <f ca="1">IF($E18&gt;=AB$4,VLOOKUP(RAND(),brain!$L$14:$P$17,3,TRUE),0)</f>
        <v>0</v>
      </c>
      <c r="AC18" s="97">
        <f ca="1">IF($E18&gt;=AC$4,VLOOKUP(RAND(),brain!$L$14:$P$17,3,TRUE),0)</f>
        <v>0</v>
      </c>
      <c r="AD18" s="97">
        <f ca="1">IF($E18&gt;=AD$4,VLOOKUP(RAND(),brain!$L$14:$P$17,3,TRUE),0)</f>
        <v>0</v>
      </c>
      <c r="AE18" s="97">
        <f ca="1">IF($E18&gt;=AE$4,VLOOKUP(RAND(),brain!$L$14:$P$17,3,TRUE),0)</f>
        <v>0</v>
      </c>
      <c r="AF18" s="97">
        <f ca="1">IF($E18&gt;=AF$4,VLOOKUP(RAND(),brain!$L$14:$P$17,3,TRUE),0)</f>
        <v>0</v>
      </c>
      <c r="AG18" s="97">
        <f ca="1">IF($E18&gt;=AG$4,VLOOKUP(RAND(),brain!$L$14:$P$17,3,TRUE),0)</f>
        <v>0</v>
      </c>
      <c r="AH18" s="97">
        <f ca="1">IF($E18&gt;=AH$4,VLOOKUP(RAND(),brain!$L$14:$P$17,3,TRUE),0)</f>
        <v>0</v>
      </c>
      <c r="AI18" s="97">
        <f ca="1">IF($E18&gt;=AI$4,VLOOKUP(RAND(),brain!$L$14:$P$17,3,TRUE),0)</f>
        <v>0</v>
      </c>
      <c r="AJ18" s="97">
        <f ca="1">IF($E18&gt;=AJ$4,VLOOKUP(RAND(),brain!$L$14:$P$17,3,TRUE),0)</f>
        <v>0</v>
      </c>
      <c r="AK18" s="100">
        <f ca="1">IF($F18&gt;=AK$4,VLOOKUP(RAND(),brain!$L$14:$P$17,4,TRUE),0)</f>
        <v>30</v>
      </c>
      <c r="AL18" s="98">
        <f ca="1">IF($F18&gt;=AL$4,VLOOKUP(RAND(),brain!$L$14:$P$17,4,TRUE),0)</f>
        <v>0</v>
      </c>
      <c r="AM18" s="98">
        <f ca="1">IF($F18&gt;=AM$4,VLOOKUP(RAND(),brain!$L$14:$P$17,4,TRUE),0)</f>
        <v>0</v>
      </c>
      <c r="AN18" s="98">
        <f ca="1">IF($F18&gt;=AN$4,VLOOKUP(RAND(),brain!$L$14:$P$17,4,TRUE),0)</f>
        <v>0</v>
      </c>
      <c r="AO18" s="98">
        <f ca="1">IF($F18&gt;=AO$4,VLOOKUP(RAND(),brain!$L$14:$P$17,4,TRUE),0)</f>
        <v>0</v>
      </c>
      <c r="AP18" s="98">
        <f ca="1">IF($F18&gt;=AP$4,VLOOKUP(RAND(),brain!$L$14:$P$17,4,TRUE),0)</f>
        <v>0</v>
      </c>
      <c r="AQ18" s="98">
        <f ca="1">IF($F18&gt;=AQ$4,VLOOKUP(RAND(),brain!$L$14:$P$17,4,TRUE),0)</f>
        <v>0</v>
      </c>
      <c r="AR18" s="98">
        <f ca="1">IF($F18&gt;=AR$4,VLOOKUP(RAND(),brain!$L$14:$P$17,4,TRUE),0)</f>
        <v>0</v>
      </c>
      <c r="AS18" s="98">
        <f ca="1">IF($F18&gt;=AS$4,VLOOKUP(RAND(),brain!$L$14:$P$17,4,TRUE),0)</f>
        <v>0</v>
      </c>
      <c r="AT18" s="98">
        <f ca="1">IF($F18&gt;=AT$4,VLOOKUP(RAND(),brain!$L$14:$P$17,4,TRUE),0)</f>
        <v>0</v>
      </c>
      <c r="AU18" s="98">
        <f ca="1">IF($F18&gt;=AU$4,VLOOKUP(RAND(),brain!$L$14:$P$17,4,TRUE),0)</f>
        <v>0</v>
      </c>
      <c r="AV18" s="98">
        <f ca="1">IF($F18&gt;=AV$4,VLOOKUP(RAND(),brain!$L$14:$P$17,4,TRUE),0)</f>
        <v>0</v>
      </c>
      <c r="AW18" s="98">
        <f ca="1">IF($F18&gt;=AW$4,VLOOKUP(RAND(),brain!$L$14:$P$17,4,TRUE),0)</f>
        <v>0</v>
      </c>
      <c r="AX18" s="98">
        <f ca="1">IF($F18&gt;=AX$4,VLOOKUP(RAND(),brain!$L$14:$P$17,4,TRUE),0)</f>
        <v>0</v>
      </c>
      <c r="AY18" s="98">
        <f ca="1">IF($F18&gt;=AY$4,VLOOKUP(RAND(),brain!$L$14:$P$17,4,TRUE),0)</f>
        <v>0</v>
      </c>
      <c r="AZ18" s="101">
        <f ca="1">IF($F18&gt;=AZ$4,VLOOKUP(RAND(),brain!$L$14:$P$17,4,TRUE),0)</f>
        <v>0</v>
      </c>
      <c r="BA18" s="139">
        <f ca="1">SUMIF(dataCollection!$H18:$Y18, "&gt;1")</f>
        <v>15</v>
      </c>
      <c r="BB18" s="140">
        <f ca="1">SUMIF(dataCollection!$Z18:$AJ18,"&gt; 1")</f>
        <v>65</v>
      </c>
      <c r="BC18" s="141">
        <f ca="1">SUMIF(dataCollection!$AK18:$AZ18, "&gt; 1")</f>
        <v>30</v>
      </c>
      <c r="BD18" s="26">
        <f ca="1">brain!$K$26-COUNTIF(dataCollection!$H18:$Y18,"&gt;0")*10-dataCollection!$BA18</f>
        <v>455</v>
      </c>
      <c r="BE18" s="26" t="str">
        <f t="shared" ca="1" si="0"/>
        <v/>
      </c>
      <c r="BF18" s="26">
        <f ca="1">brain!$K$26- COUNTIF(dataCollection!$Z18:$AJ18,"&gt;0")*10-dataCollection!$BB18</f>
        <v>405</v>
      </c>
      <c r="BG18" s="26" t="str">
        <f t="shared" ca="1" si="1"/>
        <v/>
      </c>
      <c r="BH18" s="26">
        <f ca="1">brain!$K$26-COUNT(dataCollection!$AK18:$AZ18)*10-dataCollection!$BC18</f>
        <v>290</v>
      </c>
      <c r="BI18" s="134" t="str">
        <f t="shared" ca="1" si="2"/>
        <v/>
      </c>
    </row>
    <row r="19" spans="3:61" x14ac:dyDescent="0.25">
      <c r="C19" s="32">
        <f>Table1[[#This Row],[Column1]]</f>
        <v>13</v>
      </c>
      <c r="D19" s="116">
        <f ca="1">ROUND(brain!$L$7*dataCollection!$G19,0)</f>
        <v>6</v>
      </c>
      <c r="E19" s="116">
        <f ca="1">ROUND(brain!$L$8*dataCollection!$G19,0)</f>
        <v>4</v>
      </c>
      <c r="F19" s="116">
        <f ca="1">dataCollection!$G19-dataCollection!$D19-dataCollection!$E19</f>
        <v>4</v>
      </c>
      <c r="G19" s="117">
        <f ca="1">Table1[[#This Row],[Column13]]</f>
        <v>14</v>
      </c>
      <c r="H19" s="96">
        <f ca="1">IF($D19&gt;=H$4,VLOOKUP(RAND(),brain!$L$14:$P$17,2,TRUE),0)</f>
        <v>35</v>
      </c>
      <c r="I19" s="96">
        <f ca="1">IF($D19&gt;=I$4,VLOOKUP(RAND(),brain!$L$14:$P$17,2,TRUE),0)</f>
        <v>35</v>
      </c>
      <c r="J19" s="96">
        <f ca="1">IF($D19&gt;=J$4,VLOOKUP(RAND(),brain!$L$14:$P$17,2,TRUE),0)</f>
        <v>35</v>
      </c>
      <c r="K19" s="96">
        <f ca="1">IF($D19&gt;=K$4,VLOOKUP(RAND(),brain!$L$14:$P$17,2,TRUE),0)</f>
        <v>15</v>
      </c>
      <c r="L19" s="96">
        <f ca="1">IF($D19&gt;=L$4,VLOOKUP(RAND(),brain!$L$14:$P$17,2,TRUE),0)</f>
        <v>15</v>
      </c>
      <c r="M19" s="96">
        <f ca="1">IF($D19&gt;=M$4,VLOOKUP(RAND(),brain!$L$14:$P$17,2,TRUE),0)</f>
        <v>55</v>
      </c>
      <c r="N19" s="96">
        <f ca="1">IF($D19&gt;=N$4,VLOOKUP(RAND(),brain!$L$14:$P$17,2,TRUE),0)</f>
        <v>0</v>
      </c>
      <c r="O19" s="96">
        <f ca="1">IF($D19&gt;=O$4,VLOOKUP(RAND(),brain!$L$14:$P$17,2,TRUE),0)</f>
        <v>0</v>
      </c>
      <c r="P19" s="96">
        <f ca="1">IF($D19&gt;=P$4,VLOOKUP(RAND(),brain!$L$14:$P$17,2,TRUE),0)</f>
        <v>0</v>
      </c>
      <c r="Q19" s="96">
        <f ca="1">IF($D19&gt;=Q$4,VLOOKUP(RAND(),brain!$L$14:$P$17,2,TRUE),0)</f>
        <v>0</v>
      </c>
      <c r="R19" s="96">
        <f ca="1">IF($D19&gt;=R$4,VLOOKUP(RAND(),brain!$L$14:$P$17,2,TRUE),0)</f>
        <v>0</v>
      </c>
      <c r="S19" s="96">
        <f ca="1">IF($D19&gt;=S$4,VLOOKUP(RAND(),brain!$L$14:$P$17,2,TRUE),0)</f>
        <v>0</v>
      </c>
      <c r="T19" s="96">
        <f ca="1">IF($D19&gt;=T$4,VLOOKUP(RAND(),brain!$L$14:$P$17,2,TRUE),0)</f>
        <v>0</v>
      </c>
      <c r="U19" s="96">
        <f ca="1">IF($D19&gt;=U$4,VLOOKUP(RAND(),brain!$L$14:$P$17,2,TRUE),0)</f>
        <v>0</v>
      </c>
      <c r="V19" s="96">
        <f ca="1">IF($D19&gt;=V$4,VLOOKUP(RAND(),brain!$L$14:$P$17,2,TRUE),0)</f>
        <v>0</v>
      </c>
      <c r="W19" s="96">
        <f ca="1">IF($D19&gt;=W$4,VLOOKUP(RAND(),brain!$L$14:$P$17,2,TRUE),0)</f>
        <v>0</v>
      </c>
      <c r="X19" s="96">
        <f ca="1">IF($D19&gt;=X$4,VLOOKUP(RAND(),brain!$L$14:$P$17,2,TRUE),0)</f>
        <v>0</v>
      </c>
      <c r="Y19" s="104">
        <f ca="1">IF($D19&gt;=Y$4,VLOOKUP(RAND(),brain!$L$14:$P$17,2,TRUE),0)</f>
        <v>0</v>
      </c>
      <c r="Z19" s="97">
        <f ca="1">IF($E19&gt;=Z$4,VLOOKUP(RAND(),brain!$L$14:$P$17,3,TRUE),0)</f>
        <v>45</v>
      </c>
      <c r="AA19" s="97">
        <f ca="1">IF($E19&gt;=AA$4,VLOOKUP(RAND(),brain!$L$14:$P$17,3,TRUE),0)</f>
        <v>45</v>
      </c>
      <c r="AB19" s="97">
        <f ca="1">IF($E19&gt;=AB$4,VLOOKUP(RAND(),brain!$L$14:$P$17,3,TRUE),0)</f>
        <v>45</v>
      </c>
      <c r="AC19" s="97">
        <f ca="1">IF($E19&gt;=AC$4,VLOOKUP(RAND(),brain!$L$14:$P$17,3,TRUE),0)</f>
        <v>20</v>
      </c>
      <c r="AD19" s="97">
        <f ca="1">IF($E19&gt;=AD$4,VLOOKUP(RAND(),brain!$L$14:$P$17,3,TRUE),0)</f>
        <v>0</v>
      </c>
      <c r="AE19" s="97">
        <f ca="1">IF($E19&gt;=AE$4,VLOOKUP(RAND(),brain!$L$14:$P$17,3,TRUE),0)</f>
        <v>0</v>
      </c>
      <c r="AF19" s="97">
        <f ca="1">IF($E19&gt;=AF$4,VLOOKUP(RAND(),brain!$L$14:$P$17,3,TRUE),0)</f>
        <v>0</v>
      </c>
      <c r="AG19" s="97">
        <f ca="1">IF($E19&gt;=AG$4,VLOOKUP(RAND(),brain!$L$14:$P$17,3,TRUE),0)</f>
        <v>0</v>
      </c>
      <c r="AH19" s="97">
        <f ca="1">IF($E19&gt;=AH$4,VLOOKUP(RAND(),brain!$L$14:$P$17,3,TRUE),0)</f>
        <v>0</v>
      </c>
      <c r="AI19" s="97">
        <f ca="1">IF($E19&gt;=AI$4,VLOOKUP(RAND(),brain!$L$14:$P$17,3,TRUE),0)</f>
        <v>0</v>
      </c>
      <c r="AJ19" s="97">
        <f ca="1">IF($E19&gt;=AJ$4,VLOOKUP(RAND(),brain!$L$14:$P$17,3,TRUE),0)</f>
        <v>0</v>
      </c>
      <c r="AK19" s="100">
        <f ca="1">IF($F19&gt;=AK$4,VLOOKUP(RAND(),brain!$L$14:$P$17,4,TRUE),0)</f>
        <v>45</v>
      </c>
      <c r="AL19" s="98">
        <f ca="1">IF($F19&gt;=AL$4,VLOOKUP(RAND(),brain!$L$14:$P$17,4,TRUE),0)</f>
        <v>30</v>
      </c>
      <c r="AM19" s="98">
        <f ca="1">IF($F19&gt;=AM$4,VLOOKUP(RAND(),brain!$L$14:$P$17,4,TRUE),0)</f>
        <v>30</v>
      </c>
      <c r="AN19" s="98">
        <f ca="1">IF($F19&gt;=AN$4,VLOOKUP(RAND(),brain!$L$14:$P$17,4,TRUE),0)</f>
        <v>30</v>
      </c>
      <c r="AO19" s="98">
        <f ca="1">IF($F19&gt;=AO$4,VLOOKUP(RAND(),brain!$L$14:$P$17,4,TRUE),0)</f>
        <v>0</v>
      </c>
      <c r="AP19" s="98">
        <f ca="1">IF($F19&gt;=AP$4,VLOOKUP(RAND(),brain!$L$14:$P$17,4,TRUE),0)</f>
        <v>0</v>
      </c>
      <c r="AQ19" s="98">
        <f ca="1">IF($F19&gt;=AQ$4,VLOOKUP(RAND(),brain!$L$14:$P$17,4,TRUE),0)</f>
        <v>0</v>
      </c>
      <c r="AR19" s="98">
        <f ca="1">IF($F19&gt;=AR$4,VLOOKUP(RAND(),brain!$L$14:$P$17,4,TRUE),0)</f>
        <v>0</v>
      </c>
      <c r="AS19" s="98">
        <f ca="1">IF($F19&gt;=AS$4,VLOOKUP(RAND(),brain!$L$14:$P$17,4,TRUE),0)</f>
        <v>0</v>
      </c>
      <c r="AT19" s="98">
        <f ca="1">IF($F19&gt;=AT$4,VLOOKUP(RAND(),brain!$L$14:$P$17,4,TRUE),0)</f>
        <v>0</v>
      </c>
      <c r="AU19" s="98">
        <f ca="1">IF($F19&gt;=AU$4,VLOOKUP(RAND(),brain!$L$14:$P$17,4,TRUE),0)</f>
        <v>0</v>
      </c>
      <c r="AV19" s="98">
        <f ca="1">IF($F19&gt;=AV$4,VLOOKUP(RAND(),brain!$L$14:$P$17,4,TRUE),0)</f>
        <v>0</v>
      </c>
      <c r="AW19" s="98">
        <f ca="1">IF($F19&gt;=AW$4,VLOOKUP(RAND(),brain!$L$14:$P$17,4,TRUE),0)</f>
        <v>0</v>
      </c>
      <c r="AX19" s="98">
        <f ca="1">IF($F19&gt;=AX$4,VLOOKUP(RAND(),brain!$L$14:$P$17,4,TRUE),0)</f>
        <v>0</v>
      </c>
      <c r="AY19" s="98">
        <f ca="1">IF($F19&gt;=AY$4,VLOOKUP(RAND(),brain!$L$14:$P$17,4,TRUE),0)</f>
        <v>0</v>
      </c>
      <c r="AZ19" s="101">
        <f ca="1">IF($F19&gt;=AZ$4,VLOOKUP(RAND(),brain!$L$14:$P$17,4,TRUE),0)</f>
        <v>0</v>
      </c>
      <c r="BA19" s="139">
        <f ca="1">SUMIF(dataCollection!$H19:$Y19, "&gt;1")</f>
        <v>190</v>
      </c>
      <c r="BB19" s="140">
        <f ca="1">SUMIF(dataCollection!$Z19:$AJ19,"&gt; 1")</f>
        <v>155</v>
      </c>
      <c r="BC19" s="141">
        <f ca="1">SUMIF(dataCollection!$AK19:$AZ19, "&gt; 1")</f>
        <v>135</v>
      </c>
      <c r="BD19" s="26">
        <f ca="1">brain!$K$26-COUNTIF(dataCollection!$H19:$Y19,"&gt;0")*10-dataCollection!$BA19</f>
        <v>230</v>
      </c>
      <c r="BE19" s="26" t="str">
        <f t="shared" ca="1" si="0"/>
        <v/>
      </c>
      <c r="BF19" s="26">
        <f ca="1">brain!$K$26- COUNTIF(dataCollection!$Z19:$AJ19,"&gt;0")*10-dataCollection!$BB19</f>
        <v>285</v>
      </c>
      <c r="BG19" s="26" t="str">
        <f t="shared" ca="1" si="1"/>
        <v/>
      </c>
      <c r="BH19" s="26">
        <f ca="1">brain!$K$26-COUNT(dataCollection!$AK19:$AZ19)*10-dataCollection!$BC19</f>
        <v>185</v>
      </c>
      <c r="BI19" s="134" t="str">
        <f t="shared" ca="1" si="2"/>
        <v/>
      </c>
    </row>
    <row r="20" spans="3:61" x14ac:dyDescent="0.25">
      <c r="C20" s="32">
        <f>Table1[[#This Row],[Column1]]</f>
        <v>14</v>
      </c>
      <c r="D20" s="116">
        <f ca="1">ROUND(brain!$L$7*dataCollection!$G20,0)</f>
        <v>5</v>
      </c>
      <c r="E20" s="116">
        <f ca="1">ROUND(brain!$L$8*dataCollection!$G20,0)</f>
        <v>3</v>
      </c>
      <c r="F20" s="116">
        <f ca="1">dataCollection!$G20-dataCollection!$D20-dataCollection!$E20</f>
        <v>4</v>
      </c>
      <c r="G20" s="117">
        <f ca="1">Table1[[#This Row],[Column13]]</f>
        <v>12</v>
      </c>
      <c r="H20" s="96">
        <f ca="1">IF($D20&gt;=H$4,VLOOKUP(RAND(),brain!$L$14:$P$17,2,TRUE),0)</f>
        <v>35</v>
      </c>
      <c r="I20" s="96">
        <f ca="1">IF($D20&gt;=I$4,VLOOKUP(RAND(),brain!$L$14:$P$17,2,TRUE),0)</f>
        <v>35</v>
      </c>
      <c r="J20" s="96">
        <f ca="1">IF($D20&gt;=J$4,VLOOKUP(RAND(),brain!$L$14:$P$17,2,TRUE),0)</f>
        <v>15</v>
      </c>
      <c r="K20" s="96">
        <f ca="1">IF($D20&gt;=K$4,VLOOKUP(RAND(),brain!$L$14:$P$17,2,TRUE),0)</f>
        <v>55</v>
      </c>
      <c r="L20" s="96">
        <f ca="1">IF($D20&gt;=L$4,VLOOKUP(RAND(),brain!$L$14:$P$17,2,TRUE),0)</f>
        <v>55</v>
      </c>
      <c r="M20" s="96">
        <f ca="1">IF($D20&gt;=M$4,VLOOKUP(RAND(),brain!$L$14:$P$17,2,TRUE),0)</f>
        <v>0</v>
      </c>
      <c r="N20" s="96">
        <f ca="1">IF($D20&gt;=N$4,VLOOKUP(RAND(),brain!$L$14:$P$17,2,TRUE),0)</f>
        <v>0</v>
      </c>
      <c r="O20" s="96">
        <f ca="1">IF($D20&gt;=O$4,VLOOKUP(RAND(),brain!$L$14:$P$17,2,TRUE),0)</f>
        <v>0</v>
      </c>
      <c r="P20" s="96">
        <f ca="1">IF($D20&gt;=P$4,VLOOKUP(RAND(),brain!$L$14:$P$17,2,TRUE),0)</f>
        <v>0</v>
      </c>
      <c r="Q20" s="96">
        <f ca="1">IF($D20&gt;=Q$4,VLOOKUP(RAND(),brain!$L$14:$P$17,2,TRUE),0)</f>
        <v>0</v>
      </c>
      <c r="R20" s="96">
        <f ca="1">IF($D20&gt;=R$4,VLOOKUP(RAND(),brain!$L$14:$P$17,2,TRUE),0)</f>
        <v>0</v>
      </c>
      <c r="S20" s="96">
        <f ca="1">IF($D20&gt;=S$4,VLOOKUP(RAND(),brain!$L$14:$P$17,2,TRUE),0)</f>
        <v>0</v>
      </c>
      <c r="T20" s="96">
        <f ca="1">IF($D20&gt;=T$4,VLOOKUP(RAND(),brain!$L$14:$P$17,2,TRUE),0)</f>
        <v>0</v>
      </c>
      <c r="U20" s="96">
        <f ca="1">IF($D20&gt;=U$4,VLOOKUP(RAND(),brain!$L$14:$P$17,2,TRUE),0)</f>
        <v>0</v>
      </c>
      <c r="V20" s="96">
        <f ca="1">IF($D20&gt;=V$4,VLOOKUP(RAND(),brain!$L$14:$P$17,2,TRUE),0)</f>
        <v>0</v>
      </c>
      <c r="W20" s="96">
        <f ca="1">IF($D20&gt;=W$4,VLOOKUP(RAND(),brain!$L$14:$P$17,2,TRUE),0)</f>
        <v>0</v>
      </c>
      <c r="X20" s="96">
        <f ca="1">IF($D20&gt;=X$4,VLOOKUP(RAND(),brain!$L$14:$P$17,2,TRUE),0)</f>
        <v>0</v>
      </c>
      <c r="Y20" s="104">
        <f ca="1">IF($D20&gt;=Y$4,VLOOKUP(RAND(),brain!$L$14:$P$17,2,TRUE),0)</f>
        <v>0</v>
      </c>
      <c r="Z20" s="97">
        <f ca="1">IF($E20&gt;=Z$4,VLOOKUP(RAND(),brain!$L$14:$P$17,3,TRUE),0)</f>
        <v>20</v>
      </c>
      <c r="AA20" s="97">
        <f ca="1">IF($E20&gt;=AA$4,VLOOKUP(RAND(),brain!$L$14:$P$17,3,TRUE),0)</f>
        <v>45</v>
      </c>
      <c r="AB20" s="97">
        <f ca="1">IF($E20&gt;=AB$4,VLOOKUP(RAND(),brain!$L$14:$P$17,3,TRUE),0)</f>
        <v>45</v>
      </c>
      <c r="AC20" s="97">
        <f ca="1">IF($E20&gt;=AC$4,VLOOKUP(RAND(),brain!$L$14:$P$17,3,TRUE),0)</f>
        <v>0</v>
      </c>
      <c r="AD20" s="97">
        <f ca="1">IF($E20&gt;=AD$4,VLOOKUP(RAND(),brain!$L$14:$P$17,3,TRUE),0)</f>
        <v>0</v>
      </c>
      <c r="AE20" s="97">
        <f ca="1">IF($E20&gt;=AE$4,VLOOKUP(RAND(),brain!$L$14:$P$17,3,TRUE),0)</f>
        <v>0</v>
      </c>
      <c r="AF20" s="97">
        <f ca="1">IF($E20&gt;=AF$4,VLOOKUP(RAND(),brain!$L$14:$P$17,3,TRUE),0)</f>
        <v>0</v>
      </c>
      <c r="AG20" s="97">
        <f ca="1">IF($E20&gt;=AG$4,VLOOKUP(RAND(),brain!$L$14:$P$17,3,TRUE),0)</f>
        <v>0</v>
      </c>
      <c r="AH20" s="97">
        <f ca="1">IF($E20&gt;=AH$4,VLOOKUP(RAND(),brain!$L$14:$P$17,3,TRUE),0)</f>
        <v>0</v>
      </c>
      <c r="AI20" s="97">
        <f ca="1">IF($E20&gt;=AI$4,VLOOKUP(RAND(),brain!$L$14:$P$17,3,TRUE),0)</f>
        <v>0</v>
      </c>
      <c r="AJ20" s="97">
        <f ca="1">IF($E20&gt;=AJ$4,VLOOKUP(RAND(),brain!$L$14:$P$17,3,TRUE),0)</f>
        <v>0</v>
      </c>
      <c r="AK20" s="100">
        <f ca="1">IF($F20&gt;=AK$4,VLOOKUP(RAND(),brain!$L$14:$P$17,4,TRUE),0)</f>
        <v>20</v>
      </c>
      <c r="AL20" s="98">
        <f ca="1">IF($F20&gt;=AL$4,VLOOKUP(RAND(),brain!$L$14:$P$17,4,TRUE),0)</f>
        <v>30</v>
      </c>
      <c r="AM20" s="98">
        <f ca="1">IF($F20&gt;=AM$4,VLOOKUP(RAND(),brain!$L$14:$P$17,4,TRUE),0)</f>
        <v>30</v>
      </c>
      <c r="AN20" s="98">
        <f ca="1">IF($F20&gt;=AN$4,VLOOKUP(RAND(),brain!$L$14:$P$17,4,TRUE),0)</f>
        <v>45</v>
      </c>
      <c r="AO20" s="98">
        <f ca="1">IF($F20&gt;=AO$4,VLOOKUP(RAND(),brain!$L$14:$P$17,4,TRUE),0)</f>
        <v>0</v>
      </c>
      <c r="AP20" s="98">
        <f ca="1">IF($F20&gt;=AP$4,VLOOKUP(RAND(),brain!$L$14:$P$17,4,TRUE),0)</f>
        <v>0</v>
      </c>
      <c r="AQ20" s="98">
        <f ca="1">IF($F20&gt;=AQ$4,VLOOKUP(RAND(),brain!$L$14:$P$17,4,TRUE),0)</f>
        <v>0</v>
      </c>
      <c r="AR20" s="98">
        <f ca="1">IF($F20&gt;=AR$4,VLOOKUP(RAND(),brain!$L$14:$P$17,4,TRUE),0)</f>
        <v>0</v>
      </c>
      <c r="AS20" s="98">
        <f ca="1">IF($F20&gt;=AS$4,VLOOKUP(RAND(),brain!$L$14:$P$17,4,TRUE),0)</f>
        <v>0</v>
      </c>
      <c r="AT20" s="98">
        <f ca="1">IF($F20&gt;=AT$4,VLOOKUP(RAND(),brain!$L$14:$P$17,4,TRUE),0)</f>
        <v>0</v>
      </c>
      <c r="AU20" s="98">
        <f ca="1">IF($F20&gt;=AU$4,VLOOKUP(RAND(),brain!$L$14:$P$17,4,TRUE),0)</f>
        <v>0</v>
      </c>
      <c r="AV20" s="98">
        <f ca="1">IF($F20&gt;=AV$4,VLOOKUP(RAND(),brain!$L$14:$P$17,4,TRUE),0)</f>
        <v>0</v>
      </c>
      <c r="AW20" s="98">
        <f ca="1">IF($F20&gt;=AW$4,VLOOKUP(RAND(),brain!$L$14:$P$17,4,TRUE),0)</f>
        <v>0</v>
      </c>
      <c r="AX20" s="98">
        <f ca="1">IF($F20&gt;=AX$4,VLOOKUP(RAND(),brain!$L$14:$P$17,4,TRUE),0)</f>
        <v>0</v>
      </c>
      <c r="AY20" s="98">
        <f ca="1">IF($F20&gt;=AY$4,VLOOKUP(RAND(),brain!$L$14:$P$17,4,TRUE),0)</f>
        <v>0</v>
      </c>
      <c r="AZ20" s="101">
        <f ca="1">IF($F20&gt;=AZ$4,VLOOKUP(RAND(),brain!$L$14:$P$17,4,TRUE),0)</f>
        <v>0</v>
      </c>
      <c r="BA20" s="139">
        <f ca="1">SUMIF(dataCollection!$H20:$Y20, "&gt;1")</f>
        <v>195</v>
      </c>
      <c r="BB20" s="140">
        <f ca="1">SUMIF(dataCollection!$Z20:$AJ20,"&gt; 1")</f>
        <v>110</v>
      </c>
      <c r="BC20" s="141">
        <f ca="1">SUMIF(dataCollection!$AK20:$AZ20, "&gt; 1")</f>
        <v>125</v>
      </c>
      <c r="BD20" s="26">
        <f ca="1">brain!$K$26-COUNTIF(dataCollection!$H20:$Y20,"&gt;0")*10-dataCollection!$BA20</f>
        <v>235</v>
      </c>
      <c r="BE20" s="26" t="str">
        <f t="shared" ca="1" si="0"/>
        <v/>
      </c>
      <c r="BF20" s="26">
        <f ca="1">brain!$K$26- COUNTIF(dataCollection!$Z20:$AJ20,"&gt;0")*10-dataCollection!$BB20</f>
        <v>340</v>
      </c>
      <c r="BG20" s="26" t="str">
        <f t="shared" ca="1" si="1"/>
        <v/>
      </c>
      <c r="BH20" s="26">
        <f ca="1">brain!$K$26-COUNT(dataCollection!$AK20:$AZ20)*10-dataCollection!$BC20</f>
        <v>195</v>
      </c>
      <c r="BI20" s="134" t="str">
        <f t="shared" ca="1" si="2"/>
        <v/>
      </c>
    </row>
    <row r="21" spans="3:61" x14ac:dyDescent="0.25">
      <c r="C21" s="32">
        <f>Table1[[#This Row],[Column1]]</f>
        <v>15</v>
      </c>
      <c r="D21" s="116">
        <f ca="1">ROUND(brain!$L$7*dataCollection!$G21,0)</f>
        <v>5</v>
      </c>
      <c r="E21" s="116">
        <f ca="1">ROUND(brain!$L$8*dataCollection!$G21,0)</f>
        <v>3</v>
      </c>
      <c r="F21" s="116">
        <f ca="1">dataCollection!$G21-dataCollection!$D21-dataCollection!$E21</f>
        <v>4</v>
      </c>
      <c r="G21" s="117">
        <f ca="1">Table1[[#This Row],[Column13]]</f>
        <v>12</v>
      </c>
      <c r="H21" s="96">
        <f ca="1">IF($D21&gt;=H$4,VLOOKUP(RAND(),brain!$L$14:$P$17,2,TRUE),0)</f>
        <v>35</v>
      </c>
      <c r="I21" s="96">
        <f ca="1">IF($D21&gt;=I$4,VLOOKUP(RAND(),brain!$L$14:$P$17,2,TRUE),0)</f>
        <v>15</v>
      </c>
      <c r="J21" s="96">
        <f ca="1">IF($D21&gt;=J$4,VLOOKUP(RAND(),brain!$L$14:$P$17,2,TRUE),0)</f>
        <v>35</v>
      </c>
      <c r="K21" s="96">
        <f ca="1">IF($D21&gt;=K$4,VLOOKUP(RAND(),brain!$L$14:$P$17,2,TRUE),0)</f>
        <v>55</v>
      </c>
      <c r="L21" s="96">
        <f ca="1">IF($D21&gt;=L$4,VLOOKUP(RAND(),brain!$L$14:$P$17,2,TRUE),0)</f>
        <v>15</v>
      </c>
      <c r="M21" s="96">
        <f ca="1">IF($D21&gt;=M$4,VLOOKUP(RAND(),brain!$L$14:$P$17,2,TRUE),0)</f>
        <v>0</v>
      </c>
      <c r="N21" s="96">
        <f ca="1">IF($D21&gt;=N$4,VLOOKUP(RAND(),brain!$L$14:$P$17,2,TRUE),0)</f>
        <v>0</v>
      </c>
      <c r="O21" s="96">
        <f ca="1">IF($D21&gt;=O$4,VLOOKUP(RAND(),brain!$L$14:$P$17,2,TRUE),0)</f>
        <v>0</v>
      </c>
      <c r="P21" s="96">
        <f ca="1">IF($D21&gt;=P$4,VLOOKUP(RAND(),brain!$L$14:$P$17,2,TRUE),0)</f>
        <v>0</v>
      </c>
      <c r="Q21" s="96">
        <f ca="1">IF($D21&gt;=Q$4,VLOOKUP(RAND(),brain!$L$14:$P$17,2,TRUE),0)</f>
        <v>0</v>
      </c>
      <c r="R21" s="96">
        <f ca="1">IF($D21&gt;=R$4,VLOOKUP(RAND(),brain!$L$14:$P$17,2,TRUE),0)</f>
        <v>0</v>
      </c>
      <c r="S21" s="96">
        <f ca="1">IF($D21&gt;=S$4,VLOOKUP(RAND(),brain!$L$14:$P$17,2,TRUE),0)</f>
        <v>0</v>
      </c>
      <c r="T21" s="96">
        <f ca="1">IF($D21&gt;=T$4,VLOOKUP(RAND(),brain!$L$14:$P$17,2,TRUE),0)</f>
        <v>0</v>
      </c>
      <c r="U21" s="96">
        <f ca="1">IF($D21&gt;=U$4,VLOOKUP(RAND(),brain!$L$14:$P$17,2,TRUE),0)</f>
        <v>0</v>
      </c>
      <c r="V21" s="96">
        <f ca="1">IF($D21&gt;=V$4,VLOOKUP(RAND(),brain!$L$14:$P$17,2,TRUE),0)</f>
        <v>0</v>
      </c>
      <c r="W21" s="96">
        <f ca="1">IF($D21&gt;=W$4,VLOOKUP(RAND(),brain!$L$14:$P$17,2,TRUE),0)</f>
        <v>0</v>
      </c>
      <c r="X21" s="96">
        <f ca="1">IF($D21&gt;=X$4,VLOOKUP(RAND(),brain!$L$14:$P$17,2,TRUE),0)</f>
        <v>0</v>
      </c>
      <c r="Y21" s="104">
        <f ca="1">IF($D21&gt;=Y$4,VLOOKUP(RAND(),brain!$L$14:$P$17,2,TRUE),0)</f>
        <v>0</v>
      </c>
      <c r="Z21" s="97">
        <f ca="1">IF($E21&gt;=Z$4,VLOOKUP(RAND(),brain!$L$14:$P$17,3,TRUE),0)</f>
        <v>20</v>
      </c>
      <c r="AA21" s="97">
        <f ca="1">IF($E21&gt;=AA$4,VLOOKUP(RAND(),brain!$L$14:$P$17,3,TRUE),0)</f>
        <v>45</v>
      </c>
      <c r="AB21" s="97">
        <f ca="1">IF($E21&gt;=AB$4,VLOOKUP(RAND(),brain!$L$14:$P$17,3,TRUE),0)</f>
        <v>45</v>
      </c>
      <c r="AC21" s="97">
        <f ca="1">IF($E21&gt;=AC$4,VLOOKUP(RAND(),brain!$L$14:$P$17,3,TRUE),0)</f>
        <v>0</v>
      </c>
      <c r="AD21" s="97">
        <f ca="1">IF($E21&gt;=AD$4,VLOOKUP(RAND(),brain!$L$14:$P$17,3,TRUE),0)</f>
        <v>0</v>
      </c>
      <c r="AE21" s="97">
        <f ca="1">IF($E21&gt;=AE$4,VLOOKUP(RAND(),brain!$L$14:$P$17,3,TRUE),0)</f>
        <v>0</v>
      </c>
      <c r="AF21" s="97">
        <f ca="1">IF($E21&gt;=AF$4,VLOOKUP(RAND(),brain!$L$14:$P$17,3,TRUE),0)</f>
        <v>0</v>
      </c>
      <c r="AG21" s="97">
        <f ca="1">IF($E21&gt;=AG$4,VLOOKUP(RAND(),brain!$L$14:$P$17,3,TRUE),0)</f>
        <v>0</v>
      </c>
      <c r="AH21" s="97">
        <f ca="1">IF($E21&gt;=AH$4,VLOOKUP(RAND(),brain!$L$14:$P$17,3,TRUE),0)</f>
        <v>0</v>
      </c>
      <c r="AI21" s="97">
        <f ca="1">IF($E21&gt;=AI$4,VLOOKUP(RAND(),brain!$L$14:$P$17,3,TRUE),0)</f>
        <v>0</v>
      </c>
      <c r="AJ21" s="97">
        <f ca="1">IF($E21&gt;=AJ$4,VLOOKUP(RAND(),brain!$L$14:$P$17,3,TRUE),0)</f>
        <v>0</v>
      </c>
      <c r="AK21" s="100">
        <f ca="1">IF($F21&gt;=AK$4,VLOOKUP(RAND(),brain!$L$14:$P$17,4,TRUE),0)</f>
        <v>30</v>
      </c>
      <c r="AL21" s="98">
        <f ca="1">IF($F21&gt;=AL$4,VLOOKUP(RAND(),brain!$L$14:$P$17,4,TRUE),0)</f>
        <v>20</v>
      </c>
      <c r="AM21" s="98">
        <f ca="1">IF($F21&gt;=AM$4,VLOOKUP(RAND(),brain!$L$14:$P$17,4,TRUE),0)</f>
        <v>30</v>
      </c>
      <c r="AN21" s="98">
        <f ca="1">IF($F21&gt;=AN$4,VLOOKUP(RAND(),brain!$L$14:$P$17,4,TRUE),0)</f>
        <v>30</v>
      </c>
      <c r="AO21" s="98">
        <f ca="1">IF($F21&gt;=AO$4,VLOOKUP(RAND(),brain!$L$14:$P$17,4,TRUE),0)</f>
        <v>0</v>
      </c>
      <c r="AP21" s="98">
        <f ca="1">IF($F21&gt;=AP$4,VLOOKUP(RAND(),brain!$L$14:$P$17,4,TRUE),0)</f>
        <v>0</v>
      </c>
      <c r="AQ21" s="98">
        <f ca="1">IF($F21&gt;=AQ$4,VLOOKUP(RAND(),brain!$L$14:$P$17,4,TRUE),0)</f>
        <v>0</v>
      </c>
      <c r="AR21" s="98">
        <f ca="1">IF($F21&gt;=AR$4,VLOOKUP(RAND(),brain!$L$14:$P$17,4,TRUE),0)</f>
        <v>0</v>
      </c>
      <c r="AS21" s="98">
        <f ca="1">IF($F21&gt;=AS$4,VLOOKUP(RAND(),brain!$L$14:$P$17,4,TRUE),0)</f>
        <v>0</v>
      </c>
      <c r="AT21" s="98">
        <f ca="1">IF($F21&gt;=AT$4,VLOOKUP(RAND(),brain!$L$14:$P$17,4,TRUE),0)</f>
        <v>0</v>
      </c>
      <c r="AU21" s="98">
        <f ca="1">IF($F21&gt;=AU$4,VLOOKUP(RAND(),brain!$L$14:$P$17,4,TRUE),0)</f>
        <v>0</v>
      </c>
      <c r="AV21" s="98">
        <f ca="1">IF($F21&gt;=AV$4,VLOOKUP(RAND(),brain!$L$14:$P$17,4,TRUE),0)</f>
        <v>0</v>
      </c>
      <c r="AW21" s="98">
        <f ca="1">IF($F21&gt;=AW$4,VLOOKUP(RAND(),brain!$L$14:$P$17,4,TRUE),0)</f>
        <v>0</v>
      </c>
      <c r="AX21" s="98">
        <f ca="1">IF($F21&gt;=AX$4,VLOOKUP(RAND(),brain!$L$14:$P$17,4,TRUE),0)</f>
        <v>0</v>
      </c>
      <c r="AY21" s="98">
        <f ca="1">IF($F21&gt;=AY$4,VLOOKUP(RAND(),brain!$L$14:$P$17,4,TRUE),0)</f>
        <v>0</v>
      </c>
      <c r="AZ21" s="101">
        <f ca="1">IF($F21&gt;=AZ$4,VLOOKUP(RAND(),brain!$L$14:$P$17,4,TRUE),0)</f>
        <v>0</v>
      </c>
      <c r="BA21" s="139">
        <f ca="1">SUMIF(dataCollection!$H21:$Y21, "&gt;1")</f>
        <v>155</v>
      </c>
      <c r="BB21" s="140">
        <f ca="1">SUMIF(dataCollection!$Z21:$AJ21,"&gt; 1")</f>
        <v>110</v>
      </c>
      <c r="BC21" s="141">
        <f ca="1">SUMIF(dataCollection!$AK21:$AZ21, "&gt; 1")</f>
        <v>110</v>
      </c>
      <c r="BD21" s="26">
        <f ca="1">brain!$K$26-COUNTIF(dataCollection!$H21:$Y21,"&gt;0")*10-dataCollection!$BA21</f>
        <v>275</v>
      </c>
      <c r="BE21" s="26" t="str">
        <f t="shared" ca="1" si="0"/>
        <v/>
      </c>
      <c r="BF21" s="26">
        <f ca="1">brain!$K$26- COUNTIF(dataCollection!$Z21:$AJ21,"&gt;0")*10-dataCollection!$BB21</f>
        <v>340</v>
      </c>
      <c r="BG21" s="26" t="str">
        <f t="shared" ca="1" si="1"/>
        <v/>
      </c>
      <c r="BH21" s="26">
        <f ca="1">brain!$K$26-COUNT(dataCollection!$AK21:$AZ21)*10-dataCollection!$BC21</f>
        <v>210</v>
      </c>
      <c r="BI21" s="134" t="str">
        <f t="shared" ca="1" si="2"/>
        <v/>
      </c>
    </row>
    <row r="22" spans="3:61" x14ac:dyDescent="0.25">
      <c r="C22" s="32">
        <f>Table1[[#This Row],[Column1]]</f>
        <v>16</v>
      </c>
      <c r="D22" s="116">
        <f ca="1">ROUND(brain!$L$7*dataCollection!$G22,0)</f>
        <v>7</v>
      </c>
      <c r="E22" s="116">
        <f ca="1">ROUND(brain!$L$8*dataCollection!$G22,0)</f>
        <v>4</v>
      </c>
      <c r="F22" s="116">
        <f ca="1">dataCollection!$G22-dataCollection!$D22-dataCollection!$E22</f>
        <v>6</v>
      </c>
      <c r="G22" s="117">
        <f ca="1">Table1[[#This Row],[Column13]]</f>
        <v>17</v>
      </c>
      <c r="H22" s="96">
        <f ca="1">IF($D22&gt;=H$4,VLOOKUP(RAND(),brain!$L$14:$P$17,2,TRUE),0)</f>
        <v>35</v>
      </c>
      <c r="I22" s="96">
        <f ca="1">IF($D22&gt;=I$4,VLOOKUP(RAND(),brain!$L$14:$P$17,2,TRUE),0)</f>
        <v>35</v>
      </c>
      <c r="J22" s="96">
        <f ca="1">IF($D22&gt;=J$4,VLOOKUP(RAND(),brain!$L$14:$P$17,2,TRUE),0)</f>
        <v>35</v>
      </c>
      <c r="K22" s="96">
        <f ca="1">IF($D22&gt;=K$4,VLOOKUP(RAND(),brain!$L$14:$P$17,2,TRUE),0)</f>
        <v>55</v>
      </c>
      <c r="L22" s="96">
        <f ca="1">IF($D22&gt;=L$4,VLOOKUP(RAND(),brain!$L$14:$P$17,2,TRUE),0)</f>
        <v>35</v>
      </c>
      <c r="M22" s="96">
        <f ca="1">IF($D22&gt;=M$4,VLOOKUP(RAND(),brain!$L$14:$P$17,2,TRUE),0)</f>
        <v>15</v>
      </c>
      <c r="N22" s="96">
        <f ca="1">IF($D22&gt;=N$4,VLOOKUP(RAND(),brain!$L$14:$P$17,2,TRUE),0)</f>
        <v>55</v>
      </c>
      <c r="O22" s="96">
        <f ca="1">IF($D22&gt;=O$4,VLOOKUP(RAND(),brain!$L$14:$P$17,2,TRUE),0)</f>
        <v>0</v>
      </c>
      <c r="P22" s="96">
        <f ca="1">IF($D22&gt;=P$4,VLOOKUP(RAND(),brain!$L$14:$P$17,2,TRUE),0)</f>
        <v>0</v>
      </c>
      <c r="Q22" s="96">
        <f ca="1">IF($D22&gt;=Q$4,VLOOKUP(RAND(),brain!$L$14:$P$17,2,TRUE),0)</f>
        <v>0</v>
      </c>
      <c r="R22" s="96">
        <f ca="1">IF($D22&gt;=R$4,VLOOKUP(RAND(),brain!$L$14:$P$17,2,TRUE),0)</f>
        <v>0</v>
      </c>
      <c r="S22" s="96">
        <f ca="1">IF($D22&gt;=S$4,VLOOKUP(RAND(),brain!$L$14:$P$17,2,TRUE),0)</f>
        <v>0</v>
      </c>
      <c r="T22" s="96">
        <f ca="1">IF($D22&gt;=T$4,VLOOKUP(RAND(),brain!$L$14:$P$17,2,TRUE),0)</f>
        <v>0</v>
      </c>
      <c r="U22" s="96">
        <f ca="1">IF($D22&gt;=U$4,VLOOKUP(RAND(),brain!$L$14:$P$17,2,TRUE),0)</f>
        <v>0</v>
      </c>
      <c r="V22" s="96">
        <f ca="1">IF($D22&gt;=V$4,VLOOKUP(RAND(),brain!$L$14:$P$17,2,TRUE),0)</f>
        <v>0</v>
      </c>
      <c r="W22" s="96">
        <f ca="1">IF($D22&gt;=W$4,VLOOKUP(RAND(),brain!$L$14:$P$17,2,TRUE),0)</f>
        <v>0</v>
      </c>
      <c r="X22" s="96">
        <f ca="1">IF($D22&gt;=X$4,VLOOKUP(RAND(),brain!$L$14:$P$17,2,TRUE),0)</f>
        <v>0</v>
      </c>
      <c r="Y22" s="104">
        <f ca="1">IF($D22&gt;=Y$4,VLOOKUP(RAND(),brain!$L$14:$P$17,2,TRUE),0)</f>
        <v>0</v>
      </c>
      <c r="Z22" s="97">
        <f ca="1">IF($E22&gt;=Z$4,VLOOKUP(RAND(),brain!$L$14:$P$17,3,TRUE),0)</f>
        <v>45</v>
      </c>
      <c r="AA22" s="97">
        <f ca="1">IF($E22&gt;=AA$4,VLOOKUP(RAND(),brain!$L$14:$P$17,3,TRUE),0)</f>
        <v>20</v>
      </c>
      <c r="AB22" s="97">
        <f ca="1">IF($E22&gt;=AB$4,VLOOKUP(RAND(),brain!$L$14:$P$17,3,TRUE),0)</f>
        <v>65</v>
      </c>
      <c r="AC22" s="97">
        <f ca="1">IF($E22&gt;=AC$4,VLOOKUP(RAND(),brain!$L$14:$P$17,3,TRUE),0)</f>
        <v>20</v>
      </c>
      <c r="AD22" s="97">
        <f ca="1">IF($E22&gt;=AD$4,VLOOKUP(RAND(),brain!$L$14:$P$17,3,TRUE),0)</f>
        <v>0</v>
      </c>
      <c r="AE22" s="97">
        <f ca="1">IF($E22&gt;=AE$4,VLOOKUP(RAND(),brain!$L$14:$P$17,3,TRUE),0)</f>
        <v>0</v>
      </c>
      <c r="AF22" s="97">
        <f ca="1">IF($E22&gt;=AF$4,VLOOKUP(RAND(),brain!$L$14:$P$17,3,TRUE),0)</f>
        <v>0</v>
      </c>
      <c r="AG22" s="97">
        <f ca="1">IF($E22&gt;=AG$4,VLOOKUP(RAND(),brain!$L$14:$P$17,3,TRUE),0)</f>
        <v>0</v>
      </c>
      <c r="AH22" s="97">
        <f ca="1">IF($E22&gt;=AH$4,VLOOKUP(RAND(),brain!$L$14:$P$17,3,TRUE),0)</f>
        <v>0</v>
      </c>
      <c r="AI22" s="97">
        <f ca="1">IF($E22&gt;=AI$4,VLOOKUP(RAND(),brain!$L$14:$P$17,3,TRUE),0)</f>
        <v>0</v>
      </c>
      <c r="AJ22" s="97">
        <f ca="1">IF($E22&gt;=AJ$4,VLOOKUP(RAND(),brain!$L$14:$P$17,3,TRUE),0)</f>
        <v>0</v>
      </c>
      <c r="AK22" s="100">
        <f ca="1">IF($F22&gt;=AK$4,VLOOKUP(RAND(),brain!$L$14:$P$17,4,TRUE),0)</f>
        <v>30</v>
      </c>
      <c r="AL22" s="98">
        <f ca="1">IF($F22&gt;=AL$4,VLOOKUP(RAND(),brain!$L$14:$P$17,4,TRUE),0)</f>
        <v>30</v>
      </c>
      <c r="AM22" s="98">
        <f ca="1">IF($F22&gt;=AM$4,VLOOKUP(RAND(),brain!$L$14:$P$17,4,TRUE),0)</f>
        <v>30</v>
      </c>
      <c r="AN22" s="98">
        <f ca="1">IF($F22&gt;=AN$4,VLOOKUP(RAND(),brain!$L$14:$P$17,4,TRUE),0)</f>
        <v>20</v>
      </c>
      <c r="AO22" s="98">
        <f ca="1">IF($F22&gt;=AO$4,VLOOKUP(RAND(),brain!$L$14:$P$17,4,TRUE),0)</f>
        <v>30</v>
      </c>
      <c r="AP22" s="98">
        <f ca="1">IF($F22&gt;=AP$4,VLOOKUP(RAND(),brain!$L$14:$P$17,4,TRUE),0)</f>
        <v>30</v>
      </c>
      <c r="AQ22" s="98">
        <f ca="1">IF($F22&gt;=AQ$4,VLOOKUP(RAND(),brain!$L$14:$P$17,4,TRUE),0)</f>
        <v>0</v>
      </c>
      <c r="AR22" s="98">
        <f ca="1">IF($F22&gt;=AR$4,VLOOKUP(RAND(),brain!$L$14:$P$17,4,TRUE),0)</f>
        <v>0</v>
      </c>
      <c r="AS22" s="98">
        <f ca="1">IF($F22&gt;=AS$4,VLOOKUP(RAND(),brain!$L$14:$P$17,4,TRUE),0)</f>
        <v>0</v>
      </c>
      <c r="AT22" s="98">
        <f ca="1">IF($F22&gt;=AT$4,VLOOKUP(RAND(),brain!$L$14:$P$17,4,TRUE),0)</f>
        <v>0</v>
      </c>
      <c r="AU22" s="98">
        <f ca="1">IF($F22&gt;=AU$4,VLOOKUP(RAND(),brain!$L$14:$P$17,4,TRUE),0)</f>
        <v>0</v>
      </c>
      <c r="AV22" s="98">
        <f ca="1">IF($F22&gt;=AV$4,VLOOKUP(RAND(),brain!$L$14:$P$17,4,TRUE),0)</f>
        <v>0</v>
      </c>
      <c r="AW22" s="98">
        <f ca="1">IF($F22&gt;=AW$4,VLOOKUP(RAND(),brain!$L$14:$P$17,4,TRUE),0)</f>
        <v>0</v>
      </c>
      <c r="AX22" s="98">
        <f ca="1">IF($F22&gt;=AX$4,VLOOKUP(RAND(),brain!$L$14:$P$17,4,TRUE),0)</f>
        <v>0</v>
      </c>
      <c r="AY22" s="98">
        <f ca="1">IF($F22&gt;=AY$4,VLOOKUP(RAND(),brain!$L$14:$P$17,4,TRUE),0)</f>
        <v>0</v>
      </c>
      <c r="AZ22" s="101">
        <f ca="1">IF($F22&gt;=AZ$4,VLOOKUP(RAND(),brain!$L$14:$P$17,4,TRUE),0)</f>
        <v>0</v>
      </c>
      <c r="BA22" s="139">
        <f ca="1">SUMIF(dataCollection!$H22:$Y22, "&gt;1")</f>
        <v>265</v>
      </c>
      <c r="BB22" s="140">
        <f ca="1">SUMIF(dataCollection!$Z22:$AJ22,"&gt; 1")</f>
        <v>150</v>
      </c>
      <c r="BC22" s="141">
        <f ca="1">SUMIF(dataCollection!$AK22:$AZ22, "&gt; 1")</f>
        <v>170</v>
      </c>
      <c r="BD22" s="26">
        <f ca="1">brain!$K$26-COUNTIF(dataCollection!$H22:$Y22,"&gt;0")*10-dataCollection!$BA22</f>
        <v>145</v>
      </c>
      <c r="BE22" s="26" t="str">
        <f t="shared" ca="1" si="0"/>
        <v>stockout</v>
      </c>
      <c r="BF22" s="26">
        <f ca="1">brain!$K$26- COUNTIF(dataCollection!$Z22:$AJ22,"&gt;0")*10-dataCollection!$BB22</f>
        <v>290</v>
      </c>
      <c r="BG22" s="26" t="str">
        <f t="shared" ca="1" si="1"/>
        <v/>
      </c>
      <c r="BH22" s="26">
        <f ca="1">brain!$K$26-COUNT(dataCollection!$AK22:$AZ22)*10-dataCollection!$BC22</f>
        <v>150</v>
      </c>
      <c r="BI22" s="134" t="str">
        <f t="shared" ca="1" si="2"/>
        <v>stockout</v>
      </c>
    </row>
    <row r="23" spans="3:61" x14ac:dyDescent="0.25">
      <c r="C23" s="32">
        <f>Table1[[#This Row],[Column1]]</f>
        <v>17</v>
      </c>
      <c r="D23" s="116">
        <f ca="1">ROUND(brain!$L$7*dataCollection!$G23,0)</f>
        <v>6</v>
      </c>
      <c r="E23" s="116">
        <f ca="1">ROUND(brain!$L$8*dataCollection!$G23,0)</f>
        <v>4</v>
      </c>
      <c r="F23" s="116">
        <f ca="1">dataCollection!$G23-dataCollection!$D23-dataCollection!$E23</f>
        <v>5</v>
      </c>
      <c r="G23" s="117">
        <f ca="1">Table1[[#This Row],[Column13]]</f>
        <v>15</v>
      </c>
      <c r="H23" s="96">
        <f ca="1">IF($D23&gt;=H$4,VLOOKUP(RAND(),brain!$L$14:$P$17,2,TRUE),0)</f>
        <v>35</v>
      </c>
      <c r="I23" s="96">
        <f ca="1">IF($D23&gt;=I$4,VLOOKUP(RAND(),brain!$L$14:$P$17,2,TRUE),0)</f>
        <v>55</v>
      </c>
      <c r="J23" s="96">
        <f ca="1">IF($D23&gt;=J$4,VLOOKUP(RAND(),brain!$L$14:$P$17,2,TRUE),0)</f>
        <v>55</v>
      </c>
      <c r="K23" s="96">
        <f ca="1">IF($D23&gt;=K$4,VLOOKUP(RAND(),brain!$L$14:$P$17,2,TRUE),0)</f>
        <v>55</v>
      </c>
      <c r="L23" s="96">
        <f ca="1">IF($D23&gt;=L$4,VLOOKUP(RAND(),brain!$L$14:$P$17,2,TRUE),0)</f>
        <v>35</v>
      </c>
      <c r="M23" s="96">
        <f ca="1">IF($D23&gt;=M$4,VLOOKUP(RAND(),brain!$L$14:$P$17,2,TRUE),0)</f>
        <v>35</v>
      </c>
      <c r="N23" s="96">
        <f ca="1">IF($D23&gt;=N$4,VLOOKUP(RAND(),brain!$L$14:$P$17,2,TRUE),0)</f>
        <v>0</v>
      </c>
      <c r="O23" s="96">
        <f ca="1">IF($D23&gt;=O$4,VLOOKUP(RAND(),brain!$L$14:$P$17,2,TRUE),0)</f>
        <v>0</v>
      </c>
      <c r="P23" s="96">
        <f ca="1">IF($D23&gt;=P$4,VLOOKUP(RAND(),brain!$L$14:$P$17,2,TRUE),0)</f>
        <v>0</v>
      </c>
      <c r="Q23" s="96">
        <f ca="1">IF($D23&gt;=Q$4,VLOOKUP(RAND(),brain!$L$14:$P$17,2,TRUE),0)</f>
        <v>0</v>
      </c>
      <c r="R23" s="96">
        <f ca="1">IF($D23&gt;=R$4,VLOOKUP(RAND(),brain!$L$14:$P$17,2,TRUE),0)</f>
        <v>0</v>
      </c>
      <c r="S23" s="96">
        <f ca="1">IF($D23&gt;=S$4,VLOOKUP(RAND(),brain!$L$14:$P$17,2,TRUE),0)</f>
        <v>0</v>
      </c>
      <c r="T23" s="96">
        <f ca="1">IF($D23&gt;=T$4,VLOOKUP(RAND(),brain!$L$14:$P$17,2,TRUE),0)</f>
        <v>0</v>
      </c>
      <c r="U23" s="96">
        <f ca="1">IF($D23&gt;=U$4,VLOOKUP(RAND(),brain!$L$14:$P$17,2,TRUE),0)</f>
        <v>0</v>
      </c>
      <c r="V23" s="96">
        <f ca="1">IF($D23&gt;=V$4,VLOOKUP(RAND(),brain!$L$14:$P$17,2,TRUE),0)</f>
        <v>0</v>
      </c>
      <c r="W23" s="96">
        <f ca="1">IF($D23&gt;=W$4,VLOOKUP(RAND(),brain!$L$14:$P$17,2,TRUE),0)</f>
        <v>0</v>
      </c>
      <c r="X23" s="96">
        <f ca="1">IF($D23&gt;=X$4,VLOOKUP(RAND(),brain!$L$14:$P$17,2,TRUE),0)</f>
        <v>0</v>
      </c>
      <c r="Y23" s="104">
        <f ca="1">IF($D23&gt;=Y$4,VLOOKUP(RAND(),brain!$L$14:$P$17,2,TRUE),0)</f>
        <v>0</v>
      </c>
      <c r="Z23" s="97">
        <f ca="1">IF($E23&gt;=Z$4,VLOOKUP(RAND(),brain!$L$14:$P$17,3,TRUE),0)</f>
        <v>45</v>
      </c>
      <c r="AA23" s="97">
        <f ca="1">IF($E23&gt;=AA$4,VLOOKUP(RAND(),brain!$L$14:$P$17,3,TRUE),0)</f>
        <v>65</v>
      </c>
      <c r="AB23" s="97">
        <f ca="1">IF($E23&gt;=AB$4,VLOOKUP(RAND(),brain!$L$14:$P$17,3,TRUE),0)</f>
        <v>65</v>
      </c>
      <c r="AC23" s="97">
        <f ca="1">IF($E23&gt;=AC$4,VLOOKUP(RAND(),brain!$L$14:$P$17,3,TRUE),0)</f>
        <v>20</v>
      </c>
      <c r="AD23" s="97">
        <f ca="1">IF($E23&gt;=AD$4,VLOOKUP(RAND(),brain!$L$14:$P$17,3,TRUE),0)</f>
        <v>0</v>
      </c>
      <c r="AE23" s="97">
        <f ca="1">IF($E23&gt;=AE$4,VLOOKUP(RAND(),brain!$L$14:$P$17,3,TRUE),0)</f>
        <v>0</v>
      </c>
      <c r="AF23" s="97">
        <f ca="1">IF($E23&gt;=AF$4,VLOOKUP(RAND(),brain!$L$14:$P$17,3,TRUE),0)</f>
        <v>0</v>
      </c>
      <c r="AG23" s="97">
        <f ca="1">IF($E23&gt;=AG$4,VLOOKUP(RAND(),brain!$L$14:$P$17,3,TRUE),0)</f>
        <v>0</v>
      </c>
      <c r="AH23" s="97">
        <f ca="1">IF($E23&gt;=AH$4,VLOOKUP(RAND(),brain!$L$14:$P$17,3,TRUE),0)</f>
        <v>0</v>
      </c>
      <c r="AI23" s="97">
        <f ca="1">IF($E23&gt;=AI$4,VLOOKUP(RAND(),brain!$L$14:$P$17,3,TRUE),0)</f>
        <v>0</v>
      </c>
      <c r="AJ23" s="97">
        <f ca="1">IF($E23&gt;=AJ$4,VLOOKUP(RAND(),brain!$L$14:$P$17,3,TRUE),0)</f>
        <v>0</v>
      </c>
      <c r="AK23" s="100">
        <f ca="1">IF($F23&gt;=AK$4,VLOOKUP(RAND(),brain!$L$14:$P$17,4,TRUE),0)</f>
        <v>30</v>
      </c>
      <c r="AL23" s="98">
        <f ca="1">IF($F23&gt;=AL$4,VLOOKUP(RAND(),brain!$L$14:$P$17,4,TRUE),0)</f>
        <v>30</v>
      </c>
      <c r="AM23" s="98">
        <f ca="1">IF($F23&gt;=AM$4,VLOOKUP(RAND(),brain!$L$14:$P$17,4,TRUE),0)</f>
        <v>20</v>
      </c>
      <c r="AN23" s="98">
        <f ca="1">IF($F23&gt;=AN$4,VLOOKUP(RAND(),brain!$L$14:$P$17,4,TRUE),0)</f>
        <v>45</v>
      </c>
      <c r="AO23" s="98">
        <f ca="1">IF($F23&gt;=AO$4,VLOOKUP(RAND(),brain!$L$14:$P$17,4,TRUE),0)</f>
        <v>20</v>
      </c>
      <c r="AP23" s="98">
        <f ca="1">IF($F23&gt;=AP$4,VLOOKUP(RAND(),brain!$L$14:$P$17,4,TRUE),0)</f>
        <v>0</v>
      </c>
      <c r="AQ23" s="98">
        <f ca="1">IF($F23&gt;=AQ$4,VLOOKUP(RAND(),brain!$L$14:$P$17,4,TRUE),0)</f>
        <v>0</v>
      </c>
      <c r="AR23" s="98">
        <f ca="1">IF($F23&gt;=AR$4,VLOOKUP(RAND(),brain!$L$14:$P$17,4,TRUE),0)</f>
        <v>0</v>
      </c>
      <c r="AS23" s="98">
        <f ca="1">IF($F23&gt;=AS$4,VLOOKUP(RAND(),brain!$L$14:$P$17,4,TRUE),0)</f>
        <v>0</v>
      </c>
      <c r="AT23" s="98">
        <f ca="1">IF($F23&gt;=AT$4,VLOOKUP(RAND(),brain!$L$14:$P$17,4,TRUE),0)</f>
        <v>0</v>
      </c>
      <c r="AU23" s="98">
        <f ca="1">IF($F23&gt;=AU$4,VLOOKUP(RAND(),brain!$L$14:$P$17,4,TRUE),0)</f>
        <v>0</v>
      </c>
      <c r="AV23" s="98">
        <f ca="1">IF($F23&gt;=AV$4,VLOOKUP(RAND(),brain!$L$14:$P$17,4,TRUE),0)</f>
        <v>0</v>
      </c>
      <c r="AW23" s="98">
        <f ca="1">IF($F23&gt;=AW$4,VLOOKUP(RAND(),brain!$L$14:$P$17,4,TRUE),0)</f>
        <v>0</v>
      </c>
      <c r="AX23" s="98">
        <f ca="1">IF($F23&gt;=AX$4,VLOOKUP(RAND(),brain!$L$14:$P$17,4,TRUE),0)</f>
        <v>0</v>
      </c>
      <c r="AY23" s="98">
        <f ca="1">IF($F23&gt;=AY$4,VLOOKUP(RAND(),brain!$L$14:$P$17,4,TRUE),0)</f>
        <v>0</v>
      </c>
      <c r="AZ23" s="101">
        <f ca="1">IF($F23&gt;=AZ$4,VLOOKUP(RAND(),brain!$L$14:$P$17,4,TRUE),0)</f>
        <v>0</v>
      </c>
      <c r="BA23" s="139">
        <f ca="1">SUMIF(dataCollection!$H23:$Y23, "&gt;1")</f>
        <v>270</v>
      </c>
      <c r="BB23" s="140">
        <f ca="1">SUMIF(dataCollection!$Z23:$AJ23,"&gt; 1")</f>
        <v>195</v>
      </c>
      <c r="BC23" s="141">
        <f ca="1">SUMIF(dataCollection!$AK23:$AZ23, "&gt; 1")</f>
        <v>145</v>
      </c>
      <c r="BD23" s="26">
        <f ca="1">brain!$K$26-COUNTIF(dataCollection!$H23:$Y23,"&gt;0")*10-dataCollection!$BA23</f>
        <v>150</v>
      </c>
      <c r="BE23" s="26" t="str">
        <f t="shared" ca="1" si="0"/>
        <v>stockout</v>
      </c>
      <c r="BF23" s="26">
        <f ca="1">brain!$K$26- COUNTIF(dataCollection!$Z23:$AJ23,"&gt;0")*10-dataCollection!$BB23</f>
        <v>245</v>
      </c>
      <c r="BG23" s="26" t="str">
        <f t="shared" ca="1" si="1"/>
        <v/>
      </c>
      <c r="BH23" s="26">
        <f ca="1">brain!$K$26-COUNT(dataCollection!$AK23:$AZ23)*10-dataCollection!$BC23</f>
        <v>175</v>
      </c>
      <c r="BI23" s="134" t="str">
        <f t="shared" ca="1" si="2"/>
        <v/>
      </c>
    </row>
    <row r="24" spans="3:61" x14ac:dyDescent="0.25">
      <c r="C24" s="32">
        <f>Table1[[#This Row],[Column1]]</f>
        <v>18</v>
      </c>
      <c r="D24" s="116">
        <f ca="1">ROUND(brain!$L$7*dataCollection!$G24,0)</f>
        <v>7</v>
      </c>
      <c r="E24" s="116">
        <f ca="1">ROUND(brain!$L$8*dataCollection!$G24,0)</f>
        <v>5</v>
      </c>
      <c r="F24" s="116">
        <f ca="1">dataCollection!$G24-dataCollection!$D24-dataCollection!$E24</f>
        <v>6</v>
      </c>
      <c r="G24" s="117">
        <f ca="1">Table1[[#This Row],[Column13]]</f>
        <v>18</v>
      </c>
      <c r="H24" s="96">
        <f ca="1">IF($D24&gt;=H$4,VLOOKUP(RAND(),brain!$L$14:$P$17,2,TRUE),0)</f>
        <v>15</v>
      </c>
      <c r="I24" s="96">
        <f ca="1">IF($D24&gt;=I$4,VLOOKUP(RAND(),brain!$L$14:$P$17,2,TRUE),0)</f>
        <v>15</v>
      </c>
      <c r="J24" s="96">
        <f ca="1">IF($D24&gt;=J$4,VLOOKUP(RAND(),brain!$L$14:$P$17,2,TRUE),0)</f>
        <v>35</v>
      </c>
      <c r="K24" s="96">
        <f ca="1">IF($D24&gt;=K$4,VLOOKUP(RAND(),brain!$L$14:$P$17,2,TRUE),0)</f>
        <v>35</v>
      </c>
      <c r="L24" s="96">
        <f ca="1">IF($D24&gt;=L$4,VLOOKUP(RAND(),brain!$L$14:$P$17,2,TRUE),0)</f>
        <v>35</v>
      </c>
      <c r="M24" s="96">
        <f ca="1">IF($D24&gt;=M$4,VLOOKUP(RAND(),brain!$L$14:$P$17,2,TRUE),0)</f>
        <v>35</v>
      </c>
      <c r="N24" s="96">
        <f ca="1">IF($D24&gt;=N$4,VLOOKUP(RAND(),brain!$L$14:$P$17,2,TRUE),0)</f>
        <v>35</v>
      </c>
      <c r="O24" s="96">
        <f ca="1">IF($D24&gt;=O$4,VLOOKUP(RAND(),brain!$L$14:$P$17,2,TRUE),0)</f>
        <v>0</v>
      </c>
      <c r="P24" s="96">
        <f ca="1">IF($D24&gt;=P$4,VLOOKUP(RAND(),brain!$L$14:$P$17,2,TRUE),0)</f>
        <v>0</v>
      </c>
      <c r="Q24" s="96">
        <f ca="1">IF($D24&gt;=Q$4,VLOOKUP(RAND(),brain!$L$14:$P$17,2,TRUE),0)</f>
        <v>0</v>
      </c>
      <c r="R24" s="96">
        <f ca="1">IF($D24&gt;=R$4,VLOOKUP(RAND(),brain!$L$14:$P$17,2,TRUE),0)</f>
        <v>0</v>
      </c>
      <c r="S24" s="96">
        <f ca="1">IF($D24&gt;=S$4,VLOOKUP(RAND(),brain!$L$14:$P$17,2,TRUE),0)</f>
        <v>0</v>
      </c>
      <c r="T24" s="96">
        <f ca="1">IF($D24&gt;=T$4,VLOOKUP(RAND(),brain!$L$14:$P$17,2,TRUE),0)</f>
        <v>0</v>
      </c>
      <c r="U24" s="96">
        <f ca="1">IF($D24&gt;=U$4,VLOOKUP(RAND(),brain!$L$14:$P$17,2,TRUE),0)</f>
        <v>0</v>
      </c>
      <c r="V24" s="96">
        <f ca="1">IF($D24&gt;=V$4,VLOOKUP(RAND(),brain!$L$14:$P$17,2,TRUE),0)</f>
        <v>0</v>
      </c>
      <c r="W24" s="96">
        <f ca="1">IF($D24&gt;=W$4,VLOOKUP(RAND(),brain!$L$14:$P$17,2,TRUE),0)</f>
        <v>0</v>
      </c>
      <c r="X24" s="96">
        <f ca="1">IF($D24&gt;=X$4,VLOOKUP(RAND(),brain!$L$14:$P$17,2,TRUE),0)</f>
        <v>0</v>
      </c>
      <c r="Y24" s="104">
        <f ca="1">IF($D24&gt;=Y$4,VLOOKUP(RAND(),brain!$L$14:$P$17,2,TRUE),0)</f>
        <v>0</v>
      </c>
      <c r="Z24" s="97">
        <f ca="1">IF($E24&gt;=Z$4,VLOOKUP(RAND(),brain!$L$14:$P$17,3,TRUE),0)</f>
        <v>20</v>
      </c>
      <c r="AA24" s="97">
        <f ca="1">IF($E24&gt;=AA$4,VLOOKUP(RAND(),brain!$L$14:$P$17,3,TRUE),0)</f>
        <v>20</v>
      </c>
      <c r="AB24" s="97">
        <f ca="1">IF($E24&gt;=AB$4,VLOOKUP(RAND(),brain!$L$14:$P$17,3,TRUE),0)</f>
        <v>20</v>
      </c>
      <c r="AC24" s="97">
        <f ca="1">IF($E24&gt;=AC$4,VLOOKUP(RAND(),brain!$L$14:$P$17,3,TRUE),0)</f>
        <v>45</v>
      </c>
      <c r="AD24" s="97">
        <f ca="1">IF($E24&gt;=AD$4,VLOOKUP(RAND(),brain!$L$14:$P$17,3,TRUE),0)</f>
        <v>20</v>
      </c>
      <c r="AE24" s="97">
        <f ca="1">IF($E24&gt;=AE$4,VLOOKUP(RAND(),brain!$L$14:$P$17,3,TRUE),0)</f>
        <v>0</v>
      </c>
      <c r="AF24" s="97">
        <f ca="1">IF($E24&gt;=AF$4,VLOOKUP(RAND(),brain!$L$14:$P$17,3,TRUE),0)</f>
        <v>0</v>
      </c>
      <c r="AG24" s="97">
        <f ca="1">IF($E24&gt;=AG$4,VLOOKUP(RAND(),brain!$L$14:$P$17,3,TRUE),0)</f>
        <v>0</v>
      </c>
      <c r="AH24" s="97">
        <f ca="1">IF($E24&gt;=AH$4,VLOOKUP(RAND(),brain!$L$14:$P$17,3,TRUE),0)</f>
        <v>0</v>
      </c>
      <c r="AI24" s="97">
        <f ca="1">IF($E24&gt;=AI$4,VLOOKUP(RAND(),brain!$L$14:$P$17,3,TRUE),0)</f>
        <v>0</v>
      </c>
      <c r="AJ24" s="97">
        <f ca="1">IF($E24&gt;=AJ$4,VLOOKUP(RAND(),brain!$L$14:$P$17,3,TRUE),0)</f>
        <v>0</v>
      </c>
      <c r="AK24" s="100">
        <f ca="1">IF($F24&gt;=AK$4,VLOOKUP(RAND(),brain!$L$14:$P$17,4,TRUE),0)</f>
        <v>20</v>
      </c>
      <c r="AL24" s="98">
        <f ca="1">IF($F24&gt;=AL$4,VLOOKUP(RAND(),brain!$L$14:$P$17,4,TRUE),0)</f>
        <v>30</v>
      </c>
      <c r="AM24" s="98">
        <f ca="1">IF($F24&gt;=AM$4,VLOOKUP(RAND(),brain!$L$14:$P$17,4,TRUE),0)</f>
        <v>20</v>
      </c>
      <c r="AN24" s="98">
        <f ca="1">IF($F24&gt;=AN$4,VLOOKUP(RAND(),brain!$L$14:$P$17,4,TRUE),0)</f>
        <v>20</v>
      </c>
      <c r="AO24" s="98">
        <f ca="1">IF($F24&gt;=AO$4,VLOOKUP(RAND(),brain!$L$14:$P$17,4,TRUE),0)</f>
        <v>30</v>
      </c>
      <c r="AP24" s="98">
        <f ca="1">IF($F24&gt;=AP$4,VLOOKUP(RAND(),brain!$L$14:$P$17,4,TRUE),0)</f>
        <v>45</v>
      </c>
      <c r="AQ24" s="98">
        <f ca="1">IF($F24&gt;=AQ$4,VLOOKUP(RAND(),brain!$L$14:$P$17,4,TRUE),0)</f>
        <v>0</v>
      </c>
      <c r="AR24" s="98">
        <f ca="1">IF($F24&gt;=AR$4,VLOOKUP(RAND(),brain!$L$14:$P$17,4,TRUE),0)</f>
        <v>0</v>
      </c>
      <c r="AS24" s="98">
        <f ca="1">IF($F24&gt;=AS$4,VLOOKUP(RAND(),brain!$L$14:$P$17,4,TRUE),0)</f>
        <v>0</v>
      </c>
      <c r="AT24" s="98">
        <f ca="1">IF($F24&gt;=AT$4,VLOOKUP(RAND(),brain!$L$14:$P$17,4,TRUE),0)</f>
        <v>0</v>
      </c>
      <c r="AU24" s="98">
        <f ca="1">IF($F24&gt;=AU$4,VLOOKUP(RAND(),brain!$L$14:$P$17,4,TRUE),0)</f>
        <v>0</v>
      </c>
      <c r="AV24" s="98">
        <f ca="1">IF($F24&gt;=AV$4,VLOOKUP(RAND(),brain!$L$14:$P$17,4,TRUE),0)</f>
        <v>0</v>
      </c>
      <c r="AW24" s="98">
        <f ca="1">IF($F24&gt;=AW$4,VLOOKUP(RAND(),brain!$L$14:$P$17,4,TRUE),0)</f>
        <v>0</v>
      </c>
      <c r="AX24" s="98">
        <f ca="1">IF($F24&gt;=AX$4,VLOOKUP(RAND(),brain!$L$14:$P$17,4,TRUE),0)</f>
        <v>0</v>
      </c>
      <c r="AY24" s="98">
        <f ca="1">IF($F24&gt;=AY$4,VLOOKUP(RAND(),brain!$L$14:$P$17,4,TRUE),0)</f>
        <v>0</v>
      </c>
      <c r="AZ24" s="101">
        <f ca="1">IF($F24&gt;=AZ$4,VLOOKUP(RAND(),brain!$L$14:$P$17,4,TRUE),0)</f>
        <v>0</v>
      </c>
      <c r="BA24" s="139">
        <f ca="1">SUMIF(dataCollection!$H24:$Y24, "&gt;1")</f>
        <v>205</v>
      </c>
      <c r="BB24" s="140">
        <f ca="1">SUMIF(dataCollection!$Z24:$AJ24,"&gt; 1")</f>
        <v>125</v>
      </c>
      <c r="BC24" s="141">
        <f ca="1">SUMIF(dataCollection!$AK24:$AZ24, "&gt; 1")</f>
        <v>165</v>
      </c>
      <c r="BD24" s="26">
        <f ca="1">brain!$K$26-COUNTIF(dataCollection!$H24:$Y24,"&gt;0")*10-dataCollection!$BA24</f>
        <v>205</v>
      </c>
      <c r="BE24" s="26" t="str">
        <f t="shared" ca="1" si="0"/>
        <v>stockout</v>
      </c>
      <c r="BF24" s="26">
        <f ca="1">brain!$K$26- COUNTIF(dataCollection!$Z24:$AJ24,"&gt;0")*10-dataCollection!$BB24</f>
        <v>305</v>
      </c>
      <c r="BG24" s="26" t="str">
        <f t="shared" ca="1" si="1"/>
        <v/>
      </c>
      <c r="BH24" s="26">
        <f ca="1">brain!$K$26-COUNT(dataCollection!$AK24:$AZ24)*10-dataCollection!$BC24</f>
        <v>155</v>
      </c>
      <c r="BI24" s="134" t="str">
        <f t="shared" ca="1" si="2"/>
        <v>stockout</v>
      </c>
    </row>
    <row r="25" spans="3:61" x14ac:dyDescent="0.25">
      <c r="C25" s="32">
        <f>Table1[[#This Row],[Column1]]</f>
        <v>19</v>
      </c>
      <c r="D25" s="116">
        <f ca="1">ROUND(brain!$L$7*dataCollection!$G25,0)</f>
        <v>4</v>
      </c>
      <c r="E25" s="116">
        <f ca="1">ROUND(brain!$L$8*dataCollection!$G25,0)</f>
        <v>2</v>
      </c>
      <c r="F25" s="116">
        <f ca="1">dataCollection!$G25-dataCollection!$D25-dataCollection!$E25</f>
        <v>3</v>
      </c>
      <c r="G25" s="117">
        <f ca="1">Table1[[#This Row],[Column13]]</f>
        <v>9</v>
      </c>
      <c r="H25" s="96">
        <f ca="1">IF($D25&gt;=H$4,VLOOKUP(RAND(),brain!$L$14:$P$17,2,TRUE),0)</f>
        <v>35</v>
      </c>
      <c r="I25" s="96">
        <f ca="1">IF($D25&gt;=I$4,VLOOKUP(RAND(),brain!$L$14:$P$17,2,TRUE),0)</f>
        <v>35</v>
      </c>
      <c r="J25" s="96">
        <f ca="1">IF($D25&gt;=J$4,VLOOKUP(RAND(),brain!$L$14:$P$17,2,TRUE),0)</f>
        <v>35</v>
      </c>
      <c r="K25" s="96">
        <f ca="1">IF($D25&gt;=K$4,VLOOKUP(RAND(),brain!$L$14:$P$17,2,TRUE),0)</f>
        <v>35</v>
      </c>
      <c r="L25" s="96">
        <f ca="1">IF($D25&gt;=L$4,VLOOKUP(RAND(),brain!$L$14:$P$17,2,TRUE),0)</f>
        <v>0</v>
      </c>
      <c r="M25" s="96">
        <f ca="1">IF($D25&gt;=M$4,VLOOKUP(RAND(),brain!$L$14:$P$17,2,TRUE),0)</f>
        <v>0</v>
      </c>
      <c r="N25" s="96">
        <f ca="1">IF($D25&gt;=N$4,VLOOKUP(RAND(),brain!$L$14:$P$17,2,TRUE),0)</f>
        <v>0</v>
      </c>
      <c r="O25" s="96">
        <f ca="1">IF($D25&gt;=O$4,VLOOKUP(RAND(),brain!$L$14:$P$17,2,TRUE),0)</f>
        <v>0</v>
      </c>
      <c r="P25" s="96">
        <f ca="1">IF($D25&gt;=P$4,VLOOKUP(RAND(),brain!$L$14:$P$17,2,TRUE),0)</f>
        <v>0</v>
      </c>
      <c r="Q25" s="96">
        <f ca="1">IF($D25&gt;=Q$4,VLOOKUP(RAND(),brain!$L$14:$P$17,2,TRUE),0)</f>
        <v>0</v>
      </c>
      <c r="R25" s="96">
        <f ca="1">IF($D25&gt;=R$4,VLOOKUP(RAND(),brain!$L$14:$P$17,2,TRUE),0)</f>
        <v>0</v>
      </c>
      <c r="S25" s="96">
        <f ca="1">IF($D25&gt;=S$4,VLOOKUP(RAND(),brain!$L$14:$P$17,2,TRUE),0)</f>
        <v>0</v>
      </c>
      <c r="T25" s="96">
        <f ca="1">IF($D25&gt;=T$4,VLOOKUP(RAND(),brain!$L$14:$P$17,2,TRUE),0)</f>
        <v>0</v>
      </c>
      <c r="U25" s="96">
        <f ca="1">IF($D25&gt;=U$4,VLOOKUP(RAND(),brain!$L$14:$P$17,2,TRUE),0)</f>
        <v>0</v>
      </c>
      <c r="V25" s="96">
        <f ca="1">IF($D25&gt;=V$4,VLOOKUP(RAND(),brain!$L$14:$P$17,2,TRUE),0)</f>
        <v>0</v>
      </c>
      <c r="W25" s="96">
        <f ca="1">IF($D25&gt;=W$4,VLOOKUP(RAND(),brain!$L$14:$P$17,2,TRUE),0)</f>
        <v>0</v>
      </c>
      <c r="X25" s="96">
        <f ca="1">IF($D25&gt;=X$4,VLOOKUP(RAND(),brain!$L$14:$P$17,2,TRUE),0)</f>
        <v>0</v>
      </c>
      <c r="Y25" s="104">
        <f ca="1">IF($D25&gt;=Y$4,VLOOKUP(RAND(),brain!$L$14:$P$17,2,TRUE),0)</f>
        <v>0</v>
      </c>
      <c r="Z25" s="97">
        <f ca="1">IF($E25&gt;=Z$4,VLOOKUP(RAND(),brain!$L$14:$P$17,3,TRUE),0)</f>
        <v>45</v>
      </c>
      <c r="AA25" s="97">
        <f ca="1">IF($E25&gt;=AA$4,VLOOKUP(RAND(),brain!$L$14:$P$17,3,TRUE),0)</f>
        <v>20</v>
      </c>
      <c r="AB25" s="97">
        <f ca="1">IF($E25&gt;=AB$4,VLOOKUP(RAND(),brain!$L$14:$P$17,3,TRUE),0)</f>
        <v>0</v>
      </c>
      <c r="AC25" s="97">
        <f ca="1">IF($E25&gt;=AC$4,VLOOKUP(RAND(),brain!$L$14:$P$17,3,TRUE),0)</f>
        <v>0</v>
      </c>
      <c r="AD25" s="97">
        <f ca="1">IF($E25&gt;=AD$4,VLOOKUP(RAND(),brain!$L$14:$P$17,3,TRUE),0)</f>
        <v>0</v>
      </c>
      <c r="AE25" s="97">
        <f ca="1">IF($E25&gt;=AE$4,VLOOKUP(RAND(),brain!$L$14:$P$17,3,TRUE),0)</f>
        <v>0</v>
      </c>
      <c r="AF25" s="97">
        <f ca="1">IF($E25&gt;=AF$4,VLOOKUP(RAND(),brain!$L$14:$P$17,3,TRUE),0)</f>
        <v>0</v>
      </c>
      <c r="AG25" s="97">
        <f ca="1">IF($E25&gt;=AG$4,VLOOKUP(RAND(),brain!$L$14:$P$17,3,TRUE),0)</f>
        <v>0</v>
      </c>
      <c r="AH25" s="97">
        <f ca="1">IF($E25&gt;=AH$4,VLOOKUP(RAND(),brain!$L$14:$P$17,3,TRUE),0)</f>
        <v>0</v>
      </c>
      <c r="AI25" s="97">
        <f ca="1">IF($E25&gt;=AI$4,VLOOKUP(RAND(),brain!$L$14:$P$17,3,TRUE),0)</f>
        <v>0</v>
      </c>
      <c r="AJ25" s="97">
        <f ca="1">IF($E25&gt;=AJ$4,VLOOKUP(RAND(),brain!$L$14:$P$17,3,TRUE),0)</f>
        <v>0</v>
      </c>
      <c r="AK25" s="100">
        <f ca="1">IF($F25&gt;=AK$4,VLOOKUP(RAND(),brain!$L$14:$P$17,4,TRUE),0)</f>
        <v>30</v>
      </c>
      <c r="AL25" s="98">
        <f ca="1">IF($F25&gt;=AL$4,VLOOKUP(RAND(),brain!$L$14:$P$17,4,TRUE),0)</f>
        <v>30</v>
      </c>
      <c r="AM25" s="98">
        <f ca="1">IF($F25&gt;=AM$4,VLOOKUP(RAND(),brain!$L$14:$P$17,4,TRUE),0)</f>
        <v>30</v>
      </c>
      <c r="AN25" s="98">
        <f ca="1">IF($F25&gt;=AN$4,VLOOKUP(RAND(),brain!$L$14:$P$17,4,TRUE),0)</f>
        <v>0</v>
      </c>
      <c r="AO25" s="98">
        <f ca="1">IF($F25&gt;=AO$4,VLOOKUP(RAND(),brain!$L$14:$P$17,4,TRUE),0)</f>
        <v>0</v>
      </c>
      <c r="AP25" s="98">
        <f ca="1">IF($F25&gt;=AP$4,VLOOKUP(RAND(),brain!$L$14:$P$17,4,TRUE),0)</f>
        <v>0</v>
      </c>
      <c r="AQ25" s="98">
        <f ca="1">IF($F25&gt;=AQ$4,VLOOKUP(RAND(),brain!$L$14:$P$17,4,TRUE),0)</f>
        <v>0</v>
      </c>
      <c r="AR25" s="98">
        <f ca="1">IF($F25&gt;=AR$4,VLOOKUP(RAND(),brain!$L$14:$P$17,4,TRUE),0)</f>
        <v>0</v>
      </c>
      <c r="AS25" s="98">
        <f ca="1">IF($F25&gt;=AS$4,VLOOKUP(RAND(),brain!$L$14:$P$17,4,TRUE),0)</f>
        <v>0</v>
      </c>
      <c r="AT25" s="98">
        <f ca="1">IF($F25&gt;=AT$4,VLOOKUP(RAND(),brain!$L$14:$P$17,4,TRUE),0)</f>
        <v>0</v>
      </c>
      <c r="AU25" s="98">
        <f ca="1">IF($F25&gt;=AU$4,VLOOKUP(RAND(),brain!$L$14:$P$17,4,TRUE),0)</f>
        <v>0</v>
      </c>
      <c r="AV25" s="98">
        <f ca="1">IF($F25&gt;=AV$4,VLOOKUP(RAND(),brain!$L$14:$P$17,4,TRUE),0)</f>
        <v>0</v>
      </c>
      <c r="AW25" s="98">
        <f ca="1">IF($F25&gt;=AW$4,VLOOKUP(RAND(),brain!$L$14:$P$17,4,TRUE),0)</f>
        <v>0</v>
      </c>
      <c r="AX25" s="98">
        <f ca="1">IF($F25&gt;=AX$4,VLOOKUP(RAND(),brain!$L$14:$P$17,4,TRUE),0)</f>
        <v>0</v>
      </c>
      <c r="AY25" s="98">
        <f ca="1">IF($F25&gt;=AY$4,VLOOKUP(RAND(),brain!$L$14:$P$17,4,TRUE),0)</f>
        <v>0</v>
      </c>
      <c r="AZ25" s="101">
        <f ca="1">IF($F25&gt;=AZ$4,VLOOKUP(RAND(),brain!$L$14:$P$17,4,TRUE),0)</f>
        <v>0</v>
      </c>
      <c r="BA25" s="139">
        <f ca="1">SUMIF(dataCollection!$H25:$Y25, "&gt;1")</f>
        <v>140</v>
      </c>
      <c r="BB25" s="140">
        <f ca="1">SUMIF(dataCollection!$Z25:$AJ25,"&gt; 1")</f>
        <v>65</v>
      </c>
      <c r="BC25" s="141">
        <f ca="1">SUMIF(dataCollection!$AK25:$AZ25, "&gt; 1")</f>
        <v>90</v>
      </c>
      <c r="BD25" s="26">
        <f ca="1">brain!$K$26-COUNTIF(dataCollection!$H25:$Y25,"&gt;0")*10-dataCollection!$BA25</f>
        <v>300</v>
      </c>
      <c r="BE25" s="26" t="str">
        <f t="shared" ca="1" si="0"/>
        <v/>
      </c>
      <c r="BF25" s="26">
        <f ca="1">brain!$K$26- COUNTIF(dataCollection!$Z25:$AJ25,"&gt;0")*10-dataCollection!$BB25</f>
        <v>395</v>
      </c>
      <c r="BG25" s="26" t="str">
        <f t="shared" ca="1" si="1"/>
        <v/>
      </c>
      <c r="BH25" s="26">
        <f ca="1">brain!$K$26-COUNT(dataCollection!$AK25:$AZ25)*10-dataCollection!$BC25</f>
        <v>230</v>
      </c>
      <c r="BI25" s="134" t="str">
        <f t="shared" ca="1" si="2"/>
        <v/>
      </c>
    </row>
    <row r="26" spans="3:61" x14ac:dyDescent="0.25">
      <c r="C26" s="32">
        <f>Table1[[#This Row],[Column1]]</f>
        <v>20</v>
      </c>
      <c r="D26" s="116">
        <f ca="1">ROUND(brain!$L$7*dataCollection!$G26,0)</f>
        <v>4</v>
      </c>
      <c r="E26" s="116">
        <f ca="1">ROUND(brain!$L$8*dataCollection!$G26,0)</f>
        <v>2</v>
      </c>
      <c r="F26" s="116">
        <f ca="1">dataCollection!$G26-dataCollection!$D26-dataCollection!$E26</f>
        <v>3</v>
      </c>
      <c r="G26" s="117">
        <f ca="1">Table1[[#This Row],[Column13]]</f>
        <v>9</v>
      </c>
      <c r="H26" s="96">
        <f ca="1">IF($D26&gt;=H$4,VLOOKUP(RAND(),brain!$L$14:$P$17,2,TRUE),0)</f>
        <v>35</v>
      </c>
      <c r="I26" s="96">
        <f ca="1">IF($D26&gt;=I$4,VLOOKUP(RAND(),brain!$L$14:$P$17,2,TRUE),0)</f>
        <v>15</v>
      </c>
      <c r="J26" s="96">
        <f ca="1">IF($D26&gt;=J$4,VLOOKUP(RAND(),brain!$L$14:$P$17,2,TRUE),0)</f>
        <v>35</v>
      </c>
      <c r="K26" s="96">
        <f ca="1">IF($D26&gt;=K$4,VLOOKUP(RAND(),brain!$L$14:$P$17,2,TRUE),0)</f>
        <v>55</v>
      </c>
      <c r="L26" s="96">
        <f ca="1">IF($D26&gt;=L$4,VLOOKUP(RAND(),brain!$L$14:$P$17,2,TRUE),0)</f>
        <v>0</v>
      </c>
      <c r="M26" s="96">
        <f ca="1">IF($D26&gt;=M$4,VLOOKUP(RAND(),brain!$L$14:$P$17,2,TRUE),0)</f>
        <v>0</v>
      </c>
      <c r="N26" s="96">
        <f ca="1">IF($D26&gt;=N$4,VLOOKUP(RAND(),brain!$L$14:$P$17,2,TRUE),0)</f>
        <v>0</v>
      </c>
      <c r="O26" s="96">
        <f ca="1">IF($D26&gt;=O$4,VLOOKUP(RAND(),brain!$L$14:$P$17,2,TRUE),0)</f>
        <v>0</v>
      </c>
      <c r="P26" s="96">
        <f ca="1">IF($D26&gt;=P$4,VLOOKUP(RAND(),brain!$L$14:$P$17,2,TRUE),0)</f>
        <v>0</v>
      </c>
      <c r="Q26" s="96">
        <f ca="1">IF($D26&gt;=Q$4,VLOOKUP(RAND(),brain!$L$14:$P$17,2,TRUE),0)</f>
        <v>0</v>
      </c>
      <c r="R26" s="96">
        <f ca="1">IF($D26&gt;=R$4,VLOOKUP(RAND(),brain!$L$14:$P$17,2,TRUE),0)</f>
        <v>0</v>
      </c>
      <c r="S26" s="96">
        <f ca="1">IF($D26&gt;=S$4,VLOOKUP(RAND(),brain!$L$14:$P$17,2,TRUE),0)</f>
        <v>0</v>
      </c>
      <c r="T26" s="96">
        <f ca="1">IF($D26&gt;=T$4,VLOOKUP(RAND(),brain!$L$14:$P$17,2,TRUE),0)</f>
        <v>0</v>
      </c>
      <c r="U26" s="96">
        <f ca="1">IF($D26&gt;=U$4,VLOOKUP(RAND(),brain!$L$14:$P$17,2,TRUE),0)</f>
        <v>0</v>
      </c>
      <c r="V26" s="96">
        <f ca="1">IF($D26&gt;=V$4,VLOOKUP(RAND(),brain!$L$14:$P$17,2,TRUE),0)</f>
        <v>0</v>
      </c>
      <c r="W26" s="96">
        <f ca="1">IF($D26&gt;=W$4,VLOOKUP(RAND(),brain!$L$14:$P$17,2,TRUE),0)</f>
        <v>0</v>
      </c>
      <c r="X26" s="96">
        <f ca="1">IF($D26&gt;=X$4,VLOOKUP(RAND(),brain!$L$14:$P$17,2,TRUE),0)</f>
        <v>0</v>
      </c>
      <c r="Y26" s="104">
        <f ca="1">IF($D26&gt;=Y$4,VLOOKUP(RAND(),brain!$L$14:$P$17,2,TRUE),0)</f>
        <v>0</v>
      </c>
      <c r="Z26" s="97">
        <f ca="1">IF($E26&gt;=Z$4,VLOOKUP(RAND(),brain!$L$14:$P$17,3,TRUE),0)</f>
        <v>45</v>
      </c>
      <c r="AA26" s="97">
        <f ca="1">IF($E26&gt;=AA$4,VLOOKUP(RAND(),brain!$L$14:$P$17,3,TRUE),0)</f>
        <v>45</v>
      </c>
      <c r="AB26" s="97">
        <f ca="1">IF($E26&gt;=AB$4,VLOOKUP(RAND(),brain!$L$14:$P$17,3,TRUE),0)</f>
        <v>0</v>
      </c>
      <c r="AC26" s="97">
        <f ca="1">IF($E26&gt;=AC$4,VLOOKUP(RAND(),brain!$L$14:$P$17,3,TRUE),0)</f>
        <v>0</v>
      </c>
      <c r="AD26" s="97">
        <f ca="1">IF($E26&gt;=AD$4,VLOOKUP(RAND(),brain!$L$14:$P$17,3,TRUE),0)</f>
        <v>0</v>
      </c>
      <c r="AE26" s="97">
        <f ca="1">IF($E26&gt;=AE$4,VLOOKUP(RAND(),brain!$L$14:$P$17,3,TRUE),0)</f>
        <v>0</v>
      </c>
      <c r="AF26" s="97">
        <f ca="1">IF($E26&gt;=AF$4,VLOOKUP(RAND(),brain!$L$14:$P$17,3,TRUE),0)</f>
        <v>0</v>
      </c>
      <c r="AG26" s="97">
        <f ca="1">IF($E26&gt;=AG$4,VLOOKUP(RAND(),brain!$L$14:$P$17,3,TRUE),0)</f>
        <v>0</v>
      </c>
      <c r="AH26" s="97">
        <f ca="1">IF($E26&gt;=AH$4,VLOOKUP(RAND(),brain!$L$14:$P$17,3,TRUE),0)</f>
        <v>0</v>
      </c>
      <c r="AI26" s="97">
        <f ca="1">IF($E26&gt;=AI$4,VLOOKUP(RAND(),brain!$L$14:$P$17,3,TRUE),0)</f>
        <v>0</v>
      </c>
      <c r="AJ26" s="97">
        <f ca="1">IF($E26&gt;=AJ$4,VLOOKUP(RAND(),brain!$L$14:$P$17,3,TRUE),0)</f>
        <v>0</v>
      </c>
      <c r="AK26" s="100">
        <f ca="1">IF($F26&gt;=AK$4,VLOOKUP(RAND(),brain!$L$14:$P$17,4,TRUE),0)</f>
        <v>30</v>
      </c>
      <c r="AL26" s="98">
        <f ca="1">IF($F26&gt;=AL$4,VLOOKUP(RAND(),brain!$L$14:$P$17,4,TRUE),0)</f>
        <v>30</v>
      </c>
      <c r="AM26" s="98">
        <f ca="1">IF($F26&gt;=AM$4,VLOOKUP(RAND(),brain!$L$14:$P$17,4,TRUE),0)</f>
        <v>45</v>
      </c>
      <c r="AN26" s="98">
        <f ca="1">IF($F26&gt;=AN$4,VLOOKUP(RAND(),brain!$L$14:$P$17,4,TRUE),0)</f>
        <v>0</v>
      </c>
      <c r="AO26" s="98">
        <f ca="1">IF($F26&gt;=AO$4,VLOOKUP(RAND(),brain!$L$14:$P$17,4,TRUE),0)</f>
        <v>0</v>
      </c>
      <c r="AP26" s="98">
        <f ca="1">IF($F26&gt;=AP$4,VLOOKUP(RAND(),brain!$L$14:$P$17,4,TRUE),0)</f>
        <v>0</v>
      </c>
      <c r="AQ26" s="98">
        <f ca="1">IF($F26&gt;=AQ$4,VLOOKUP(RAND(),brain!$L$14:$P$17,4,TRUE),0)</f>
        <v>0</v>
      </c>
      <c r="AR26" s="98">
        <f ca="1">IF($F26&gt;=AR$4,VLOOKUP(RAND(),brain!$L$14:$P$17,4,TRUE),0)</f>
        <v>0</v>
      </c>
      <c r="AS26" s="98">
        <f ca="1">IF($F26&gt;=AS$4,VLOOKUP(RAND(),brain!$L$14:$P$17,4,TRUE),0)</f>
        <v>0</v>
      </c>
      <c r="AT26" s="98">
        <f ca="1">IF($F26&gt;=AT$4,VLOOKUP(RAND(),brain!$L$14:$P$17,4,TRUE),0)</f>
        <v>0</v>
      </c>
      <c r="AU26" s="98">
        <f ca="1">IF($F26&gt;=AU$4,VLOOKUP(RAND(),brain!$L$14:$P$17,4,TRUE),0)</f>
        <v>0</v>
      </c>
      <c r="AV26" s="98">
        <f ca="1">IF($F26&gt;=AV$4,VLOOKUP(RAND(),brain!$L$14:$P$17,4,TRUE),0)</f>
        <v>0</v>
      </c>
      <c r="AW26" s="98">
        <f ca="1">IF($F26&gt;=AW$4,VLOOKUP(RAND(),brain!$L$14:$P$17,4,TRUE),0)</f>
        <v>0</v>
      </c>
      <c r="AX26" s="98">
        <f ca="1">IF($F26&gt;=AX$4,VLOOKUP(RAND(),brain!$L$14:$P$17,4,TRUE),0)</f>
        <v>0</v>
      </c>
      <c r="AY26" s="98">
        <f ca="1">IF($F26&gt;=AY$4,VLOOKUP(RAND(),brain!$L$14:$P$17,4,TRUE),0)</f>
        <v>0</v>
      </c>
      <c r="AZ26" s="101">
        <f ca="1">IF($F26&gt;=AZ$4,VLOOKUP(RAND(),brain!$L$14:$P$17,4,TRUE),0)</f>
        <v>0</v>
      </c>
      <c r="BA26" s="139">
        <f ca="1">SUMIF(dataCollection!$H26:$Y26, "&gt;1")</f>
        <v>140</v>
      </c>
      <c r="BB26" s="140">
        <f ca="1">SUMIF(dataCollection!$Z26:$AJ26,"&gt; 1")</f>
        <v>90</v>
      </c>
      <c r="BC26" s="141">
        <f ca="1">SUMIF(dataCollection!$AK26:$AZ26, "&gt; 1")</f>
        <v>105</v>
      </c>
      <c r="BD26" s="26">
        <f ca="1">brain!$K$26-COUNTIF(dataCollection!$H26:$Y26,"&gt;0")*10-dataCollection!$BA26</f>
        <v>300</v>
      </c>
      <c r="BE26" s="26" t="str">
        <f t="shared" ca="1" si="0"/>
        <v/>
      </c>
      <c r="BF26" s="26">
        <f ca="1">brain!$K$26- COUNTIF(dataCollection!$Z26:$AJ26,"&gt;0")*10-dataCollection!$BB26</f>
        <v>370</v>
      </c>
      <c r="BG26" s="26" t="str">
        <f t="shared" ca="1" si="1"/>
        <v/>
      </c>
      <c r="BH26" s="26">
        <f ca="1">brain!$K$26-COUNT(dataCollection!$AK26:$AZ26)*10-dataCollection!$BC26</f>
        <v>215</v>
      </c>
      <c r="BI26" s="134" t="str">
        <f t="shared" ca="1" si="2"/>
        <v/>
      </c>
    </row>
    <row r="27" spans="3:61" x14ac:dyDescent="0.25">
      <c r="C27" s="32">
        <f>Table1[[#This Row],[Column1]]</f>
        <v>21</v>
      </c>
      <c r="D27" s="116">
        <f ca="1">ROUND(brain!$L$7*dataCollection!$G27,0)</f>
        <v>3</v>
      </c>
      <c r="E27" s="116">
        <f ca="1">ROUND(brain!$L$8*dataCollection!$G27,0)</f>
        <v>2</v>
      </c>
      <c r="F27" s="116">
        <f ca="1">dataCollection!$G27-dataCollection!$D27-dataCollection!$E27</f>
        <v>2</v>
      </c>
      <c r="G27" s="117">
        <f ca="1">Table1[[#This Row],[Column13]]</f>
        <v>7</v>
      </c>
      <c r="H27" s="96">
        <f ca="1">IF($D27&gt;=H$4,VLOOKUP(RAND(),brain!$L$14:$P$17,2,TRUE),0)</f>
        <v>35</v>
      </c>
      <c r="I27" s="96">
        <f ca="1">IF($D27&gt;=I$4,VLOOKUP(RAND(),brain!$L$14:$P$17,2,TRUE),0)</f>
        <v>35</v>
      </c>
      <c r="J27" s="96">
        <f ca="1">IF($D27&gt;=J$4,VLOOKUP(RAND(),brain!$L$14:$P$17,2,TRUE),0)</f>
        <v>35</v>
      </c>
      <c r="K27" s="96">
        <f ca="1">IF($D27&gt;=K$4,VLOOKUP(RAND(),brain!$L$14:$P$17,2,TRUE),0)</f>
        <v>0</v>
      </c>
      <c r="L27" s="96">
        <f ca="1">IF($D27&gt;=L$4,VLOOKUP(RAND(),brain!$L$14:$P$17,2,TRUE),0)</f>
        <v>0</v>
      </c>
      <c r="M27" s="96">
        <f ca="1">IF($D27&gt;=M$4,VLOOKUP(RAND(),brain!$L$14:$P$17,2,TRUE),0)</f>
        <v>0</v>
      </c>
      <c r="N27" s="96">
        <f ca="1">IF($D27&gt;=N$4,VLOOKUP(RAND(),brain!$L$14:$P$17,2,TRUE),0)</f>
        <v>0</v>
      </c>
      <c r="O27" s="96">
        <f ca="1">IF($D27&gt;=O$4,VLOOKUP(RAND(),brain!$L$14:$P$17,2,TRUE),0)</f>
        <v>0</v>
      </c>
      <c r="P27" s="96">
        <f ca="1">IF($D27&gt;=P$4,VLOOKUP(RAND(),brain!$L$14:$P$17,2,TRUE),0)</f>
        <v>0</v>
      </c>
      <c r="Q27" s="96">
        <f ca="1">IF($D27&gt;=Q$4,VLOOKUP(RAND(),brain!$L$14:$P$17,2,TRUE),0)</f>
        <v>0</v>
      </c>
      <c r="R27" s="96">
        <f ca="1">IF($D27&gt;=R$4,VLOOKUP(RAND(),brain!$L$14:$P$17,2,TRUE),0)</f>
        <v>0</v>
      </c>
      <c r="S27" s="96">
        <f ca="1">IF($D27&gt;=S$4,VLOOKUP(RAND(),brain!$L$14:$P$17,2,TRUE),0)</f>
        <v>0</v>
      </c>
      <c r="T27" s="96">
        <f ca="1">IF($D27&gt;=T$4,VLOOKUP(RAND(),brain!$L$14:$P$17,2,TRUE),0)</f>
        <v>0</v>
      </c>
      <c r="U27" s="96">
        <f ca="1">IF($D27&gt;=U$4,VLOOKUP(RAND(),brain!$L$14:$P$17,2,TRUE),0)</f>
        <v>0</v>
      </c>
      <c r="V27" s="96">
        <f ca="1">IF($D27&gt;=V$4,VLOOKUP(RAND(),brain!$L$14:$P$17,2,TRUE),0)</f>
        <v>0</v>
      </c>
      <c r="W27" s="96">
        <f ca="1">IF($D27&gt;=W$4,VLOOKUP(RAND(),brain!$L$14:$P$17,2,TRUE),0)</f>
        <v>0</v>
      </c>
      <c r="X27" s="96">
        <f ca="1">IF($D27&gt;=X$4,VLOOKUP(RAND(),brain!$L$14:$P$17,2,TRUE),0)</f>
        <v>0</v>
      </c>
      <c r="Y27" s="104">
        <f ca="1">IF($D27&gt;=Y$4,VLOOKUP(RAND(),brain!$L$14:$P$17,2,TRUE),0)</f>
        <v>0</v>
      </c>
      <c r="Z27" s="97">
        <f ca="1">IF($E27&gt;=Z$4,VLOOKUP(RAND(),brain!$L$14:$P$17,3,TRUE),0)</f>
        <v>45</v>
      </c>
      <c r="AA27" s="97">
        <f ca="1">IF($E27&gt;=AA$4,VLOOKUP(RAND(),brain!$L$14:$P$17,3,TRUE),0)</f>
        <v>45</v>
      </c>
      <c r="AB27" s="97">
        <f ca="1">IF($E27&gt;=AB$4,VLOOKUP(RAND(),brain!$L$14:$P$17,3,TRUE),0)</f>
        <v>0</v>
      </c>
      <c r="AC27" s="97">
        <f ca="1">IF($E27&gt;=AC$4,VLOOKUP(RAND(),brain!$L$14:$P$17,3,TRUE),0)</f>
        <v>0</v>
      </c>
      <c r="AD27" s="97">
        <f ca="1">IF($E27&gt;=AD$4,VLOOKUP(RAND(),brain!$L$14:$P$17,3,TRUE),0)</f>
        <v>0</v>
      </c>
      <c r="AE27" s="97">
        <f ca="1">IF($E27&gt;=AE$4,VLOOKUP(RAND(),brain!$L$14:$P$17,3,TRUE),0)</f>
        <v>0</v>
      </c>
      <c r="AF27" s="97">
        <f ca="1">IF($E27&gt;=AF$4,VLOOKUP(RAND(),brain!$L$14:$P$17,3,TRUE),0)</f>
        <v>0</v>
      </c>
      <c r="AG27" s="97">
        <f ca="1">IF($E27&gt;=AG$4,VLOOKUP(RAND(),brain!$L$14:$P$17,3,TRUE),0)</f>
        <v>0</v>
      </c>
      <c r="AH27" s="97">
        <f ca="1">IF($E27&gt;=AH$4,VLOOKUP(RAND(),brain!$L$14:$P$17,3,TRUE),0)</f>
        <v>0</v>
      </c>
      <c r="AI27" s="97">
        <f ca="1">IF($E27&gt;=AI$4,VLOOKUP(RAND(),brain!$L$14:$P$17,3,TRUE),0)</f>
        <v>0</v>
      </c>
      <c r="AJ27" s="97">
        <f ca="1">IF($E27&gt;=AJ$4,VLOOKUP(RAND(),brain!$L$14:$P$17,3,TRUE),0)</f>
        <v>0</v>
      </c>
      <c r="AK27" s="100">
        <f ca="1">IF($F27&gt;=AK$4,VLOOKUP(RAND(),brain!$L$14:$P$17,4,TRUE),0)</f>
        <v>30</v>
      </c>
      <c r="AL27" s="98">
        <f ca="1">IF($F27&gt;=AL$4,VLOOKUP(RAND(),brain!$L$14:$P$17,4,TRUE),0)</f>
        <v>30</v>
      </c>
      <c r="AM27" s="98">
        <f ca="1">IF($F27&gt;=AM$4,VLOOKUP(RAND(),brain!$L$14:$P$17,4,TRUE),0)</f>
        <v>0</v>
      </c>
      <c r="AN27" s="98">
        <f ca="1">IF($F27&gt;=AN$4,VLOOKUP(RAND(),brain!$L$14:$P$17,4,TRUE),0)</f>
        <v>0</v>
      </c>
      <c r="AO27" s="98">
        <f ca="1">IF($F27&gt;=AO$4,VLOOKUP(RAND(),brain!$L$14:$P$17,4,TRUE),0)</f>
        <v>0</v>
      </c>
      <c r="AP27" s="98">
        <f ca="1">IF($F27&gt;=AP$4,VLOOKUP(RAND(),brain!$L$14:$P$17,4,TRUE),0)</f>
        <v>0</v>
      </c>
      <c r="AQ27" s="98">
        <f ca="1">IF($F27&gt;=AQ$4,VLOOKUP(RAND(),brain!$L$14:$P$17,4,TRUE),0)</f>
        <v>0</v>
      </c>
      <c r="AR27" s="98">
        <f ca="1">IF($F27&gt;=AR$4,VLOOKUP(RAND(),brain!$L$14:$P$17,4,TRUE),0)</f>
        <v>0</v>
      </c>
      <c r="AS27" s="98">
        <f ca="1">IF($F27&gt;=AS$4,VLOOKUP(RAND(),brain!$L$14:$P$17,4,TRUE),0)</f>
        <v>0</v>
      </c>
      <c r="AT27" s="98">
        <f ca="1">IF($F27&gt;=AT$4,VLOOKUP(RAND(),brain!$L$14:$P$17,4,TRUE),0)</f>
        <v>0</v>
      </c>
      <c r="AU27" s="98">
        <f ca="1">IF($F27&gt;=AU$4,VLOOKUP(RAND(),brain!$L$14:$P$17,4,TRUE),0)</f>
        <v>0</v>
      </c>
      <c r="AV27" s="98">
        <f ca="1">IF($F27&gt;=AV$4,VLOOKUP(RAND(),brain!$L$14:$P$17,4,TRUE),0)</f>
        <v>0</v>
      </c>
      <c r="AW27" s="98">
        <f ca="1">IF($F27&gt;=AW$4,VLOOKUP(RAND(),brain!$L$14:$P$17,4,TRUE),0)</f>
        <v>0</v>
      </c>
      <c r="AX27" s="98">
        <f ca="1">IF($F27&gt;=AX$4,VLOOKUP(RAND(),brain!$L$14:$P$17,4,TRUE),0)</f>
        <v>0</v>
      </c>
      <c r="AY27" s="98">
        <f ca="1">IF($F27&gt;=AY$4,VLOOKUP(RAND(),brain!$L$14:$P$17,4,TRUE),0)</f>
        <v>0</v>
      </c>
      <c r="AZ27" s="101">
        <f ca="1">IF($F27&gt;=AZ$4,VLOOKUP(RAND(),brain!$L$14:$P$17,4,TRUE),0)</f>
        <v>0</v>
      </c>
      <c r="BA27" s="139">
        <f ca="1">SUMIF(dataCollection!$H27:$Y27, "&gt;1")</f>
        <v>105</v>
      </c>
      <c r="BB27" s="140">
        <f ca="1">SUMIF(dataCollection!$Z27:$AJ27,"&gt; 1")</f>
        <v>90</v>
      </c>
      <c r="BC27" s="141">
        <f ca="1">SUMIF(dataCollection!$AK27:$AZ27, "&gt; 1")</f>
        <v>60</v>
      </c>
      <c r="BD27" s="26">
        <f ca="1">brain!$K$26-COUNTIF(dataCollection!$H27:$Y27,"&gt;0")*10-dataCollection!$BA27</f>
        <v>345</v>
      </c>
      <c r="BE27" s="26" t="str">
        <f t="shared" ca="1" si="0"/>
        <v/>
      </c>
      <c r="BF27" s="26">
        <f ca="1">brain!$K$26- COUNTIF(dataCollection!$Z27:$AJ27,"&gt;0")*10-dataCollection!$BB27</f>
        <v>370</v>
      </c>
      <c r="BG27" s="26" t="str">
        <f t="shared" ca="1" si="1"/>
        <v/>
      </c>
      <c r="BH27" s="26">
        <f ca="1">brain!$K$26-COUNT(dataCollection!$AK27:$AZ27)*10-dataCollection!$BC27</f>
        <v>260</v>
      </c>
      <c r="BI27" s="134" t="str">
        <f t="shared" ca="1" si="2"/>
        <v/>
      </c>
    </row>
    <row r="28" spans="3:61" x14ac:dyDescent="0.25">
      <c r="C28" s="32">
        <f>Table1[[#This Row],[Column1]]</f>
        <v>22</v>
      </c>
      <c r="D28" s="116">
        <f ca="1">ROUND(brain!$L$7*dataCollection!$G28,0)</f>
        <v>6</v>
      </c>
      <c r="E28" s="116">
        <f ca="1">ROUND(brain!$L$8*dataCollection!$G28,0)</f>
        <v>4</v>
      </c>
      <c r="F28" s="116">
        <f ca="1">dataCollection!$G28-dataCollection!$D28-dataCollection!$E28</f>
        <v>4</v>
      </c>
      <c r="G28" s="117">
        <f ca="1">Table1[[#This Row],[Column13]]</f>
        <v>14</v>
      </c>
      <c r="H28" s="96">
        <f ca="1">IF($D28&gt;=H$4,VLOOKUP(RAND(),brain!$L$14:$P$17,2,TRUE),0)</f>
        <v>35</v>
      </c>
      <c r="I28" s="96">
        <f ca="1">IF($D28&gt;=I$4,VLOOKUP(RAND(),brain!$L$14:$P$17,2,TRUE),0)</f>
        <v>35</v>
      </c>
      <c r="J28" s="96">
        <f ca="1">IF($D28&gt;=J$4,VLOOKUP(RAND(),brain!$L$14:$P$17,2,TRUE),0)</f>
        <v>55</v>
      </c>
      <c r="K28" s="96">
        <f ca="1">IF($D28&gt;=K$4,VLOOKUP(RAND(),brain!$L$14:$P$17,2,TRUE),0)</f>
        <v>35</v>
      </c>
      <c r="L28" s="96">
        <f ca="1">IF($D28&gt;=L$4,VLOOKUP(RAND(),brain!$L$14:$P$17,2,TRUE),0)</f>
        <v>35</v>
      </c>
      <c r="M28" s="96">
        <f ca="1">IF($D28&gt;=M$4,VLOOKUP(RAND(),brain!$L$14:$P$17,2,TRUE),0)</f>
        <v>15</v>
      </c>
      <c r="N28" s="96">
        <f ca="1">IF($D28&gt;=N$4,VLOOKUP(RAND(),brain!$L$14:$P$17,2,TRUE),0)</f>
        <v>0</v>
      </c>
      <c r="O28" s="96">
        <f ca="1">IF($D28&gt;=O$4,VLOOKUP(RAND(),brain!$L$14:$P$17,2,TRUE),0)</f>
        <v>0</v>
      </c>
      <c r="P28" s="96">
        <f ca="1">IF($D28&gt;=P$4,VLOOKUP(RAND(),brain!$L$14:$P$17,2,TRUE),0)</f>
        <v>0</v>
      </c>
      <c r="Q28" s="96">
        <f ca="1">IF($D28&gt;=Q$4,VLOOKUP(RAND(),brain!$L$14:$P$17,2,TRUE),0)</f>
        <v>0</v>
      </c>
      <c r="R28" s="96">
        <f ca="1">IF($D28&gt;=R$4,VLOOKUP(RAND(),brain!$L$14:$P$17,2,TRUE),0)</f>
        <v>0</v>
      </c>
      <c r="S28" s="96">
        <f ca="1">IF($D28&gt;=S$4,VLOOKUP(RAND(),brain!$L$14:$P$17,2,TRUE),0)</f>
        <v>0</v>
      </c>
      <c r="T28" s="96">
        <f ca="1">IF($D28&gt;=T$4,VLOOKUP(RAND(),brain!$L$14:$P$17,2,TRUE),0)</f>
        <v>0</v>
      </c>
      <c r="U28" s="96">
        <f ca="1">IF($D28&gt;=U$4,VLOOKUP(RAND(),brain!$L$14:$P$17,2,TRUE),0)</f>
        <v>0</v>
      </c>
      <c r="V28" s="96">
        <f ca="1">IF($D28&gt;=V$4,VLOOKUP(RAND(),brain!$L$14:$P$17,2,TRUE),0)</f>
        <v>0</v>
      </c>
      <c r="W28" s="96">
        <f ca="1">IF($D28&gt;=W$4,VLOOKUP(RAND(),brain!$L$14:$P$17,2,TRUE),0)</f>
        <v>0</v>
      </c>
      <c r="X28" s="96">
        <f ca="1">IF($D28&gt;=X$4,VLOOKUP(RAND(),brain!$L$14:$P$17,2,TRUE),0)</f>
        <v>0</v>
      </c>
      <c r="Y28" s="104">
        <f ca="1">IF($D28&gt;=Y$4,VLOOKUP(RAND(),brain!$L$14:$P$17,2,TRUE),0)</f>
        <v>0</v>
      </c>
      <c r="Z28" s="97">
        <f ca="1">IF($E28&gt;=Z$4,VLOOKUP(RAND(),brain!$L$14:$P$17,3,TRUE),0)</f>
        <v>65</v>
      </c>
      <c r="AA28" s="97">
        <f ca="1">IF($E28&gt;=AA$4,VLOOKUP(RAND(),brain!$L$14:$P$17,3,TRUE),0)</f>
        <v>65</v>
      </c>
      <c r="AB28" s="97">
        <f ca="1">IF($E28&gt;=AB$4,VLOOKUP(RAND(),brain!$L$14:$P$17,3,TRUE),0)</f>
        <v>45</v>
      </c>
      <c r="AC28" s="97">
        <f ca="1">IF($E28&gt;=AC$4,VLOOKUP(RAND(),brain!$L$14:$P$17,3,TRUE),0)</f>
        <v>45</v>
      </c>
      <c r="AD28" s="97">
        <f ca="1">IF($E28&gt;=AD$4,VLOOKUP(RAND(),brain!$L$14:$P$17,3,TRUE),0)</f>
        <v>0</v>
      </c>
      <c r="AE28" s="97">
        <f ca="1">IF($E28&gt;=AE$4,VLOOKUP(RAND(),brain!$L$14:$P$17,3,TRUE),0)</f>
        <v>0</v>
      </c>
      <c r="AF28" s="97">
        <f ca="1">IF($E28&gt;=AF$4,VLOOKUP(RAND(),brain!$L$14:$P$17,3,TRUE),0)</f>
        <v>0</v>
      </c>
      <c r="AG28" s="97">
        <f ca="1">IF($E28&gt;=AG$4,VLOOKUP(RAND(),brain!$L$14:$P$17,3,TRUE),0)</f>
        <v>0</v>
      </c>
      <c r="AH28" s="97">
        <f ca="1">IF($E28&gt;=AH$4,VLOOKUP(RAND(),brain!$L$14:$P$17,3,TRUE),0)</f>
        <v>0</v>
      </c>
      <c r="AI28" s="97">
        <f ca="1">IF($E28&gt;=AI$4,VLOOKUP(RAND(),brain!$L$14:$P$17,3,TRUE),0)</f>
        <v>0</v>
      </c>
      <c r="AJ28" s="97">
        <f ca="1">IF($E28&gt;=AJ$4,VLOOKUP(RAND(),brain!$L$14:$P$17,3,TRUE),0)</f>
        <v>0</v>
      </c>
      <c r="AK28" s="100">
        <f ca="1">IF($F28&gt;=AK$4,VLOOKUP(RAND(),brain!$L$14:$P$17,4,TRUE),0)</f>
        <v>20</v>
      </c>
      <c r="AL28" s="98">
        <f ca="1">IF($F28&gt;=AL$4,VLOOKUP(RAND(),brain!$L$14:$P$17,4,TRUE),0)</f>
        <v>30</v>
      </c>
      <c r="AM28" s="98">
        <f ca="1">IF($F28&gt;=AM$4,VLOOKUP(RAND(),brain!$L$14:$P$17,4,TRUE),0)</f>
        <v>30</v>
      </c>
      <c r="AN28" s="98">
        <f ca="1">IF($F28&gt;=AN$4,VLOOKUP(RAND(),brain!$L$14:$P$17,4,TRUE),0)</f>
        <v>30</v>
      </c>
      <c r="AO28" s="98">
        <f ca="1">IF($F28&gt;=AO$4,VLOOKUP(RAND(),brain!$L$14:$P$17,4,TRUE),0)</f>
        <v>0</v>
      </c>
      <c r="AP28" s="98">
        <f ca="1">IF($F28&gt;=AP$4,VLOOKUP(RAND(),brain!$L$14:$P$17,4,TRUE),0)</f>
        <v>0</v>
      </c>
      <c r="AQ28" s="98">
        <f ca="1">IF($F28&gt;=AQ$4,VLOOKUP(RAND(),brain!$L$14:$P$17,4,TRUE),0)</f>
        <v>0</v>
      </c>
      <c r="AR28" s="98">
        <f ca="1">IF($F28&gt;=AR$4,VLOOKUP(RAND(),brain!$L$14:$P$17,4,TRUE),0)</f>
        <v>0</v>
      </c>
      <c r="AS28" s="98">
        <f ca="1">IF($F28&gt;=AS$4,VLOOKUP(RAND(),brain!$L$14:$P$17,4,TRUE),0)</f>
        <v>0</v>
      </c>
      <c r="AT28" s="98">
        <f ca="1">IF($F28&gt;=AT$4,VLOOKUP(RAND(),brain!$L$14:$P$17,4,TRUE),0)</f>
        <v>0</v>
      </c>
      <c r="AU28" s="98">
        <f ca="1">IF($F28&gt;=AU$4,VLOOKUP(RAND(),brain!$L$14:$P$17,4,TRUE),0)</f>
        <v>0</v>
      </c>
      <c r="AV28" s="98">
        <f ca="1">IF($F28&gt;=AV$4,VLOOKUP(RAND(),brain!$L$14:$P$17,4,TRUE),0)</f>
        <v>0</v>
      </c>
      <c r="AW28" s="98">
        <f ca="1">IF($F28&gt;=AW$4,VLOOKUP(RAND(),brain!$L$14:$P$17,4,TRUE),0)</f>
        <v>0</v>
      </c>
      <c r="AX28" s="98">
        <f ca="1">IF($F28&gt;=AX$4,VLOOKUP(RAND(),brain!$L$14:$P$17,4,TRUE),0)</f>
        <v>0</v>
      </c>
      <c r="AY28" s="98">
        <f ca="1">IF($F28&gt;=AY$4,VLOOKUP(RAND(),brain!$L$14:$P$17,4,TRUE),0)</f>
        <v>0</v>
      </c>
      <c r="AZ28" s="101">
        <f ca="1">IF($F28&gt;=AZ$4,VLOOKUP(RAND(),brain!$L$14:$P$17,4,TRUE),0)</f>
        <v>0</v>
      </c>
      <c r="BA28" s="139">
        <f ca="1">SUMIF(dataCollection!$H28:$Y28, "&gt;1")</f>
        <v>210</v>
      </c>
      <c r="BB28" s="140">
        <f ca="1">SUMIF(dataCollection!$Z28:$AJ28,"&gt; 1")</f>
        <v>220</v>
      </c>
      <c r="BC28" s="141">
        <f ca="1">SUMIF(dataCollection!$AK28:$AZ28, "&gt; 1")</f>
        <v>110</v>
      </c>
      <c r="BD28" s="26">
        <f ca="1">brain!$K$26-COUNTIF(dataCollection!$H28:$Y28,"&gt;0")*10-dataCollection!$BA28</f>
        <v>210</v>
      </c>
      <c r="BE28" s="26" t="str">
        <f t="shared" ca="1" si="0"/>
        <v>stockout</v>
      </c>
      <c r="BF28" s="26">
        <f ca="1">brain!$K$26- COUNTIF(dataCollection!$Z28:$AJ28,"&gt;0")*10-dataCollection!$BB28</f>
        <v>220</v>
      </c>
      <c r="BG28" s="26" t="str">
        <f t="shared" ca="1" si="1"/>
        <v>stockout</v>
      </c>
      <c r="BH28" s="26">
        <f ca="1">brain!$K$26-COUNT(dataCollection!$AK28:$AZ28)*10-dataCollection!$BC28</f>
        <v>210</v>
      </c>
      <c r="BI28" s="134" t="str">
        <f t="shared" ca="1" si="2"/>
        <v/>
      </c>
    </row>
    <row r="29" spans="3:61" x14ac:dyDescent="0.25">
      <c r="C29" s="32">
        <f>Table1[[#This Row],[Column1]]</f>
        <v>23</v>
      </c>
      <c r="D29" s="116">
        <f ca="1">ROUND(brain!$L$7*dataCollection!$G29,0)</f>
        <v>4</v>
      </c>
      <c r="E29" s="116">
        <f ca="1">ROUND(brain!$L$8*dataCollection!$G29,0)</f>
        <v>2</v>
      </c>
      <c r="F29" s="116">
        <f ca="1">dataCollection!$G29-dataCollection!$D29-dataCollection!$E29</f>
        <v>3</v>
      </c>
      <c r="G29" s="117">
        <f ca="1">Table1[[#This Row],[Column13]]</f>
        <v>9</v>
      </c>
      <c r="H29" s="96">
        <f ca="1">IF($D29&gt;=H$4,VLOOKUP(RAND(),brain!$L$14:$P$17,2,TRUE),0)</f>
        <v>35</v>
      </c>
      <c r="I29" s="96">
        <f ca="1">IF($D29&gt;=I$4,VLOOKUP(RAND(),brain!$L$14:$P$17,2,TRUE),0)</f>
        <v>15</v>
      </c>
      <c r="J29" s="96">
        <f ca="1">IF($D29&gt;=J$4,VLOOKUP(RAND(),brain!$L$14:$P$17,2,TRUE),0)</f>
        <v>15</v>
      </c>
      <c r="K29" s="96">
        <f ca="1">IF($D29&gt;=K$4,VLOOKUP(RAND(),brain!$L$14:$P$17,2,TRUE),0)</f>
        <v>35</v>
      </c>
      <c r="L29" s="96">
        <f ca="1">IF($D29&gt;=L$4,VLOOKUP(RAND(),brain!$L$14:$P$17,2,TRUE),0)</f>
        <v>0</v>
      </c>
      <c r="M29" s="96">
        <f ca="1">IF($D29&gt;=M$4,VLOOKUP(RAND(),brain!$L$14:$P$17,2,TRUE),0)</f>
        <v>0</v>
      </c>
      <c r="N29" s="96">
        <f ca="1">IF($D29&gt;=N$4,VLOOKUP(RAND(),brain!$L$14:$P$17,2,TRUE),0)</f>
        <v>0</v>
      </c>
      <c r="O29" s="96">
        <f ca="1">IF($D29&gt;=O$4,VLOOKUP(RAND(),brain!$L$14:$P$17,2,TRUE),0)</f>
        <v>0</v>
      </c>
      <c r="P29" s="96">
        <f ca="1">IF($D29&gt;=P$4,VLOOKUP(RAND(),brain!$L$14:$P$17,2,TRUE),0)</f>
        <v>0</v>
      </c>
      <c r="Q29" s="96">
        <f ca="1">IF($D29&gt;=Q$4,VLOOKUP(RAND(),brain!$L$14:$P$17,2,TRUE),0)</f>
        <v>0</v>
      </c>
      <c r="R29" s="96">
        <f ca="1">IF($D29&gt;=R$4,VLOOKUP(RAND(),brain!$L$14:$P$17,2,TRUE),0)</f>
        <v>0</v>
      </c>
      <c r="S29" s="96">
        <f ca="1">IF($D29&gt;=S$4,VLOOKUP(RAND(),brain!$L$14:$P$17,2,TRUE),0)</f>
        <v>0</v>
      </c>
      <c r="T29" s="96">
        <f ca="1">IF($D29&gt;=T$4,VLOOKUP(RAND(),brain!$L$14:$P$17,2,TRUE),0)</f>
        <v>0</v>
      </c>
      <c r="U29" s="96">
        <f ca="1">IF($D29&gt;=U$4,VLOOKUP(RAND(),brain!$L$14:$P$17,2,TRUE),0)</f>
        <v>0</v>
      </c>
      <c r="V29" s="96">
        <f ca="1">IF($D29&gt;=V$4,VLOOKUP(RAND(),brain!$L$14:$P$17,2,TRUE),0)</f>
        <v>0</v>
      </c>
      <c r="W29" s="96">
        <f ca="1">IF($D29&gt;=W$4,VLOOKUP(RAND(),brain!$L$14:$P$17,2,TRUE),0)</f>
        <v>0</v>
      </c>
      <c r="X29" s="96">
        <f ca="1">IF($D29&gt;=X$4,VLOOKUP(RAND(),brain!$L$14:$P$17,2,TRUE),0)</f>
        <v>0</v>
      </c>
      <c r="Y29" s="104">
        <f ca="1">IF($D29&gt;=Y$4,VLOOKUP(RAND(),brain!$L$14:$P$17,2,TRUE),0)</f>
        <v>0</v>
      </c>
      <c r="Z29" s="97">
        <f ca="1">IF($E29&gt;=Z$4,VLOOKUP(RAND(),brain!$L$14:$P$17,3,TRUE),0)</f>
        <v>45</v>
      </c>
      <c r="AA29" s="97">
        <f ca="1">IF($E29&gt;=AA$4,VLOOKUP(RAND(),brain!$L$14:$P$17,3,TRUE),0)</f>
        <v>45</v>
      </c>
      <c r="AB29" s="97">
        <f ca="1">IF($E29&gt;=AB$4,VLOOKUP(RAND(),brain!$L$14:$P$17,3,TRUE),0)</f>
        <v>0</v>
      </c>
      <c r="AC29" s="97">
        <f ca="1">IF($E29&gt;=AC$4,VLOOKUP(RAND(),brain!$L$14:$P$17,3,TRUE),0)</f>
        <v>0</v>
      </c>
      <c r="AD29" s="97">
        <f ca="1">IF($E29&gt;=AD$4,VLOOKUP(RAND(),brain!$L$14:$P$17,3,TRUE),0)</f>
        <v>0</v>
      </c>
      <c r="AE29" s="97">
        <f ca="1">IF($E29&gt;=AE$4,VLOOKUP(RAND(),brain!$L$14:$P$17,3,TRUE),0)</f>
        <v>0</v>
      </c>
      <c r="AF29" s="97">
        <f ca="1">IF($E29&gt;=AF$4,VLOOKUP(RAND(),brain!$L$14:$P$17,3,TRUE),0)</f>
        <v>0</v>
      </c>
      <c r="AG29" s="97">
        <f ca="1">IF($E29&gt;=AG$4,VLOOKUP(RAND(),brain!$L$14:$P$17,3,TRUE),0)</f>
        <v>0</v>
      </c>
      <c r="AH29" s="97">
        <f ca="1">IF($E29&gt;=AH$4,VLOOKUP(RAND(),brain!$L$14:$P$17,3,TRUE),0)</f>
        <v>0</v>
      </c>
      <c r="AI29" s="97">
        <f ca="1">IF($E29&gt;=AI$4,VLOOKUP(RAND(),brain!$L$14:$P$17,3,TRUE),0)</f>
        <v>0</v>
      </c>
      <c r="AJ29" s="97">
        <f ca="1">IF($E29&gt;=AJ$4,VLOOKUP(RAND(),brain!$L$14:$P$17,3,TRUE),0)</f>
        <v>0</v>
      </c>
      <c r="AK29" s="100">
        <f ca="1">IF($F29&gt;=AK$4,VLOOKUP(RAND(),brain!$L$14:$P$17,4,TRUE),0)</f>
        <v>30</v>
      </c>
      <c r="AL29" s="98">
        <f ca="1">IF($F29&gt;=AL$4,VLOOKUP(RAND(),brain!$L$14:$P$17,4,TRUE),0)</f>
        <v>30</v>
      </c>
      <c r="AM29" s="98">
        <f ca="1">IF($F29&gt;=AM$4,VLOOKUP(RAND(),brain!$L$14:$P$17,4,TRUE),0)</f>
        <v>30</v>
      </c>
      <c r="AN29" s="98">
        <f ca="1">IF($F29&gt;=AN$4,VLOOKUP(RAND(),brain!$L$14:$P$17,4,TRUE),0)</f>
        <v>0</v>
      </c>
      <c r="AO29" s="98">
        <f ca="1">IF($F29&gt;=AO$4,VLOOKUP(RAND(),brain!$L$14:$P$17,4,TRUE),0)</f>
        <v>0</v>
      </c>
      <c r="AP29" s="98">
        <f ca="1">IF($F29&gt;=AP$4,VLOOKUP(RAND(),brain!$L$14:$P$17,4,TRUE),0)</f>
        <v>0</v>
      </c>
      <c r="AQ29" s="98">
        <f ca="1">IF($F29&gt;=AQ$4,VLOOKUP(RAND(),brain!$L$14:$P$17,4,TRUE),0)</f>
        <v>0</v>
      </c>
      <c r="AR29" s="98">
        <f ca="1">IF($F29&gt;=AR$4,VLOOKUP(RAND(),brain!$L$14:$P$17,4,TRUE),0)</f>
        <v>0</v>
      </c>
      <c r="AS29" s="98">
        <f ca="1">IF($F29&gt;=AS$4,VLOOKUP(RAND(),brain!$L$14:$P$17,4,TRUE),0)</f>
        <v>0</v>
      </c>
      <c r="AT29" s="98">
        <f ca="1">IF($F29&gt;=AT$4,VLOOKUP(RAND(),brain!$L$14:$P$17,4,TRUE),0)</f>
        <v>0</v>
      </c>
      <c r="AU29" s="98">
        <f ca="1">IF($F29&gt;=AU$4,VLOOKUP(RAND(),brain!$L$14:$P$17,4,TRUE),0)</f>
        <v>0</v>
      </c>
      <c r="AV29" s="98">
        <f ca="1">IF($F29&gt;=AV$4,VLOOKUP(RAND(),brain!$L$14:$P$17,4,TRUE),0)</f>
        <v>0</v>
      </c>
      <c r="AW29" s="98">
        <f ca="1">IF($F29&gt;=AW$4,VLOOKUP(RAND(),brain!$L$14:$P$17,4,TRUE),0)</f>
        <v>0</v>
      </c>
      <c r="AX29" s="98">
        <f ca="1">IF($F29&gt;=AX$4,VLOOKUP(RAND(),brain!$L$14:$P$17,4,TRUE),0)</f>
        <v>0</v>
      </c>
      <c r="AY29" s="98">
        <f ca="1">IF($F29&gt;=AY$4,VLOOKUP(RAND(),brain!$L$14:$P$17,4,TRUE),0)</f>
        <v>0</v>
      </c>
      <c r="AZ29" s="101">
        <f ca="1">IF($F29&gt;=AZ$4,VLOOKUP(RAND(),brain!$L$14:$P$17,4,TRUE),0)</f>
        <v>0</v>
      </c>
      <c r="BA29" s="139">
        <f ca="1">SUMIF(dataCollection!$H29:$Y29, "&gt;1")</f>
        <v>100</v>
      </c>
      <c r="BB29" s="140">
        <f ca="1">SUMIF(dataCollection!$Z29:$AJ29,"&gt; 1")</f>
        <v>90</v>
      </c>
      <c r="BC29" s="141">
        <f ca="1">SUMIF(dataCollection!$AK29:$AZ29, "&gt; 1")</f>
        <v>90</v>
      </c>
      <c r="BD29" s="26">
        <f ca="1">brain!$K$26-COUNTIF(dataCollection!$H29:$Y29,"&gt;0")*10-dataCollection!$BA29</f>
        <v>340</v>
      </c>
      <c r="BE29" s="26" t="str">
        <f t="shared" ca="1" si="0"/>
        <v/>
      </c>
      <c r="BF29" s="26">
        <f ca="1">brain!$K$26- COUNTIF(dataCollection!$Z29:$AJ29,"&gt;0")*10-dataCollection!$BB29</f>
        <v>370</v>
      </c>
      <c r="BG29" s="26" t="str">
        <f t="shared" ca="1" si="1"/>
        <v/>
      </c>
      <c r="BH29" s="26">
        <f ca="1">brain!$K$26-COUNT(dataCollection!$AK29:$AZ29)*10-dataCollection!$BC29</f>
        <v>230</v>
      </c>
      <c r="BI29" s="134" t="str">
        <f t="shared" ca="1" si="2"/>
        <v/>
      </c>
    </row>
    <row r="30" spans="3:61" x14ac:dyDescent="0.25">
      <c r="C30" s="32">
        <f>Table1[[#This Row],[Column1]]</f>
        <v>24</v>
      </c>
      <c r="D30" s="116">
        <f ca="1">ROUND(brain!$L$7*dataCollection!$G30,0)</f>
        <v>4</v>
      </c>
      <c r="E30" s="116">
        <f ca="1">ROUND(brain!$L$8*dataCollection!$G30,0)</f>
        <v>2</v>
      </c>
      <c r="F30" s="116">
        <f ca="1">dataCollection!$G30-dataCollection!$D30-dataCollection!$E30</f>
        <v>3</v>
      </c>
      <c r="G30" s="117">
        <f ca="1">Table1[[#This Row],[Column13]]</f>
        <v>9</v>
      </c>
      <c r="H30" s="96">
        <f ca="1">IF($D30&gt;=H$4,VLOOKUP(RAND(),brain!$L$14:$P$17,2,TRUE),0)</f>
        <v>55</v>
      </c>
      <c r="I30" s="96">
        <f ca="1">IF($D30&gt;=I$4,VLOOKUP(RAND(),brain!$L$14:$P$17,2,TRUE),0)</f>
        <v>55</v>
      </c>
      <c r="J30" s="96">
        <f ca="1">IF($D30&gt;=J$4,VLOOKUP(RAND(),brain!$L$14:$P$17,2,TRUE),0)</f>
        <v>35</v>
      </c>
      <c r="K30" s="96">
        <f ca="1">IF($D30&gt;=K$4,VLOOKUP(RAND(),brain!$L$14:$P$17,2,TRUE),0)</f>
        <v>35</v>
      </c>
      <c r="L30" s="96">
        <f ca="1">IF($D30&gt;=L$4,VLOOKUP(RAND(),brain!$L$14:$P$17,2,TRUE),0)</f>
        <v>0</v>
      </c>
      <c r="M30" s="96">
        <f ca="1">IF($D30&gt;=M$4,VLOOKUP(RAND(),brain!$L$14:$P$17,2,TRUE),0)</f>
        <v>0</v>
      </c>
      <c r="N30" s="96">
        <f ca="1">IF($D30&gt;=N$4,VLOOKUP(RAND(),brain!$L$14:$P$17,2,TRUE),0)</f>
        <v>0</v>
      </c>
      <c r="O30" s="96">
        <f ca="1">IF($D30&gt;=O$4,VLOOKUP(RAND(),brain!$L$14:$P$17,2,TRUE),0)</f>
        <v>0</v>
      </c>
      <c r="P30" s="96">
        <f ca="1">IF($D30&gt;=P$4,VLOOKUP(RAND(),brain!$L$14:$P$17,2,TRUE),0)</f>
        <v>0</v>
      </c>
      <c r="Q30" s="96">
        <f ca="1">IF($D30&gt;=Q$4,VLOOKUP(RAND(),brain!$L$14:$P$17,2,TRUE),0)</f>
        <v>0</v>
      </c>
      <c r="R30" s="96">
        <f ca="1">IF($D30&gt;=R$4,VLOOKUP(RAND(),brain!$L$14:$P$17,2,TRUE),0)</f>
        <v>0</v>
      </c>
      <c r="S30" s="96">
        <f ca="1">IF($D30&gt;=S$4,VLOOKUP(RAND(),brain!$L$14:$P$17,2,TRUE),0)</f>
        <v>0</v>
      </c>
      <c r="T30" s="96">
        <f ca="1">IF($D30&gt;=T$4,VLOOKUP(RAND(),brain!$L$14:$P$17,2,TRUE),0)</f>
        <v>0</v>
      </c>
      <c r="U30" s="96">
        <f ca="1">IF($D30&gt;=U$4,VLOOKUP(RAND(),brain!$L$14:$P$17,2,TRUE),0)</f>
        <v>0</v>
      </c>
      <c r="V30" s="96">
        <f ca="1">IF($D30&gt;=V$4,VLOOKUP(RAND(),brain!$L$14:$P$17,2,TRUE),0)</f>
        <v>0</v>
      </c>
      <c r="W30" s="96">
        <f ca="1">IF($D30&gt;=W$4,VLOOKUP(RAND(),brain!$L$14:$P$17,2,TRUE),0)</f>
        <v>0</v>
      </c>
      <c r="X30" s="96">
        <f ca="1">IF($D30&gt;=X$4,VLOOKUP(RAND(),brain!$L$14:$P$17,2,TRUE),0)</f>
        <v>0</v>
      </c>
      <c r="Y30" s="104">
        <f ca="1">IF($D30&gt;=Y$4,VLOOKUP(RAND(),brain!$L$14:$P$17,2,TRUE),0)</f>
        <v>0</v>
      </c>
      <c r="Z30" s="97">
        <f ca="1">IF($E30&gt;=Z$4,VLOOKUP(RAND(),brain!$L$14:$P$17,3,TRUE),0)</f>
        <v>65</v>
      </c>
      <c r="AA30" s="97">
        <f ca="1">IF($E30&gt;=AA$4,VLOOKUP(RAND(),brain!$L$14:$P$17,3,TRUE),0)</f>
        <v>65</v>
      </c>
      <c r="AB30" s="97">
        <f ca="1">IF($E30&gt;=AB$4,VLOOKUP(RAND(),brain!$L$14:$P$17,3,TRUE),0)</f>
        <v>0</v>
      </c>
      <c r="AC30" s="97">
        <f ca="1">IF($E30&gt;=AC$4,VLOOKUP(RAND(),brain!$L$14:$P$17,3,TRUE),0)</f>
        <v>0</v>
      </c>
      <c r="AD30" s="97">
        <f ca="1">IF($E30&gt;=AD$4,VLOOKUP(RAND(),brain!$L$14:$P$17,3,TRUE),0)</f>
        <v>0</v>
      </c>
      <c r="AE30" s="97">
        <f ca="1">IF($E30&gt;=AE$4,VLOOKUP(RAND(),brain!$L$14:$P$17,3,TRUE),0)</f>
        <v>0</v>
      </c>
      <c r="AF30" s="97">
        <f ca="1">IF($E30&gt;=AF$4,VLOOKUP(RAND(),brain!$L$14:$P$17,3,TRUE),0)</f>
        <v>0</v>
      </c>
      <c r="AG30" s="97">
        <f ca="1">IF($E30&gt;=AG$4,VLOOKUP(RAND(),brain!$L$14:$P$17,3,TRUE),0)</f>
        <v>0</v>
      </c>
      <c r="AH30" s="97">
        <f ca="1">IF($E30&gt;=AH$4,VLOOKUP(RAND(),brain!$L$14:$P$17,3,TRUE),0)</f>
        <v>0</v>
      </c>
      <c r="AI30" s="97">
        <f ca="1">IF($E30&gt;=AI$4,VLOOKUP(RAND(),brain!$L$14:$P$17,3,TRUE),0)</f>
        <v>0</v>
      </c>
      <c r="AJ30" s="97">
        <f ca="1">IF($E30&gt;=AJ$4,VLOOKUP(RAND(),brain!$L$14:$P$17,3,TRUE),0)</f>
        <v>0</v>
      </c>
      <c r="AK30" s="100">
        <f ca="1">IF($F30&gt;=AK$4,VLOOKUP(RAND(),brain!$L$14:$P$17,4,TRUE),0)</f>
        <v>30</v>
      </c>
      <c r="AL30" s="98">
        <f ca="1">IF($F30&gt;=AL$4,VLOOKUP(RAND(),brain!$L$14:$P$17,4,TRUE),0)</f>
        <v>20</v>
      </c>
      <c r="AM30" s="98">
        <f ca="1">IF($F30&gt;=AM$4,VLOOKUP(RAND(),brain!$L$14:$P$17,4,TRUE),0)</f>
        <v>30</v>
      </c>
      <c r="AN30" s="98">
        <f ca="1">IF($F30&gt;=AN$4,VLOOKUP(RAND(),brain!$L$14:$P$17,4,TRUE),0)</f>
        <v>0</v>
      </c>
      <c r="AO30" s="98">
        <f ca="1">IF($F30&gt;=AO$4,VLOOKUP(RAND(),brain!$L$14:$P$17,4,TRUE),0)</f>
        <v>0</v>
      </c>
      <c r="AP30" s="98">
        <f ca="1">IF($F30&gt;=AP$4,VLOOKUP(RAND(),brain!$L$14:$P$17,4,TRUE),0)</f>
        <v>0</v>
      </c>
      <c r="AQ30" s="98">
        <f ca="1">IF($F30&gt;=AQ$4,VLOOKUP(RAND(),brain!$L$14:$P$17,4,TRUE),0)</f>
        <v>0</v>
      </c>
      <c r="AR30" s="98">
        <f ca="1">IF($F30&gt;=AR$4,VLOOKUP(RAND(),brain!$L$14:$P$17,4,TRUE),0)</f>
        <v>0</v>
      </c>
      <c r="AS30" s="98">
        <f ca="1">IF($F30&gt;=AS$4,VLOOKUP(RAND(),brain!$L$14:$P$17,4,TRUE),0)</f>
        <v>0</v>
      </c>
      <c r="AT30" s="98">
        <f ca="1">IF($F30&gt;=AT$4,VLOOKUP(RAND(),brain!$L$14:$P$17,4,TRUE),0)</f>
        <v>0</v>
      </c>
      <c r="AU30" s="98">
        <f ca="1">IF($F30&gt;=AU$4,VLOOKUP(RAND(),brain!$L$14:$P$17,4,TRUE),0)</f>
        <v>0</v>
      </c>
      <c r="AV30" s="98">
        <f ca="1">IF($F30&gt;=AV$4,VLOOKUP(RAND(),brain!$L$14:$P$17,4,TRUE),0)</f>
        <v>0</v>
      </c>
      <c r="AW30" s="98">
        <f ca="1">IF($F30&gt;=AW$4,VLOOKUP(RAND(),brain!$L$14:$P$17,4,TRUE),0)</f>
        <v>0</v>
      </c>
      <c r="AX30" s="98">
        <f ca="1">IF($F30&gt;=AX$4,VLOOKUP(RAND(),brain!$L$14:$P$17,4,TRUE),0)</f>
        <v>0</v>
      </c>
      <c r="AY30" s="98">
        <f ca="1">IF($F30&gt;=AY$4,VLOOKUP(RAND(),brain!$L$14:$P$17,4,TRUE),0)</f>
        <v>0</v>
      </c>
      <c r="AZ30" s="101">
        <f ca="1">IF($F30&gt;=AZ$4,VLOOKUP(RAND(),brain!$L$14:$P$17,4,TRUE),0)</f>
        <v>0</v>
      </c>
      <c r="BA30" s="139">
        <f ca="1">SUMIF(dataCollection!$H30:$Y30, "&gt;1")</f>
        <v>180</v>
      </c>
      <c r="BB30" s="140">
        <f ca="1">SUMIF(dataCollection!$Z30:$AJ30,"&gt; 1")</f>
        <v>130</v>
      </c>
      <c r="BC30" s="141">
        <f ca="1">SUMIF(dataCollection!$AK30:$AZ30, "&gt; 1")</f>
        <v>80</v>
      </c>
      <c r="BD30" s="26">
        <f ca="1">brain!$K$26-COUNTIF(dataCollection!$H30:$Y30,"&gt;0")*10-dataCollection!$BA30</f>
        <v>260</v>
      </c>
      <c r="BE30" s="26" t="str">
        <f t="shared" ca="1" si="0"/>
        <v/>
      </c>
      <c r="BF30" s="26">
        <f ca="1">brain!$K$26- COUNTIF(dataCollection!$Z30:$AJ30,"&gt;0")*10-dataCollection!$BB30</f>
        <v>330</v>
      </c>
      <c r="BG30" s="26" t="str">
        <f t="shared" ca="1" si="1"/>
        <v/>
      </c>
      <c r="BH30" s="26">
        <f ca="1">brain!$K$26-COUNT(dataCollection!$AK30:$AZ30)*10-dataCollection!$BC30</f>
        <v>240</v>
      </c>
      <c r="BI30" s="134" t="str">
        <f t="shared" ca="1" si="2"/>
        <v/>
      </c>
    </row>
    <row r="31" spans="3:61" x14ac:dyDescent="0.25">
      <c r="C31" s="32">
        <f>Table1[[#This Row],[Column1]]</f>
        <v>25</v>
      </c>
      <c r="D31" s="116">
        <f ca="1">ROUND(brain!$L$7*dataCollection!$G31,0)</f>
        <v>7</v>
      </c>
      <c r="E31" s="116">
        <f ca="1">ROUND(brain!$L$8*dataCollection!$G31,0)</f>
        <v>4</v>
      </c>
      <c r="F31" s="116">
        <f ca="1">dataCollection!$G31-dataCollection!$D31-dataCollection!$E31</f>
        <v>6</v>
      </c>
      <c r="G31" s="117">
        <f ca="1">Table1[[#This Row],[Column13]]</f>
        <v>17</v>
      </c>
      <c r="H31" s="96">
        <f ca="1">IF($D31&gt;=H$4,VLOOKUP(RAND(),brain!$L$14:$P$17,2,TRUE),0)</f>
        <v>35</v>
      </c>
      <c r="I31" s="96">
        <f ca="1">IF($D31&gt;=I$4,VLOOKUP(RAND(),brain!$L$14:$P$17,2,TRUE),0)</f>
        <v>35</v>
      </c>
      <c r="J31" s="96">
        <f ca="1">IF($D31&gt;=J$4,VLOOKUP(RAND(),brain!$L$14:$P$17,2,TRUE),0)</f>
        <v>35</v>
      </c>
      <c r="K31" s="96">
        <f ca="1">IF($D31&gt;=K$4,VLOOKUP(RAND(),brain!$L$14:$P$17,2,TRUE),0)</f>
        <v>35</v>
      </c>
      <c r="L31" s="96">
        <f ca="1">IF($D31&gt;=L$4,VLOOKUP(RAND(),brain!$L$14:$P$17,2,TRUE),0)</f>
        <v>35</v>
      </c>
      <c r="M31" s="96">
        <f ca="1">IF($D31&gt;=M$4,VLOOKUP(RAND(),brain!$L$14:$P$17,2,TRUE),0)</f>
        <v>35</v>
      </c>
      <c r="N31" s="96">
        <f ca="1">IF($D31&gt;=N$4,VLOOKUP(RAND(),brain!$L$14:$P$17,2,TRUE),0)</f>
        <v>35</v>
      </c>
      <c r="O31" s="96">
        <f ca="1">IF($D31&gt;=O$4,VLOOKUP(RAND(),brain!$L$14:$P$17,2,TRUE),0)</f>
        <v>0</v>
      </c>
      <c r="P31" s="96">
        <f ca="1">IF($D31&gt;=P$4,VLOOKUP(RAND(),brain!$L$14:$P$17,2,TRUE),0)</f>
        <v>0</v>
      </c>
      <c r="Q31" s="96">
        <f ca="1">IF($D31&gt;=Q$4,VLOOKUP(RAND(),brain!$L$14:$P$17,2,TRUE),0)</f>
        <v>0</v>
      </c>
      <c r="R31" s="96">
        <f ca="1">IF($D31&gt;=R$4,VLOOKUP(RAND(),brain!$L$14:$P$17,2,TRUE),0)</f>
        <v>0</v>
      </c>
      <c r="S31" s="96">
        <f ca="1">IF($D31&gt;=S$4,VLOOKUP(RAND(),brain!$L$14:$P$17,2,TRUE),0)</f>
        <v>0</v>
      </c>
      <c r="T31" s="96">
        <f ca="1">IF($D31&gt;=T$4,VLOOKUP(RAND(),brain!$L$14:$P$17,2,TRUE),0)</f>
        <v>0</v>
      </c>
      <c r="U31" s="96">
        <f ca="1">IF($D31&gt;=U$4,VLOOKUP(RAND(),brain!$L$14:$P$17,2,TRUE),0)</f>
        <v>0</v>
      </c>
      <c r="V31" s="96">
        <f ca="1">IF($D31&gt;=V$4,VLOOKUP(RAND(),brain!$L$14:$P$17,2,TRUE),0)</f>
        <v>0</v>
      </c>
      <c r="W31" s="96">
        <f ca="1">IF($D31&gt;=W$4,VLOOKUP(RAND(),brain!$L$14:$P$17,2,TRUE),0)</f>
        <v>0</v>
      </c>
      <c r="X31" s="96">
        <f ca="1">IF($D31&gt;=X$4,VLOOKUP(RAND(),brain!$L$14:$P$17,2,TRUE),0)</f>
        <v>0</v>
      </c>
      <c r="Y31" s="104">
        <f ca="1">IF($D31&gt;=Y$4,VLOOKUP(RAND(),brain!$L$14:$P$17,2,TRUE),0)</f>
        <v>0</v>
      </c>
      <c r="Z31" s="97">
        <f ca="1">IF($E31&gt;=Z$4,VLOOKUP(RAND(),brain!$L$14:$P$17,3,TRUE),0)</f>
        <v>45</v>
      </c>
      <c r="AA31" s="97">
        <f ca="1">IF($E31&gt;=AA$4,VLOOKUP(RAND(),brain!$L$14:$P$17,3,TRUE),0)</f>
        <v>45</v>
      </c>
      <c r="AB31" s="97">
        <f ca="1">IF($E31&gt;=AB$4,VLOOKUP(RAND(),brain!$L$14:$P$17,3,TRUE),0)</f>
        <v>65</v>
      </c>
      <c r="AC31" s="97">
        <f ca="1">IF($E31&gt;=AC$4,VLOOKUP(RAND(),brain!$L$14:$P$17,3,TRUE),0)</f>
        <v>45</v>
      </c>
      <c r="AD31" s="97">
        <f ca="1">IF($E31&gt;=AD$4,VLOOKUP(RAND(),brain!$L$14:$P$17,3,TRUE),0)</f>
        <v>0</v>
      </c>
      <c r="AE31" s="97">
        <f ca="1">IF($E31&gt;=AE$4,VLOOKUP(RAND(),brain!$L$14:$P$17,3,TRUE),0)</f>
        <v>0</v>
      </c>
      <c r="AF31" s="97">
        <f ca="1">IF($E31&gt;=AF$4,VLOOKUP(RAND(),brain!$L$14:$P$17,3,TRUE),0)</f>
        <v>0</v>
      </c>
      <c r="AG31" s="97">
        <f ca="1">IF($E31&gt;=AG$4,VLOOKUP(RAND(),brain!$L$14:$P$17,3,TRUE),0)</f>
        <v>0</v>
      </c>
      <c r="AH31" s="97">
        <f ca="1">IF($E31&gt;=AH$4,VLOOKUP(RAND(),brain!$L$14:$P$17,3,TRUE),0)</f>
        <v>0</v>
      </c>
      <c r="AI31" s="97">
        <f ca="1">IF($E31&gt;=AI$4,VLOOKUP(RAND(),brain!$L$14:$P$17,3,TRUE),0)</f>
        <v>0</v>
      </c>
      <c r="AJ31" s="97">
        <f ca="1">IF($E31&gt;=AJ$4,VLOOKUP(RAND(),brain!$L$14:$P$17,3,TRUE),0)</f>
        <v>0</v>
      </c>
      <c r="AK31" s="100">
        <f ca="1">IF($F31&gt;=AK$4,VLOOKUP(RAND(),brain!$L$14:$P$17,4,TRUE),0)</f>
        <v>20</v>
      </c>
      <c r="AL31" s="98">
        <f ca="1">IF($F31&gt;=AL$4,VLOOKUP(RAND(),brain!$L$14:$P$17,4,TRUE),0)</f>
        <v>30</v>
      </c>
      <c r="AM31" s="98">
        <f ca="1">IF($F31&gt;=AM$4,VLOOKUP(RAND(),brain!$L$14:$P$17,4,TRUE),0)</f>
        <v>30</v>
      </c>
      <c r="AN31" s="98">
        <f ca="1">IF($F31&gt;=AN$4,VLOOKUP(RAND(),brain!$L$14:$P$17,4,TRUE),0)</f>
        <v>20</v>
      </c>
      <c r="AO31" s="98">
        <f ca="1">IF($F31&gt;=AO$4,VLOOKUP(RAND(),brain!$L$14:$P$17,4,TRUE),0)</f>
        <v>30</v>
      </c>
      <c r="AP31" s="98">
        <f ca="1">IF($F31&gt;=AP$4,VLOOKUP(RAND(),brain!$L$14:$P$17,4,TRUE),0)</f>
        <v>30</v>
      </c>
      <c r="AQ31" s="98">
        <f ca="1">IF($F31&gt;=AQ$4,VLOOKUP(RAND(),brain!$L$14:$P$17,4,TRUE),0)</f>
        <v>0</v>
      </c>
      <c r="AR31" s="98">
        <f ca="1">IF($F31&gt;=AR$4,VLOOKUP(RAND(),brain!$L$14:$P$17,4,TRUE),0)</f>
        <v>0</v>
      </c>
      <c r="AS31" s="98">
        <f ca="1">IF($F31&gt;=AS$4,VLOOKUP(RAND(),brain!$L$14:$P$17,4,TRUE),0)</f>
        <v>0</v>
      </c>
      <c r="AT31" s="98">
        <f ca="1">IF($F31&gt;=AT$4,VLOOKUP(RAND(),brain!$L$14:$P$17,4,TRUE),0)</f>
        <v>0</v>
      </c>
      <c r="AU31" s="98">
        <f ca="1">IF($F31&gt;=AU$4,VLOOKUP(RAND(),brain!$L$14:$P$17,4,TRUE),0)</f>
        <v>0</v>
      </c>
      <c r="AV31" s="98">
        <f ca="1">IF($F31&gt;=AV$4,VLOOKUP(RAND(),brain!$L$14:$P$17,4,TRUE),0)</f>
        <v>0</v>
      </c>
      <c r="AW31" s="98">
        <f ca="1">IF($F31&gt;=AW$4,VLOOKUP(RAND(),brain!$L$14:$P$17,4,TRUE),0)</f>
        <v>0</v>
      </c>
      <c r="AX31" s="98">
        <f ca="1">IF($F31&gt;=AX$4,VLOOKUP(RAND(),brain!$L$14:$P$17,4,TRUE),0)</f>
        <v>0</v>
      </c>
      <c r="AY31" s="98">
        <f ca="1">IF($F31&gt;=AY$4,VLOOKUP(RAND(),brain!$L$14:$P$17,4,TRUE),0)</f>
        <v>0</v>
      </c>
      <c r="AZ31" s="101">
        <f ca="1">IF($F31&gt;=AZ$4,VLOOKUP(RAND(),brain!$L$14:$P$17,4,TRUE),0)</f>
        <v>0</v>
      </c>
      <c r="BA31" s="139">
        <f ca="1">SUMIF(dataCollection!$H31:$Y31, "&gt;1")</f>
        <v>245</v>
      </c>
      <c r="BB31" s="140">
        <f ca="1">SUMIF(dataCollection!$Z31:$AJ31,"&gt; 1")</f>
        <v>200</v>
      </c>
      <c r="BC31" s="141">
        <f ca="1">SUMIF(dataCollection!$AK31:$AZ31, "&gt; 1")</f>
        <v>160</v>
      </c>
      <c r="BD31" s="26">
        <f ca="1">brain!$K$26-COUNTIF(dataCollection!$H31:$Y31,"&gt;0")*10-dataCollection!$BA31</f>
        <v>165</v>
      </c>
      <c r="BE31" s="26" t="str">
        <f t="shared" ca="1" si="0"/>
        <v>stockout</v>
      </c>
      <c r="BF31" s="26">
        <f ca="1">brain!$K$26- COUNTIF(dataCollection!$Z31:$AJ31,"&gt;0")*10-dataCollection!$BB31</f>
        <v>240</v>
      </c>
      <c r="BG31" s="26" t="str">
        <f t="shared" ca="1" si="1"/>
        <v/>
      </c>
      <c r="BH31" s="26">
        <f ca="1">brain!$K$26-COUNT(dataCollection!$AK31:$AZ31)*10-dataCollection!$BC31</f>
        <v>160</v>
      </c>
      <c r="BI31" s="134" t="str">
        <f t="shared" ca="1" si="2"/>
        <v>stockout</v>
      </c>
    </row>
    <row r="32" spans="3:61" x14ac:dyDescent="0.25">
      <c r="C32" s="32">
        <f>Table1[[#This Row],[Column1]]</f>
        <v>26</v>
      </c>
      <c r="D32" s="116">
        <f ca="1">ROUND(brain!$L$7*dataCollection!$G32,0)</f>
        <v>3</v>
      </c>
      <c r="E32" s="116">
        <f ca="1">ROUND(brain!$L$8*dataCollection!$G32,0)</f>
        <v>2</v>
      </c>
      <c r="F32" s="116">
        <f ca="1">dataCollection!$G32-dataCollection!$D32-dataCollection!$E32</f>
        <v>3</v>
      </c>
      <c r="G32" s="117">
        <f ca="1">Table1[[#This Row],[Column13]]</f>
        <v>8</v>
      </c>
      <c r="H32" s="96">
        <f ca="1">IF($D32&gt;=H$4,VLOOKUP(RAND(),brain!$L$14:$P$17,2,TRUE),0)</f>
        <v>15</v>
      </c>
      <c r="I32" s="96">
        <f ca="1">IF($D32&gt;=I$4,VLOOKUP(RAND(),brain!$L$14:$P$17,2,TRUE),0)</f>
        <v>35</v>
      </c>
      <c r="J32" s="96">
        <f ca="1">IF($D32&gt;=J$4,VLOOKUP(RAND(),brain!$L$14:$P$17,2,TRUE),0)</f>
        <v>15</v>
      </c>
      <c r="K32" s="96">
        <f ca="1">IF($D32&gt;=K$4,VLOOKUP(RAND(),brain!$L$14:$P$17,2,TRUE),0)</f>
        <v>0</v>
      </c>
      <c r="L32" s="96">
        <f ca="1">IF($D32&gt;=L$4,VLOOKUP(RAND(),brain!$L$14:$P$17,2,TRUE),0)</f>
        <v>0</v>
      </c>
      <c r="M32" s="96">
        <f ca="1">IF($D32&gt;=M$4,VLOOKUP(RAND(),brain!$L$14:$P$17,2,TRUE),0)</f>
        <v>0</v>
      </c>
      <c r="N32" s="96">
        <f ca="1">IF($D32&gt;=N$4,VLOOKUP(RAND(),brain!$L$14:$P$17,2,TRUE),0)</f>
        <v>0</v>
      </c>
      <c r="O32" s="96">
        <f ca="1">IF($D32&gt;=O$4,VLOOKUP(RAND(),brain!$L$14:$P$17,2,TRUE),0)</f>
        <v>0</v>
      </c>
      <c r="P32" s="96">
        <f ca="1">IF($D32&gt;=P$4,VLOOKUP(RAND(),brain!$L$14:$P$17,2,TRUE),0)</f>
        <v>0</v>
      </c>
      <c r="Q32" s="96">
        <f ca="1">IF($D32&gt;=Q$4,VLOOKUP(RAND(),brain!$L$14:$P$17,2,TRUE),0)</f>
        <v>0</v>
      </c>
      <c r="R32" s="96">
        <f ca="1">IF($D32&gt;=R$4,VLOOKUP(RAND(),brain!$L$14:$P$17,2,TRUE),0)</f>
        <v>0</v>
      </c>
      <c r="S32" s="96">
        <f ca="1">IF($D32&gt;=S$4,VLOOKUP(RAND(),brain!$L$14:$P$17,2,TRUE),0)</f>
        <v>0</v>
      </c>
      <c r="T32" s="96">
        <f ca="1">IF($D32&gt;=T$4,VLOOKUP(RAND(),brain!$L$14:$P$17,2,TRUE),0)</f>
        <v>0</v>
      </c>
      <c r="U32" s="96">
        <f ca="1">IF($D32&gt;=U$4,VLOOKUP(RAND(),brain!$L$14:$P$17,2,TRUE),0)</f>
        <v>0</v>
      </c>
      <c r="V32" s="96">
        <f ca="1">IF($D32&gt;=V$4,VLOOKUP(RAND(),brain!$L$14:$P$17,2,TRUE),0)</f>
        <v>0</v>
      </c>
      <c r="W32" s="96">
        <f ca="1">IF($D32&gt;=W$4,VLOOKUP(RAND(),brain!$L$14:$P$17,2,TRUE),0)</f>
        <v>0</v>
      </c>
      <c r="X32" s="96">
        <f ca="1">IF($D32&gt;=X$4,VLOOKUP(RAND(),brain!$L$14:$P$17,2,TRUE),0)</f>
        <v>0</v>
      </c>
      <c r="Y32" s="104">
        <f ca="1">IF($D32&gt;=Y$4,VLOOKUP(RAND(),brain!$L$14:$P$17,2,TRUE),0)</f>
        <v>0</v>
      </c>
      <c r="Z32" s="97">
        <f ca="1">IF($E32&gt;=Z$4,VLOOKUP(RAND(),brain!$L$14:$P$17,3,TRUE),0)</f>
        <v>65</v>
      </c>
      <c r="AA32" s="97">
        <f ca="1">IF($E32&gt;=AA$4,VLOOKUP(RAND(),brain!$L$14:$P$17,3,TRUE),0)</f>
        <v>45</v>
      </c>
      <c r="AB32" s="97">
        <f ca="1">IF($E32&gt;=AB$4,VLOOKUP(RAND(),brain!$L$14:$P$17,3,TRUE),0)</f>
        <v>0</v>
      </c>
      <c r="AC32" s="97">
        <f ca="1">IF($E32&gt;=AC$4,VLOOKUP(RAND(),brain!$L$14:$P$17,3,TRUE),0)</f>
        <v>0</v>
      </c>
      <c r="AD32" s="97">
        <f ca="1">IF($E32&gt;=AD$4,VLOOKUP(RAND(),brain!$L$14:$P$17,3,TRUE),0)</f>
        <v>0</v>
      </c>
      <c r="AE32" s="97">
        <f ca="1">IF($E32&gt;=AE$4,VLOOKUP(RAND(),brain!$L$14:$P$17,3,TRUE),0)</f>
        <v>0</v>
      </c>
      <c r="AF32" s="97">
        <f ca="1">IF($E32&gt;=AF$4,VLOOKUP(RAND(),brain!$L$14:$P$17,3,TRUE),0)</f>
        <v>0</v>
      </c>
      <c r="AG32" s="97">
        <f ca="1">IF($E32&gt;=AG$4,VLOOKUP(RAND(),brain!$L$14:$P$17,3,TRUE),0)</f>
        <v>0</v>
      </c>
      <c r="AH32" s="97">
        <f ca="1">IF($E32&gt;=AH$4,VLOOKUP(RAND(),brain!$L$14:$P$17,3,TRUE),0)</f>
        <v>0</v>
      </c>
      <c r="AI32" s="97">
        <f ca="1">IF($E32&gt;=AI$4,VLOOKUP(RAND(),brain!$L$14:$P$17,3,TRUE),0)</f>
        <v>0</v>
      </c>
      <c r="AJ32" s="97">
        <f ca="1">IF($E32&gt;=AJ$4,VLOOKUP(RAND(),brain!$L$14:$P$17,3,TRUE),0)</f>
        <v>0</v>
      </c>
      <c r="AK32" s="100">
        <f ca="1">IF($F32&gt;=AK$4,VLOOKUP(RAND(),brain!$L$14:$P$17,4,TRUE),0)</f>
        <v>20</v>
      </c>
      <c r="AL32" s="98">
        <f ca="1">IF($F32&gt;=AL$4,VLOOKUP(RAND(),brain!$L$14:$P$17,4,TRUE),0)</f>
        <v>30</v>
      </c>
      <c r="AM32" s="98">
        <f ca="1">IF($F32&gt;=AM$4,VLOOKUP(RAND(),brain!$L$14:$P$17,4,TRUE),0)</f>
        <v>30</v>
      </c>
      <c r="AN32" s="98">
        <f ca="1">IF($F32&gt;=AN$4,VLOOKUP(RAND(),brain!$L$14:$P$17,4,TRUE),0)</f>
        <v>0</v>
      </c>
      <c r="AO32" s="98">
        <f ca="1">IF($F32&gt;=AO$4,VLOOKUP(RAND(),brain!$L$14:$P$17,4,TRUE),0)</f>
        <v>0</v>
      </c>
      <c r="AP32" s="98">
        <f ca="1">IF($F32&gt;=AP$4,VLOOKUP(RAND(),brain!$L$14:$P$17,4,TRUE),0)</f>
        <v>0</v>
      </c>
      <c r="AQ32" s="98">
        <f ca="1">IF($F32&gt;=AQ$4,VLOOKUP(RAND(),brain!$L$14:$P$17,4,TRUE),0)</f>
        <v>0</v>
      </c>
      <c r="AR32" s="98">
        <f ca="1">IF($F32&gt;=AR$4,VLOOKUP(RAND(),brain!$L$14:$P$17,4,TRUE),0)</f>
        <v>0</v>
      </c>
      <c r="AS32" s="98">
        <f ca="1">IF($F32&gt;=AS$4,VLOOKUP(RAND(),brain!$L$14:$P$17,4,TRUE),0)</f>
        <v>0</v>
      </c>
      <c r="AT32" s="98">
        <f ca="1">IF($F32&gt;=AT$4,VLOOKUP(RAND(),brain!$L$14:$P$17,4,TRUE),0)</f>
        <v>0</v>
      </c>
      <c r="AU32" s="98">
        <f ca="1">IF($F32&gt;=AU$4,VLOOKUP(RAND(),brain!$L$14:$P$17,4,TRUE),0)</f>
        <v>0</v>
      </c>
      <c r="AV32" s="98">
        <f ca="1">IF($F32&gt;=AV$4,VLOOKUP(RAND(),brain!$L$14:$P$17,4,TRUE),0)</f>
        <v>0</v>
      </c>
      <c r="AW32" s="98">
        <f ca="1">IF($F32&gt;=AW$4,VLOOKUP(RAND(),brain!$L$14:$P$17,4,TRUE),0)</f>
        <v>0</v>
      </c>
      <c r="AX32" s="98">
        <f ca="1">IF($F32&gt;=AX$4,VLOOKUP(RAND(),brain!$L$14:$P$17,4,TRUE),0)</f>
        <v>0</v>
      </c>
      <c r="AY32" s="98">
        <f ca="1">IF($F32&gt;=AY$4,VLOOKUP(RAND(),brain!$L$14:$P$17,4,TRUE),0)</f>
        <v>0</v>
      </c>
      <c r="AZ32" s="101">
        <f ca="1">IF($F32&gt;=AZ$4,VLOOKUP(RAND(),brain!$L$14:$P$17,4,TRUE),0)</f>
        <v>0</v>
      </c>
      <c r="BA32" s="139">
        <f ca="1">SUMIF(dataCollection!$H32:$Y32, "&gt;1")</f>
        <v>65</v>
      </c>
      <c r="BB32" s="140">
        <f ca="1">SUMIF(dataCollection!$Z32:$AJ32,"&gt; 1")</f>
        <v>110</v>
      </c>
      <c r="BC32" s="141">
        <f ca="1">SUMIF(dataCollection!$AK32:$AZ32, "&gt; 1")</f>
        <v>80</v>
      </c>
      <c r="BD32" s="26">
        <f ca="1">brain!$K$26-COUNTIF(dataCollection!$H32:$Y32,"&gt;0")*10-dataCollection!$BA32</f>
        <v>385</v>
      </c>
      <c r="BE32" s="26" t="str">
        <f t="shared" ca="1" si="0"/>
        <v/>
      </c>
      <c r="BF32" s="26">
        <f ca="1">brain!$K$26- COUNTIF(dataCollection!$Z32:$AJ32,"&gt;0")*10-dataCollection!$BB32</f>
        <v>350</v>
      </c>
      <c r="BG32" s="26" t="str">
        <f t="shared" ca="1" si="1"/>
        <v/>
      </c>
      <c r="BH32" s="26">
        <f ca="1">brain!$K$26-COUNT(dataCollection!$AK32:$AZ32)*10-dataCollection!$BC32</f>
        <v>240</v>
      </c>
      <c r="BI32" s="134" t="str">
        <f t="shared" ca="1" si="2"/>
        <v/>
      </c>
    </row>
    <row r="33" spans="3:61" x14ac:dyDescent="0.25">
      <c r="C33" s="32">
        <f>Table1[[#This Row],[Column1]]</f>
        <v>27</v>
      </c>
      <c r="D33" s="116">
        <f ca="1">ROUND(brain!$L$7*dataCollection!$G33,0)</f>
        <v>6</v>
      </c>
      <c r="E33" s="116">
        <f ca="1">ROUND(brain!$L$8*dataCollection!$G33,0)</f>
        <v>4</v>
      </c>
      <c r="F33" s="116">
        <f ca="1">dataCollection!$G33-dataCollection!$D33-dataCollection!$E33</f>
        <v>4</v>
      </c>
      <c r="G33" s="117">
        <f ca="1">Table1[[#This Row],[Column13]]</f>
        <v>14</v>
      </c>
      <c r="H33" s="96">
        <f ca="1">IF($D33&gt;=H$4,VLOOKUP(RAND(),brain!$L$14:$P$17,2,TRUE),0)</f>
        <v>35</v>
      </c>
      <c r="I33" s="96">
        <f ca="1">IF($D33&gt;=I$4,VLOOKUP(RAND(),brain!$L$14:$P$17,2,TRUE),0)</f>
        <v>15</v>
      </c>
      <c r="J33" s="96">
        <f ca="1">IF($D33&gt;=J$4,VLOOKUP(RAND(),brain!$L$14:$P$17,2,TRUE),0)</f>
        <v>35</v>
      </c>
      <c r="K33" s="96">
        <f ca="1">IF($D33&gt;=K$4,VLOOKUP(RAND(),brain!$L$14:$P$17,2,TRUE),0)</f>
        <v>55</v>
      </c>
      <c r="L33" s="96">
        <f ca="1">IF($D33&gt;=L$4,VLOOKUP(RAND(),brain!$L$14:$P$17,2,TRUE),0)</f>
        <v>55</v>
      </c>
      <c r="M33" s="96">
        <f ca="1">IF($D33&gt;=M$4,VLOOKUP(RAND(),brain!$L$14:$P$17,2,TRUE),0)</f>
        <v>55</v>
      </c>
      <c r="N33" s="96">
        <f ca="1">IF($D33&gt;=N$4,VLOOKUP(RAND(),brain!$L$14:$P$17,2,TRUE),0)</f>
        <v>0</v>
      </c>
      <c r="O33" s="96">
        <f ca="1">IF($D33&gt;=O$4,VLOOKUP(RAND(),brain!$L$14:$P$17,2,TRUE),0)</f>
        <v>0</v>
      </c>
      <c r="P33" s="96">
        <f ca="1">IF($D33&gt;=P$4,VLOOKUP(RAND(),brain!$L$14:$P$17,2,TRUE),0)</f>
        <v>0</v>
      </c>
      <c r="Q33" s="96">
        <f ca="1">IF($D33&gt;=Q$4,VLOOKUP(RAND(),brain!$L$14:$P$17,2,TRUE),0)</f>
        <v>0</v>
      </c>
      <c r="R33" s="96">
        <f ca="1">IF($D33&gt;=R$4,VLOOKUP(RAND(),brain!$L$14:$P$17,2,TRUE),0)</f>
        <v>0</v>
      </c>
      <c r="S33" s="96">
        <f ca="1">IF($D33&gt;=S$4,VLOOKUP(RAND(),brain!$L$14:$P$17,2,TRUE),0)</f>
        <v>0</v>
      </c>
      <c r="T33" s="96">
        <f ca="1">IF($D33&gt;=T$4,VLOOKUP(RAND(),brain!$L$14:$P$17,2,TRUE),0)</f>
        <v>0</v>
      </c>
      <c r="U33" s="96">
        <f ca="1">IF($D33&gt;=U$4,VLOOKUP(RAND(),brain!$L$14:$P$17,2,TRUE),0)</f>
        <v>0</v>
      </c>
      <c r="V33" s="96">
        <f ca="1">IF($D33&gt;=V$4,VLOOKUP(RAND(),brain!$L$14:$P$17,2,TRUE),0)</f>
        <v>0</v>
      </c>
      <c r="W33" s="96">
        <f ca="1">IF($D33&gt;=W$4,VLOOKUP(RAND(),brain!$L$14:$P$17,2,TRUE),0)</f>
        <v>0</v>
      </c>
      <c r="X33" s="96">
        <f ca="1">IF($D33&gt;=X$4,VLOOKUP(RAND(),brain!$L$14:$P$17,2,TRUE),0)</f>
        <v>0</v>
      </c>
      <c r="Y33" s="104">
        <f ca="1">IF($D33&gt;=Y$4,VLOOKUP(RAND(),brain!$L$14:$P$17,2,TRUE),0)</f>
        <v>0</v>
      </c>
      <c r="Z33" s="97">
        <f ca="1">IF($E33&gt;=Z$4,VLOOKUP(RAND(),brain!$L$14:$P$17,3,TRUE),0)</f>
        <v>45</v>
      </c>
      <c r="AA33" s="97">
        <f ca="1">IF($E33&gt;=AA$4,VLOOKUP(RAND(),brain!$L$14:$P$17,3,TRUE),0)</f>
        <v>20</v>
      </c>
      <c r="AB33" s="97">
        <f ca="1">IF($E33&gt;=AB$4,VLOOKUP(RAND(),brain!$L$14:$P$17,3,TRUE),0)</f>
        <v>45</v>
      </c>
      <c r="AC33" s="97">
        <f ca="1">IF($E33&gt;=AC$4,VLOOKUP(RAND(),brain!$L$14:$P$17,3,TRUE),0)</f>
        <v>20</v>
      </c>
      <c r="AD33" s="97">
        <f ca="1">IF($E33&gt;=AD$4,VLOOKUP(RAND(),brain!$L$14:$P$17,3,TRUE),0)</f>
        <v>0</v>
      </c>
      <c r="AE33" s="97">
        <f ca="1">IF($E33&gt;=AE$4,VLOOKUP(RAND(),brain!$L$14:$P$17,3,TRUE),0)</f>
        <v>0</v>
      </c>
      <c r="AF33" s="97">
        <f ca="1">IF($E33&gt;=AF$4,VLOOKUP(RAND(),brain!$L$14:$P$17,3,TRUE),0)</f>
        <v>0</v>
      </c>
      <c r="AG33" s="97">
        <f ca="1">IF($E33&gt;=AG$4,VLOOKUP(RAND(),brain!$L$14:$P$17,3,TRUE),0)</f>
        <v>0</v>
      </c>
      <c r="AH33" s="97">
        <f ca="1">IF($E33&gt;=AH$4,VLOOKUP(RAND(),brain!$L$14:$P$17,3,TRUE),0)</f>
        <v>0</v>
      </c>
      <c r="AI33" s="97">
        <f ca="1">IF($E33&gt;=AI$4,VLOOKUP(RAND(),brain!$L$14:$P$17,3,TRUE),0)</f>
        <v>0</v>
      </c>
      <c r="AJ33" s="97">
        <f ca="1">IF($E33&gt;=AJ$4,VLOOKUP(RAND(),brain!$L$14:$P$17,3,TRUE),0)</f>
        <v>0</v>
      </c>
      <c r="AK33" s="100">
        <f ca="1">IF($F33&gt;=AK$4,VLOOKUP(RAND(),brain!$L$14:$P$17,4,TRUE),0)</f>
        <v>20</v>
      </c>
      <c r="AL33" s="98">
        <f ca="1">IF($F33&gt;=AL$4,VLOOKUP(RAND(),brain!$L$14:$P$17,4,TRUE),0)</f>
        <v>30</v>
      </c>
      <c r="AM33" s="98">
        <f ca="1">IF($F33&gt;=AM$4,VLOOKUP(RAND(),brain!$L$14:$P$17,4,TRUE),0)</f>
        <v>30</v>
      </c>
      <c r="AN33" s="98">
        <f ca="1">IF($F33&gt;=AN$4,VLOOKUP(RAND(),brain!$L$14:$P$17,4,TRUE),0)</f>
        <v>30</v>
      </c>
      <c r="AO33" s="98">
        <f ca="1">IF($F33&gt;=AO$4,VLOOKUP(RAND(),brain!$L$14:$P$17,4,TRUE),0)</f>
        <v>0</v>
      </c>
      <c r="AP33" s="98">
        <f ca="1">IF($F33&gt;=AP$4,VLOOKUP(RAND(),brain!$L$14:$P$17,4,TRUE),0)</f>
        <v>0</v>
      </c>
      <c r="AQ33" s="98">
        <f ca="1">IF($F33&gt;=AQ$4,VLOOKUP(RAND(),brain!$L$14:$P$17,4,TRUE),0)</f>
        <v>0</v>
      </c>
      <c r="AR33" s="98">
        <f ca="1">IF($F33&gt;=AR$4,VLOOKUP(RAND(),brain!$L$14:$P$17,4,TRUE),0)</f>
        <v>0</v>
      </c>
      <c r="AS33" s="98">
        <f ca="1">IF($F33&gt;=AS$4,VLOOKUP(RAND(),brain!$L$14:$P$17,4,TRUE),0)</f>
        <v>0</v>
      </c>
      <c r="AT33" s="98">
        <f ca="1">IF($F33&gt;=AT$4,VLOOKUP(RAND(),brain!$L$14:$P$17,4,TRUE),0)</f>
        <v>0</v>
      </c>
      <c r="AU33" s="98">
        <f ca="1">IF($F33&gt;=AU$4,VLOOKUP(RAND(),brain!$L$14:$P$17,4,TRUE),0)</f>
        <v>0</v>
      </c>
      <c r="AV33" s="98">
        <f ca="1">IF($F33&gt;=AV$4,VLOOKUP(RAND(),brain!$L$14:$P$17,4,TRUE),0)</f>
        <v>0</v>
      </c>
      <c r="AW33" s="98">
        <f ca="1">IF($F33&gt;=AW$4,VLOOKUP(RAND(),brain!$L$14:$P$17,4,TRUE),0)</f>
        <v>0</v>
      </c>
      <c r="AX33" s="98">
        <f ca="1">IF($F33&gt;=AX$4,VLOOKUP(RAND(),brain!$L$14:$P$17,4,TRUE),0)</f>
        <v>0</v>
      </c>
      <c r="AY33" s="98">
        <f ca="1">IF($F33&gt;=AY$4,VLOOKUP(RAND(),brain!$L$14:$P$17,4,TRUE),0)</f>
        <v>0</v>
      </c>
      <c r="AZ33" s="101">
        <f ca="1">IF($F33&gt;=AZ$4,VLOOKUP(RAND(),brain!$L$14:$P$17,4,TRUE),0)</f>
        <v>0</v>
      </c>
      <c r="BA33" s="139">
        <f ca="1">SUMIF(dataCollection!$H33:$Y33, "&gt;1")</f>
        <v>250</v>
      </c>
      <c r="BB33" s="140">
        <f ca="1">SUMIF(dataCollection!$Z33:$AJ33,"&gt; 1")</f>
        <v>130</v>
      </c>
      <c r="BC33" s="141">
        <f ca="1">SUMIF(dataCollection!$AK33:$AZ33, "&gt; 1")</f>
        <v>110</v>
      </c>
      <c r="BD33" s="26">
        <f ca="1">brain!$K$26-COUNTIF(dataCollection!$H33:$Y33,"&gt;0")*10-dataCollection!$BA33</f>
        <v>170</v>
      </c>
      <c r="BE33" s="26" t="str">
        <f t="shared" ca="1" si="0"/>
        <v>stockout</v>
      </c>
      <c r="BF33" s="26">
        <f ca="1">brain!$K$26- COUNTIF(dataCollection!$Z33:$AJ33,"&gt;0")*10-dataCollection!$BB33</f>
        <v>310</v>
      </c>
      <c r="BG33" s="26" t="str">
        <f t="shared" ca="1" si="1"/>
        <v/>
      </c>
      <c r="BH33" s="26">
        <f ca="1">brain!$K$26-COUNT(dataCollection!$AK33:$AZ33)*10-dataCollection!$BC33</f>
        <v>210</v>
      </c>
      <c r="BI33" s="134" t="str">
        <f t="shared" ca="1" si="2"/>
        <v/>
      </c>
    </row>
    <row r="34" spans="3:61" x14ac:dyDescent="0.25">
      <c r="C34" s="32">
        <f>Table1[[#This Row],[Column1]]</f>
        <v>28</v>
      </c>
      <c r="D34" s="116">
        <f ca="1">ROUND(brain!$L$7*dataCollection!$G34,0)</f>
        <v>5</v>
      </c>
      <c r="E34" s="116">
        <f ca="1">ROUND(brain!$L$8*dataCollection!$G34,0)</f>
        <v>3</v>
      </c>
      <c r="F34" s="116">
        <f ca="1">dataCollection!$G34-dataCollection!$D34-dataCollection!$E34</f>
        <v>4</v>
      </c>
      <c r="G34" s="117">
        <f ca="1">Table1[[#This Row],[Column13]]</f>
        <v>12</v>
      </c>
      <c r="H34" s="96">
        <f ca="1">IF($D34&gt;=H$4,VLOOKUP(RAND(),brain!$L$14:$P$17,2,TRUE),0)</f>
        <v>35</v>
      </c>
      <c r="I34" s="96">
        <f ca="1">IF($D34&gt;=I$4,VLOOKUP(RAND(),brain!$L$14:$P$17,2,TRUE),0)</f>
        <v>55</v>
      </c>
      <c r="J34" s="96">
        <f ca="1">IF($D34&gt;=J$4,VLOOKUP(RAND(),brain!$L$14:$P$17,2,TRUE),0)</f>
        <v>35</v>
      </c>
      <c r="K34" s="96">
        <f ca="1">IF($D34&gt;=K$4,VLOOKUP(RAND(),brain!$L$14:$P$17,2,TRUE),0)</f>
        <v>55</v>
      </c>
      <c r="L34" s="96">
        <f ca="1">IF($D34&gt;=L$4,VLOOKUP(RAND(),brain!$L$14:$P$17,2,TRUE),0)</f>
        <v>15</v>
      </c>
      <c r="M34" s="96">
        <f ca="1">IF($D34&gt;=M$4,VLOOKUP(RAND(),brain!$L$14:$P$17,2,TRUE),0)</f>
        <v>0</v>
      </c>
      <c r="N34" s="96">
        <f ca="1">IF($D34&gt;=N$4,VLOOKUP(RAND(),brain!$L$14:$P$17,2,TRUE),0)</f>
        <v>0</v>
      </c>
      <c r="O34" s="96">
        <f ca="1">IF($D34&gt;=O$4,VLOOKUP(RAND(),brain!$L$14:$P$17,2,TRUE),0)</f>
        <v>0</v>
      </c>
      <c r="P34" s="96">
        <f ca="1">IF($D34&gt;=P$4,VLOOKUP(RAND(),brain!$L$14:$P$17,2,TRUE),0)</f>
        <v>0</v>
      </c>
      <c r="Q34" s="96">
        <f ca="1">IF($D34&gt;=Q$4,VLOOKUP(RAND(),brain!$L$14:$P$17,2,TRUE),0)</f>
        <v>0</v>
      </c>
      <c r="R34" s="96">
        <f ca="1">IF($D34&gt;=R$4,VLOOKUP(RAND(),brain!$L$14:$P$17,2,TRUE),0)</f>
        <v>0</v>
      </c>
      <c r="S34" s="96">
        <f ca="1">IF($D34&gt;=S$4,VLOOKUP(RAND(),brain!$L$14:$P$17,2,TRUE),0)</f>
        <v>0</v>
      </c>
      <c r="T34" s="96">
        <f ca="1">IF($D34&gt;=T$4,VLOOKUP(RAND(),brain!$L$14:$P$17,2,TRUE),0)</f>
        <v>0</v>
      </c>
      <c r="U34" s="96">
        <f ca="1">IF($D34&gt;=U$4,VLOOKUP(RAND(),brain!$L$14:$P$17,2,TRUE),0)</f>
        <v>0</v>
      </c>
      <c r="V34" s="96">
        <f ca="1">IF($D34&gt;=V$4,VLOOKUP(RAND(),brain!$L$14:$P$17,2,TRUE),0)</f>
        <v>0</v>
      </c>
      <c r="W34" s="96">
        <f ca="1">IF($D34&gt;=W$4,VLOOKUP(RAND(),brain!$L$14:$P$17,2,TRUE),0)</f>
        <v>0</v>
      </c>
      <c r="X34" s="96">
        <f ca="1">IF($D34&gt;=X$4,VLOOKUP(RAND(),brain!$L$14:$P$17,2,TRUE),0)</f>
        <v>0</v>
      </c>
      <c r="Y34" s="104">
        <f ca="1">IF($D34&gt;=Y$4,VLOOKUP(RAND(),brain!$L$14:$P$17,2,TRUE),0)</f>
        <v>0</v>
      </c>
      <c r="Z34" s="97">
        <f ca="1">IF($E34&gt;=Z$4,VLOOKUP(RAND(),brain!$L$14:$P$17,3,TRUE),0)</f>
        <v>45</v>
      </c>
      <c r="AA34" s="97">
        <f ca="1">IF($E34&gt;=AA$4,VLOOKUP(RAND(),brain!$L$14:$P$17,3,TRUE),0)</f>
        <v>45</v>
      </c>
      <c r="AB34" s="97">
        <f ca="1">IF($E34&gt;=AB$4,VLOOKUP(RAND(),brain!$L$14:$P$17,3,TRUE),0)</f>
        <v>45</v>
      </c>
      <c r="AC34" s="97">
        <f ca="1">IF($E34&gt;=AC$4,VLOOKUP(RAND(),brain!$L$14:$P$17,3,TRUE),0)</f>
        <v>0</v>
      </c>
      <c r="AD34" s="97">
        <f ca="1">IF($E34&gt;=AD$4,VLOOKUP(RAND(),brain!$L$14:$P$17,3,TRUE),0)</f>
        <v>0</v>
      </c>
      <c r="AE34" s="97">
        <f ca="1">IF($E34&gt;=AE$4,VLOOKUP(RAND(),brain!$L$14:$P$17,3,TRUE),0)</f>
        <v>0</v>
      </c>
      <c r="AF34" s="97">
        <f ca="1">IF($E34&gt;=AF$4,VLOOKUP(RAND(),brain!$L$14:$P$17,3,TRUE),0)</f>
        <v>0</v>
      </c>
      <c r="AG34" s="97">
        <f ca="1">IF($E34&gt;=AG$4,VLOOKUP(RAND(),brain!$L$14:$P$17,3,TRUE),0)</f>
        <v>0</v>
      </c>
      <c r="AH34" s="97">
        <f ca="1">IF($E34&gt;=AH$4,VLOOKUP(RAND(),brain!$L$14:$P$17,3,TRUE),0)</f>
        <v>0</v>
      </c>
      <c r="AI34" s="97">
        <f ca="1">IF($E34&gt;=AI$4,VLOOKUP(RAND(),brain!$L$14:$P$17,3,TRUE),0)</f>
        <v>0</v>
      </c>
      <c r="AJ34" s="97">
        <f ca="1">IF($E34&gt;=AJ$4,VLOOKUP(RAND(),brain!$L$14:$P$17,3,TRUE),0)</f>
        <v>0</v>
      </c>
      <c r="AK34" s="100">
        <f ca="1">IF($F34&gt;=AK$4,VLOOKUP(RAND(),brain!$L$14:$P$17,4,TRUE),0)</f>
        <v>20</v>
      </c>
      <c r="AL34" s="98">
        <f ca="1">IF($F34&gt;=AL$4,VLOOKUP(RAND(),brain!$L$14:$P$17,4,TRUE),0)</f>
        <v>20</v>
      </c>
      <c r="AM34" s="98">
        <f ca="1">IF($F34&gt;=AM$4,VLOOKUP(RAND(),brain!$L$14:$P$17,4,TRUE),0)</f>
        <v>30</v>
      </c>
      <c r="AN34" s="98">
        <f ca="1">IF($F34&gt;=AN$4,VLOOKUP(RAND(),brain!$L$14:$P$17,4,TRUE),0)</f>
        <v>30</v>
      </c>
      <c r="AO34" s="98">
        <f ca="1">IF($F34&gt;=AO$4,VLOOKUP(RAND(),brain!$L$14:$P$17,4,TRUE),0)</f>
        <v>0</v>
      </c>
      <c r="AP34" s="98">
        <f ca="1">IF($F34&gt;=AP$4,VLOOKUP(RAND(),brain!$L$14:$P$17,4,TRUE),0)</f>
        <v>0</v>
      </c>
      <c r="AQ34" s="98">
        <f ca="1">IF($F34&gt;=AQ$4,VLOOKUP(RAND(),brain!$L$14:$P$17,4,TRUE),0)</f>
        <v>0</v>
      </c>
      <c r="AR34" s="98">
        <f ca="1">IF($F34&gt;=AR$4,VLOOKUP(RAND(),brain!$L$14:$P$17,4,TRUE),0)</f>
        <v>0</v>
      </c>
      <c r="AS34" s="98">
        <f ca="1">IF($F34&gt;=AS$4,VLOOKUP(RAND(),brain!$L$14:$P$17,4,TRUE),0)</f>
        <v>0</v>
      </c>
      <c r="AT34" s="98">
        <f ca="1">IF($F34&gt;=AT$4,VLOOKUP(RAND(),brain!$L$14:$P$17,4,TRUE),0)</f>
        <v>0</v>
      </c>
      <c r="AU34" s="98">
        <f ca="1">IF($F34&gt;=AU$4,VLOOKUP(RAND(),brain!$L$14:$P$17,4,TRUE),0)</f>
        <v>0</v>
      </c>
      <c r="AV34" s="98">
        <f ca="1">IF($F34&gt;=AV$4,VLOOKUP(RAND(),brain!$L$14:$P$17,4,TRUE),0)</f>
        <v>0</v>
      </c>
      <c r="AW34" s="98">
        <f ca="1">IF($F34&gt;=AW$4,VLOOKUP(RAND(),brain!$L$14:$P$17,4,TRUE),0)</f>
        <v>0</v>
      </c>
      <c r="AX34" s="98">
        <f ca="1">IF($F34&gt;=AX$4,VLOOKUP(RAND(),brain!$L$14:$P$17,4,TRUE),0)</f>
        <v>0</v>
      </c>
      <c r="AY34" s="98">
        <f ca="1">IF($F34&gt;=AY$4,VLOOKUP(RAND(),brain!$L$14:$P$17,4,TRUE),0)</f>
        <v>0</v>
      </c>
      <c r="AZ34" s="101">
        <f ca="1">IF($F34&gt;=AZ$4,VLOOKUP(RAND(),brain!$L$14:$P$17,4,TRUE),0)</f>
        <v>0</v>
      </c>
      <c r="BA34" s="139">
        <f ca="1">SUMIF(dataCollection!$H34:$Y34, "&gt;1")</f>
        <v>195</v>
      </c>
      <c r="BB34" s="140">
        <f ca="1">SUMIF(dataCollection!$Z34:$AJ34,"&gt; 1")</f>
        <v>135</v>
      </c>
      <c r="BC34" s="141">
        <f ca="1">SUMIF(dataCollection!$AK34:$AZ34, "&gt; 1")</f>
        <v>100</v>
      </c>
      <c r="BD34" s="26">
        <f ca="1">brain!$K$26-COUNTIF(dataCollection!$H34:$Y34,"&gt;0")*10-dataCollection!$BA34</f>
        <v>235</v>
      </c>
      <c r="BE34" s="26" t="str">
        <f t="shared" ca="1" si="0"/>
        <v/>
      </c>
      <c r="BF34" s="26">
        <f ca="1">brain!$K$26- COUNTIF(dataCollection!$Z34:$AJ34,"&gt;0")*10-dataCollection!$BB34</f>
        <v>315</v>
      </c>
      <c r="BG34" s="26" t="str">
        <f t="shared" ca="1" si="1"/>
        <v/>
      </c>
      <c r="BH34" s="26">
        <f ca="1">brain!$K$26-COUNT(dataCollection!$AK34:$AZ34)*10-dataCollection!$BC34</f>
        <v>220</v>
      </c>
      <c r="BI34" s="134" t="str">
        <f t="shared" ca="1" si="2"/>
        <v/>
      </c>
    </row>
    <row r="35" spans="3:61" x14ac:dyDescent="0.25">
      <c r="C35" s="32">
        <f>Table1[[#This Row],[Column1]]</f>
        <v>29</v>
      </c>
      <c r="D35" s="116">
        <f ca="1">ROUND(brain!$L$7*dataCollection!$G35,0)</f>
        <v>4</v>
      </c>
      <c r="E35" s="116">
        <f ca="1">ROUND(brain!$L$8*dataCollection!$G35,0)</f>
        <v>3</v>
      </c>
      <c r="F35" s="116">
        <f ca="1">dataCollection!$G35-dataCollection!$D35-dataCollection!$E35</f>
        <v>4</v>
      </c>
      <c r="G35" s="117">
        <f ca="1">Table1[[#This Row],[Column13]]</f>
        <v>11</v>
      </c>
      <c r="H35" s="96">
        <f ca="1">IF($D35&gt;=H$4,VLOOKUP(RAND(),brain!$L$14:$P$17,2,TRUE),0)</f>
        <v>15</v>
      </c>
      <c r="I35" s="96">
        <f ca="1">IF($D35&gt;=I$4,VLOOKUP(RAND(),brain!$L$14:$P$17,2,TRUE),0)</f>
        <v>15</v>
      </c>
      <c r="J35" s="96">
        <f ca="1">IF($D35&gt;=J$4,VLOOKUP(RAND(),brain!$L$14:$P$17,2,TRUE),0)</f>
        <v>55</v>
      </c>
      <c r="K35" s="96">
        <f ca="1">IF($D35&gt;=K$4,VLOOKUP(RAND(),brain!$L$14:$P$17,2,TRUE),0)</f>
        <v>55</v>
      </c>
      <c r="L35" s="96">
        <f ca="1">IF($D35&gt;=L$4,VLOOKUP(RAND(),brain!$L$14:$P$17,2,TRUE),0)</f>
        <v>0</v>
      </c>
      <c r="M35" s="96">
        <f ca="1">IF($D35&gt;=M$4,VLOOKUP(RAND(),brain!$L$14:$P$17,2,TRUE),0)</f>
        <v>0</v>
      </c>
      <c r="N35" s="96">
        <f ca="1">IF($D35&gt;=N$4,VLOOKUP(RAND(),brain!$L$14:$P$17,2,TRUE),0)</f>
        <v>0</v>
      </c>
      <c r="O35" s="96">
        <f ca="1">IF($D35&gt;=O$4,VLOOKUP(RAND(),brain!$L$14:$P$17,2,TRUE),0)</f>
        <v>0</v>
      </c>
      <c r="P35" s="96">
        <f ca="1">IF($D35&gt;=P$4,VLOOKUP(RAND(),brain!$L$14:$P$17,2,TRUE),0)</f>
        <v>0</v>
      </c>
      <c r="Q35" s="96">
        <f ca="1">IF($D35&gt;=Q$4,VLOOKUP(RAND(),brain!$L$14:$P$17,2,TRUE),0)</f>
        <v>0</v>
      </c>
      <c r="R35" s="96">
        <f ca="1">IF($D35&gt;=R$4,VLOOKUP(RAND(),brain!$L$14:$P$17,2,TRUE),0)</f>
        <v>0</v>
      </c>
      <c r="S35" s="96">
        <f ca="1">IF($D35&gt;=S$4,VLOOKUP(RAND(),brain!$L$14:$P$17,2,TRUE),0)</f>
        <v>0</v>
      </c>
      <c r="T35" s="96">
        <f ca="1">IF($D35&gt;=T$4,VLOOKUP(RAND(),brain!$L$14:$P$17,2,TRUE),0)</f>
        <v>0</v>
      </c>
      <c r="U35" s="96">
        <f ca="1">IF($D35&gt;=U$4,VLOOKUP(RAND(),brain!$L$14:$P$17,2,TRUE),0)</f>
        <v>0</v>
      </c>
      <c r="V35" s="96">
        <f ca="1">IF($D35&gt;=V$4,VLOOKUP(RAND(),brain!$L$14:$P$17,2,TRUE),0)</f>
        <v>0</v>
      </c>
      <c r="W35" s="96">
        <f ca="1">IF($D35&gt;=W$4,VLOOKUP(RAND(),brain!$L$14:$P$17,2,TRUE),0)</f>
        <v>0</v>
      </c>
      <c r="X35" s="96">
        <f ca="1">IF($D35&gt;=X$4,VLOOKUP(RAND(),brain!$L$14:$P$17,2,TRUE),0)</f>
        <v>0</v>
      </c>
      <c r="Y35" s="104">
        <f ca="1">IF($D35&gt;=Y$4,VLOOKUP(RAND(),brain!$L$14:$P$17,2,TRUE),0)</f>
        <v>0</v>
      </c>
      <c r="Z35" s="97">
        <f ca="1">IF($E35&gt;=Z$4,VLOOKUP(RAND(),brain!$L$14:$P$17,3,TRUE),0)</f>
        <v>45</v>
      </c>
      <c r="AA35" s="97">
        <f ca="1">IF($E35&gt;=AA$4,VLOOKUP(RAND(),brain!$L$14:$P$17,3,TRUE),0)</f>
        <v>20</v>
      </c>
      <c r="AB35" s="97">
        <f ca="1">IF($E35&gt;=AB$4,VLOOKUP(RAND(),brain!$L$14:$P$17,3,TRUE),0)</f>
        <v>20</v>
      </c>
      <c r="AC35" s="97">
        <f ca="1">IF($E35&gt;=AC$4,VLOOKUP(RAND(),brain!$L$14:$P$17,3,TRUE),0)</f>
        <v>0</v>
      </c>
      <c r="AD35" s="97">
        <f ca="1">IF($E35&gt;=AD$4,VLOOKUP(RAND(),brain!$L$14:$P$17,3,TRUE),0)</f>
        <v>0</v>
      </c>
      <c r="AE35" s="97">
        <f ca="1">IF($E35&gt;=AE$4,VLOOKUP(RAND(),brain!$L$14:$P$17,3,TRUE),0)</f>
        <v>0</v>
      </c>
      <c r="AF35" s="97">
        <f ca="1">IF($E35&gt;=AF$4,VLOOKUP(RAND(),brain!$L$14:$P$17,3,TRUE),0)</f>
        <v>0</v>
      </c>
      <c r="AG35" s="97">
        <f ca="1">IF($E35&gt;=AG$4,VLOOKUP(RAND(),brain!$L$14:$P$17,3,TRUE),0)</f>
        <v>0</v>
      </c>
      <c r="AH35" s="97">
        <f ca="1">IF($E35&gt;=AH$4,VLOOKUP(RAND(),brain!$L$14:$P$17,3,TRUE),0)</f>
        <v>0</v>
      </c>
      <c r="AI35" s="97">
        <f ca="1">IF($E35&gt;=AI$4,VLOOKUP(RAND(),brain!$L$14:$P$17,3,TRUE),0)</f>
        <v>0</v>
      </c>
      <c r="AJ35" s="97">
        <f ca="1">IF($E35&gt;=AJ$4,VLOOKUP(RAND(),brain!$L$14:$P$17,3,TRUE),0)</f>
        <v>0</v>
      </c>
      <c r="AK35" s="100">
        <f ca="1">IF($F35&gt;=AK$4,VLOOKUP(RAND(),brain!$L$14:$P$17,4,TRUE),0)</f>
        <v>20</v>
      </c>
      <c r="AL35" s="98">
        <f ca="1">IF($F35&gt;=AL$4,VLOOKUP(RAND(),brain!$L$14:$P$17,4,TRUE),0)</f>
        <v>30</v>
      </c>
      <c r="AM35" s="98">
        <f ca="1">IF($F35&gt;=AM$4,VLOOKUP(RAND(),brain!$L$14:$P$17,4,TRUE),0)</f>
        <v>30</v>
      </c>
      <c r="AN35" s="98">
        <f ca="1">IF($F35&gt;=AN$4,VLOOKUP(RAND(),brain!$L$14:$P$17,4,TRUE),0)</f>
        <v>20</v>
      </c>
      <c r="AO35" s="98">
        <f ca="1">IF($F35&gt;=AO$4,VLOOKUP(RAND(),brain!$L$14:$P$17,4,TRUE),0)</f>
        <v>0</v>
      </c>
      <c r="AP35" s="98">
        <f ca="1">IF($F35&gt;=AP$4,VLOOKUP(RAND(),brain!$L$14:$P$17,4,TRUE),0)</f>
        <v>0</v>
      </c>
      <c r="AQ35" s="98">
        <f ca="1">IF($F35&gt;=AQ$4,VLOOKUP(RAND(),brain!$L$14:$P$17,4,TRUE),0)</f>
        <v>0</v>
      </c>
      <c r="AR35" s="98">
        <f ca="1">IF($F35&gt;=AR$4,VLOOKUP(RAND(),brain!$L$14:$P$17,4,TRUE),0)</f>
        <v>0</v>
      </c>
      <c r="AS35" s="98">
        <f ca="1">IF($F35&gt;=AS$4,VLOOKUP(RAND(),brain!$L$14:$P$17,4,TRUE),0)</f>
        <v>0</v>
      </c>
      <c r="AT35" s="98">
        <f ca="1">IF($F35&gt;=AT$4,VLOOKUP(RAND(),brain!$L$14:$P$17,4,TRUE),0)</f>
        <v>0</v>
      </c>
      <c r="AU35" s="98">
        <f ca="1">IF($F35&gt;=AU$4,VLOOKUP(RAND(),brain!$L$14:$P$17,4,TRUE),0)</f>
        <v>0</v>
      </c>
      <c r="AV35" s="98">
        <f ca="1">IF($F35&gt;=AV$4,VLOOKUP(RAND(),brain!$L$14:$P$17,4,TRUE),0)</f>
        <v>0</v>
      </c>
      <c r="AW35" s="98">
        <f ca="1">IF($F35&gt;=AW$4,VLOOKUP(RAND(),brain!$L$14:$P$17,4,TRUE),0)</f>
        <v>0</v>
      </c>
      <c r="AX35" s="98">
        <f ca="1">IF($F35&gt;=AX$4,VLOOKUP(RAND(),brain!$L$14:$P$17,4,TRUE),0)</f>
        <v>0</v>
      </c>
      <c r="AY35" s="98">
        <f ca="1">IF($F35&gt;=AY$4,VLOOKUP(RAND(),brain!$L$14:$P$17,4,TRUE),0)</f>
        <v>0</v>
      </c>
      <c r="AZ35" s="101">
        <f ca="1">IF($F35&gt;=AZ$4,VLOOKUP(RAND(),brain!$L$14:$P$17,4,TRUE),0)</f>
        <v>0</v>
      </c>
      <c r="BA35" s="139">
        <f ca="1">SUMIF(dataCollection!$H35:$Y35, "&gt;1")</f>
        <v>140</v>
      </c>
      <c r="BB35" s="140">
        <f ca="1">SUMIF(dataCollection!$Z35:$AJ35,"&gt; 1")</f>
        <v>85</v>
      </c>
      <c r="BC35" s="141">
        <f ca="1">SUMIF(dataCollection!$AK35:$AZ35, "&gt; 1")</f>
        <v>100</v>
      </c>
      <c r="BD35" s="26">
        <f ca="1">brain!$K$26-COUNTIF(dataCollection!$H35:$Y35,"&gt;0")*10-dataCollection!$BA35</f>
        <v>300</v>
      </c>
      <c r="BE35" s="26" t="str">
        <f t="shared" ca="1" si="0"/>
        <v/>
      </c>
      <c r="BF35" s="26">
        <f ca="1">brain!$K$26- COUNTIF(dataCollection!$Z35:$AJ35,"&gt;0")*10-dataCollection!$BB35</f>
        <v>365</v>
      </c>
      <c r="BG35" s="26" t="str">
        <f t="shared" ca="1" si="1"/>
        <v/>
      </c>
      <c r="BH35" s="26">
        <f ca="1">brain!$K$26-COUNT(dataCollection!$AK35:$AZ35)*10-dataCollection!$BC35</f>
        <v>220</v>
      </c>
      <c r="BI35" s="134" t="str">
        <f t="shared" ca="1" si="2"/>
        <v/>
      </c>
    </row>
    <row r="36" spans="3:61" x14ac:dyDescent="0.25">
      <c r="C36" s="32">
        <f>Table1[[#This Row],[Column1]]</f>
        <v>30</v>
      </c>
      <c r="D36" s="116">
        <f ca="1">ROUND(brain!$L$7*dataCollection!$G36,0)</f>
        <v>3</v>
      </c>
      <c r="E36" s="116">
        <f ca="1">ROUND(brain!$L$8*dataCollection!$G36,0)</f>
        <v>2</v>
      </c>
      <c r="F36" s="116">
        <f ca="1">dataCollection!$G36-dataCollection!$D36-dataCollection!$E36</f>
        <v>3</v>
      </c>
      <c r="G36" s="117">
        <f ca="1">Table1[[#This Row],[Column13]]</f>
        <v>8</v>
      </c>
      <c r="H36" s="96">
        <f ca="1">IF($D36&gt;=H$4,VLOOKUP(RAND(),brain!$L$14:$P$17,2,TRUE),0)</f>
        <v>35</v>
      </c>
      <c r="I36" s="96">
        <f ca="1">IF($D36&gt;=I$4,VLOOKUP(RAND(),brain!$L$14:$P$17,2,TRUE),0)</f>
        <v>35</v>
      </c>
      <c r="J36" s="96">
        <f ca="1">IF($D36&gt;=J$4,VLOOKUP(RAND(),brain!$L$14:$P$17,2,TRUE),0)</f>
        <v>35</v>
      </c>
      <c r="K36" s="96">
        <f ca="1">IF($D36&gt;=K$4,VLOOKUP(RAND(),brain!$L$14:$P$17,2,TRUE),0)</f>
        <v>0</v>
      </c>
      <c r="L36" s="96">
        <f ca="1">IF($D36&gt;=L$4,VLOOKUP(RAND(),brain!$L$14:$P$17,2,TRUE),0)</f>
        <v>0</v>
      </c>
      <c r="M36" s="96">
        <f ca="1">IF($D36&gt;=M$4,VLOOKUP(RAND(),brain!$L$14:$P$17,2,TRUE),0)</f>
        <v>0</v>
      </c>
      <c r="N36" s="96">
        <f ca="1">IF($D36&gt;=N$4,VLOOKUP(RAND(),brain!$L$14:$P$17,2,TRUE),0)</f>
        <v>0</v>
      </c>
      <c r="O36" s="96">
        <f ca="1">IF($D36&gt;=O$4,VLOOKUP(RAND(),brain!$L$14:$P$17,2,TRUE),0)</f>
        <v>0</v>
      </c>
      <c r="P36" s="96">
        <f ca="1">IF($D36&gt;=P$4,VLOOKUP(RAND(),brain!$L$14:$P$17,2,TRUE),0)</f>
        <v>0</v>
      </c>
      <c r="Q36" s="96">
        <f ca="1">IF($D36&gt;=Q$4,VLOOKUP(RAND(),brain!$L$14:$P$17,2,TRUE),0)</f>
        <v>0</v>
      </c>
      <c r="R36" s="96">
        <f ca="1">IF($D36&gt;=R$4,VLOOKUP(RAND(),brain!$L$14:$P$17,2,TRUE),0)</f>
        <v>0</v>
      </c>
      <c r="S36" s="96">
        <f ca="1">IF($D36&gt;=S$4,VLOOKUP(RAND(),brain!$L$14:$P$17,2,TRUE),0)</f>
        <v>0</v>
      </c>
      <c r="T36" s="96">
        <f ca="1">IF($D36&gt;=T$4,VLOOKUP(RAND(),brain!$L$14:$P$17,2,TRUE),0)</f>
        <v>0</v>
      </c>
      <c r="U36" s="96">
        <f ca="1">IF($D36&gt;=U$4,VLOOKUP(RAND(),brain!$L$14:$P$17,2,TRUE),0)</f>
        <v>0</v>
      </c>
      <c r="V36" s="96">
        <f ca="1">IF($D36&gt;=V$4,VLOOKUP(RAND(),brain!$L$14:$P$17,2,TRUE),0)</f>
        <v>0</v>
      </c>
      <c r="W36" s="96">
        <f ca="1">IF($D36&gt;=W$4,VLOOKUP(RAND(),brain!$L$14:$P$17,2,TRUE),0)</f>
        <v>0</v>
      </c>
      <c r="X36" s="96">
        <f ca="1">IF($D36&gt;=X$4,VLOOKUP(RAND(),brain!$L$14:$P$17,2,TRUE),0)</f>
        <v>0</v>
      </c>
      <c r="Y36" s="104">
        <f ca="1">IF($D36&gt;=Y$4,VLOOKUP(RAND(),brain!$L$14:$P$17,2,TRUE),0)</f>
        <v>0</v>
      </c>
      <c r="Z36" s="97">
        <f ca="1">IF($E36&gt;=Z$4,VLOOKUP(RAND(),brain!$L$14:$P$17,3,TRUE),0)</f>
        <v>45</v>
      </c>
      <c r="AA36" s="97">
        <f ca="1">IF($E36&gt;=AA$4,VLOOKUP(RAND(),brain!$L$14:$P$17,3,TRUE),0)</f>
        <v>65</v>
      </c>
      <c r="AB36" s="97">
        <f ca="1">IF($E36&gt;=AB$4,VLOOKUP(RAND(),brain!$L$14:$P$17,3,TRUE),0)</f>
        <v>0</v>
      </c>
      <c r="AC36" s="97">
        <f ca="1">IF($E36&gt;=AC$4,VLOOKUP(RAND(),brain!$L$14:$P$17,3,TRUE),0)</f>
        <v>0</v>
      </c>
      <c r="AD36" s="97">
        <f ca="1">IF($E36&gt;=AD$4,VLOOKUP(RAND(),brain!$L$14:$P$17,3,TRUE),0)</f>
        <v>0</v>
      </c>
      <c r="AE36" s="97">
        <f ca="1">IF($E36&gt;=AE$4,VLOOKUP(RAND(),brain!$L$14:$P$17,3,TRUE),0)</f>
        <v>0</v>
      </c>
      <c r="AF36" s="97">
        <f ca="1">IF($E36&gt;=AF$4,VLOOKUP(RAND(),brain!$L$14:$P$17,3,TRUE),0)</f>
        <v>0</v>
      </c>
      <c r="AG36" s="97">
        <f ca="1">IF($E36&gt;=AG$4,VLOOKUP(RAND(),brain!$L$14:$P$17,3,TRUE),0)</f>
        <v>0</v>
      </c>
      <c r="AH36" s="97">
        <f ca="1">IF($E36&gt;=AH$4,VLOOKUP(RAND(),brain!$L$14:$P$17,3,TRUE),0)</f>
        <v>0</v>
      </c>
      <c r="AI36" s="97">
        <f ca="1">IF($E36&gt;=AI$4,VLOOKUP(RAND(),brain!$L$14:$P$17,3,TRUE),0)</f>
        <v>0</v>
      </c>
      <c r="AJ36" s="97">
        <f ca="1">IF($E36&gt;=AJ$4,VLOOKUP(RAND(),brain!$L$14:$P$17,3,TRUE),0)</f>
        <v>0</v>
      </c>
      <c r="AK36" s="100">
        <f ca="1">IF($F36&gt;=AK$4,VLOOKUP(RAND(),brain!$L$14:$P$17,4,TRUE),0)</f>
        <v>30</v>
      </c>
      <c r="AL36" s="98">
        <f ca="1">IF($F36&gt;=AL$4,VLOOKUP(RAND(),brain!$L$14:$P$17,4,TRUE),0)</f>
        <v>30</v>
      </c>
      <c r="AM36" s="98">
        <f ca="1">IF($F36&gt;=AM$4,VLOOKUP(RAND(),brain!$L$14:$P$17,4,TRUE),0)</f>
        <v>30</v>
      </c>
      <c r="AN36" s="98">
        <f ca="1">IF($F36&gt;=AN$4,VLOOKUP(RAND(),brain!$L$14:$P$17,4,TRUE),0)</f>
        <v>0</v>
      </c>
      <c r="AO36" s="98">
        <f ca="1">IF($F36&gt;=AO$4,VLOOKUP(RAND(),brain!$L$14:$P$17,4,TRUE),0)</f>
        <v>0</v>
      </c>
      <c r="AP36" s="98">
        <f ca="1">IF($F36&gt;=AP$4,VLOOKUP(RAND(),brain!$L$14:$P$17,4,TRUE),0)</f>
        <v>0</v>
      </c>
      <c r="AQ36" s="98">
        <f ca="1">IF($F36&gt;=AQ$4,VLOOKUP(RAND(),brain!$L$14:$P$17,4,TRUE),0)</f>
        <v>0</v>
      </c>
      <c r="AR36" s="98">
        <f ca="1">IF($F36&gt;=AR$4,VLOOKUP(RAND(),brain!$L$14:$P$17,4,TRUE),0)</f>
        <v>0</v>
      </c>
      <c r="AS36" s="98">
        <f ca="1">IF($F36&gt;=AS$4,VLOOKUP(RAND(),brain!$L$14:$P$17,4,TRUE),0)</f>
        <v>0</v>
      </c>
      <c r="AT36" s="98">
        <f ca="1">IF($F36&gt;=AT$4,VLOOKUP(RAND(),brain!$L$14:$P$17,4,TRUE),0)</f>
        <v>0</v>
      </c>
      <c r="AU36" s="98">
        <f ca="1">IF($F36&gt;=AU$4,VLOOKUP(RAND(),brain!$L$14:$P$17,4,TRUE),0)</f>
        <v>0</v>
      </c>
      <c r="AV36" s="98">
        <f ca="1">IF($F36&gt;=AV$4,VLOOKUP(RAND(),brain!$L$14:$P$17,4,TRUE),0)</f>
        <v>0</v>
      </c>
      <c r="AW36" s="98">
        <f ca="1">IF($F36&gt;=AW$4,VLOOKUP(RAND(),brain!$L$14:$P$17,4,TRUE),0)</f>
        <v>0</v>
      </c>
      <c r="AX36" s="98">
        <f ca="1">IF($F36&gt;=AX$4,VLOOKUP(RAND(),brain!$L$14:$P$17,4,TRUE),0)</f>
        <v>0</v>
      </c>
      <c r="AY36" s="98">
        <f ca="1">IF($F36&gt;=AY$4,VLOOKUP(RAND(),brain!$L$14:$P$17,4,TRUE),0)</f>
        <v>0</v>
      </c>
      <c r="AZ36" s="101">
        <f ca="1">IF($F36&gt;=AZ$4,VLOOKUP(RAND(),brain!$L$14:$P$17,4,TRUE),0)</f>
        <v>0</v>
      </c>
      <c r="BA36" s="139">
        <f ca="1">SUMIF(dataCollection!$H36:$Y36, "&gt;1")</f>
        <v>105</v>
      </c>
      <c r="BB36" s="140">
        <f ca="1">SUMIF(dataCollection!$Z36:$AJ36,"&gt; 1")</f>
        <v>110</v>
      </c>
      <c r="BC36" s="141">
        <f ca="1">SUMIF(dataCollection!$AK36:$AZ36, "&gt; 1")</f>
        <v>90</v>
      </c>
      <c r="BD36" s="26">
        <f ca="1">brain!$K$26-COUNTIF(dataCollection!$H36:$Y36,"&gt;0")*10-dataCollection!$BA36</f>
        <v>345</v>
      </c>
      <c r="BE36" s="26" t="str">
        <f t="shared" ca="1" si="0"/>
        <v/>
      </c>
      <c r="BF36" s="26">
        <f ca="1">brain!$K$26- COUNTIF(dataCollection!$Z36:$AJ36,"&gt;0")*10-dataCollection!$BB36</f>
        <v>350</v>
      </c>
      <c r="BG36" s="26" t="str">
        <f t="shared" ca="1" si="1"/>
        <v/>
      </c>
      <c r="BH36" s="26">
        <f ca="1">brain!$K$26-COUNT(dataCollection!$AK36:$AZ36)*10-dataCollection!$BC36</f>
        <v>230</v>
      </c>
      <c r="BI36" s="134" t="str">
        <f t="shared" ca="1" si="2"/>
        <v/>
      </c>
    </row>
    <row r="37" spans="3:61" x14ac:dyDescent="0.25">
      <c r="C37" s="32">
        <f>Table1[[#This Row],[Column1]]</f>
        <v>31</v>
      </c>
      <c r="D37" s="116">
        <f ca="1">ROUND(brain!$L$7*dataCollection!$G37,0)</f>
        <v>4</v>
      </c>
      <c r="E37" s="116">
        <f ca="1">ROUND(brain!$L$8*dataCollection!$G37,0)</f>
        <v>3</v>
      </c>
      <c r="F37" s="116">
        <f ca="1">dataCollection!$G37-dataCollection!$D37-dataCollection!$E37</f>
        <v>4</v>
      </c>
      <c r="G37" s="117">
        <f ca="1">Table1[[#This Row],[Column13]]</f>
        <v>11</v>
      </c>
      <c r="H37" s="96">
        <f ca="1">IF($D37&gt;=H$4,VLOOKUP(RAND(),brain!$L$14:$P$17,2,TRUE),0)</f>
        <v>35</v>
      </c>
      <c r="I37" s="96">
        <f ca="1">IF($D37&gt;=I$4,VLOOKUP(RAND(),brain!$L$14:$P$17,2,TRUE),0)</f>
        <v>55</v>
      </c>
      <c r="J37" s="96">
        <f ca="1">IF($D37&gt;=J$4,VLOOKUP(RAND(),brain!$L$14:$P$17,2,TRUE),0)</f>
        <v>35</v>
      </c>
      <c r="K37" s="96">
        <f ca="1">IF($D37&gt;=K$4,VLOOKUP(RAND(),brain!$L$14:$P$17,2,TRUE),0)</f>
        <v>55</v>
      </c>
      <c r="L37" s="96">
        <f ca="1">IF($D37&gt;=L$4,VLOOKUP(RAND(),brain!$L$14:$P$17,2,TRUE),0)</f>
        <v>0</v>
      </c>
      <c r="M37" s="96">
        <f ca="1">IF($D37&gt;=M$4,VLOOKUP(RAND(),brain!$L$14:$P$17,2,TRUE),0)</f>
        <v>0</v>
      </c>
      <c r="N37" s="96">
        <f ca="1">IF($D37&gt;=N$4,VLOOKUP(RAND(),brain!$L$14:$P$17,2,TRUE),0)</f>
        <v>0</v>
      </c>
      <c r="O37" s="96">
        <f ca="1">IF($D37&gt;=O$4,VLOOKUP(RAND(),brain!$L$14:$P$17,2,TRUE),0)</f>
        <v>0</v>
      </c>
      <c r="P37" s="96">
        <f ca="1">IF($D37&gt;=P$4,VLOOKUP(RAND(),brain!$L$14:$P$17,2,TRUE),0)</f>
        <v>0</v>
      </c>
      <c r="Q37" s="96">
        <f ca="1">IF($D37&gt;=Q$4,VLOOKUP(RAND(),brain!$L$14:$P$17,2,TRUE),0)</f>
        <v>0</v>
      </c>
      <c r="R37" s="96">
        <f ca="1">IF($D37&gt;=R$4,VLOOKUP(RAND(),brain!$L$14:$P$17,2,TRUE),0)</f>
        <v>0</v>
      </c>
      <c r="S37" s="96">
        <f ca="1">IF($D37&gt;=S$4,VLOOKUP(RAND(),brain!$L$14:$P$17,2,TRUE),0)</f>
        <v>0</v>
      </c>
      <c r="T37" s="96">
        <f ca="1">IF($D37&gt;=T$4,VLOOKUP(RAND(),brain!$L$14:$P$17,2,TRUE),0)</f>
        <v>0</v>
      </c>
      <c r="U37" s="96">
        <f ca="1">IF($D37&gt;=U$4,VLOOKUP(RAND(),brain!$L$14:$P$17,2,TRUE),0)</f>
        <v>0</v>
      </c>
      <c r="V37" s="96">
        <f ca="1">IF($D37&gt;=V$4,VLOOKUP(RAND(),brain!$L$14:$P$17,2,TRUE),0)</f>
        <v>0</v>
      </c>
      <c r="W37" s="96">
        <f ca="1">IF($D37&gt;=W$4,VLOOKUP(RAND(),brain!$L$14:$P$17,2,TRUE),0)</f>
        <v>0</v>
      </c>
      <c r="X37" s="96">
        <f ca="1">IF($D37&gt;=X$4,VLOOKUP(RAND(),brain!$L$14:$P$17,2,TRUE),0)</f>
        <v>0</v>
      </c>
      <c r="Y37" s="104">
        <f ca="1">IF($D37&gt;=Y$4,VLOOKUP(RAND(),brain!$L$14:$P$17,2,TRUE),0)</f>
        <v>0</v>
      </c>
      <c r="Z37" s="97">
        <f ca="1">IF($E37&gt;=Z$4,VLOOKUP(RAND(),brain!$L$14:$P$17,3,TRUE),0)</f>
        <v>45</v>
      </c>
      <c r="AA37" s="97">
        <f ca="1">IF($E37&gt;=AA$4,VLOOKUP(RAND(),brain!$L$14:$P$17,3,TRUE),0)</f>
        <v>45</v>
      </c>
      <c r="AB37" s="97">
        <f ca="1">IF($E37&gt;=AB$4,VLOOKUP(RAND(),brain!$L$14:$P$17,3,TRUE),0)</f>
        <v>45</v>
      </c>
      <c r="AC37" s="97">
        <f ca="1">IF($E37&gt;=AC$4,VLOOKUP(RAND(),brain!$L$14:$P$17,3,TRUE),0)</f>
        <v>0</v>
      </c>
      <c r="AD37" s="97">
        <f ca="1">IF($E37&gt;=AD$4,VLOOKUP(RAND(),brain!$L$14:$P$17,3,TRUE),0)</f>
        <v>0</v>
      </c>
      <c r="AE37" s="97">
        <f ca="1">IF($E37&gt;=AE$4,VLOOKUP(RAND(),brain!$L$14:$P$17,3,TRUE),0)</f>
        <v>0</v>
      </c>
      <c r="AF37" s="97">
        <f ca="1">IF($E37&gt;=AF$4,VLOOKUP(RAND(),brain!$L$14:$P$17,3,TRUE),0)</f>
        <v>0</v>
      </c>
      <c r="AG37" s="97">
        <f ca="1">IF($E37&gt;=AG$4,VLOOKUP(RAND(),brain!$L$14:$P$17,3,TRUE),0)</f>
        <v>0</v>
      </c>
      <c r="AH37" s="97">
        <f ca="1">IF($E37&gt;=AH$4,VLOOKUP(RAND(),brain!$L$14:$P$17,3,TRUE),0)</f>
        <v>0</v>
      </c>
      <c r="AI37" s="97">
        <f ca="1">IF($E37&gt;=AI$4,VLOOKUP(RAND(),brain!$L$14:$P$17,3,TRUE),0)</f>
        <v>0</v>
      </c>
      <c r="AJ37" s="97">
        <f ca="1">IF($E37&gt;=AJ$4,VLOOKUP(RAND(),brain!$L$14:$P$17,3,TRUE),0)</f>
        <v>0</v>
      </c>
      <c r="AK37" s="100">
        <f ca="1">IF($F37&gt;=AK$4,VLOOKUP(RAND(),brain!$L$14:$P$17,4,TRUE),0)</f>
        <v>30</v>
      </c>
      <c r="AL37" s="98">
        <f ca="1">IF($F37&gt;=AL$4,VLOOKUP(RAND(),brain!$L$14:$P$17,4,TRUE),0)</f>
        <v>30</v>
      </c>
      <c r="AM37" s="98">
        <f ca="1">IF($F37&gt;=AM$4,VLOOKUP(RAND(),brain!$L$14:$P$17,4,TRUE),0)</f>
        <v>30</v>
      </c>
      <c r="AN37" s="98">
        <f ca="1">IF($F37&gt;=AN$4,VLOOKUP(RAND(),brain!$L$14:$P$17,4,TRUE),0)</f>
        <v>30</v>
      </c>
      <c r="AO37" s="98">
        <f ca="1">IF($F37&gt;=AO$4,VLOOKUP(RAND(),brain!$L$14:$P$17,4,TRUE),0)</f>
        <v>0</v>
      </c>
      <c r="AP37" s="98">
        <f ca="1">IF($F37&gt;=AP$4,VLOOKUP(RAND(),brain!$L$14:$P$17,4,TRUE),0)</f>
        <v>0</v>
      </c>
      <c r="AQ37" s="98">
        <f ca="1">IF($F37&gt;=AQ$4,VLOOKUP(RAND(),brain!$L$14:$P$17,4,TRUE),0)</f>
        <v>0</v>
      </c>
      <c r="AR37" s="98">
        <f ca="1">IF($F37&gt;=AR$4,VLOOKUP(RAND(),brain!$L$14:$P$17,4,TRUE),0)</f>
        <v>0</v>
      </c>
      <c r="AS37" s="98">
        <f ca="1">IF($F37&gt;=AS$4,VLOOKUP(RAND(),brain!$L$14:$P$17,4,TRUE),0)</f>
        <v>0</v>
      </c>
      <c r="AT37" s="98">
        <f ca="1">IF($F37&gt;=AT$4,VLOOKUP(RAND(),brain!$L$14:$P$17,4,TRUE),0)</f>
        <v>0</v>
      </c>
      <c r="AU37" s="98">
        <f ca="1">IF($F37&gt;=AU$4,VLOOKUP(RAND(),brain!$L$14:$P$17,4,TRUE),0)</f>
        <v>0</v>
      </c>
      <c r="AV37" s="98">
        <f ca="1">IF($F37&gt;=AV$4,VLOOKUP(RAND(),brain!$L$14:$P$17,4,TRUE),0)</f>
        <v>0</v>
      </c>
      <c r="AW37" s="98">
        <f ca="1">IF($F37&gt;=AW$4,VLOOKUP(RAND(),brain!$L$14:$P$17,4,TRUE),0)</f>
        <v>0</v>
      </c>
      <c r="AX37" s="98">
        <f ca="1">IF($F37&gt;=AX$4,VLOOKUP(RAND(),brain!$L$14:$P$17,4,TRUE),0)</f>
        <v>0</v>
      </c>
      <c r="AY37" s="98">
        <f ca="1">IF($F37&gt;=AY$4,VLOOKUP(RAND(),brain!$L$14:$P$17,4,TRUE),0)</f>
        <v>0</v>
      </c>
      <c r="AZ37" s="101">
        <f ca="1">IF($F37&gt;=AZ$4,VLOOKUP(RAND(),brain!$L$14:$P$17,4,TRUE),0)</f>
        <v>0</v>
      </c>
      <c r="BA37" s="139">
        <f ca="1">SUMIF(dataCollection!$H37:$Y37, "&gt;1")</f>
        <v>180</v>
      </c>
      <c r="BB37" s="140">
        <f ca="1">SUMIF(dataCollection!$Z37:$AJ37,"&gt; 1")</f>
        <v>135</v>
      </c>
      <c r="BC37" s="141">
        <f ca="1">SUMIF(dataCollection!$AK37:$AZ37, "&gt; 1")</f>
        <v>120</v>
      </c>
      <c r="BD37" s="26">
        <f ca="1">brain!$K$26-COUNTIF(dataCollection!$H37:$Y37,"&gt;0")*10-dataCollection!$BA37</f>
        <v>260</v>
      </c>
      <c r="BE37" s="26" t="str">
        <f t="shared" ca="1" si="0"/>
        <v/>
      </c>
      <c r="BF37" s="26">
        <f ca="1">brain!$K$26- COUNTIF(dataCollection!$Z37:$AJ37,"&gt;0")*10-dataCollection!$BB37</f>
        <v>315</v>
      </c>
      <c r="BG37" s="26" t="str">
        <f t="shared" ca="1" si="1"/>
        <v/>
      </c>
      <c r="BH37" s="26">
        <f ca="1">brain!$K$26-COUNT(dataCollection!$AK37:$AZ37)*10-dataCollection!$BC37</f>
        <v>200</v>
      </c>
      <c r="BI37" s="134" t="str">
        <f t="shared" ca="1" si="2"/>
        <v/>
      </c>
    </row>
    <row r="38" spans="3:61" x14ac:dyDescent="0.25">
      <c r="C38" s="32">
        <f>Table1[[#This Row],[Column1]]</f>
        <v>32</v>
      </c>
      <c r="D38" s="116">
        <f ca="1">ROUND(brain!$L$7*dataCollection!$G38,0)</f>
        <v>4</v>
      </c>
      <c r="E38" s="116">
        <f ca="1">ROUND(brain!$L$8*dataCollection!$G38,0)</f>
        <v>2</v>
      </c>
      <c r="F38" s="116">
        <f ca="1">dataCollection!$G38-dataCollection!$D38-dataCollection!$E38</f>
        <v>3</v>
      </c>
      <c r="G38" s="117">
        <f ca="1">Table1[[#This Row],[Column13]]</f>
        <v>9</v>
      </c>
      <c r="H38" s="96">
        <f ca="1">IF($D38&gt;=H$4,VLOOKUP(RAND(),brain!$L$14:$P$17,2,TRUE),0)</f>
        <v>35</v>
      </c>
      <c r="I38" s="96">
        <f ca="1">IF($D38&gt;=I$4,VLOOKUP(RAND(),brain!$L$14:$P$17,2,TRUE),0)</f>
        <v>15</v>
      </c>
      <c r="J38" s="96">
        <f ca="1">IF($D38&gt;=J$4,VLOOKUP(RAND(),brain!$L$14:$P$17,2,TRUE),0)</f>
        <v>15</v>
      </c>
      <c r="K38" s="96">
        <f ca="1">IF($D38&gt;=K$4,VLOOKUP(RAND(),brain!$L$14:$P$17,2,TRUE),0)</f>
        <v>55</v>
      </c>
      <c r="L38" s="96">
        <f ca="1">IF($D38&gt;=L$4,VLOOKUP(RAND(),brain!$L$14:$P$17,2,TRUE),0)</f>
        <v>0</v>
      </c>
      <c r="M38" s="96">
        <f ca="1">IF($D38&gt;=M$4,VLOOKUP(RAND(),brain!$L$14:$P$17,2,TRUE),0)</f>
        <v>0</v>
      </c>
      <c r="N38" s="96">
        <f ca="1">IF($D38&gt;=N$4,VLOOKUP(RAND(),brain!$L$14:$P$17,2,TRUE),0)</f>
        <v>0</v>
      </c>
      <c r="O38" s="96">
        <f ca="1">IF($D38&gt;=O$4,VLOOKUP(RAND(),brain!$L$14:$P$17,2,TRUE),0)</f>
        <v>0</v>
      </c>
      <c r="P38" s="96">
        <f ca="1">IF($D38&gt;=P$4,VLOOKUP(RAND(),brain!$L$14:$P$17,2,TRUE),0)</f>
        <v>0</v>
      </c>
      <c r="Q38" s="96">
        <f ca="1">IF($D38&gt;=Q$4,VLOOKUP(RAND(),brain!$L$14:$P$17,2,TRUE),0)</f>
        <v>0</v>
      </c>
      <c r="R38" s="96">
        <f ca="1">IF($D38&gt;=R$4,VLOOKUP(RAND(),brain!$L$14:$P$17,2,TRUE),0)</f>
        <v>0</v>
      </c>
      <c r="S38" s="96">
        <f ca="1">IF($D38&gt;=S$4,VLOOKUP(RAND(),brain!$L$14:$P$17,2,TRUE),0)</f>
        <v>0</v>
      </c>
      <c r="T38" s="96">
        <f ca="1">IF($D38&gt;=T$4,VLOOKUP(RAND(),brain!$L$14:$P$17,2,TRUE),0)</f>
        <v>0</v>
      </c>
      <c r="U38" s="96">
        <f ca="1">IF($D38&gt;=U$4,VLOOKUP(RAND(),brain!$L$14:$P$17,2,TRUE),0)</f>
        <v>0</v>
      </c>
      <c r="V38" s="96">
        <f ca="1">IF($D38&gt;=V$4,VLOOKUP(RAND(),brain!$L$14:$P$17,2,TRUE),0)</f>
        <v>0</v>
      </c>
      <c r="W38" s="96">
        <f ca="1">IF($D38&gt;=W$4,VLOOKUP(RAND(),brain!$L$14:$P$17,2,TRUE),0)</f>
        <v>0</v>
      </c>
      <c r="X38" s="96">
        <f ca="1">IF($D38&gt;=X$4,VLOOKUP(RAND(),brain!$L$14:$P$17,2,TRUE),0)</f>
        <v>0</v>
      </c>
      <c r="Y38" s="104">
        <f ca="1">IF($D38&gt;=Y$4,VLOOKUP(RAND(),brain!$L$14:$P$17,2,TRUE),0)</f>
        <v>0</v>
      </c>
      <c r="Z38" s="97">
        <f ca="1">IF($E38&gt;=Z$4,VLOOKUP(RAND(),brain!$L$14:$P$17,3,TRUE),0)</f>
        <v>45</v>
      </c>
      <c r="AA38" s="97">
        <f ca="1">IF($E38&gt;=AA$4,VLOOKUP(RAND(),brain!$L$14:$P$17,3,TRUE),0)</f>
        <v>20</v>
      </c>
      <c r="AB38" s="97">
        <f ca="1">IF($E38&gt;=AB$4,VLOOKUP(RAND(),brain!$L$14:$P$17,3,TRUE),0)</f>
        <v>0</v>
      </c>
      <c r="AC38" s="97">
        <f ca="1">IF($E38&gt;=AC$4,VLOOKUP(RAND(),brain!$L$14:$P$17,3,TRUE),0)</f>
        <v>0</v>
      </c>
      <c r="AD38" s="97">
        <f ca="1">IF($E38&gt;=AD$4,VLOOKUP(RAND(),brain!$L$14:$P$17,3,TRUE),0)</f>
        <v>0</v>
      </c>
      <c r="AE38" s="97">
        <f ca="1">IF($E38&gt;=AE$4,VLOOKUP(RAND(),brain!$L$14:$P$17,3,TRUE),0)</f>
        <v>0</v>
      </c>
      <c r="AF38" s="97">
        <f ca="1">IF($E38&gt;=AF$4,VLOOKUP(RAND(),brain!$L$14:$P$17,3,TRUE),0)</f>
        <v>0</v>
      </c>
      <c r="AG38" s="97">
        <f ca="1">IF($E38&gt;=AG$4,VLOOKUP(RAND(),brain!$L$14:$P$17,3,TRUE),0)</f>
        <v>0</v>
      </c>
      <c r="AH38" s="97">
        <f ca="1">IF($E38&gt;=AH$4,VLOOKUP(RAND(),brain!$L$14:$P$17,3,TRUE),0)</f>
        <v>0</v>
      </c>
      <c r="AI38" s="97">
        <f ca="1">IF($E38&gt;=AI$4,VLOOKUP(RAND(),brain!$L$14:$P$17,3,TRUE),0)</f>
        <v>0</v>
      </c>
      <c r="AJ38" s="97">
        <f ca="1">IF($E38&gt;=AJ$4,VLOOKUP(RAND(),brain!$L$14:$P$17,3,TRUE),0)</f>
        <v>0</v>
      </c>
      <c r="AK38" s="100">
        <f ca="1">IF($F38&gt;=AK$4,VLOOKUP(RAND(),brain!$L$14:$P$17,4,TRUE),0)</f>
        <v>30</v>
      </c>
      <c r="AL38" s="98">
        <f ca="1">IF($F38&gt;=AL$4,VLOOKUP(RAND(),brain!$L$14:$P$17,4,TRUE),0)</f>
        <v>30</v>
      </c>
      <c r="AM38" s="98">
        <f ca="1">IF($F38&gt;=AM$4,VLOOKUP(RAND(),brain!$L$14:$P$17,4,TRUE),0)</f>
        <v>30</v>
      </c>
      <c r="AN38" s="98">
        <f ca="1">IF($F38&gt;=AN$4,VLOOKUP(RAND(),brain!$L$14:$P$17,4,TRUE),0)</f>
        <v>0</v>
      </c>
      <c r="AO38" s="98">
        <f ca="1">IF($F38&gt;=AO$4,VLOOKUP(RAND(),brain!$L$14:$P$17,4,TRUE),0)</f>
        <v>0</v>
      </c>
      <c r="AP38" s="98">
        <f ca="1">IF($F38&gt;=AP$4,VLOOKUP(RAND(),brain!$L$14:$P$17,4,TRUE),0)</f>
        <v>0</v>
      </c>
      <c r="AQ38" s="98">
        <f ca="1">IF($F38&gt;=AQ$4,VLOOKUP(RAND(),brain!$L$14:$P$17,4,TRUE),0)</f>
        <v>0</v>
      </c>
      <c r="AR38" s="98">
        <f ca="1">IF($F38&gt;=AR$4,VLOOKUP(RAND(),brain!$L$14:$P$17,4,TRUE),0)</f>
        <v>0</v>
      </c>
      <c r="AS38" s="98">
        <f ca="1">IF($F38&gt;=AS$4,VLOOKUP(RAND(),brain!$L$14:$P$17,4,TRUE),0)</f>
        <v>0</v>
      </c>
      <c r="AT38" s="98">
        <f ca="1">IF($F38&gt;=AT$4,VLOOKUP(RAND(),brain!$L$14:$P$17,4,TRUE),0)</f>
        <v>0</v>
      </c>
      <c r="AU38" s="98">
        <f ca="1">IF($F38&gt;=AU$4,VLOOKUP(RAND(),brain!$L$14:$P$17,4,TRUE),0)</f>
        <v>0</v>
      </c>
      <c r="AV38" s="98">
        <f ca="1">IF($F38&gt;=AV$4,VLOOKUP(RAND(),brain!$L$14:$P$17,4,TRUE),0)</f>
        <v>0</v>
      </c>
      <c r="AW38" s="98">
        <f ca="1">IF($F38&gt;=AW$4,VLOOKUP(RAND(),brain!$L$14:$P$17,4,TRUE),0)</f>
        <v>0</v>
      </c>
      <c r="AX38" s="98">
        <f ca="1">IF($F38&gt;=AX$4,VLOOKUP(RAND(),brain!$L$14:$P$17,4,TRUE),0)</f>
        <v>0</v>
      </c>
      <c r="AY38" s="98">
        <f ca="1">IF($F38&gt;=AY$4,VLOOKUP(RAND(),brain!$L$14:$P$17,4,TRUE),0)</f>
        <v>0</v>
      </c>
      <c r="AZ38" s="101">
        <f ca="1">IF($F38&gt;=AZ$4,VLOOKUP(RAND(),brain!$L$14:$P$17,4,TRUE),0)</f>
        <v>0</v>
      </c>
      <c r="BA38" s="139">
        <f ca="1">SUMIF(dataCollection!$H38:$Y38, "&gt;1")</f>
        <v>120</v>
      </c>
      <c r="BB38" s="140">
        <f ca="1">SUMIF(dataCollection!$Z38:$AJ38,"&gt; 1")</f>
        <v>65</v>
      </c>
      <c r="BC38" s="141">
        <f ca="1">SUMIF(dataCollection!$AK38:$AZ38, "&gt; 1")</f>
        <v>90</v>
      </c>
      <c r="BD38" s="26">
        <f ca="1">brain!$K$26-COUNTIF(dataCollection!$H38:$Y38,"&gt;0")*10-dataCollection!$BA38</f>
        <v>320</v>
      </c>
      <c r="BE38" s="26" t="str">
        <f t="shared" ca="1" si="0"/>
        <v/>
      </c>
      <c r="BF38" s="26">
        <f ca="1">brain!$K$26- COUNTIF(dataCollection!$Z38:$AJ38,"&gt;0")*10-dataCollection!$BB38</f>
        <v>395</v>
      </c>
      <c r="BG38" s="26" t="str">
        <f t="shared" ca="1" si="1"/>
        <v/>
      </c>
      <c r="BH38" s="26">
        <f ca="1">brain!$K$26-COUNT(dataCollection!$AK38:$AZ38)*10-dataCollection!$BC38</f>
        <v>230</v>
      </c>
      <c r="BI38" s="134" t="str">
        <f t="shared" ca="1" si="2"/>
        <v/>
      </c>
    </row>
    <row r="39" spans="3:61" x14ac:dyDescent="0.25">
      <c r="C39" s="32">
        <f>Table1[[#This Row],[Column1]]</f>
        <v>33</v>
      </c>
      <c r="D39" s="116">
        <f ca="1">ROUND(brain!$L$7*dataCollection!$G39,0)</f>
        <v>7</v>
      </c>
      <c r="E39" s="116">
        <f ca="1">ROUND(brain!$L$8*dataCollection!$G39,0)</f>
        <v>5</v>
      </c>
      <c r="F39" s="116">
        <f ca="1">dataCollection!$G39-dataCollection!$D39-dataCollection!$E39</f>
        <v>6</v>
      </c>
      <c r="G39" s="117">
        <f ca="1">Table1[[#This Row],[Column13]]</f>
        <v>18</v>
      </c>
      <c r="H39" s="96">
        <f ca="1">IF($D39&gt;=H$4,VLOOKUP(RAND(),brain!$L$14:$P$17,2,TRUE),0)</f>
        <v>55</v>
      </c>
      <c r="I39" s="96">
        <f ca="1">IF($D39&gt;=I$4,VLOOKUP(RAND(),brain!$L$14:$P$17,2,TRUE),0)</f>
        <v>35</v>
      </c>
      <c r="J39" s="96">
        <f ca="1">IF($D39&gt;=J$4,VLOOKUP(RAND(),brain!$L$14:$P$17,2,TRUE),0)</f>
        <v>15</v>
      </c>
      <c r="K39" s="96">
        <f ca="1">IF($D39&gt;=K$4,VLOOKUP(RAND(),brain!$L$14:$P$17,2,TRUE),0)</f>
        <v>55</v>
      </c>
      <c r="L39" s="96">
        <f ca="1">IF($D39&gt;=L$4,VLOOKUP(RAND(),brain!$L$14:$P$17,2,TRUE),0)</f>
        <v>15</v>
      </c>
      <c r="M39" s="96">
        <f ca="1">IF($D39&gt;=M$4,VLOOKUP(RAND(),brain!$L$14:$P$17,2,TRUE),0)</f>
        <v>35</v>
      </c>
      <c r="N39" s="96">
        <f ca="1">IF($D39&gt;=N$4,VLOOKUP(RAND(),brain!$L$14:$P$17,2,TRUE),0)</f>
        <v>55</v>
      </c>
      <c r="O39" s="96">
        <f ca="1">IF($D39&gt;=O$4,VLOOKUP(RAND(),brain!$L$14:$P$17,2,TRUE),0)</f>
        <v>0</v>
      </c>
      <c r="P39" s="96">
        <f ca="1">IF($D39&gt;=P$4,VLOOKUP(RAND(),brain!$L$14:$P$17,2,TRUE),0)</f>
        <v>0</v>
      </c>
      <c r="Q39" s="96">
        <f ca="1">IF($D39&gt;=Q$4,VLOOKUP(RAND(),brain!$L$14:$P$17,2,TRUE),0)</f>
        <v>0</v>
      </c>
      <c r="R39" s="96">
        <f ca="1">IF($D39&gt;=R$4,VLOOKUP(RAND(),brain!$L$14:$P$17,2,TRUE),0)</f>
        <v>0</v>
      </c>
      <c r="S39" s="96">
        <f ca="1">IF($D39&gt;=S$4,VLOOKUP(RAND(),brain!$L$14:$P$17,2,TRUE),0)</f>
        <v>0</v>
      </c>
      <c r="T39" s="96">
        <f ca="1">IF($D39&gt;=T$4,VLOOKUP(RAND(),brain!$L$14:$P$17,2,TRUE),0)</f>
        <v>0</v>
      </c>
      <c r="U39" s="96">
        <f ca="1">IF($D39&gt;=U$4,VLOOKUP(RAND(),brain!$L$14:$P$17,2,TRUE),0)</f>
        <v>0</v>
      </c>
      <c r="V39" s="96">
        <f ca="1">IF($D39&gt;=V$4,VLOOKUP(RAND(),brain!$L$14:$P$17,2,TRUE),0)</f>
        <v>0</v>
      </c>
      <c r="W39" s="96">
        <f ca="1">IF($D39&gt;=W$4,VLOOKUP(RAND(),brain!$L$14:$P$17,2,TRUE),0)</f>
        <v>0</v>
      </c>
      <c r="X39" s="96">
        <f ca="1">IF($D39&gt;=X$4,VLOOKUP(RAND(),brain!$L$14:$P$17,2,TRUE),0)</f>
        <v>0</v>
      </c>
      <c r="Y39" s="104">
        <f ca="1">IF($D39&gt;=Y$4,VLOOKUP(RAND(),brain!$L$14:$P$17,2,TRUE),0)</f>
        <v>0</v>
      </c>
      <c r="Z39" s="97">
        <f ca="1">IF($E39&gt;=Z$4,VLOOKUP(RAND(),brain!$L$14:$P$17,3,TRUE),0)</f>
        <v>65</v>
      </c>
      <c r="AA39" s="97">
        <f ca="1">IF($E39&gt;=AA$4,VLOOKUP(RAND(),brain!$L$14:$P$17,3,TRUE),0)</f>
        <v>45</v>
      </c>
      <c r="AB39" s="97">
        <f ca="1">IF($E39&gt;=AB$4,VLOOKUP(RAND(),brain!$L$14:$P$17,3,TRUE),0)</f>
        <v>20</v>
      </c>
      <c r="AC39" s="97">
        <f ca="1">IF($E39&gt;=AC$4,VLOOKUP(RAND(),brain!$L$14:$P$17,3,TRUE),0)</f>
        <v>45</v>
      </c>
      <c r="AD39" s="97">
        <f ca="1">IF($E39&gt;=AD$4,VLOOKUP(RAND(),brain!$L$14:$P$17,3,TRUE),0)</f>
        <v>45</v>
      </c>
      <c r="AE39" s="97">
        <f ca="1">IF($E39&gt;=AE$4,VLOOKUP(RAND(),brain!$L$14:$P$17,3,TRUE),0)</f>
        <v>0</v>
      </c>
      <c r="AF39" s="97">
        <f ca="1">IF($E39&gt;=AF$4,VLOOKUP(RAND(),brain!$L$14:$P$17,3,TRUE),0)</f>
        <v>0</v>
      </c>
      <c r="AG39" s="97">
        <f ca="1">IF($E39&gt;=AG$4,VLOOKUP(RAND(),brain!$L$14:$P$17,3,TRUE),0)</f>
        <v>0</v>
      </c>
      <c r="AH39" s="97">
        <f ca="1">IF($E39&gt;=AH$4,VLOOKUP(RAND(),brain!$L$14:$P$17,3,TRUE),0)</f>
        <v>0</v>
      </c>
      <c r="AI39" s="97">
        <f ca="1">IF($E39&gt;=AI$4,VLOOKUP(RAND(),brain!$L$14:$P$17,3,TRUE),0)</f>
        <v>0</v>
      </c>
      <c r="AJ39" s="97">
        <f ca="1">IF($E39&gt;=AJ$4,VLOOKUP(RAND(),brain!$L$14:$P$17,3,TRUE),0)</f>
        <v>0</v>
      </c>
      <c r="AK39" s="100">
        <f ca="1">IF($F39&gt;=AK$4,VLOOKUP(RAND(),brain!$L$14:$P$17,4,TRUE),0)</f>
        <v>30</v>
      </c>
      <c r="AL39" s="98">
        <f ca="1">IF($F39&gt;=AL$4,VLOOKUP(RAND(),brain!$L$14:$P$17,4,TRUE),0)</f>
        <v>20</v>
      </c>
      <c r="AM39" s="98">
        <f ca="1">IF($F39&gt;=AM$4,VLOOKUP(RAND(),brain!$L$14:$P$17,4,TRUE),0)</f>
        <v>30</v>
      </c>
      <c r="AN39" s="98">
        <f ca="1">IF($F39&gt;=AN$4,VLOOKUP(RAND(),brain!$L$14:$P$17,4,TRUE),0)</f>
        <v>30</v>
      </c>
      <c r="AO39" s="98">
        <f ca="1">IF($F39&gt;=AO$4,VLOOKUP(RAND(),brain!$L$14:$P$17,4,TRUE),0)</f>
        <v>30</v>
      </c>
      <c r="AP39" s="98">
        <f ca="1">IF($F39&gt;=AP$4,VLOOKUP(RAND(),brain!$L$14:$P$17,4,TRUE),0)</f>
        <v>30</v>
      </c>
      <c r="AQ39" s="98">
        <f ca="1">IF($F39&gt;=AQ$4,VLOOKUP(RAND(),brain!$L$14:$P$17,4,TRUE),0)</f>
        <v>0</v>
      </c>
      <c r="AR39" s="98">
        <f ca="1">IF($F39&gt;=AR$4,VLOOKUP(RAND(),brain!$L$14:$P$17,4,TRUE),0)</f>
        <v>0</v>
      </c>
      <c r="AS39" s="98">
        <f ca="1">IF($F39&gt;=AS$4,VLOOKUP(RAND(),brain!$L$14:$P$17,4,TRUE),0)</f>
        <v>0</v>
      </c>
      <c r="AT39" s="98">
        <f ca="1">IF($F39&gt;=AT$4,VLOOKUP(RAND(),brain!$L$14:$P$17,4,TRUE),0)</f>
        <v>0</v>
      </c>
      <c r="AU39" s="98">
        <f ca="1">IF($F39&gt;=AU$4,VLOOKUP(RAND(),brain!$L$14:$P$17,4,TRUE),0)</f>
        <v>0</v>
      </c>
      <c r="AV39" s="98">
        <f ca="1">IF($F39&gt;=AV$4,VLOOKUP(RAND(),brain!$L$14:$P$17,4,TRUE),0)</f>
        <v>0</v>
      </c>
      <c r="AW39" s="98">
        <f ca="1">IF($F39&gt;=AW$4,VLOOKUP(RAND(),brain!$L$14:$P$17,4,TRUE),0)</f>
        <v>0</v>
      </c>
      <c r="AX39" s="98">
        <f ca="1">IF($F39&gt;=AX$4,VLOOKUP(RAND(),brain!$L$14:$P$17,4,TRUE),0)</f>
        <v>0</v>
      </c>
      <c r="AY39" s="98">
        <f ca="1">IF($F39&gt;=AY$4,VLOOKUP(RAND(),brain!$L$14:$P$17,4,TRUE),0)</f>
        <v>0</v>
      </c>
      <c r="AZ39" s="101">
        <f ca="1">IF($F39&gt;=AZ$4,VLOOKUP(RAND(),brain!$L$14:$P$17,4,TRUE),0)</f>
        <v>0</v>
      </c>
      <c r="BA39" s="139">
        <f ca="1">SUMIF(dataCollection!$H39:$Y39, "&gt;1")</f>
        <v>265</v>
      </c>
      <c r="BB39" s="140">
        <f ca="1">SUMIF(dataCollection!$Z39:$AJ39,"&gt; 1")</f>
        <v>220</v>
      </c>
      <c r="BC39" s="141">
        <f ca="1">SUMIF(dataCollection!$AK39:$AZ39, "&gt; 1")</f>
        <v>170</v>
      </c>
      <c r="BD39" s="26">
        <f ca="1">brain!$K$26-COUNTIF(dataCollection!$H39:$Y39,"&gt;0")*10-dataCollection!$BA39</f>
        <v>145</v>
      </c>
      <c r="BE39" s="26" t="str">
        <f t="shared" ca="1" si="0"/>
        <v>stockout</v>
      </c>
      <c r="BF39" s="26">
        <f ca="1">brain!$K$26- COUNTIF(dataCollection!$Z39:$AJ39,"&gt;0")*10-dataCollection!$BB39</f>
        <v>210</v>
      </c>
      <c r="BG39" s="26" t="str">
        <f t="shared" ca="1" si="1"/>
        <v>stockout</v>
      </c>
      <c r="BH39" s="26">
        <f ca="1">brain!$K$26-COUNT(dataCollection!$AK39:$AZ39)*10-dataCollection!$BC39</f>
        <v>150</v>
      </c>
      <c r="BI39" s="134" t="str">
        <f t="shared" ca="1" si="2"/>
        <v>stockout</v>
      </c>
    </row>
    <row r="40" spans="3:61" x14ac:dyDescent="0.25">
      <c r="C40" s="32">
        <f>Table1[[#This Row],[Column1]]</f>
        <v>34</v>
      </c>
      <c r="D40" s="116">
        <f ca="1">ROUND(brain!$L$7*dataCollection!$G40,0)</f>
        <v>6</v>
      </c>
      <c r="E40" s="116">
        <f ca="1">ROUND(brain!$L$8*dataCollection!$G40,0)</f>
        <v>4</v>
      </c>
      <c r="F40" s="116">
        <f ca="1">dataCollection!$G40-dataCollection!$D40-dataCollection!$E40</f>
        <v>4</v>
      </c>
      <c r="G40" s="117">
        <f ca="1">Table1[[#This Row],[Column13]]</f>
        <v>14</v>
      </c>
      <c r="H40" s="96">
        <f ca="1">IF($D40&gt;=H$4,VLOOKUP(RAND(),brain!$L$14:$P$17,2,TRUE),0)</f>
        <v>35</v>
      </c>
      <c r="I40" s="96">
        <f ca="1">IF($D40&gt;=I$4,VLOOKUP(RAND(),brain!$L$14:$P$17,2,TRUE),0)</f>
        <v>15</v>
      </c>
      <c r="J40" s="96">
        <f ca="1">IF($D40&gt;=J$4,VLOOKUP(RAND(),brain!$L$14:$P$17,2,TRUE),0)</f>
        <v>35</v>
      </c>
      <c r="K40" s="96">
        <f ca="1">IF($D40&gt;=K$4,VLOOKUP(RAND(),brain!$L$14:$P$17,2,TRUE),0)</f>
        <v>15</v>
      </c>
      <c r="L40" s="96">
        <f ca="1">IF($D40&gt;=L$4,VLOOKUP(RAND(),brain!$L$14:$P$17,2,TRUE),0)</f>
        <v>35</v>
      </c>
      <c r="M40" s="96">
        <f ca="1">IF($D40&gt;=M$4,VLOOKUP(RAND(),brain!$L$14:$P$17,2,TRUE),0)</f>
        <v>35</v>
      </c>
      <c r="N40" s="96">
        <f ca="1">IF($D40&gt;=N$4,VLOOKUP(RAND(),brain!$L$14:$P$17,2,TRUE),0)</f>
        <v>0</v>
      </c>
      <c r="O40" s="96">
        <f ca="1">IF($D40&gt;=O$4,VLOOKUP(RAND(),brain!$L$14:$P$17,2,TRUE),0)</f>
        <v>0</v>
      </c>
      <c r="P40" s="96">
        <f ca="1">IF($D40&gt;=P$4,VLOOKUP(RAND(),brain!$L$14:$P$17,2,TRUE),0)</f>
        <v>0</v>
      </c>
      <c r="Q40" s="96">
        <f ca="1">IF($D40&gt;=Q$4,VLOOKUP(RAND(),brain!$L$14:$P$17,2,TRUE),0)</f>
        <v>0</v>
      </c>
      <c r="R40" s="96">
        <f ca="1">IF($D40&gt;=R$4,VLOOKUP(RAND(),brain!$L$14:$P$17,2,TRUE),0)</f>
        <v>0</v>
      </c>
      <c r="S40" s="96">
        <f ca="1">IF($D40&gt;=S$4,VLOOKUP(RAND(),brain!$L$14:$P$17,2,TRUE),0)</f>
        <v>0</v>
      </c>
      <c r="T40" s="96">
        <f ca="1">IF($D40&gt;=T$4,VLOOKUP(RAND(),brain!$L$14:$P$17,2,TRUE),0)</f>
        <v>0</v>
      </c>
      <c r="U40" s="96">
        <f ca="1">IF($D40&gt;=U$4,VLOOKUP(RAND(),brain!$L$14:$P$17,2,TRUE),0)</f>
        <v>0</v>
      </c>
      <c r="V40" s="96">
        <f ca="1">IF($D40&gt;=V$4,VLOOKUP(RAND(),brain!$L$14:$P$17,2,TRUE),0)</f>
        <v>0</v>
      </c>
      <c r="W40" s="96">
        <f ca="1">IF($D40&gt;=W$4,VLOOKUP(RAND(),brain!$L$14:$P$17,2,TRUE),0)</f>
        <v>0</v>
      </c>
      <c r="X40" s="96">
        <f ca="1">IF($D40&gt;=X$4,VLOOKUP(RAND(),brain!$L$14:$P$17,2,TRUE),0)</f>
        <v>0</v>
      </c>
      <c r="Y40" s="104">
        <f ca="1">IF($D40&gt;=Y$4,VLOOKUP(RAND(),brain!$L$14:$P$17,2,TRUE),0)</f>
        <v>0</v>
      </c>
      <c r="Z40" s="97">
        <f ca="1">IF($E40&gt;=Z$4,VLOOKUP(RAND(),brain!$L$14:$P$17,3,TRUE),0)</f>
        <v>20</v>
      </c>
      <c r="AA40" s="97">
        <f ca="1">IF($E40&gt;=AA$4,VLOOKUP(RAND(),brain!$L$14:$P$17,3,TRUE),0)</f>
        <v>65</v>
      </c>
      <c r="AB40" s="97">
        <f ca="1">IF($E40&gt;=AB$4,VLOOKUP(RAND(),brain!$L$14:$P$17,3,TRUE),0)</f>
        <v>20</v>
      </c>
      <c r="AC40" s="97">
        <f ca="1">IF($E40&gt;=AC$4,VLOOKUP(RAND(),brain!$L$14:$P$17,3,TRUE),0)</f>
        <v>45</v>
      </c>
      <c r="AD40" s="97">
        <f ca="1">IF($E40&gt;=AD$4,VLOOKUP(RAND(),brain!$L$14:$P$17,3,TRUE),0)</f>
        <v>0</v>
      </c>
      <c r="AE40" s="97">
        <f ca="1">IF($E40&gt;=AE$4,VLOOKUP(RAND(),brain!$L$14:$P$17,3,TRUE),0)</f>
        <v>0</v>
      </c>
      <c r="AF40" s="97">
        <f ca="1">IF($E40&gt;=AF$4,VLOOKUP(RAND(),brain!$L$14:$P$17,3,TRUE),0)</f>
        <v>0</v>
      </c>
      <c r="AG40" s="97">
        <f ca="1">IF($E40&gt;=AG$4,VLOOKUP(RAND(),brain!$L$14:$P$17,3,TRUE),0)</f>
        <v>0</v>
      </c>
      <c r="AH40" s="97">
        <f ca="1">IF($E40&gt;=AH$4,VLOOKUP(RAND(),brain!$L$14:$P$17,3,TRUE),0)</f>
        <v>0</v>
      </c>
      <c r="AI40" s="97">
        <f ca="1">IF($E40&gt;=AI$4,VLOOKUP(RAND(),brain!$L$14:$P$17,3,TRUE),0)</f>
        <v>0</v>
      </c>
      <c r="AJ40" s="97">
        <f ca="1">IF($E40&gt;=AJ$4,VLOOKUP(RAND(),brain!$L$14:$P$17,3,TRUE),0)</f>
        <v>0</v>
      </c>
      <c r="AK40" s="100">
        <f ca="1">IF($F40&gt;=AK$4,VLOOKUP(RAND(),brain!$L$14:$P$17,4,TRUE),0)</f>
        <v>30</v>
      </c>
      <c r="AL40" s="98">
        <f ca="1">IF($F40&gt;=AL$4,VLOOKUP(RAND(),brain!$L$14:$P$17,4,TRUE),0)</f>
        <v>45</v>
      </c>
      <c r="AM40" s="98">
        <f ca="1">IF($F40&gt;=AM$4,VLOOKUP(RAND(),brain!$L$14:$P$17,4,TRUE),0)</f>
        <v>20</v>
      </c>
      <c r="AN40" s="98">
        <f ca="1">IF($F40&gt;=AN$4,VLOOKUP(RAND(),brain!$L$14:$P$17,4,TRUE),0)</f>
        <v>20</v>
      </c>
      <c r="AO40" s="98">
        <f ca="1">IF($F40&gt;=AO$4,VLOOKUP(RAND(),brain!$L$14:$P$17,4,TRUE),0)</f>
        <v>0</v>
      </c>
      <c r="AP40" s="98">
        <f ca="1">IF($F40&gt;=AP$4,VLOOKUP(RAND(),brain!$L$14:$P$17,4,TRUE),0)</f>
        <v>0</v>
      </c>
      <c r="AQ40" s="98">
        <f ca="1">IF($F40&gt;=AQ$4,VLOOKUP(RAND(),brain!$L$14:$P$17,4,TRUE),0)</f>
        <v>0</v>
      </c>
      <c r="AR40" s="98">
        <f ca="1">IF($F40&gt;=AR$4,VLOOKUP(RAND(),brain!$L$14:$P$17,4,TRUE),0)</f>
        <v>0</v>
      </c>
      <c r="AS40" s="98">
        <f ca="1">IF($F40&gt;=AS$4,VLOOKUP(RAND(),brain!$L$14:$P$17,4,TRUE),0)</f>
        <v>0</v>
      </c>
      <c r="AT40" s="98">
        <f ca="1">IF($F40&gt;=AT$4,VLOOKUP(RAND(),brain!$L$14:$P$17,4,TRUE),0)</f>
        <v>0</v>
      </c>
      <c r="AU40" s="98">
        <f ca="1">IF($F40&gt;=AU$4,VLOOKUP(RAND(),brain!$L$14:$P$17,4,TRUE),0)</f>
        <v>0</v>
      </c>
      <c r="AV40" s="98">
        <f ca="1">IF($F40&gt;=AV$4,VLOOKUP(RAND(),brain!$L$14:$P$17,4,TRUE),0)</f>
        <v>0</v>
      </c>
      <c r="AW40" s="98">
        <f ca="1">IF($F40&gt;=AW$4,VLOOKUP(RAND(),brain!$L$14:$P$17,4,TRUE),0)</f>
        <v>0</v>
      </c>
      <c r="AX40" s="98">
        <f ca="1">IF($F40&gt;=AX$4,VLOOKUP(RAND(),brain!$L$14:$P$17,4,TRUE),0)</f>
        <v>0</v>
      </c>
      <c r="AY40" s="98">
        <f ca="1">IF($F40&gt;=AY$4,VLOOKUP(RAND(),brain!$L$14:$P$17,4,TRUE),0)</f>
        <v>0</v>
      </c>
      <c r="AZ40" s="101">
        <f ca="1">IF($F40&gt;=AZ$4,VLOOKUP(RAND(),brain!$L$14:$P$17,4,TRUE),0)</f>
        <v>0</v>
      </c>
      <c r="BA40" s="139">
        <f ca="1">SUMIF(dataCollection!$H40:$Y40, "&gt;1")</f>
        <v>170</v>
      </c>
      <c r="BB40" s="140">
        <f ca="1">SUMIF(dataCollection!$Z40:$AJ40,"&gt; 1")</f>
        <v>150</v>
      </c>
      <c r="BC40" s="141">
        <f ca="1">SUMIF(dataCollection!$AK40:$AZ40, "&gt; 1")</f>
        <v>115</v>
      </c>
      <c r="BD40" s="26">
        <f ca="1">brain!$K$26-COUNTIF(dataCollection!$H40:$Y40,"&gt;0")*10-dataCollection!$BA40</f>
        <v>250</v>
      </c>
      <c r="BE40" s="26" t="str">
        <f t="shared" ca="1" si="0"/>
        <v/>
      </c>
      <c r="BF40" s="26">
        <f ca="1">brain!$K$26- COUNTIF(dataCollection!$Z40:$AJ40,"&gt;0")*10-dataCollection!$BB40</f>
        <v>290</v>
      </c>
      <c r="BG40" s="26" t="str">
        <f t="shared" ca="1" si="1"/>
        <v/>
      </c>
      <c r="BH40" s="26">
        <f ca="1">brain!$K$26-COUNT(dataCollection!$AK40:$AZ40)*10-dataCollection!$BC40</f>
        <v>205</v>
      </c>
      <c r="BI40" s="134" t="str">
        <f t="shared" ca="1" si="2"/>
        <v/>
      </c>
    </row>
    <row r="41" spans="3:61" x14ac:dyDescent="0.25">
      <c r="C41" s="32">
        <f>Table1[[#This Row],[Column1]]</f>
        <v>35</v>
      </c>
      <c r="D41" s="116">
        <f ca="1">ROUND(brain!$L$7*dataCollection!$G41,0)</f>
        <v>7</v>
      </c>
      <c r="E41" s="116">
        <f ca="1">ROUND(brain!$L$8*dataCollection!$G41,0)</f>
        <v>4</v>
      </c>
      <c r="F41" s="116">
        <f ca="1">dataCollection!$G41-dataCollection!$D41-dataCollection!$E41</f>
        <v>6</v>
      </c>
      <c r="G41" s="117">
        <f ca="1">Table1[[#This Row],[Column13]]</f>
        <v>17</v>
      </c>
      <c r="H41" s="96">
        <f ca="1">IF($D41&gt;=H$4,VLOOKUP(RAND(),brain!$L$14:$P$17,2,TRUE),0)</f>
        <v>35</v>
      </c>
      <c r="I41" s="96">
        <f ca="1">IF($D41&gt;=I$4,VLOOKUP(RAND(),brain!$L$14:$P$17,2,TRUE),0)</f>
        <v>15</v>
      </c>
      <c r="J41" s="96">
        <f ca="1">IF($D41&gt;=J$4,VLOOKUP(RAND(),brain!$L$14:$P$17,2,TRUE),0)</f>
        <v>35</v>
      </c>
      <c r="K41" s="96">
        <f ca="1">IF($D41&gt;=K$4,VLOOKUP(RAND(),brain!$L$14:$P$17,2,TRUE),0)</f>
        <v>15</v>
      </c>
      <c r="L41" s="96">
        <f ca="1">IF($D41&gt;=L$4,VLOOKUP(RAND(),brain!$L$14:$P$17,2,TRUE),0)</f>
        <v>35</v>
      </c>
      <c r="M41" s="96">
        <f ca="1">IF($D41&gt;=M$4,VLOOKUP(RAND(),brain!$L$14:$P$17,2,TRUE),0)</f>
        <v>15</v>
      </c>
      <c r="N41" s="96">
        <f ca="1">IF($D41&gt;=N$4,VLOOKUP(RAND(),brain!$L$14:$P$17,2,TRUE),0)</f>
        <v>55</v>
      </c>
      <c r="O41" s="96">
        <f ca="1">IF($D41&gt;=O$4,VLOOKUP(RAND(),brain!$L$14:$P$17,2,TRUE),0)</f>
        <v>0</v>
      </c>
      <c r="P41" s="96">
        <f ca="1">IF($D41&gt;=P$4,VLOOKUP(RAND(),brain!$L$14:$P$17,2,TRUE),0)</f>
        <v>0</v>
      </c>
      <c r="Q41" s="96">
        <f ca="1">IF($D41&gt;=Q$4,VLOOKUP(RAND(),brain!$L$14:$P$17,2,TRUE),0)</f>
        <v>0</v>
      </c>
      <c r="R41" s="96">
        <f ca="1">IF($D41&gt;=R$4,VLOOKUP(RAND(),brain!$L$14:$P$17,2,TRUE),0)</f>
        <v>0</v>
      </c>
      <c r="S41" s="96">
        <f ca="1">IF($D41&gt;=S$4,VLOOKUP(RAND(),brain!$L$14:$P$17,2,TRUE),0)</f>
        <v>0</v>
      </c>
      <c r="T41" s="96">
        <f ca="1">IF($D41&gt;=T$4,VLOOKUP(RAND(),brain!$L$14:$P$17,2,TRUE),0)</f>
        <v>0</v>
      </c>
      <c r="U41" s="96">
        <f ca="1">IF($D41&gt;=U$4,VLOOKUP(RAND(),brain!$L$14:$P$17,2,TRUE),0)</f>
        <v>0</v>
      </c>
      <c r="V41" s="96">
        <f ca="1">IF($D41&gt;=V$4,VLOOKUP(RAND(),brain!$L$14:$P$17,2,TRUE),0)</f>
        <v>0</v>
      </c>
      <c r="W41" s="96">
        <f ca="1">IF($D41&gt;=W$4,VLOOKUP(RAND(),brain!$L$14:$P$17,2,TRUE),0)</f>
        <v>0</v>
      </c>
      <c r="X41" s="96">
        <f ca="1">IF($D41&gt;=X$4,VLOOKUP(RAND(),brain!$L$14:$P$17,2,TRUE),0)</f>
        <v>0</v>
      </c>
      <c r="Y41" s="104">
        <f ca="1">IF($D41&gt;=Y$4,VLOOKUP(RAND(),brain!$L$14:$P$17,2,TRUE),0)</f>
        <v>0</v>
      </c>
      <c r="Z41" s="97">
        <f ca="1">IF($E41&gt;=Z$4,VLOOKUP(RAND(),brain!$L$14:$P$17,3,TRUE),0)</f>
        <v>65</v>
      </c>
      <c r="AA41" s="97">
        <f ca="1">IF($E41&gt;=AA$4,VLOOKUP(RAND(),brain!$L$14:$P$17,3,TRUE),0)</f>
        <v>45</v>
      </c>
      <c r="AB41" s="97">
        <f ca="1">IF($E41&gt;=AB$4,VLOOKUP(RAND(),brain!$L$14:$P$17,3,TRUE),0)</f>
        <v>20</v>
      </c>
      <c r="AC41" s="97">
        <f ca="1">IF($E41&gt;=AC$4,VLOOKUP(RAND(),brain!$L$14:$P$17,3,TRUE),0)</f>
        <v>45</v>
      </c>
      <c r="AD41" s="97">
        <f ca="1">IF($E41&gt;=AD$4,VLOOKUP(RAND(),brain!$L$14:$P$17,3,TRUE),0)</f>
        <v>0</v>
      </c>
      <c r="AE41" s="97">
        <f ca="1">IF($E41&gt;=AE$4,VLOOKUP(RAND(),brain!$L$14:$P$17,3,TRUE),0)</f>
        <v>0</v>
      </c>
      <c r="AF41" s="97">
        <f ca="1">IF($E41&gt;=AF$4,VLOOKUP(RAND(),brain!$L$14:$P$17,3,TRUE),0)</f>
        <v>0</v>
      </c>
      <c r="AG41" s="97">
        <f ca="1">IF($E41&gt;=AG$4,VLOOKUP(RAND(),brain!$L$14:$P$17,3,TRUE),0)</f>
        <v>0</v>
      </c>
      <c r="AH41" s="97">
        <f ca="1">IF($E41&gt;=AH$4,VLOOKUP(RAND(),brain!$L$14:$P$17,3,TRUE),0)</f>
        <v>0</v>
      </c>
      <c r="AI41" s="97">
        <f ca="1">IF($E41&gt;=AI$4,VLOOKUP(RAND(),brain!$L$14:$P$17,3,TRUE),0)</f>
        <v>0</v>
      </c>
      <c r="AJ41" s="97">
        <f ca="1">IF($E41&gt;=AJ$4,VLOOKUP(RAND(),brain!$L$14:$P$17,3,TRUE),0)</f>
        <v>0</v>
      </c>
      <c r="AK41" s="100">
        <f ca="1">IF($F41&gt;=AK$4,VLOOKUP(RAND(),brain!$L$14:$P$17,4,TRUE),0)</f>
        <v>30</v>
      </c>
      <c r="AL41" s="98">
        <f ca="1">IF($F41&gt;=AL$4,VLOOKUP(RAND(),brain!$L$14:$P$17,4,TRUE),0)</f>
        <v>20</v>
      </c>
      <c r="AM41" s="98">
        <f ca="1">IF($F41&gt;=AM$4,VLOOKUP(RAND(),brain!$L$14:$P$17,4,TRUE),0)</f>
        <v>45</v>
      </c>
      <c r="AN41" s="98">
        <f ca="1">IF($F41&gt;=AN$4,VLOOKUP(RAND(),brain!$L$14:$P$17,4,TRUE),0)</f>
        <v>30</v>
      </c>
      <c r="AO41" s="98">
        <f ca="1">IF($F41&gt;=AO$4,VLOOKUP(RAND(),brain!$L$14:$P$17,4,TRUE),0)</f>
        <v>30</v>
      </c>
      <c r="AP41" s="98">
        <f ca="1">IF($F41&gt;=AP$4,VLOOKUP(RAND(),brain!$L$14:$P$17,4,TRUE),0)</f>
        <v>20</v>
      </c>
      <c r="AQ41" s="98">
        <f ca="1">IF($F41&gt;=AQ$4,VLOOKUP(RAND(),brain!$L$14:$P$17,4,TRUE),0)</f>
        <v>0</v>
      </c>
      <c r="AR41" s="98">
        <f ca="1">IF($F41&gt;=AR$4,VLOOKUP(RAND(),brain!$L$14:$P$17,4,TRUE),0)</f>
        <v>0</v>
      </c>
      <c r="AS41" s="98">
        <f ca="1">IF($F41&gt;=AS$4,VLOOKUP(RAND(),brain!$L$14:$P$17,4,TRUE),0)</f>
        <v>0</v>
      </c>
      <c r="AT41" s="98">
        <f ca="1">IF($F41&gt;=AT$4,VLOOKUP(RAND(),brain!$L$14:$P$17,4,TRUE),0)</f>
        <v>0</v>
      </c>
      <c r="AU41" s="98">
        <f ca="1">IF($F41&gt;=AU$4,VLOOKUP(RAND(),brain!$L$14:$P$17,4,TRUE),0)</f>
        <v>0</v>
      </c>
      <c r="AV41" s="98">
        <f ca="1">IF($F41&gt;=AV$4,VLOOKUP(RAND(),brain!$L$14:$P$17,4,TRUE),0)</f>
        <v>0</v>
      </c>
      <c r="AW41" s="98">
        <f ca="1">IF($F41&gt;=AW$4,VLOOKUP(RAND(),brain!$L$14:$P$17,4,TRUE),0)</f>
        <v>0</v>
      </c>
      <c r="AX41" s="98">
        <f ca="1">IF($F41&gt;=AX$4,VLOOKUP(RAND(),brain!$L$14:$P$17,4,TRUE),0)</f>
        <v>0</v>
      </c>
      <c r="AY41" s="98">
        <f ca="1">IF($F41&gt;=AY$4,VLOOKUP(RAND(),brain!$L$14:$P$17,4,TRUE),0)</f>
        <v>0</v>
      </c>
      <c r="AZ41" s="101">
        <f ca="1">IF($F41&gt;=AZ$4,VLOOKUP(RAND(),brain!$L$14:$P$17,4,TRUE),0)</f>
        <v>0</v>
      </c>
      <c r="BA41" s="139">
        <f ca="1">SUMIF(dataCollection!$H41:$Y41, "&gt;1")</f>
        <v>205</v>
      </c>
      <c r="BB41" s="140">
        <f ca="1">SUMIF(dataCollection!$Z41:$AJ41,"&gt; 1")</f>
        <v>175</v>
      </c>
      <c r="BC41" s="141">
        <f ca="1">SUMIF(dataCollection!$AK41:$AZ41, "&gt; 1")</f>
        <v>175</v>
      </c>
      <c r="BD41" s="26">
        <f ca="1">brain!$K$26-COUNTIF(dataCollection!$H41:$Y41,"&gt;0")*10-dataCollection!$BA41</f>
        <v>205</v>
      </c>
      <c r="BE41" s="26" t="str">
        <f t="shared" ca="1" si="0"/>
        <v>stockout</v>
      </c>
      <c r="BF41" s="26">
        <f ca="1">brain!$K$26- COUNTIF(dataCollection!$Z41:$AJ41,"&gt;0")*10-dataCollection!$BB41</f>
        <v>265</v>
      </c>
      <c r="BG41" s="26" t="str">
        <f t="shared" ca="1" si="1"/>
        <v/>
      </c>
      <c r="BH41" s="26">
        <f ca="1">brain!$K$26-COUNT(dataCollection!$AK41:$AZ41)*10-dataCollection!$BC41</f>
        <v>145</v>
      </c>
      <c r="BI41" s="134" t="str">
        <f t="shared" ca="1" si="2"/>
        <v>stockout</v>
      </c>
    </row>
    <row r="42" spans="3:61" x14ac:dyDescent="0.25">
      <c r="C42" s="32">
        <f>Table1[[#This Row],[Column1]]</f>
        <v>36</v>
      </c>
      <c r="D42" s="116">
        <f ca="1">ROUND(brain!$L$7*dataCollection!$G42,0)</f>
        <v>6</v>
      </c>
      <c r="E42" s="116">
        <f ca="1">ROUND(brain!$L$8*dataCollection!$G42,0)</f>
        <v>4</v>
      </c>
      <c r="F42" s="116">
        <f ca="1">dataCollection!$G42-dataCollection!$D42-dataCollection!$E42</f>
        <v>4</v>
      </c>
      <c r="G42" s="117">
        <f ca="1">Table1[[#This Row],[Column13]]</f>
        <v>14</v>
      </c>
      <c r="H42" s="96">
        <f ca="1">IF($D42&gt;=H$4,VLOOKUP(RAND(),brain!$L$14:$P$17,2,TRUE),0)</f>
        <v>35</v>
      </c>
      <c r="I42" s="96">
        <f ca="1">IF($D42&gt;=I$4,VLOOKUP(RAND(),brain!$L$14:$P$17,2,TRUE),0)</f>
        <v>15</v>
      </c>
      <c r="J42" s="96">
        <f ca="1">IF($D42&gt;=J$4,VLOOKUP(RAND(),brain!$L$14:$P$17,2,TRUE),0)</f>
        <v>35</v>
      </c>
      <c r="K42" s="96">
        <f ca="1">IF($D42&gt;=K$4,VLOOKUP(RAND(),brain!$L$14:$P$17,2,TRUE),0)</f>
        <v>35</v>
      </c>
      <c r="L42" s="96">
        <f ca="1">IF($D42&gt;=L$4,VLOOKUP(RAND(),brain!$L$14:$P$17,2,TRUE),0)</f>
        <v>35</v>
      </c>
      <c r="M42" s="96">
        <f ca="1">IF($D42&gt;=M$4,VLOOKUP(RAND(),brain!$L$14:$P$17,2,TRUE),0)</f>
        <v>15</v>
      </c>
      <c r="N42" s="96">
        <f ca="1">IF($D42&gt;=N$4,VLOOKUP(RAND(),brain!$L$14:$P$17,2,TRUE),0)</f>
        <v>0</v>
      </c>
      <c r="O42" s="96">
        <f ca="1">IF($D42&gt;=O$4,VLOOKUP(RAND(),brain!$L$14:$P$17,2,TRUE),0)</f>
        <v>0</v>
      </c>
      <c r="P42" s="96">
        <f ca="1">IF($D42&gt;=P$4,VLOOKUP(RAND(),brain!$L$14:$P$17,2,TRUE),0)</f>
        <v>0</v>
      </c>
      <c r="Q42" s="96">
        <f ca="1">IF($D42&gt;=Q$4,VLOOKUP(RAND(),brain!$L$14:$P$17,2,TRUE),0)</f>
        <v>0</v>
      </c>
      <c r="R42" s="96">
        <f ca="1">IF($D42&gt;=R$4,VLOOKUP(RAND(),brain!$L$14:$P$17,2,TRUE),0)</f>
        <v>0</v>
      </c>
      <c r="S42" s="96">
        <f ca="1">IF($D42&gt;=S$4,VLOOKUP(RAND(),brain!$L$14:$P$17,2,TRUE),0)</f>
        <v>0</v>
      </c>
      <c r="T42" s="96">
        <f ca="1">IF($D42&gt;=T$4,VLOOKUP(RAND(),brain!$L$14:$P$17,2,TRUE),0)</f>
        <v>0</v>
      </c>
      <c r="U42" s="96">
        <f ca="1">IF($D42&gt;=U$4,VLOOKUP(RAND(),brain!$L$14:$P$17,2,TRUE),0)</f>
        <v>0</v>
      </c>
      <c r="V42" s="96">
        <f ca="1">IF($D42&gt;=V$4,VLOOKUP(RAND(),brain!$L$14:$P$17,2,TRUE),0)</f>
        <v>0</v>
      </c>
      <c r="W42" s="96">
        <f ca="1">IF($D42&gt;=W$4,VLOOKUP(RAND(),brain!$L$14:$P$17,2,TRUE),0)</f>
        <v>0</v>
      </c>
      <c r="X42" s="96">
        <f ca="1">IF($D42&gt;=X$4,VLOOKUP(RAND(),brain!$L$14:$P$17,2,TRUE),0)</f>
        <v>0</v>
      </c>
      <c r="Y42" s="104">
        <f ca="1">IF($D42&gt;=Y$4,VLOOKUP(RAND(),brain!$L$14:$P$17,2,TRUE),0)</f>
        <v>0</v>
      </c>
      <c r="Z42" s="97">
        <f ca="1">IF($E42&gt;=Z$4,VLOOKUP(RAND(),brain!$L$14:$P$17,3,TRUE),0)</f>
        <v>45</v>
      </c>
      <c r="AA42" s="97">
        <f ca="1">IF($E42&gt;=AA$4,VLOOKUP(RAND(),brain!$L$14:$P$17,3,TRUE),0)</f>
        <v>45</v>
      </c>
      <c r="AB42" s="97">
        <f ca="1">IF($E42&gt;=AB$4,VLOOKUP(RAND(),brain!$L$14:$P$17,3,TRUE),0)</f>
        <v>65</v>
      </c>
      <c r="AC42" s="97">
        <f ca="1">IF($E42&gt;=AC$4,VLOOKUP(RAND(),brain!$L$14:$P$17,3,TRUE),0)</f>
        <v>45</v>
      </c>
      <c r="AD42" s="97">
        <f ca="1">IF($E42&gt;=AD$4,VLOOKUP(RAND(),brain!$L$14:$P$17,3,TRUE),0)</f>
        <v>0</v>
      </c>
      <c r="AE42" s="97">
        <f ca="1">IF($E42&gt;=AE$4,VLOOKUP(RAND(),brain!$L$14:$P$17,3,TRUE),0)</f>
        <v>0</v>
      </c>
      <c r="AF42" s="97">
        <f ca="1">IF($E42&gt;=AF$4,VLOOKUP(RAND(),brain!$L$14:$P$17,3,TRUE),0)</f>
        <v>0</v>
      </c>
      <c r="AG42" s="97">
        <f ca="1">IF($E42&gt;=AG$4,VLOOKUP(RAND(),brain!$L$14:$P$17,3,TRUE),0)</f>
        <v>0</v>
      </c>
      <c r="AH42" s="97">
        <f ca="1">IF($E42&gt;=AH$4,VLOOKUP(RAND(),brain!$L$14:$P$17,3,TRUE),0)</f>
        <v>0</v>
      </c>
      <c r="AI42" s="97">
        <f ca="1">IF($E42&gt;=AI$4,VLOOKUP(RAND(),brain!$L$14:$P$17,3,TRUE),0)</f>
        <v>0</v>
      </c>
      <c r="AJ42" s="97">
        <f ca="1">IF($E42&gt;=AJ$4,VLOOKUP(RAND(),brain!$L$14:$P$17,3,TRUE),0)</f>
        <v>0</v>
      </c>
      <c r="AK42" s="100">
        <f ca="1">IF($F42&gt;=AK$4,VLOOKUP(RAND(),brain!$L$14:$P$17,4,TRUE),0)</f>
        <v>45</v>
      </c>
      <c r="AL42" s="98">
        <f ca="1">IF($F42&gt;=AL$4,VLOOKUP(RAND(),brain!$L$14:$P$17,4,TRUE),0)</f>
        <v>45</v>
      </c>
      <c r="AM42" s="98">
        <f ca="1">IF($F42&gt;=AM$4,VLOOKUP(RAND(),brain!$L$14:$P$17,4,TRUE),0)</f>
        <v>30</v>
      </c>
      <c r="AN42" s="98">
        <f ca="1">IF($F42&gt;=AN$4,VLOOKUP(RAND(),brain!$L$14:$P$17,4,TRUE),0)</f>
        <v>30</v>
      </c>
      <c r="AO42" s="98">
        <f ca="1">IF($F42&gt;=AO$4,VLOOKUP(RAND(),brain!$L$14:$P$17,4,TRUE),0)</f>
        <v>0</v>
      </c>
      <c r="AP42" s="98">
        <f ca="1">IF($F42&gt;=AP$4,VLOOKUP(RAND(),brain!$L$14:$P$17,4,TRUE),0)</f>
        <v>0</v>
      </c>
      <c r="AQ42" s="98">
        <f ca="1">IF($F42&gt;=AQ$4,VLOOKUP(RAND(),brain!$L$14:$P$17,4,TRUE),0)</f>
        <v>0</v>
      </c>
      <c r="AR42" s="98">
        <f ca="1">IF($F42&gt;=AR$4,VLOOKUP(RAND(),brain!$L$14:$P$17,4,TRUE),0)</f>
        <v>0</v>
      </c>
      <c r="AS42" s="98">
        <f ca="1">IF($F42&gt;=AS$4,VLOOKUP(RAND(),brain!$L$14:$P$17,4,TRUE),0)</f>
        <v>0</v>
      </c>
      <c r="AT42" s="98">
        <f ca="1">IF($F42&gt;=AT$4,VLOOKUP(RAND(),brain!$L$14:$P$17,4,TRUE),0)</f>
        <v>0</v>
      </c>
      <c r="AU42" s="98">
        <f ca="1">IF($F42&gt;=AU$4,VLOOKUP(RAND(),brain!$L$14:$P$17,4,TRUE),0)</f>
        <v>0</v>
      </c>
      <c r="AV42" s="98">
        <f ca="1">IF($F42&gt;=AV$4,VLOOKUP(RAND(),brain!$L$14:$P$17,4,TRUE),0)</f>
        <v>0</v>
      </c>
      <c r="AW42" s="98">
        <f ca="1">IF($F42&gt;=AW$4,VLOOKUP(RAND(),brain!$L$14:$P$17,4,TRUE),0)</f>
        <v>0</v>
      </c>
      <c r="AX42" s="98">
        <f ca="1">IF($F42&gt;=AX$4,VLOOKUP(RAND(),brain!$L$14:$P$17,4,TRUE),0)</f>
        <v>0</v>
      </c>
      <c r="AY42" s="98">
        <f ca="1">IF($F42&gt;=AY$4,VLOOKUP(RAND(),brain!$L$14:$P$17,4,TRUE),0)</f>
        <v>0</v>
      </c>
      <c r="AZ42" s="101">
        <f ca="1">IF($F42&gt;=AZ$4,VLOOKUP(RAND(),brain!$L$14:$P$17,4,TRUE),0)</f>
        <v>0</v>
      </c>
      <c r="BA42" s="139">
        <f ca="1">SUMIF(dataCollection!$H42:$Y42, "&gt;1")</f>
        <v>170</v>
      </c>
      <c r="BB42" s="140">
        <f ca="1">SUMIF(dataCollection!$Z42:$AJ42,"&gt; 1")</f>
        <v>200</v>
      </c>
      <c r="BC42" s="141">
        <f ca="1">SUMIF(dataCollection!$AK42:$AZ42, "&gt; 1")</f>
        <v>150</v>
      </c>
      <c r="BD42" s="26">
        <f ca="1">brain!$K$26-COUNTIF(dataCollection!$H42:$Y42,"&gt;0")*10-dataCollection!$BA42</f>
        <v>250</v>
      </c>
      <c r="BE42" s="26" t="str">
        <f t="shared" ca="1" si="0"/>
        <v/>
      </c>
      <c r="BF42" s="26">
        <f ca="1">brain!$K$26- COUNTIF(dataCollection!$Z42:$AJ42,"&gt;0")*10-dataCollection!$BB42</f>
        <v>240</v>
      </c>
      <c r="BG42" s="26" t="str">
        <f t="shared" ca="1" si="1"/>
        <v/>
      </c>
      <c r="BH42" s="26">
        <f ca="1">brain!$K$26-COUNT(dataCollection!$AK42:$AZ42)*10-dataCollection!$BC42</f>
        <v>170</v>
      </c>
      <c r="BI42" s="134" t="str">
        <f t="shared" ca="1" si="2"/>
        <v/>
      </c>
    </row>
    <row r="43" spans="3:61" x14ac:dyDescent="0.25">
      <c r="C43" s="32">
        <f>Table1[[#This Row],[Column1]]</f>
        <v>37</v>
      </c>
      <c r="D43" s="116">
        <f ca="1">ROUND(brain!$L$7*dataCollection!$G43,0)</f>
        <v>5</v>
      </c>
      <c r="E43" s="116">
        <f ca="1">ROUND(brain!$L$8*dataCollection!$G43,0)</f>
        <v>3</v>
      </c>
      <c r="F43" s="116">
        <f ca="1">dataCollection!$G43-dataCollection!$D43-dataCollection!$E43</f>
        <v>4</v>
      </c>
      <c r="G43" s="117">
        <f ca="1">Table1[[#This Row],[Column13]]</f>
        <v>12</v>
      </c>
      <c r="H43" s="96">
        <f ca="1">IF($D43&gt;=H$4,VLOOKUP(RAND(),brain!$L$14:$P$17,2,TRUE),0)</f>
        <v>35</v>
      </c>
      <c r="I43" s="96">
        <f ca="1">IF($D43&gt;=I$4,VLOOKUP(RAND(),brain!$L$14:$P$17,2,TRUE),0)</f>
        <v>15</v>
      </c>
      <c r="J43" s="96">
        <f ca="1">IF($D43&gt;=J$4,VLOOKUP(RAND(),brain!$L$14:$P$17,2,TRUE),0)</f>
        <v>15</v>
      </c>
      <c r="K43" s="96">
        <f ca="1">IF($D43&gt;=K$4,VLOOKUP(RAND(),brain!$L$14:$P$17,2,TRUE),0)</f>
        <v>15</v>
      </c>
      <c r="L43" s="96">
        <f ca="1">IF($D43&gt;=L$4,VLOOKUP(RAND(),brain!$L$14:$P$17,2,TRUE),0)</f>
        <v>15</v>
      </c>
      <c r="M43" s="96">
        <f ca="1">IF($D43&gt;=M$4,VLOOKUP(RAND(),brain!$L$14:$P$17,2,TRUE),0)</f>
        <v>0</v>
      </c>
      <c r="N43" s="96">
        <f ca="1">IF($D43&gt;=N$4,VLOOKUP(RAND(),brain!$L$14:$P$17,2,TRUE),0)</f>
        <v>0</v>
      </c>
      <c r="O43" s="96">
        <f ca="1">IF($D43&gt;=O$4,VLOOKUP(RAND(),brain!$L$14:$P$17,2,TRUE),0)</f>
        <v>0</v>
      </c>
      <c r="P43" s="96">
        <f ca="1">IF($D43&gt;=P$4,VLOOKUP(RAND(),brain!$L$14:$P$17,2,TRUE),0)</f>
        <v>0</v>
      </c>
      <c r="Q43" s="96">
        <f ca="1">IF($D43&gt;=Q$4,VLOOKUP(RAND(),brain!$L$14:$P$17,2,TRUE),0)</f>
        <v>0</v>
      </c>
      <c r="R43" s="96">
        <f ca="1">IF($D43&gt;=R$4,VLOOKUP(RAND(),brain!$L$14:$P$17,2,TRUE),0)</f>
        <v>0</v>
      </c>
      <c r="S43" s="96">
        <f ca="1">IF($D43&gt;=S$4,VLOOKUP(RAND(),brain!$L$14:$P$17,2,TRUE),0)</f>
        <v>0</v>
      </c>
      <c r="T43" s="96">
        <f ca="1">IF($D43&gt;=T$4,VLOOKUP(RAND(),brain!$L$14:$P$17,2,TRUE),0)</f>
        <v>0</v>
      </c>
      <c r="U43" s="96">
        <f ca="1">IF($D43&gt;=U$4,VLOOKUP(RAND(),brain!$L$14:$P$17,2,TRUE),0)</f>
        <v>0</v>
      </c>
      <c r="V43" s="96">
        <f ca="1">IF($D43&gt;=V$4,VLOOKUP(RAND(),brain!$L$14:$P$17,2,TRUE),0)</f>
        <v>0</v>
      </c>
      <c r="W43" s="96">
        <f ca="1">IF($D43&gt;=W$4,VLOOKUP(RAND(),brain!$L$14:$P$17,2,TRUE),0)</f>
        <v>0</v>
      </c>
      <c r="X43" s="96">
        <f ca="1">IF($D43&gt;=X$4,VLOOKUP(RAND(),brain!$L$14:$P$17,2,TRUE),0)</f>
        <v>0</v>
      </c>
      <c r="Y43" s="104">
        <f ca="1">IF($D43&gt;=Y$4,VLOOKUP(RAND(),brain!$L$14:$P$17,2,TRUE),0)</f>
        <v>0</v>
      </c>
      <c r="Z43" s="97">
        <f ca="1">IF($E43&gt;=Z$4,VLOOKUP(RAND(),brain!$L$14:$P$17,3,TRUE),0)</f>
        <v>45</v>
      </c>
      <c r="AA43" s="97">
        <f ca="1">IF($E43&gt;=AA$4,VLOOKUP(RAND(),brain!$L$14:$P$17,3,TRUE),0)</f>
        <v>20</v>
      </c>
      <c r="AB43" s="97">
        <f ca="1">IF($E43&gt;=AB$4,VLOOKUP(RAND(),brain!$L$14:$P$17,3,TRUE),0)</f>
        <v>45</v>
      </c>
      <c r="AC43" s="97">
        <f ca="1">IF($E43&gt;=AC$4,VLOOKUP(RAND(),brain!$L$14:$P$17,3,TRUE),0)</f>
        <v>0</v>
      </c>
      <c r="AD43" s="97">
        <f ca="1">IF($E43&gt;=AD$4,VLOOKUP(RAND(),brain!$L$14:$P$17,3,TRUE),0)</f>
        <v>0</v>
      </c>
      <c r="AE43" s="97">
        <f ca="1">IF($E43&gt;=AE$4,VLOOKUP(RAND(),brain!$L$14:$P$17,3,TRUE),0)</f>
        <v>0</v>
      </c>
      <c r="AF43" s="97">
        <f ca="1">IF($E43&gt;=AF$4,VLOOKUP(RAND(),brain!$L$14:$P$17,3,TRUE),0)</f>
        <v>0</v>
      </c>
      <c r="AG43" s="97">
        <f ca="1">IF($E43&gt;=AG$4,VLOOKUP(RAND(),brain!$L$14:$P$17,3,TRUE),0)</f>
        <v>0</v>
      </c>
      <c r="AH43" s="97">
        <f ca="1">IF($E43&gt;=AH$4,VLOOKUP(RAND(),brain!$L$14:$P$17,3,TRUE),0)</f>
        <v>0</v>
      </c>
      <c r="AI43" s="97">
        <f ca="1">IF($E43&gt;=AI$4,VLOOKUP(RAND(),brain!$L$14:$P$17,3,TRUE),0)</f>
        <v>0</v>
      </c>
      <c r="AJ43" s="97">
        <f ca="1">IF($E43&gt;=AJ$4,VLOOKUP(RAND(),brain!$L$14:$P$17,3,TRUE),0)</f>
        <v>0</v>
      </c>
      <c r="AK43" s="100">
        <f ca="1">IF($F43&gt;=AK$4,VLOOKUP(RAND(),brain!$L$14:$P$17,4,TRUE),0)</f>
        <v>30</v>
      </c>
      <c r="AL43" s="98">
        <f ca="1">IF($F43&gt;=AL$4,VLOOKUP(RAND(),brain!$L$14:$P$17,4,TRUE),0)</f>
        <v>30</v>
      </c>
      <c r="AM43" s="98">
        <f ca="1">IF($F43&gt;=AM$4,VLOOKUP(RAND(),brain!$L$14:$P$17,4,TRUE),0)</f>
        <v>30</v>
      </c>
      <c r="AN43" s="98">
        <f ca="1">IF($F43&gt;=AN$4,VLOOKUP(RAND(),brain!$L$14:$P$17,4,TRUE),0)</f>
        <v>30</v>
      </c>
      <c r="AO43" s="98">
        <f ca="1">IF($F43&gt;=AO$4,VLOOKUP(RAND(),brain!$L$14:$P$17,4,TRUE),0)</f>
        <v>0</v>
      </c>
      <c r="AP43" s="98">
        <f ca="1">IF($F43&gt;=AP$4,VLOOKUP(RAND(),brain!$L$14:$P$17,4,TRUE),0)</f>
        <v>0</v>
      </c>
      <c r="AQ43" s="98">
        <f ca="1">IF($F43&gt;=AQ$4,VLOOKUP(RAND(),brain!$L$14:$P$17,4,TRUE),0)</f>
        <v>0</v>
      </c>
      <c r="AR43" s="98">
        <f ca="1">IF($F43&gt;=AR$4,VLOOKUP(RAND(),brain!$L$14:$P$17,4,TRUE),0)</f>
        <v>0</v>
      </c>
      <c r="AS43" s="98">
        <f ca="1">IF($F43&gt;=AS$4,VLOOKUP(RAND(),brain!$L$14:$P$17,4,TRUE),0)</f>
        <v>0</v>
      </c>
      <c r="AT43" s="98">
        <f ca="1">IF($F43&gt;=AT$4,VLOOKUP(RAND(),brain!$L$14:$P$17,4,TRUE),0)</f>
        <v>0</v>
      </c>
      <c r="AU43" s="98">
        <f ca="1">IF($F43&gt;=AU$4,VLOOKUP(RAND(),brain!$L$14:$P$17,4,TRUE),0)</f>
        <v>0</v>
      </c>
      <c r="AV43" s="98">
        <f ca="1">IF($F43&gt;=AV$4,VLOOKUP(RAND(),brain!$L$14:$P$17,4,TRUE),0)</f>
        <v>0</v>
      </c>
      <c r="AW43" s="98">
        <f ca="1">IF($F43&gt;=AW$4,VLOOKUP(RAND(),brain!$L$14:$P$17,4,TRUE),0)</f>
        <v>0</v>
      </c>
      <c r="AX43" s="98">
        <f ca="1">IF($F43&gt;=AX$4,VLOOKUP(RAND(),brain!$L$14:$P$17,4,TRUE),0)</f>
        <v>0</v>
      </c>
      <c r="AY43" s="98">
        <f ca="1">IF($F43&gt;=AY$4,VLOOKUP(RAND(),brain!$L$14:$P$17,4,TRUE),0)</f>
        <v>0</v>
      </c>
      <c r="AZ43" s="101">
        <f ca="1">IF($F43&gt;=AZ$4,VLOOKUP(RAND(),brain!$L$14:$P$17,4,TRUE),0)</f>
        <v>0</v>
      </c>
      <c r="BA43" s="139">
        <f ca="1">SUMIF(dataCollection!$H43:$Y43, "&gt;1")</f>
        <v>95</v>
      </c>
      <c r="BB43" s="140">
        <f ca="1">SUMIF(dataCollection!$Z43:$AJ43,"&gt; 1")</f>
        <v>110</v>
      </c>
      <c r="BC43" s="141">
        <f ca="1">SUMIF(dataCollection!$AK43:$AZ43, "&gt; 1")</f>
        <v>120</v>
      </c>
      <c r="BD43" s="26">
        <f ca="1">brain!$K$26-COUNTIF(dataCollection!$H43:$Y43,"&gt;0")*10-dataCollection!$BA43</f>
        <v>335</v>
      </c>
      <c r="BE43" s="26" t="str">
        <f t="shared" ca="1" si="0"/>
        <v/>
      </c>
      <c r="BF43" s="26">
        <f ca="1">brain!$K$26- COUNTIF(dataCollection!$Z43:$AJ43,"&gt;0")*10-dataCollection!$BB43</f>
        <v>340</v>
      </c>
      <c r="BG43" s="26" t="str">
        <f t="shared" ca="1" si="1"/>
        <v/>
      </c>
      <c r="BH43" s="26">
        <f ca="1">brain!$K$26-COUNT(dataCollection!$AK43:$AZ43)*10-dataCollection!$BC43</f>
        <v>200</v>
      </c>
      <c r="BI43" s="134" t="str">
        <f t="shared" ca="1" si="2"/>
        <v/>
      </c>
    </row>
    <row r="44" spans="3:61" x14ac:dyDescent="0.25">
      <c r="C44" s="32">
        <f>Table1[[#This Row],[Column1]]</f>
        <v>38</v>
      </c>
      <c r="D44" s="116">
        <f ca="1">ROUND(brain!$L$7*dataCollection!$G44,0)</f>
        <v>2</v>
      </c>
      <c r="E44" s="116">
        <f ca="1">ROUND(brain!$L$8*dataCollection!$G44,0)</f>
        <v>2</v>
      </c>
      <c r="F44" s="116">
        <f ca="1">dataCollection!$G44-dataCollection!$D44-dataCollection!$E44</f>
        <v>2</v>
      </c>
      <c r="G44" s="117">
        <f ca="1">Table1[[#This Row],[Column13]]</f>
        <v>6</v>
      </c>
      <c r="H44" s="96">
        <f ca="1">IF($D44&gt;=H$4,VLOOKUP(RAND(),brain!$L$14:$P$17,2,TRUE),0)</f>
        <v>15</v>
      </c>
      <c r="I44" s="96">
        <f ca="1">IF($D44&gt;=I$4,VLOOKUP(RAND(),brain!$L$14:$P$17,2,TRUE),0)</f>
        <v>15</v>
      </c>
      <c r="J44" s="96">
        <f ca="1">IF($D44&gt;=J$4,VLOOKUP(RAND(),brain!$L$14:$P$17,2,TRUE),0)</f>
        <v>0</v>
      </c>
      <c r="K44" s="96">
        <f ca="1">IF($D44&gt;=K$4,VLOOKUP(RAND(),brain!$L$14:$P$17,2,TRUE),0)</f>
        <v>0</v>
      </c>
      <c r="L44" s="96">
        <f ca="1">IF($D44&gt;=L$4,VLOOKUP(RAND(),brain!$L$14:$P$17,2,TRUE),0)</f>
        <v>0</v>
      </c>
      <c r="M44" s="96">
        <f ca="1">IF($D44&gt;=M$4,VLOOKUP(RAND(),brain!$L$14:$P$17,2,TRUE),0)</f>
        <v>0</v>
      </c>
      <c r="N44" s="96">
        <f ca="1">IF($D44&gt;=N$4,VLOOKUP(RAND(),brain!$L$14:$P$17,2,TRUE),0)</f>
        <v>0</v>
      </c>
      <c r="O44" s="96">
        <f ca="1">IF($D44&gt;=O$4,VLOOKUP(RAND(),brain!$L$14:$P$17,2,TRUE),0)</f>
        <v>0</v>
      </c>
      <c r="P44" s="96">
        <f ca="1">IF($D44&gt;=P$4,VLOOKUP(RAND(),brain!$L$14:$P$17,2,TRUE),0)</f>
        <v>0</v>
      </c>
      <c r="Q44" s="96">
        <f ca="1">IF($D44&gt;=Q$4,VLOOKUP(RAND(),brain!$L$14:$P$17,2,TRUE),0)</f>
        <v>0</v>
      </c>
      <c r="R44" s="96">
        <f ca="1">IF($D44&gt;=R$4,VLOOKUP(RAND(),brain!$L$14:$P$17,2,TRUE),0)</f>
        <v>0</v>
      </c>
      <c r="S44" s="96">
        <f ca="1">IF($D44&gt;=S$4,VLOOKUP(RAND(),brain!$L$14:$P$17,2,TRUE),0)</f>
        <v>0</v>
      </c>
      <c r="T44" s="96">
        <f ca="1">IF($D44&gt;=T$4,VLOOKUP(RAND(),brain!$L$14:$P$17,2,TRUE),0)</f>
        <v>0</v>
      </c>
      <c r="U44" s="96">
        <f ca="1">IF($D44&gt;=U$4,VLOOKUP(RAND(),brain!$L$14:$P$17,2,TRUE),0)</f>
        <v>0</v>
      </c>
      <c r="V44" s="96">
        <f ca="1">IF($D44&gt;=V$4,VLOOKUP(RAND(),brain!$L$14:$P$17,2,TRUE),0)</f>
        <v>0</v>
      </c>
      <c r="W44" s="96">
        <f ca="1">IF($D44&gt;=W$4,VLOOKUP(RAND(),brain!$L$14:$P$17,2,TRUE),0)</f>
        <v>0</v>
      </c>
      <c r="X44" s="96">
        <f ca="1">IF($D44&gt;=X$4,VLOOKUP(RAND(),brain!$L$14:$P$17,2,TRUE),0)</f>
        <v>0</v>
      </c>
      <c r="Y44" s="104">
        <f ca="1">IF($D44&gt;=Y$4,VLOOKUP(RAND(),brain!$L$14:$P$17,2,TRUE),0)</f>
        <v>0</v>
      </c>
      <c r="Z44" s="97">
        <f ca="1">IF($E44&gt;=Z$4,VLOOKUP(RAND(),brain!$L$14:$P$17,3,TRUE),0)</f>
        <v>45</v>
      </c>
      <c r="AA44" s="97">
        <f ca="1">IF($E44&gt;=AA$4,VLOOKUP(RAND(),brain!$L$14:$P$17,3,TRUE),0)</f>
        <v>20</v>
      </c>
      <c r="AB44" s="97">
        <f ca="1">IF($E44&gt;=AB$4,VLOOKUP(RAND(),brain!$L$14:$P$17,3,TRUE),0)</f>
        <v>0</v>
      </c>
      <c r="AC44" s="97">
        <f ca="1">IF($E44&gt;=AC$4,VLOOKUP(RAND(),brain!$L$14:$P$17,3,TRUE),0)</f>
        <v>0</v>
      </c>
      <c r="AD44" s="97">
        <f ca="1">IF($E44&gt;=AD$4,VLOOKUP(RAND(),brain!$L$14:$P$17,3,TRUE),0)</f>
        <v>0</v>
      </c>
      <c r="AE44" s="97">
        <f ca="1">IF($E44&gt;=AE$4,VLOOKUP(RAND(),brain!$L$14:$P$17,3,TRUE),0)</f>
        <v>0</v>
      </c>
      <c r="AF44" s="97">
        <f ca="1">IF($E44&gt;=AF$4,VLOOKUP(RAND(),brain!$L$14:$P$17,3,TRUE),0)</f>
        <v>0</v>
      </c>
      <c r="AG44" s="97">
        <f ca="1">IF($E44&gt;=AG$4,VLOOKUP(RAND(),brain!$L$14:$P$17,3,TRUE),0)</f>
        <v>0</v>
      </c>
      <c r="AH44" s="97">
        <f ca="1">IF($E44&gt;=AH$4,VLOOKUP(RAND(),brain!$L$14:$P$17,3,TRUE),0)</f>
        <v>0</v>
      </c>
      <c r="AI44" s="97">
        <f ca="1">IF($E44&gt;=AI$4,VLOOKUP(RAND(),brain!$L$14:$P$17,3,TRUE),0)</f>
        <v>0</v>
      </c>
      <c r="AJ44" s="97">
        <f ca="1">IF($E44&gt;=AJ$4,VLOOKUP(RAND(),brain!$L$14:$P$17,3,TRUE),0)</f>
        <v>0</v>
      </c>
      <c r="AK44" s="100">
        <f ca="1">IF($F44&gt;=AK$4,VLOOKUP(RAND(),brain!$L$14:$P$17,4,TRUE),0)</f>
        <v>30</v>
      </c>
      <c r="AL44" s="98">
        <f ca="1">IF($F44&gt;=AL$4,VLOOKUP(RAND(),brain!$L$14:$P$17,4,TRUE),0)</f>
        <v>30</v>
      </c>
      <c r="AM44" s="98">
        <f ca="1">IF($F44&gt;=AM$4,VLOOKUP(RAND(),brain!$L$14:$P$17,4,TRUE),0)</f>
        <v>0</v>
      </c>
      <c r="AN44" s="98">
        <f ca="1">IF($F44&gt;=AN$4,VLOOKUP(RAND(),brain!$L$14:$P$17,4,TRUE),0)</f>
        <v>0</v>
      </c>
      <c r="AO44" s="98">
        <f ca="1">IF($F44&gt;=AO$4,VLOOKUP(RAND(),brain!$L$14:$P$17,4,TRUE),0)</f>
        <v>0</v>
      </c>
      <c r="AP44" s="98">
        <f ca="1">IF($F44&gt;=AP$4,VLOOKUP(RAND(),brain!$L$14:$P$17,4,TRUE),0)</f>
        <v>0</v>
      </c>
      <c r="AQ44" s="98">
        <f ca="1">IF($F44&gt;=AQ$4,VLOOKUP(RAND(),brain!$L$14:$P$17,4,TRUE),0)</f>
        <v>0</v>
      </c>
      <c r="AR44" s="98">
        <f ca="1">IF($F44&gt;=AR$4,VLOOKUP(RAND(),brain!$L$14:$P$17,4,TRUE),0)</f>
        <v>0</v>
      </c>
      <c r="AS44" s="98">
        <f ca="1">IF($F44&gt;=AS$4,VLOOKUP(RAND(),brain!$L$14:$P$17,4,TRUE),0)</f>
        <v>0</v>
      </c>
      <c r="AT44" s="98">
        <f ca="1">IF($F44&gt;=AT$4,VLOOKUP(RAND(),brain!$L$14:$P$17,4,TRUE),0)</f>
        <v>0</v>
      </c>
      <c r="AU44" s="98">
        <f ca="1">IF($F44&gt;=AU$4,VLOOKUP(RAND(),brain!$L$14:$P$17,4,TRUE),0)</f>
        <v>0</v>
      </c>
      <c r="AV44" s="98">
        <f ca="1">IF($F44&gt;=AV$4,VLOOKUP(RAND(),brain!$L$14:$P$17,4,TRUE),0)</f>
        <v>0</v>
      </c>
      <c r="AW44" s="98">
        <f ca="1">IF($F44&gt;=AW$4,VLOOKUP(RAND(),brain!$L$14:$P$17,4,TRUE),0)</f>
        <v>0</v>
      </c>
      <c r="AX44" s="98">
        <f ca="1">IF($F44&gt;=AX$4,VLOOKUP(RAND(),brain!$L$14:$P$17,4,TRUE),0)</f>
        <v>0</v>
      </c>
      <c r="AY44" s="98">
        <f ca="1">IF($F44&gt;=AY$4,VLOOKUP(RAND(),brain!$L$14:$P$17,4,TRUE),0)</f>
        <v>0</v>
      </c>
      <c r="AZ44" s="101">
        <f ca="1">IF($F44&gt;=AZ$4,VLOOKUP(RAND(),brain!$L$14:$P$17,4,TRUE),0)</f>
        <v>0</v>
      </c>
      <c r="BA44" s="139">
        <f ca="1">SUMIF(dataCollection!$H44:$Y44, "&gt;1")</f>
        <v>30</v>
      </c>
      <c r="BB44" s="140">
        <f ca="1">SUMIF(dataCollection!$Z44:$AJ44,"&gt; 1")</f>
        <v>65</v>
      </c>
      <c r="BC44" s="141">
        <f ca="1">SUMIF(dataCollection!$AK44:$AZ44, "&gt; 1")</f>
        <v>60</v>
      </c>
      <c r="BD44" s="26">
        <f ca="1">brain!$K$26-COUNTIF(dataCollection!$H44:$Y44,"&gt;0")*10-dataCollection!$BA44</f>
        <v>430</v>
      </c>
      <c r="BE44" s="26" t="str">
        <f t="shared" ca="1" si="0"/>
        <v/>
      </c>
      <c r="BF44" s="26">
        <f ca="1">brain!$K$26- COUNTIF(dataCollection!$Z44:$AJ44,"&gt;0")*10-dataCollection!$BB44</f>
        <v>395</v>
      </c>
      <c r="BG44" s="26" t="str">
        <f t="shared" ca="1" si="1"/>
        <v/>
      </c>
      <c r="BH44" s="26">
        <f ca="1">brain!$K$26-COUNT(dataCollection!$AK44:$AZ44)*10-dataCollection!$BC44</f>
        <v>260</v>
      </c>
      <c r="BI44" s="134" t="str">
        <f t="shared" ca="1" si="2"/>
        <v/>
      </c>
    </row>
    <row r="45" spans="3:61" x14ac:dyDescent="0.25">
      <c r="C45" s="32">
        <f>Table1[[#This Row],[Column1]]</f>
        <v>39</v>
      </c>
      <c r="D45" s="116">
        <f ca="1">ROUND(brain!$L$7*dataCollection!$G45,0)</f>
        <v>7</v>
      </c>
      <c r="E45" s="116">
        <f ca="1">ROUND(brain!$L$8*dataCollection!$G45,0)</f>
        <v>4</v>
      </c>
      <c r="F45" s="116">
        <f ca="1">dataCollection!$G45-dataCollection!$D45-dataCollection!$E45</f>
        <v>6</v>
      </c>
      <c r="G45" s="117">
        <f ca="1">Table1[[#This Row],[Column13]]</f>
        <v>17</v>
      </c>
      <c r="H45" s="96">
        <f ca="1">IF($D45&gt;=H$4,VLOOKUP(RAND(),brain!$L$14:$P$17,2,TRUE),0)</f>
        <v>55</v>
      </c>
      <c r="I45" s="96">
        <f ca="1">IF($D45&gt;=I$4,VLOOKUP(RAND(),brain!$L$14:$P$17,2,TRUE),0)</f>
        <v>35</v>
      </c>
      <c r="J45" s="96">
        <f ca="1">IF($D45&gt;=J$4,VLOOKUP(RAND(),brain!$L$14:$P$17,2,TRUE),0)</f>
        <v>55</v>
      </c>
      <c r="K45" s="96">
        <f ca="1">IF($D45&gt;=K$4,VLOOKUP(RAND(),brain!$L$14:$P$17,2,TRUE),0)</f>
        <v>35</v>
      </c>
      <c r="L45" s="96">
        <f ca="1">IF($D45&gt;=L$4,VLOOKUP(RAND(),brain!$L$14:$P$17,2,TRUE),0)</f>
        <v>35</v>
      </c>
      <c r="M45" s="96">
        <f ca="1">IF($D45&gt;=M$4,VLOOKUP(RAND(),brain!$L$14:$P$17,2,TRUE),0)</f>
        <v>35</v>
      </c>
      <c r="N45" s="96">
        <f ca="1">IF($D45&gt;=N$4,VLOOKUP(RAND(),brain!$L$14:$P$17,2,TRUE),0)</f>
        <v>15</v>
      </c>
      <c r="O45" s="96">
        <f ca="1">IF($D45&gt;=O$4,VLOOKUP(RAND(),brain!$L$14:$P$17,2,TRUE),0)</f>
        <v>0</v>
      </c>
      <c r="P45" s="96">
        <f ca="1">IF($D45&gt;=P$4,VLOOKUP(RAND(),brain!$L$14:$P$17,2,TRUE),0)</f>
        <v>0</v>
      </c>
      <c r="Q45" s="96">
        <f ca="1">IF($D45&gt;=Q$4,VLOOKUP(RAND(),brain!$L$14:$P$17,2,TRUE),0)</f>
        <v>0</v>
      </c>
      <c r="R45" s="96">
        <f ca="1">IF($D45&gt;=R$4,VLOOKUP(RAND(),brain!$L$14:$P$17,2,TRUE),0)</f>
        <v>0</v>
      </c>
      <c r="S45" s="96">
        <f ca="1">IF($D45&gt;=S$4,VLOOKUP(RAND(),brain!$L$14:$P$17,2,TRUE),0)</f>
        <v>0</v>
      </c>
      <c r="T45" s="96">
        <f ca="1">IF($D45&gt;=T$4,VLOOKUP(RAND(),brain!$L$14:$P$17,2,TRUE),0)</f>
        <v>0</v>
      </c>
      <c r="U45" s="96">
        <f ca="1">IF($D45&gt;=U$4,VLOOKUP(RAND(),brain!$L$14:$P$17,2,TRUE),0)</f>
        <v>0</v>
      </c>
      <c r="V45" s="96">
        <f ca="1">IF($D45&gt;=V$4,VLOOKUP(RAND(),brain!$L$14:$P$17,2,TRUE),0)</f>
        <v>0</v>
      </c>
      <c r="W45" s="96">
        <f ca="1">IF($D45&gt;=W$4,VLOOKUP(RAND(),brain!$L$14:$P$17,2,TRUE),0)</f>
        <v>0</v>
      </c>
      <c r="X45" s="96">
        <f ca="1">IF($D45&gt;=X$4,VLOOKUP(RAND(),brain!$L$14:$P$17,2,TRUE),0)</f>
        <v>0</v>
      </c>
      <c r="Y45" s="104">
        <f ca="1">IF($D45&gt;=Y$4,VLOOKUP(RAND(),brain!$L$14:$P$17,2,TRUE),0)</f>
        <v>0</v>
      </c>
      <c r="Z45" s="97">
        <f ca="1">IF($E45&gt;=Z$4,VLOOKUP(RAND(),brain!$L$14:$P$17,3,TRUE),0)</f>
        <v>45</v>
      </c>
      <c r="AA45" s="97">
        <f ca="1">IF($E45&gt;=AA$4,VLOOKUP(RAND(),brain!$L$14:$P$17,3,TRUE),0)</f>
        <v>20</v>
      </c>
      <c r="AB45" s="97">
        <f ca="1">IF($E45&gt;=AB$4,VLOOKUP(RAND(),brain!$L$14:$P$17,3,TRUE),0)</f>
        <v>45</v>
      </c>
      <c r="AC45" s="97">
        <f ca="1">IF($E45&gt;=AC$4,VLOOKUP(RAND(),brain!$L$14:$P$17,3,TRUE),0)</f>
        <v>45</v>
      </c>
      <c r="AD45" s="97">
        <f ca="1">IF($E45&gt;=AD$4,VLOOKUP(RAND(),brain!$L$14:$P$17,3,TRUE),0)</f>
        <v>0</v>
      </c>
      <c r="AE45" s="97">
        <f ca="1">IF($E45&gt;=AE$4,VLOOKUP(RAND(),brain!$L$14:$P$17,3,TRUE),0)</f>
        <v>0</v>
      </c>
      <c r="AF45" s="97">
        <f ca="1">IF($E45&gt;=AF$4,VLOOKUP(RAND(),brain!$L$14:$P$17,3,TRUE),0)</f>
        <v>0</v>
      </c>
      <c r="AG45" s="97">
        <f ca="1">IF($E45&gt;=AG$4,VLOOKUP(RAND(),brain!$L$14:$P$17,3,TRUE),0)</f>
        <v>0</v>
      </c>
      <c r="AH45" s="97">
        <f ca="1">IF($E45&gt;=AH$4,VLOOKUP(RAND(),brain!$L$14:$P$17,3,TRUE),0)</f>
        <v>0</v>
      </c>
      <c r="AI45" s="97">
        <f ca="1">IF($E45&gt;=AI$4,VLOOKUP(RAND(),brain!$L$14:$P$17,3,TRUE),0)</f>
        <v>0</v>
      </c>
      <c r="AJ45" s="97">
        <f ca="1">IF($E45&gt;=AJ$4,VLOOKUP(RAND(),brain!$L$14:$P$17,3,TRUE),0)</f>
        <v>0</v>
      </c>
      <c r="AK45" s="100">
        <f ca="1">IF($F45&gt;=AK$4,VLOOKUP(RAND(),brain!$L$14:$P$17,4,TRUE),0)</f>
        <v>30</v>
      </c>
      <c r="AL45" s="98">
        <f ca="1">IF($F45&gt;=AL$4,VLOOKUP(RAND(),brain!$L$14:$P$17,4,TRUE),0)</f>
        <v>30</v>
      </c>
      <c r="AM45" s="98">
        <f ca="1">IF($F45&gt;=AM$4,VLOOKUP(RAND(),brain!$L$14:$P$17,4,TRUE),0)</f>
        <v>30</v>
      </c>
      <c r="AN45" s="98">
        <f ca="1">IF($F45&gt;=AN$4,VLOOKUP(RAND(),brain!$L$14:$P$17,4,TRUE),0)</f>
        <v>30</v>
      </c>
      <c r="AO45" s="98">
        <f ca="1">IF($F45&gt;=AO$4,VLOOKUP(RAND(),brain!$L$14:$P$17,4,TRUE),0)</f>
        <v>45</v>
      </c>
      <c r="AP45" s="98">
        <f ca="1">IF($F45&gt;=AP$4,VLOOKUP(RAND(),brain!$L$14:$P$17,4,TRUE),0)</f>
        <v>30</v>
      </c>
      <c r="AQ45" s="98">
        <f ca="1">IF($F45&gt;=AQ$4,VLOOKUP(RAND(),brain!$L$14:$P$17,4,TRUE),0)</f>
        <v>0</v>
      </c>
      <c r="AR45" s="98">
        <f ca="1">IF($F45&gt;=AR$4,VLOOKUP(RAND(),brain!$L$14:$P$17,4,TRUE),0)</f>
        <v>0</v>
      </c>
      <c r="AS45" s="98">
        <f ca="1">IF($F45&gt;=AS$4,VLOOKUP(RAND(),brain!$L$14:$P$17,4,TRUE),0)</f>
        <v>0</v>
      </c>
      <c r="AT45" s="98">
        <f ca="1">IF($F45&gt;=AT$4,VLOOKUP(RAND(),brain!$L$14:$P$17,4,TRUE),0)</f>
        <v>0</v>
      </c>
      <c r="AU45" s="98">
        <f ca="1">IF($F45&gt;=AU$4,VLOOKUP(RAND(),brain!$L$14:$P$17,4,TRUE),0)</f>
        <v>0</v>
      </c>
      <c r="AV45" s="98">
        <f ca="1">IF($F45&gt;=AV$4,VLOOKUP(RAND(),brain!$L$14:$P$17,4,TRUE),0)</f>
        <v>0</v>
      </c>
      <c r="AW45" s="98">
        <f ca="1">IF($F45&gt;=AW$4,VLOOKUP(RAND(),brain!$L$14:$P$17,4,TRUE),0)</f>
        <v>0</v>
      </c>
      <c r="AX45" s="98">
        <f ca="1">IF($F45&gt;=AX$4,VLOOKUP(RAND(),brain!$L$14:$P$17,4,TRUE),0)</f>
        <v>0</v>
      </c>
      <c r="AY45" s="98">
        <f ca="1">IF($F45&gt;=AY$4,VLOOKUP(RAND(),brain!$L$14:$P$17,4,TRUE),0)</f>
        <v>0</v>
      </c>
      <c r="AZ45" s="101">
        <f ca="1">IF($F45&gt;=AZ$4,VLOOKUP(RAND(),brain!$L$14:$P$17,4,TRUE),0)</f>
        <v>0</v>
      </c>
      <c r="BA45" s="139">
        <f ca="1">SUMIF(dataCollection!$H45:$Y45, "&gt;1")</f>
        <v>265</v>
      </c>
      <c r="BB45" s="140">
        <f ca="1">SUMIF(dataCollection!$Z45:$AJ45,"&gt; 1")</f>
        <v>155</v>
      </c>
      <c r="BC45" s="141">
        <f ca="1">SUMIF(dataCollection!$AK45:$AZ45, "&gt; 1")</f>
        <v>195</v>
      </c>
      <c r="BD45" s="26">
        <f ca="1">brain!$K$26-COUNTIF(dataCollection!$H45:$Y45,"&gt;0")*10-dataCollection!$BA45</f>
        <v>145</v>
      </c>
      <c r="BE45" s="26" t="str">
        <f t="shared" ca="1" si="0"/>
        <v>stockout</v>
      </c>
      <c r="BF45" s="26">
        <f ca="1">brain!$K$26- COUNTIF(dataCollection!$Z45:$AJ45,"&gt;0")*10-dataCollection!$BB45</f>
        <v>285</v>
      </c>
      <c r="BG45" s="26" t="str">
        <f t="shared" ca="1" si="1"/>
        <v/>
      </c>
      <c r="BH45" s="26">
        <f ca="1">brain!$K$26-COUNT(dataCollection!$AK45:$AZ45)*10-dataCollection!$BC45</f>
        <v>125</v>
      </c>
      <c r="BI45" s="134" t="str">
        <f t="shared" ca="1" si="2"/>
        <v>stockout</v>
      </c>
    </row>
    <row r="46" spans="3:61" x14ac:dyDescent="0.25">
      <c r="C46" s="32">
        <f>Table1[[#This Row],[Column1]]</f>
        <v>40</v>
      </c>
      <c r="D46" s="116">
        <f ca="1">ROUND(brain!$L$7*dataCollection!$G46,0)</f>
        <v>3</v>
      </c>
      <c r="E46" s="116">
        <f ca="1">ROUND(brain!$L$8*dataCollection!$G46,0)</f>
        <v>2</v>
      </c>
      <c r="F46" s="116">
        <f ca="1">dataCollection!$G46-dataCollection!$D46-dataCollection!$E46</f>
        <v>2</v>
      </c>
      <c r="G46" s="117">
        <f ca="1">Table1[[#This Row],[Column13]]</f>
        <v>7</v>
      </c>
      <c r="H46" s="96">
        <f ca="1">IF($D46&gt;=H$4,VLOOKUP(RAND(),brain!$L$14:$P$17,2,TRUE),0)</f>
        <v>35</v>
      </c>
      <c r="I46" s="96">
        <f ca="1">IF($D46&gt;=I$4,VLOOKUP(RAND(),brain!$L$14:$P$17,2,TRUE),0)</f>
        <v>55</v>
      </c>
      <c r="J46" s="96">
        <f ca="1">IF($D46&gt;=J$4,VLOOKUP(RAND(),brain!$L$14:$P$17,2,TRUE),0)</f>
        <v>35</v>
      </c>
      <c r="K46" s="96">
        <f ca="1">IF($D46&gt;=K$4,VLOOKUP(RAND(),brain!$L$14:$P$17,2,TRUE),0)</f>
        <v>0</v>
      </c>
      <c r="L46" s="96">
        <f ca="1">IF($D46&gt;=L$4,VLOOKUP(RAND(),brain!$L$14:$P$17,2,TRUE),0)</f>
        <v>0</v>
      </c>
      <c r="M46" s="96">
        <f ca="1">IF($D46&gt;=M$4,VLOOKUP(RAND(),brain!$L$14:$P$17,2,TRUE),0)</f>
        <v>0</v>
      </c>
      <c r="N46" s="96">
        <f ca="1">IF($D46&gt;=N$4,VLOOKUP(RAND(),brain!$L$14:$P$17,2,TRUE),0)</f>
        <v>0</v>
      </c>
      <c r="O46" s="96">
        <f ca="1">IF($D46&gt;=O$4,VLOOKUP(RAND(),brain!$L$14:$P$17,2,TRUE),0)</f>
        <v>0</v>
      </c>
      <c r="P46" s="96">
        <f ca="1">IF($D46&gt;=P$4,VLOOKUP(RAND(),brain!$L$14:$P$17,2,TRUE),0)</f>
        <v>0</v>
      </c>
      <c r="Q46" s="96">
        <f ca="1">IF($D46&gt;=Q$4,VLOOKUP(RAND(),brain!$L$14:$P$17,2,TRUE),0)</f>
        <v>0</v>
      </c>
      <c r="R46" s="96">
        <f ca="1">IF($D46&gt;=R$4,VLOOKUP(RAND(),brain!$L$14:$P$17,2,TRUE),0)</f>
        <v>0</v>
      </c>
      <c r="S46" s="96">
        <f ca="1">IF($D46&gt;=S$4,VLOOKUP(RAND(),brain!$L$14:$P$17,2,TRUE),0)</f>
        <v>0</v>
      </c>
      <c r="T46" s="96">
        <f ca="1">IF($D46&gt;=T$4,VLOOKUP(RAND(),brain!$L$14:$P$17,2,TRUE),0)</f>
        <v>0</v>
      </c>
      <c r="U46" s="96">
        <f ca="1">IF($D46&gt;=U$4,VLOOKUP(RAND(),brain!$L$14:$P$17,2,TRUE),0)</f>
        <v>0</v>
      </c>
      <c r="V46" s="96">
        <f ca="1">IF($D46&gt;=V$4,VLOOKUP(RAND(),brain!$L$14:$P$17,2,TRUE),0)</f>
        <v>0</v>
      </c>
      <c r="W46" s="96">
        <f ca="1">IF($D46&gt;=W$4,VLOOKUP(RAND(),brain!$L$14:$P$17,2,TRUE),0)</f>
        <v>0</v>
      </c>
      <c r="X46" s="96">
        <f ca="1">IF($D46&gt;=X$4,VLOOKUP(RAND(),brain!$L$14:$P$17,2,TRUE),0)</f>
        <v>0</v>
      </c>
      <c r="Y46" s="104">
        <f ca="1">IF($D46&gt;=Y$4,VLOOKUP(RAND(),brain!$L$14:$P$17,2,TRUE),0)</f>
        <v>0</v>
      </c>
      <c r="Z46" s="97">
        <f ca="1">IF($E46&gt;=Z$4,VLOOKUP(RAND(),brain!$L$14:$P$17,3,TRUE),0)</f>
        <v>20</v>
      </c>
      <c r="AA46" s="97">
        <f ca="1">IF($E46&gt;=AA$4,VLOOKUP(RAND(),brain!$L$14:$P$17,3,TRUE),0)</f>
        <v>45</v>
      </c>
      <c r="AB46" s="97">
        <f ca="1">IF($E46&gt;=AB$4,VLOOKUP(RAND(),brain!$L$14:$P$17,3,TRUE),0)</f>
        <v>0</v>
      </c>
      <c r="AC46" s="97">
        <f ca="1">IF($E46&gt;=AC$4,VLOOKUP(RAND(),brain!$L$14:$P$17,3,TRUE),0)</f>
        <v>0</v>
      </c>
      <c r="AD46" s="97">
        <f ca="1">IF($E46&gt;=AD$4,VLOOKUP(RAND(),brain!$L$14:$P$17,3,TRUE),0)</f>
        <v>0</v>
      </c>
      <c r="AE46" s="97">
        <f ca="1">IF($E46&gt;=AE$4,VLOOKUP(RAND(),brain!$L$14:$P$17,3,TRUE),0)</f>
        <v>0</v>
      </c>
      <c r="AF46" s="97">
        <f ca="1">IF($E46&gt;=AF$4,VLOOKUP(RAND(),brain!$L$14:$P$17,3,TRUE),0)</f>
        <v>0</v>
      </c>
      <c r="AG46" s="97">
        <f ca="1">IF($E46&gt;=AG$4,VLOOKUP(RAND(),brain!$L$14:$P$17,3,TRUE),0)</f>
        <v>0</v>
      </c>
      <c r="AH46" s="97">
        <f ca="1">IF($E46&gt;=AH$4,VLOOKUP(RAND(),brain!$L$14:$P$17,3,TRUE),0)</f>
        <v>0</v>
      </c>
      <c r="AI46" s="97">
        <f ca="1">IF($E46&gt;=AI$4,VLOOKUP(RAND(),brain!$L$14:$P$17,3,TRUE),0)</f>
        <v>0</v>
      </c>
      <c r="AJ46" s="97">
        <f ca="1">IF($E46&gt;=AJ$4,VLOOKUP(RAND(),brain!$L$14:$P$17,3,TRUE),0)</f>
        <v>0</v>
      </c>
      <c r="AK46" s="100">
        <f ca="1">IF($F46&gt;=AK$4,VLOOKUP(RAND(),brain!$L$14:$P$17,4,TRUE),0)</f>
        <v>30</v>
      </c>
      <c r="AL46" s="98">
        <f ca="1">IF($F46&gt;=AL$4,VLOOKUP(RAND(),brain!$L$14:$P$17,4,TRUE),0)</f>
        <v>30</v>
      </c>
      <c r="AM46" s="98">
        <f ca="1">IF($F46&gt;=AM$4,VLOOKUP(RAND(),brain!$L$14:$P$17,4,TRUE),0)</f>
        <v>0</v>
      </c>
      <c r="AN46" s="98">
        <f ca="1">IF($F46&gt;=AN$4,VLOOKUP(RAND(),brain!$L$14:$P$17,4,TRUE),0)</f>
        <v>0</v>
      </c>
      <c r="AO46" s="98">
        <f ca="1">IF($F46&gt;=AO$4,VLOOKUP(RAND(),brain!$L$14:$P$17,4,TRUE),0)</f>
        <v>0</v>
      </c>
      <c r="AP46" s="98">
        <f ca="1">IF($F46&gt;=AP$4,VLOOKUP(RAND(),brain!$L$14:$P$17,4,TRUE),0)</f>
        <v>0</v>
      </c>
      <c r="AQ46" s="98">
        <f ca="1">IF($F46&gt;=AQ$4,VLOOKUP(RAND(),brain!$L$14:$P$17,4,TRUE),0)</f>
        <v>0</v>
      </c>
      <c r="AR46" s="98">
        <f ca="1">IF($F46&gt;=AR$4,VLOOKUP(RAND(),brain!$L$14:$P$17,4,TRUE),0)</f>
        <v>0</v>
      </c>
      <c r="AS46" s="98">
        <f ca="1">IF($F46&gt;=AS$4,VLOOKUP(RAND(),brain!$L$14:$P$17,4,TRUE),0)</f>
        <v>0</v>
      </c>
      <c r="AT46" s="98">
        <f ca="1">IF($F46&gt;=AT$4,VLOOKUP(RAND(),brain!$L$14:$P$17,4,TRUE),0)</f>
        <v>0</v>
      </c>
      <c r="AU46" s="98">
        <f ca="1">IF($F46&gt;=AU$4,VLOOKUP(RAND(),brain!$L$14:$P$17,4,TRUE),0)</f>
        <v>0</v>
      </c>
      <c r="AV46" s="98">
        <f ca="1">IF($F46&gt;=AV$4,VLOOKUP(RAND(),brain!$L$14:$P$17,4,TRUE),0)</f>
        <v>0</v>
      </c>
      <c r="AW46" s="98">
        <f ca="1">IF($F46&gt;=AW$4,VLOOKUP(RAND(),brain!$L$14:$P$17,4,TRUE),0)</f>
        <v>0</v>
      </c>
      <c r="AX46" s="98">
        <f ca="1">IF($F46&gt;=AX$4,VLOOKUP(RAND(),brain!$L$14:$P$17,4,TRUE),0)</f>
        <v>0</v>
      </c>
      <c r="AY46" s="98">
        <f ca="1">IF($F46&gt;=AY$4,VLOOKUP(RAND(),brain!$L$14:$P$17,4,TRUE),0)</f>
        <v>0</v>
      </c>
      <c r="AZ46" s="101">
        <f ca="1">IF($F46&gt;=AZ$4,VLOOKUP(RAND(),brain!$L$14:$P$17,4,TRUE),0)</f>
        <v>0</v>
      </c>
      <c r="BA46" s="139">
        <f ca="1">SUMIF(dataCollection!$H46:$Y46, "&gt;1")</f>
        <v>125</v>
      </c>
      <c r="BB46" s="140">
        <f ca="1">SUMIF(dataCollection!$Z46:$AJ46,"&gt; 1")</f>
        <v>65</v>
      </c>
      <c r="BC46" s="141">
        <f ca="1">SUMIF(dataCollection!$AK46:$AZ46, "&gt; 1")</f>
        <v>60</v>
      </c>
      <c r="BD46" s="26">
        <f ca="1">brain!$K$26-COUNTIF(dataCollection!$H46:$Y46,"&gt;0")*10-dataCollection!$BA46</f>
        <v>325</v>
      </c>
      <c r="BE46" s="26" t="str">
        <f t="shared" ca="1" si="0"/>
        <v/>
      </c>
      <c r="BF46" s="26">
        <f ca="1">brain!$K$26- COUNTIF(dataCollection!$Z46:$AJ46,"&gt;0")*10-dataCollection!$BB46</f>
        <v>395</v>
      </c>
      <c r="BG46" s="26" t="str">
        <f t="shared" ca="1" si="1"/>
        <v/>
      </c>
      <c r="BH46" s="26">
        <f ca="1">brain!$K$26-COUNT(dataCollection!$AK46:$AZ46)*10-dataCollection!$BC46</f>
        <v>260</v>
      </c>
      <c r="BI46" s="134" t="str">
        <f t="shared" ca="1" si="2"/>
        <v/>
      </c>
    </row>
    <row r="47" spans="3:61" x14ac:dyDescent="0.25">
      <c r="C47" s="32">
        <f>Table1[[#This Row],[Column1]]</f>
        <v>41</v>
      </c>
      <c r="D47" s="116">
        <f ca="1">ROUND(brain!$L$7*dataCollection!$G47,0)</f>
        <v>4</v>
      </c>
      <c r="E47" s="116">
        <f ca="1">ROUND(brain!$L$8*dataCollection!$G47,0)</f>
        <v>3</v>
      </c>
      <c r="F47" s="116">
        <f ca="1">dataCollection!$G47-dataCollection!$D47-dataCollection!$E47</f>
        <v>4</v>
      </c>
      <c r="G47" s="117">
        <f ca="1">Table1[[#This Row],[Column13]]</f>
        <v>11</v>
      </c>
      <c r="H47" s="96">
        <f ca="1">IF($D47&gt;=H$4,VLOOKUP(RAND(),brain!$L$14:$P$17,2,TRUE),0)</f>
        <v>35</v>
      </c>
      <c r="I47" s="96">
        <f ca="1">IF($D47&gt;=I$4,VLOOKUP(RAND(),brain!$L$14:$P$17,2,TRUE),0)</f>
        <v>35</v>
      </c>
      <c r="J47" s="96">
        <f ca="1">IF($D47&gt;=J$4,VLOOKUP(RAND(),brain!$L$14:$P$17,2,TRUE),0)</f>
        <v>55</v>
      </c>
      <c r="K47" s="96">
        <f ca="1">IF($D47&gt;=K$4,VLOOKUP(RAND(),brain!$L$14:$P$17,2,TRUE),0)</f>
        <v>35</v>
      </c>
      <c r="L47" s="96">
        <f ca="1">IF($D47&gt;=L$4,VLOOKUP(RAND(),brain!$L$14:$P$17,2,TRUE),0)</f>
        <v>0</v>
      </c>
      <c r="M47" s="96">
        <f ca="1">IF($D47&gt;=M$4,VLOOKUP(RAND(),brain!$L$14:$P$17,2,TRUE),0)</f>
        <v>0</v>
      </c>
      <c r="N47" s="96">
        <f ca="1">IF($D47&gt;=N$4,VLOOKUP(RAND(),brain!$L$14:$P$17,2,TRUE),0)</f>
        <v>0</v>
      </c>
      <c r="O47" s="96">
        <f ca="1">IF($D47&gt;=O$4,VLOOKUP(RAND(),brain!$L$14:$P$17,2,TRUE),0)</f>
        <v>0</v>
      </c>
      <c r="P47" s="96">
        <f ca="1">IF($D47&gt;=P$4,VLOOKUP(RAND(),brain!$L$14:$P$17,2,TRUE),0)</f>
        <v>0</v>
      </c>
      <c r="Q47" s="96">
        <f ca="1">IF($D47&gt;=Q$4,VLOOKUP(RAND(),brain!$L$14:$P$17,2,TRUE),0)</f>
        <v>0</v>
      </c>
      <c r="R47" s="96">
        <f ca="1">IF($D47&gt;=R$4,VLOOKUP(RAND(),brain!$L$14:$P$17,2,TRUE),0)</f>
        <v>0</v>
      </c>
      <c r="S47" s="96">
        <f ca="1">IF($D47&gt;=S$4,VLOOKUP(RAND(),brain!$L$14:$P$17,2,TRUE),0)</f>
        <v>0</v>
      </c>
      <c r="T47" s="96">
        <f ca="1">IF($D47&gt;=T$4,VLOOKUP(RAND(),brain!$L$14:$P$17,2,TRUE),0)</f>
        <v>0</v>
      </c>
      <c r="U47" s="96">
        <f ca="1">IF($D47&gt;=U$4,VLOOKUP(RAND(),brain!$L$14:$P$17,2,TRUE),0)</f>
        <v>0</v>
      </c>
      <c r="V47" s="96">
        <f ca="1">IF($D47&gt;=V$4,VLOOKUP(RAND(),brain!$L$14:$P$17,2,TRUE),0)</f>
        <v>0</v>
      </c>
      <c r="W47" s="96">
        <f ca="1">IF($D47&gt;=W$4,VLOOKUP(RAND(),brain!$L$14:$P$17,2,TRUE),0)</f>
        <v>0</v>
      </c>
      <c r="X47" s="96">
        <f ca="1">IF($D47&gt;=X$4,VLOOKUP(RAND(),brain!$L$14:$P$17,2,TRUE),0)</f>
        <v>0</v>
      </c>
      <c r="Y47" s="104">
        <f ca="1">IF($D47&gt;=Y$4,VLOOKUP(RAND(),brain!$L$14:$P$17,2,TRUE),0)</f>
        <v>0</v>
      </c>
      <c r="Z47" s="97">
        <f ca="1">IF($E47&gt;=Z$4,VLOOKUP(RAND(),brain!$L$14:$P$17,3,TRUE),0)</f>
        <v>45</v>
      </c>
      <c r="AA47" s="97">
        <f ca="1">IF($E47&gt;=AA$4,VLOOKUP(RAND(),brain!$L$14:$P$17,3,TRUE),0)</f>
        <v>45</v>
      </c>
      <c r="AB47" s="97">
        <f ca="1">IF($E47&gt;=AB$4,VLOOKUP(RAND(),brain!$L$14:$P$17,3,TRUE),0)</f>
        <v>65</v>
      </c>
      <c r="AC47" s="97">
        <f ca="1">IF($E47&gt;=AC$4,VLOOKUP(RAND(),brain!$L$14:$P$17,3,TRUE),0)</f>
        <v>0</v>
      </c>
      <c r="AD47" s="97">
        <f ca="1">IF($E47&gt;=AD$4,VLOOKUP(RAND(),brain!$L$14:$P$17,3,TRUE),0)</f>
        <v>0</v>
      </c>
      <c r="AE47" s="97">
        <f ca="1">IF($E47&gt;=AE$4,VLOOKUP(RAND(),brain!$L$14:$P$17,3,TRUE),0)</f>
        <v>0</v>
      </c>
      <c r="AF47" s="97">
        <f ca="1">IF($E47&gt;=AF$4,VLOOKUP(RAND(),brain!$L$14:$P$17,3,TRUE),0)</f>
        <v>0</v>
      </c>
      <c r="AG47" s="97">
        <f ca="1">IF($E47&gt;=AG$4,VLOOKUP(RAND(),brain!$L$14:$P$17,3,TRUE),0)</f>
        <v>0</v>
      </c>
      <c r="AH47" s="97">
        <f ca="1">IF($E47&gt;=AH$4,VLOOKUP(RAND(),brain!$L$14:$P$17,3,TRUE),0)</f>
        <v>0</v>
      </c>
      <c r="AI47" s="97">
        <f ca="1">IF($E47&gt;=AI$4,VLOOKUP(RAND(),brain!$L$14:$P$17,3,TRUE),0)</f>
        <v>0</v>
      </c>
      <c r="AJ47" s="97">
        <f ca="1">IF($E47&gt;=AJ$4,VLOOKUP(RAND(),brain!$L$14:$P$17,3,TRUE),0)</f>
        <v>0</v>
      </c>
      <c r="AK47" s="100">
        <f ca="1">IF($F47&gt;=AK$4,VLOOKUP(RAND(),brain!$L$14:$P$17,4,TRUE),0)</f>
        <v>30</v>
      </c>
      <c r="AL47" s="98">
        <f ca="1">IF($F47&gt;=AL$4,VLOOKUP(RAND(),brain!$L$14:$P$17,4,TRUE),0)</f>
        <v>30</v>
      </c>
      <c r="AM47" s="98">
        <f ca="1">IF($F47&gt;=AM$4,VLOOKUP(RAND(),brain!$L$14:$P$17,4,TRUE),0)</f>
        <v>30</v>
      </c>
      <c r="AN47" s="98">
        <f ca="1">IF($F47&gt;=AN$4,VLOOKUP(RAND(),brain!$L$14:$P$17,4,TRUE),0)</f>
        <v>45</v>
      </c>
      <c r="AO47" s="98">
        <f ca="1">IF($F47&gt;=AO$4,VLOOKUP(RAND(),brain!$L$14:$P$17,4,TRUE),0)</f>
        <v>0</v>
      </c>
      <c r="AP47" s="98">
        <f ca="1">IF($F47&gt;=AP$4,VLOOKUP(RAND(),brain!$L$14:$P$17,4,TRUE),0)</f>
        <v>0</v>
      </c>
      <c r="AQ47" s="98">
        <f ca="1">IF($F47&gt;=AQ$4,VLOOKUP(RAND(),brain!$L$14:$P$17,4,TRUE),0)</f>
        <v>0</v>
      </c>
      <c r="AR47" s="98">
        <f ca="1">IF($F47&gt;=AR$4,VLOOKUP(RAND(),brain!$L$14:$P$17,4,TRUE),0)</f>
        <v>0</v>
      </c>
      <c r="AS47" s="98">
        <f ca="1">IF($F47&gt;=AS$4,VLOOKUP(RAND(),brain!$L$14:$P$17,4,TRUE),0)</f>
        <v>0</v>
      </c>
      <c r="AT47" s="98">
        <f ca="1">IF($F47&gt;=AT$4,VLOOKUP(RAND(),brain!$L$14:$P$17,4,TRUE),0)</f>
        <v>0</v>
      </c>
      <c r="AU47" s="98">
        <f ca="1">IF($F47&gt;=AU$4,VLOOKUP(RAND(),brain!$L$14:$P$17,4,TRUE),0)</f>
        <v>0</v>
      </c>
      <c r="AV47" s="98">
        <f ca="1">IF($F47&gt;=AV$4,VLOOKUP(RAND(),brain!$L$14:$P$17,4,TRUE),0)</f>
        <v>0</v>
      </c>
      <c r="AW47" s="98">
        <f ca="1">IF($F47&gt;=AW$4,VLOOKUP(RAND(),brain!$L$14:$P$17,4,TRUE),0)</f>
        <v>0</v>
      </c>
      <c r="AX47" s="98">
        <f ca="1">IF($F47&gt;=AX$4,VLOOKUP(RAND(),brain!$L$14:$P$17,4,TRUE),0)</f>
        <v>0</v>
      </c>
      <c r="AY47" s="98">
        <f ca="1">IF($F47&gt;=AY$4,VLOOKUP(RAND(),brain!$L$14:$P$17,4,TRUE),0)</f>
        <v>0</v>
      </c>
      <c r="AZ47" s="101">
        <f ca="1">IF($F47&gt;=AZ$4,VLOOKUP(RAND(),brain!$L$14:$P$17,4,TRUE),0)</f>
        <v>0</v>
      </c>
      <c r="BA47" s="139">
        <f ca="1">SUMIF(dataCollection!$H47:$Y47, "&gt;1")</f>
        <v>160</v>
      </c>
      <c r="BB47" s="140">
        <f ca="1">SUMIF(dataCollection!$Z47:$AJ47,"&gt; 1")</f>
        <v>155</v>
      </c>
      <c r="BC47" s="141">
        <f ca="1">SUMIF(dataCollection!$AK47:$AZ47, "&gt; 1")</f>
        <v>135</v>
      </c>
      <c r="BD47" s="26">
        <f ca="1">brain!$K$26-COUNTIF(dataCollection!$H47:$Y47,"&gt;0")*10-dataCollection!$BA47</f>
        <v>280</v>
      </c>
      <c r="BE47" s="26" t="str">
        <f t="shared" ca="1" si="0"/>
        <v/>
      </c>
      <c r="BF47" s="26">
        <f ca="1">brain!$K$26- COUNTIF(dataCollection!$Z47:$AJ47,"&gt;0")*10-dataCollection!$BB47</f>
        <v>295</v>
      </c>
      <c r="BG47" s="26" t="str">
        <f t="shared" ca="1" si="1"/>
        <v/>
      </c>
      <c r="BH47" s="26">
        <f ca="1">brain!$K$26-COUNT(dataCollection!$AK47:$AZ47)*10-dataCollection!$BC47</f>
        <v>185</v>
      </c>
      <c r="BI47" s="134" t="str">
        <f t="shared" ca="1" si="2"/>
        <v/>
      </c>
    </row>
    <row r="48" spans="3:61" x14ac:dyDescent="0.25">
      <c r="C48" s="32">
        <f>Table1[[#This Row],[Column1]]</f>
        <v>42</v>
      </c>
      <c r="D48" s="116">
        <f ca="1">ROUND(brain!$L$7*dataCollection!$G48,0)</f>
        <v>4</v>
      </c>
      <c r="E48" s="116">
        <f ca="1">ROUND(brain!$L$8*dataCollection!$G48,0)</f>
        <v>2</v>
      </c>
      <c r="F48" s="116">
        <f ca="1">dataCollection!$G48-dataCollection!$D48-dataCollection!$E48</f>
        <v>3</v>
      </c>
      <c r="G48" s="117">
        <f ca="1">Table1[[#This Row],[Column13]]</f>
        <v>9</v>
      </c>
      <c r="H48" s="96">
        <f ca="1">IF($D48&gt;=H$4,VLOOKUP(RAND(),brain!$L$14:$P$17,2,TRUE),0)</f>
        <v>35</v>
      </c>
      <c r="I48" s="96">
        <f ca="1">IF($D48&gt;=I$4,VLOOKUP(RAND(),brain!$L$14:$P$17,2,TRUE),0)</f>
        <v>35</v>
      </c>
      <c r="J48" s="96">
        <f ca="1">IF($D48&gt;=J$4,VLOOKUP(RAND(),brain!$L$14:$P$17,2,TRUE),0)</f>
        <v>15</v>
      </c>
      <c r="K48" s="96">
        <f ca="1">IF($D48&gt;=K$4,VLOOKUP(RAND(),brain!$L$14:$P$17,2,TRUE),0)</f>
        <v>35</v>
      </c>
      <c r="L48" s="96">
        <f ca="1">IF($D48&gt;=L$4,VLOOKUP(RAND(),brain!$L$14:$P$17,2,TRUE),0)</f>
        <v>0</v>
      </c>
      <c r="M48" s="96">
        <f ca="1">IF($D48&gt;=M$4,VLOOKUP(RAND(),brain!$L$14:$P$17,2,TRUE),0)</f>
        <v>0</v>
      </c>
      <c r="N48" s="96">
        <f ca="1">IF($D48&gt;=N$4,VLOOKUP(RAND(),brain!$L$14:$P$17,2,TRUE),0)</f>
        <v>0</v>
      </c>
      <c r="O48" s="96">
        <f ca="1">IF($D48&gt;=O$4,VLOOKUP(RAND(),brain!$L$14:$P$17,2,TRUE),0)</f>
        <v>0</v>
      </c>
      <c r="P48" s="96">
        <f ca="1">IF($D48&gt;=P$4,VLOOKUP(RAND(),brain!$L$14:$P$17,2,TRUE),0)</f>
        <v>0</v>
      </c>
      <c r="Q48" s="96">
        <f ca="1">IF($D48&gt;=Q$4,VLOOKUP(RAND(),brain!$L$14:$P$17,2,TRUE),0)</f>
        <v>0</v>
      </c>
      <c r="R48" s="96">
        <f ca="1">IF($D48&gt;=R$4,VLOOKUP(RAND(),brain!$L$14:$P$17,2,TRUE),0)</f>
        <v>0</v>
      </c>
      <c r="S48" s="96">
        <f ca="1">IF($D48&gt;=S$4,VLOOKUP(RAND(),brain!$L$14:$P$17,2,TRUE),0)</f>
        <v>0</v>
      </c>
      <c r="T48" s="96">
        <f ca="1">IF($D48&gt;=T$4,VLOOKUP(RAND(),brain!$L$14:$P$17,2,TRUE),0)</f>
        <v>0</v>
      </c>
      <c r="U48" s="96">
        <f ca="1">IF($D48&gt;=U$4,VLOOKUP(RAND(),brain!$L$14:$P$17,2,TRUE),0)</f>
        <v>0</v>
      </c>
      <c r="V48" s="96">
        <f ca="1">IF($D48&gt;=V$4,VLOOKUP(RAND(),brain!$L$14:$P$17,2,TRUE),0)</f>
        <v>0</v>
      </c>
      <c r="W48" s="96">
        <f ca="1">IF($D48&gt;=W$4,VLOOKUP(RAND(),brain!$L$14:$P$17,2,TRUE),0)</f>
        <v>0</v>
      </c>
      <c r="X48" s="96">
        <f ca="1">IF($D48&gt;=X$4,VLOOKUP(RAND(),brain!$L$14:$P$17,2,TRUE),0)</f>
        <v>0</v>
      </c>
      <c r="Y48" s="104">
        <f ca="1">IF($D48&gt;=Y$4,VLOOKUP(RAND(),brain!$L$14:$P$17,2,TRUE),0)</f>
        <v>0</v>
      </c>
      <c r="Z48" s="97">
        <f ca="1">IF($E48&gt;=Z$4,VLOOKUP(RAND(),brain!$L$14:$P$17,3,TRUE),0)</f>
        <v>20</v>
      </c>
      <c r="AA48" s="97">
        <f ca="1">IF($E48&gt;=AA$4,VLOOKUP(RAND(),brain!$L$14:$P$17,3,TRUE),0)</f>
        <v>45</v>
      </c>
      <c r="AB48" s="97">
        <f ca="1">IF($E48&gt;=AB$4,VLOOKUP(RAND(),brain!$L$14:$P$17,3,TRUE),0)</f>
        <v>0</v>
      </c>
      <c r="AC48" s="97">
        <f ca="1">IF($E48&gt;=AC$4,VLOOKUP(RAND(),brain!$L$14:$P$17,3,TRUE),0)</f>
        <v>0</v>
      </c>
      <c r="AD48" s="97">
        <f ca="1">IF($E48&gt;=AD$4,VLOOKUP(RAND(),brain!$L$14:$P$17,3,TRUE),0)</f>
        <v>0</v>
      </c>
      <c r="AE48" s="97">
        <f ca="1">IF($E48&gt;=AE$4,VLOOKUP(RAND(),brain!$L$14:$P$17,3,TRUE),0)</f>
        <v>0</v>
      </c>
      <c r="AF48" s="97">
        <f ca="1">IF($E48&gt;=AF$4,VLOOKUP(RAND(),brain!$L$14:$P$17,3,TRUE),0)</f>
        <v>0</v>
      </c>
      <c r="AG48" s="97">
        <f ca="1">IF($E48&gt;=AG$4,VLOOKUP(RAND(),brain!$L$14:$P$17,3,TRUE),0)</f>
        <v>0</v>
      </c>
      <c r="AH48" s="97">
        <f ca="1">IF($E48&gt;=AH$4,VLOOKUP(RAND(),brain!$L$14:$P$17,3,TRUE),0)</f>
        <v>0</v>
      </c>
      <c r="AI48" s="97">
        <f ca="1">IF($E48&gt;=AI$4,VLOOKUP(RAND(),brain!$L$14:$P$17,3,TRUE),0)</f>
        <v>0</v>
      </c>
      <c r="AJ48" s="97">
        <f ca="1">IF($E48&gt;=AJ$4,VLOOKUP(RAND(),brain!$L$14:$P$17,3,TRUE),0)</f>
        <v>0</v>
      </c>
      <c r="AK48" s="100">
        <f ca="1">IF($F48&gt;=AK$4,VLOOKUP(RAND(),brain!$L$14:$P$17,4,TRUE),0)</f>
        <v>20</v>
      </c>
      <c r="AL48" s="98">
        <f ca="1">IF($F48&gt;=AL$4,VLOOKUP(RAND(),brain!$L$14:$P$17,4,TRUE),0)</f>
        <v>30</v>
      </c>
      <c r="AM48" s="98">
        <f ca="1">IF($F48&gt;=AM$4,VLOOKUP(RAND(),brain!$L$14:$P$17,4,TRUE),0)</f>
        <v>30</v>
      </c>
      <c r="AN48" s="98">
        <f ca="1">IF($F48&gt;=AN$4,VLOOKUP(RAND(),brain!$L$14:$P$17,4,TRUE),0)</f>
        <v>0</v>
      </c>
      <c r="AO48" s="98">
        <f ca="1">IF($F48&gt;=AO$4,VLOOKUP(RAND(),brain!$L$14:$P$17,4,TRUE),0)</f>
        <v>0</v>
      </c>
      <c r="AP48" s="98">
        <f ca="1">IF($F48&gt;=AP$4,VLOOKUP(RAND(),brain!$L$14:$P$17,4,TRUE),0)</f>
        <v>0</v>
      </c>
      <c r="AQ48" s="98">
        <f ca="1">IF($F48&gt;=AQ$4,VLOOKUP(RAND(),brain!$L$14:$P$17,4,TRUE),0)</f>
        <v>0</v>
      </c>
      <c r="AR48" s="98">
        <f ca="1">IF($F48&gt;=AR$4,VLOOKUP(RAND(),brain!$L$14:$P$17,4,TRUE),0)</f>
        <v>0</v>
      </c>
      <c r="AS48" s="98">
        <f ca="1">IF($F48&gt;=AS$4,VLOOKUP(RAND(),brain!$L$14:$P$17,4,TRUE),0)</f>
        <v>0</v>
      </c>
      <c r="AT48" s="98">
        <f ca="1">IF($F48&gt;=AT$4,VLOOKUP(RAND(),brain!$L$14:$P$17,4,TRUE),0)</f>
        <v>0</v>
      </c>
      <c r="AU48" s="98">
        <f ca="1">IF($F48&gt;=AU$4,VLOOKUP(RAND(),brain!$L$14:$P$17,4,TRUE),0)</f>
        <v>0</v>
      </c>
      <c r="AV48" s="98">
        <f ca="1">IF($F48&gt;=AV$4,VLOOKUP(RAND(),brain!$L$14:$P$17,4,TRUE),0)</f>
        <v>0</v>
      </c>
      <c r="AW48" s="98">
        <f ca="1">IF($F48&gt;=AW$4,VLOOKUP(RAND(),brain!$L$14:$P$17,4,TRUE),0)</f>
        <v>0</v>
      </c>
      <c r="AX48" s="98">
        <f ca="1">IF($F48&gt;=AX$4,VLOOKUP(RAND(),brain!$L$14:$P$17,4,TRUE),0)</f>
        <v>0</v>
      </c>
      <c r="AY48" s="98">
        <f ca="1">IF($F48&gt;=AY$4,VLOOKUP(RAND(),brain!$L$14:$P$17,4,TRUE),0)</f>
        <v>0</v>
      </c>
      <c r="AZ48" s="101">
        <f ca="1">IF($F48&gt;=AZ$4,VLOOKUP(RAND(),brain!$L$14:$P$17,4,TRUE),0)</f>
        <v>0</v>
      </c>
      <c r="BA48" s="139">
        <f ca="1">SUMIF(dataCollection!$H48:$Y48, "&gt;1")</f>
        <v>120</v>
      </c>
      <c r="BB48" s="140">
        <f ca="1">SUMIF(dataCollection!$Z48:$AJ48,"&gt; 1")</f>
        <v>65</v>
      </c>
      <c r="BC48" s="141">
        <f ca="1">SUMIF(dataCollection!$AK48:$AZ48, "&gt; 1")</f>
        <v>80</v>
      </c>
      <c r="BD48" s="26">
        <f ca="1">brain!$K$26-COUNTIF(dataCollection!$H48:$Y48,"&gt;0")*10-dataCollection!$BA48</f>
        <v>320</v>
      </c>
      <c r="BE48" s="26" t="str">
        <f t="shared" ca="1" si="0"/>
        <v/>
      </c>
      <c r="BF48" s="26">
        <f ca="1">brain!$K$26- COUNTIF(dataCollection!$Z48:$AJ48,"&gt;0")*10-dataCollection!$BB48</f>
        <v>395</v>
      </c>
      <c r="BG48" s="26" t="str">
        <f t="shared" ca="1" si="1"/>
        <v/>
      </c>
      <c r="BH48" s="26">
        <f ca="1">brain!$K$26-COUNT(dataCollection!$AK48:$AZ48)*10-dataCollection!$BC48</f>
        <v>240</v>
      </c>
      <c r="BI48" s="134" t="str">
        <f t="shared" ca="1" si="2"/>
        <v/>
      </c>
    </row>
    <row r="49" spans="3:61" x14ac:dyDescent="0.25">
      <c r="C49" s="32">
        <f>Table1[[#This Row],[Column1]]</f>
        <v>43</v>
      </c>
      <c r="D49" s="116">
        <f ca="1">ROUND(brain!$L$7*dataCollection!$G49,0)</f>
        <v>2</v>
      </c>
      <c r="E49" s="116">
        <f ca="1">ROUND(brain!$L$8*dataCollection!$G49,0)</f>
        <v>1</v>
      </c>
      <c r="F49" s="116">
        <f ca="1">dataCollection!$G49-dataCollection!$D49-dataCollection!$E49</f>
        <v>2</v>
      </c>
      <c r="G49" s="117">
        <f ca="1">Table1[[#This Row],[Column13]]</f>
        <v>5</v>
      </c>
      <c r="H49" s="96">
        <f ca="1">IF($D49&gt;=H$4,VLOOKUP(RAND(),brain!$L$14:$P$17,2,TRUE),0)</f>
        <v>15</v>
      </c>
      <c r="I49" s="96">
        <f ca="1">IF($D49&gt;=I$4,VLOOKUP(RAND(),brain!$L$14:$P$17,2,TRUE),0)</f>
        <v>15</v>
      </c>
      <c r="J49" s="96">
        <f ca="1">IF($D49&gt;=J$4,VLOOKUP(RAND(),brain!$L$14:$P$17,2,TRUE),0)</f>
        <v>0</v>
      </c>
      <c r="K49" s="96">
        <f ca="1">IF($D49&gt;=K$4,VLOOKUP(RAND(),brain!$L$14:$P$17,2,TRUE),0)</f>
        <v>0</v>
      </c>
      <c r="L49" s="96">
        <f ca="1">IF($D49&gt;=L$4,VLOOKUP(RAND(),brain!$L$14:$P$17,2,TRUE),0)</f>
        <v>0</v>
      </c>
      <c r="M49" s="96">
        <f ca="1">IF($D49&gt;=M$4,VLOOKUP(RAND(),brain!$L$14:$P$17,2,TRUE),0)</f>
        <v>0</v>
      </c>
      <c r="N49" s="96">
        <f ca="1">IF($D49&gt;=N$4,VLOOKUP(RAND(),brain!$L$14:$P$17,2,TRUE),0)</f>
        <v>0</v>
      </c>
      <c r="O49" s="96">
        <f ca="1">IF($D49&gt;=O$4,VLOOKUP(RAND(),brain!$L$14:$P$17,2,TRUE),0)</f>
        <v>0</v>
      </c>
      <c r="P49" s="96">
        <f ca="1">IF($D49&gt;=P$4,VLOOKUP(RAND(),brain!$L$14:$P$17,2,TRUE),0)</f>
        <v>0</v>
      </c>
      <c r="Q49" s="96">
        <f ca="1">IF($D49&gt;=Q$4,VLOOKUP(RAND(),brain!$L$14:$P$17,2,TRUE),0)</f>
        <v>0</v>
      </c>
      <c r="R49" s="96">
        <f ca="1">IF($D49&gt;=R$4,VLOOKUP(RAND(),brain!$L$14:$P$17,2,TRUE),0)</f>
        <v>0</v>
      </c>
      <c r="S49" s="96">
        <f ca="1">IF($D49&gt;=S$4,VLOOKUP(RAND(),brain!$L$14:$P$17,2,TRUE),0)</f>
        <v>0</v>
      </c>
      <c r="T49" s="96">
        <f ca="1">IF($D49&gt;=T$4,VLOOKUP(RAND(),brain!$L$14:$P$17,2,TRUE),0)</f>
        <v>0</v>
      </c>
      <c r="U49" s="96">
        <f ca="1">IF($D49&gt;=U$4,VLOOKUP(RAND(),brain!$L$14:$P$17,2,TRUE),0)</f>
        <v>0</v>
      </c>
      <c r="V49" s="96">
        <f ca="1">IF($D49&gt;=V$4,VLOOKUP(RAND(),brain!$L$14:$P$17,2,TRUE),0)</f>
        <v>0</v>
      </c>
      <c r="W49" s="96">
        <f ca="1">IF($D49&gt;=W$4,VLOOKUP(RAND(),brain!$L$14:$P$17,2,TRUE),0)</f>
        <v>0</v>
      </c>
      <c r="X49" s="96">
        <f ca="1">IF($D49&gt;=X$4,VLOOKUP(RAND(),brain!$L$14:$P$17,2,TRUE),0)</f>
        <v>0</v>
      </c>
      <c r="Y49" s="104">
        <f ca="1">IF($D49&gt;=Y$4,VLOOKUP(RAND(),brain!$L$14:$P$17,2,TRUE),0)</f>
        <v>0</v>
      </c>
      <c r="Z49" s="97">
        <f ca="1">IF($E49&gt;=Z$4,VLOOKUP(RAND(),brain!$L$14:$P$17,3,TRUE),0)</f>
        <v>45</v>
      </c>
      <c r="AA49" s="97">
        <f ca="1">IF($E49&gt;=AA$4,VLOOKUP(RAND(),brain!$L$14:$P$17,3,TRUE),0)</f>
        <v>0</v>
      </c>
      <c r="AB49" s="97">
        <f ca="1">IF($E49&gt;=AB$4,VLOOKUP(RAND(),brain!$L$14:$P$17,3,TRUE),0)</f>
        <v>0</v>
      </c>
      <c r="AC49" s="97">
        <f ca="1">IF($E49&gt;=AC$4,VLOOKUP(RAND(),brain!$L$14:$P$17,3,TRUE),0)</f>
        <v>0</v>
      </c>
      <c r="AD49" s="97">
        <f ca="1">IF($E49&gt;=AD$4,VLOOKUP(RAND(),brain!$L$14:$P$17,3,TRUE),0)</f>
        <v>0</v>
      </c>
      <c r="AE49" s="97">
        <f ca="1">IF($E49&gt;=AE$4,VLOOKUP(RAND(),brain!$L$14:$P$17,3,TRUE),0)</f>
        <v>0</v>
      </c>
      <c r="AF49" s="97">
        <f ca="1">IF($E49&gt;=AF$4,VLOOKUP(RAND(),brain!$L$14:$P$17,3,TRUE),0)</f>
        <v>0</v>
      </c>
      <c r="AG49" s="97">
        <f ca="1">IF($E49&gt;=AG$4,VLOOKUP(RAND(),brain!$L$14:$P$17,3,TRUE),0)</f>
        <v>0</v>
      </c>
      <c r="AH49" s="97">
        <f ca="1">IF($E49&gt;=AH$4,VLOOKUP(RAND(),brain!$L$14:$P$17,3,TRUE),0)</f>
        <v>0</v>
      </c>
      <c r="AI49" s="97">
        <f ca="1">IF($E49&gt;=AI$4,VLOOKUP(RAND(),brain!$L$14:$P$17,3,TRUE),0)</f>
        <v>0</v>
      </c>
      <c r="AJ49" s="97">
        <f ca="1">IF($E49&gt;=AJ$4,VLOOKUP(RAND(),brain!$L$14:$P$17,3,TRUE),0)</f>
        <v>0</v>
      </c>
      <c r="AK49" s="100">
        <f ca="1">IF($F49&gt;=AK$4,VLOOKUP(RAND(),brain!$L$14:$P$17,4,TRUE),0)</f>
        <v>45</v>
      </c>
      <c r="AL49" s="98">
        <f ca="1">IF($F49&gt;=AL$4,VLOOKUP(RAND(),brain!$L$14:$P$17,4,TRUE),0)</f>
        <v>20</v>
      </c>
      <c r="AM49" s="98">
        <f ca="1">IF($F49&gt;=AM$4,VLOOKUP(RAND(),brain!$L$14:$P$17,4,TRUE),0)</f>
        <v>0</v>
      </c>
      <c r="AN49" s="98">
        <f ca="1">IF($F49&gt;=AN$4,VLOOKUP(RAND(),brain!$L$14:$P$17,4,TRUE),0)</f>
        <v>0</v>
      </c>
      <c r="AO49" s="98">
        <f ca="1">IF($F49&gt;=AO$4,VLOOKUP(RAND(),brain!$L$14:$P$17,4,TRUE),0)</f>
        <v>0</v>
      </c>
      <c r="AP49" s="98">
        <f ca="1">IF($F49&gt;=AP$4,VLOOKUP(RAND(),brain!$L$14:$P$17,4,TRUE),0)</f>
        <v>0</v>
      </c>
      <c r="AQ49" s="98">
        <f ca="1">IF($F49&gt;=AQ$4,VLOOKUP(RAND(),brain!$L$14:$P$17,4,TRUE),0)</f>
        <v>0</v>
      </c>
      <c r="AR49" s="98">
        <f ca="1">IF($F49&gt;=AR$4,VLOOKUP(RAND(),brain!$L$14:$P$17,4,TRUE),0)</f>
        <v>0</v>
      </c>
      <c r="AS49" s="98">
        <f ca="1">IF($F49&gt;=AS$4,VLOOKUP(RAND(),brain!$L$14:$P$17,4,TRUE),0)</f>
        <v>0</v>
      </c>
      <c r="AT49" s="98">
        <f ca="1">IF($F49&gt;=AT$4,VLOOKUP(RAND(),brain!$L$14:$P$17,4,TRUE),0)</f>
        <v>0</v>
      </c>
      <c r="AU49" s="98">
        <f ca="1">IF($F49&gt;=AU$4,VLOOKUP(RAND(),brain!$L$14:$P$17,4,TRUE),0)</f>
        <v>0</v>
      </c>
      <c r="AV49" s="98">
        <f ca="1">IF($F49&gt;=AV$4,VLOOKUP(RAND(),brain!$L$14:$P$17,4,TRUE),0)</f>
        <v>0</v>
      </c>
      <c r="AW49" s="98">
        <f ca="1">IF($F49&gt;=AW$4,VLOOKUP(RAND(),brain!$L$14:$P$17,4,TRUE),0)</f>
        <v>0</v>
      </c>
      <c r="AX49" s="98">
        <f ca="1">IF($F49&gt;=AX$4,VLOOKUP(RAND(),brain!$L$14:$P$17,4,TRUE),0)</f>
        <v>0</v>
      </c>
      <c r="AY49" s="98">
        <f ca="1">IF($F49&gt;=AY$4,VLOOKUP(RAND(),brain!$L$14:$P$17,4,TRUE),0)</f>
        <v>0</v>
      </c>
      <c r="AZ49" s="101">
        <f ca="1">IF($F49&gt;=AZ$4,VLOOKUP(RAND(),brain!$L$14:$P$17,4,TRUE),0)</f>
        <v>0</v>
      </c>
      <c r="BA49" s="139">
        <f ca="1">SUMIF(dataCollection!$H49:$Y49, "&gt;1")</f>
        <v>30</v>
      </c>
      <c r="BB49" s="140">
        <f ca="1">SUMIF(dataCollection!$Z49:$AJ49,"&gt; 1")</f>
        <v>45</v>
      </c>
      <c r="BC49" s="141">
        <f ca="1">SUMIF(dataCollection!$AK49:$AZ49, "&gt; 1")</f>
        <v>65</v>
      </c>
      <c r="BD49" s="26">
        <f ca="1">brain!$K$26-COUNTIF(dataCollection!$H49:$Y49,"&gt;0")*10-dataCollection!$BA49</f>
        <v>430</v>
      </c>
      <c r="BE49" s="26" t="str">
        <f t="shared" ca="1" si="0"/>
        <v/>
      </c>
      <c r="BF49" s="26">
        <f ca="1">brain!$K$26- COUNTIF(dataCollection!$Z49:$AJ49,"&gt;0")*10-dataCollection!$BB49</f>
        <v>425</v>
      </c>
      <c r="BG49" s="26" t="str">
        <f t="shared" ca="1" si="1"/>
        <v/>
      </c>
      <c r="BH49" s="26">
        <f ca="1">brain!$K$26-COUNT(dataCollection!$AK49:$AZ49)*10-dataCollection!$BC49</f>
        <v>255</v>
      </c>
      <c r="BI49" s="134" t="str">
        <f t="shared" ca="1" si="2"/>
        <v/>
      </c>
    </row>
    <row r="50" spans="3:61" x14ac:dyDescent="0.25">
      <c r="C50" s="32">
        <f>Table1[[#This Row],[Column1]]</f>
        <v>44</v>
      </c>
      <c r="D50" s="116">
        <f ca="1">ROUND(brain!$L$7*dataCollection!$G50,0)</f>
        <v>2</v>
      </c>
      <c r="E50" s="116">
        <f ca="1">ROUND(brain!$L$8*dataCollection!$G50,0)</f>
        <v>2</v>
      </c>
      <c r="F50" s="116">
        <f ca="1">dataCollection!$G50-dataCollection!$D50-dataCollection!$E50</f>
        <v>2</v>
      </c>
      <c r="G50" s="117">
        <f ca="1">Table1[[#This Row],[Column13]]</f>
        <v>6</v>
      </c>
      <c r="H50" s="96">
        <f ca="1">IF($D50&gt;=H$4,VLOOKUP(RAND(),brain!$L$14:$P$17,2,TRUE),0)</f>
        <v>55</v>
      </c>
      <c r="I50" s="96">
        <f ca="1">IF($D50&gt;=I$4,VLOOKUP(RAND(),brain!$L$14:$P$17,2,TRUE),0)</f>
        <v>35</v>
      </c>
      <c r="J50" s="96">
        <f ca="1">IF($D50&gt;=J$4,VLOOKUP(RAND(),brain!$L$14:$P$17,2,TRUE),0)</f>
        <v>0</v>
      </c>
      <c r="K50" s="96">
        <f ca="1">IF($D50&gt;=K$4,VLOOKUP(RAND(),brain!$L$14:$P$17,2,TRUE),0)</f>
        <v>0</v>
      </c>
      <c r="L50" s="96">
        <f ca="1">IF($D50&gt;=L$4,VLOOKUP(RAND(),brain!$L$14:$P$17,2,TRUE),0)</f>
        <v>0</v>
      </c>
      <c r="M50" s="96">
        <f ca="1">IF($D50&gt;=M$4,VLOOKUP(RAND(),brain!$L$14:$P$17,2,TRUE),0)</f>
        <v>0</v>
      </c>
      <c r="N50" s="96">
        <f ca="1">IF($D50&gt;=N$4,VLOOKUP(RAND(),brain!$L$14:$P$17,2,TRUE),0)</f>
        <v>0</v>
      </c>
      <c r="O50" s="96">
        <f ca="1">IF($D50&gt;=O$4,VLOOKUP(RAND(),brain!$L$14:$P$17,2,TRUE),0)</f>
        <v>0</v>
      </c>
      <c r="P50" s="96">
        <f ca="1">IF($D50&gt;=P$4,VLOOKUP(RAND(),brain!$L$14:$P$17,2,TRUE),0)</f>
        <v>0</v>
      </c>
      <c r="Q50" s="96">
        <f ca="1">IF($D50&gt;=Q$4,VLOOKUP(RAND(),brain!$L$14:$P$17,2,TRUE),0)</f>
        <v>0</v>
      </c>
      <c r="R50" s="96">
        <f ca="1">IF($D50&gt;=R$4,VLOOKUP(RAND(),brain!$L$14:$P$17,2,TRUE),0)</f>
        <v>0</v>
      </c>
      <c r="S50" s="96">
        <f ca="1">IF($D50&gt;=S$4,VLOOKUP(RAND(),brain!$L$14:$P$17,2,TRUE),0)</f>
        <v>0</v>
      </c>
      <c r="T50" s="96">
        <f ca="1">IF($D50&gt;=T$4,VLOOKUP(RAND(),brain!$L$14:$P$17,2,TRUE),0)</f>
        <v>0</v>
      </c>
      <c r="U50" s="96">
        <f ca="1">IF($D50&gt;=U$4,VLOOKUP(RAND(),brain!$L$14:$P$17,2,TRUE),0)</f>
        <v>0</v>
      </c>
      <c r="V50" s="96">
        <f ca="1">IF($D50&gt;=V$4,VLOOKUP(RAND(),brain!$L$14:$P$17,2,TRUE),0)</f>
        <v>0</v>
      </c>
      <c r="W50" s="96">
        <f ca="1">IF($D50&gt;=W$4,VLOOKUP(RAND(),brain!$L$14:$P$17,2,TRUE),0)</f>
        <v>0</v>
      </c>
      <c r="X50" s="96">
        <f ca="1">IF($D50&gt;=X$4,VLOOKUP(RAND(),brain!$L$14:$P$17,2,TRUE),0)</f>
        <v>0</v>
      </c>
      <c r="Y50" s="104">
        <f ca="1">IF($D50&gt;=Y$4,VLOOKUP(RAND(),brain!$L$14:$P$17,2,TRUE),0)</f>
        <v>0</v>
      </c>
      <c r="Z50" s="97">
        <f ca="1">IF($E50&gt;=Z$4,VLOOKUP(RAND(),brain!$L$14:$P$17,3,TRUE),0)</f>
        <v>65</v>
      </c>
      <c r="AA50" s="97">
        <f ca="1">IF($E50&gt;=AA$4,VLOOKUP(RAND(),brain!$L$14:$P$17,3,TRUE),0)</f>
        <v>45</v>
      </c>
      <c r="AB50" s="97">
        <f ca="1">IF($E50&gt;=AB$4,VLOOKUP(RAND(),brain!$L$14:$P$17,3,TRUE),0)</f>
        <v>0</v>
      </c>
      <c r="AC50" s="97">
        <f ca="1">IF($E50&gt;=AC$4,VLOOKUP(RAND(),brain!$L$14:$P$17,3,TRUE),0)</f>
        <v>0</v>
      </c>
      <c r="AD50" s="97">
        <f ca="1">IF($E50&gt;=AD$4,VLOOKUP(RAND(),brain!$L$14:$P$17,3,TRUE),0)</f>
        <v>0</v>
      </c>
      <c r="AE50" s="97">
        <f ca="1">IF($E50&gt;=AE$4,VLOOKUP(RAND(),brain!$L$14:$P$17,3,TRUE),0)</f>
        <v>0</v>
      </c>
      <c r="AF50" s="97">
        <f ca="1">IF($E50&gt;=AF$4,VLOOKUP(RAND(),brain!$L$14:$P$17,3,TRUE),0)</f>
        <v>0</v>
      </c>
      <c r="AG50" s="97">
        <f ca="1">IF($E50&gt;=AG$4,VLOOKUP(RAND(),brain!$L$14:$P$17,3,TRUE),0)</f>
        <v>0</v>
      </c>
      <c r="AH50" s="97">
        <f ca="1">IF($E50&gt;=AH$4,VLOOKUP(RAND(),brain!$L$14:$P$17,3,TRUE),0)</f>
        <v>0</v>
      </c>
      <c r="AI50" s="97">
        <f ca="1">IF($E50&gt;=AI$4,VLOOKUP(RAND(),brain!$L$14:$P$17,3,TRUE),0)</f>
        <v>0</v>
      </c>
      <c r="AJ50" s="97">
        <f ca="1">IF($E50&gt;=AJ$4,VLOOKUP(RAND(),brain!$L$14:$P$17,3,TRUE),0)</f>
        <v>0</v>
      </c>
      <c r="AK50" s="100">
        <f ca="1">IF($F50&gt;=AK$4,VLOOKUP(RAND(),brain!$L$14:$P$17,4,TRUE),0)</f>
        <v>30</v>
      </c>
      <c r="AL50" s="98">
        <f ca="1">IF($F50&gt;=AL$4,VLOOKUP(RAND(),brain!$L$14:$P$17,4,TRUE),0)</f>
        <v>45</v>
      </c>
      <c r="AM50" s="98">
        <f ca="1">IF($F50&gt;=AM$4,VLOOKUP(RAND(),brain!$L$14:$P$17,4,TRUE),0)</f>
        <v>0</v>
      </c>
      <c r="AN50" s="98">
        <f ca="1">IF($F50&gt;=AN$4,VLOOKUP(RAND(),brain!$L$14:$P$17,4,TRUE),0)</f>
        <v>0</v>
      </c>
      <c r="AO50" s="98">
        <f ca="1">IF($F50&gt;=AO$4,VLOOKUP(RAND(),brain!$L$14:$P$17,4,TRUE),0)</f>
        <v>0</v>
      </c>
      <c r="AP50" s="98">
        <f ca="1">IF($F50&gt;=AP$4,VLOOKUP(RAND(),brain!$L$14:$P$17,4,TRUE),0)</f>
        <v>0</v>
      </c>
      <c r="AQ50" s="98">
        <f ca="1">IF($F50&gt;=AQ$4,VLOOKUP(RAND(),brain!$L$14:$P$17,4,TRUE),0)</f>
        <v>0</v>
      </c>
      <c r="AR50" s="98">
        <f ca="1">IF($F50&gt;=AR$4,VLOOKUP(RAND(),brain!$L$14:$P$17,4,TRUE),0)</f>
        <v>0</v>
      </c>
      <c r="AS50" s="98">
        <f ca="1">IF($F50&gt;=AS$4,VLOOKUP(RAND(),brain!$L$14:$P$17,4,TRUE),0)</f>
        <v>0</v>
      </c>
      <c r="AT50" s="98">
        <f ca="1">IF($F50&gt;=AT$4,VLOOKUP(RAND(),brain!$L$14:$P$17,4,TRUE),0)</f>
        <v>0</v>
      </c>
      <c r="AU50" s="98">
        <f ca="1">IF($F50&gt;=AU$4,VLOOKUP(RAND(),brain!$L$14:$P$17,4,TRUE),0)</f>
        <v>0</v>
      </c>
      <c r="AV50" s="98">
        <f ca="1">IF($F50&gt;=AV$4,VLOOKUP(RAND(),brain!$L$14:$P$17,4,TRUE),0)</f>
        <v>0</v>
      </c>
      <c r="AW50" s="98">
        <f ca="1">IF($F50&gt;=AW$4,VLOOKUP(RAND(),brain!$L$14:$P$17,4,TRUE),0)</f>
        <v>0</v>
      </c>
      <c r="AX50" s="98">
        <f ca="1">IF($F50&gt;=AX$4,VLOOKUP(RAND(),brain!$L$14:$P$17,4,TRUE),0)</f>
        <v>0</v>
      </c>
      <c r="AY50" s="98">
        <f ca="1">IF($F50&gt;=AY$4,VLOOKUP(RAND(),brain!$L$14:$P$17,4,TRUE),0)</f>
        <v>0</v>
      </c>
      <c r="AZ50" s="101">
        <f ca="1">IF($F50&gt;=AZ$4,VLOOKUP(RAND(),brain!$L$14:$P$17,4,TRUE),0)</f>
        <v>0</v>
      </c>
      <c r="BA50" s="139">
        <f ca="1">SUMIF(dataCollection!$H50:$Y50, "&gt;1")</f>
        <v>90</v>
      </c>
      <c r="BB50" s="140">
        <f ca="1">SUMIF(dataCollection!$Z50:$AJ50,"&gt; 1")</f>
        <v>110</v>
      </c>
      <c r="BC50" s="141">
        <f ca="1">SUMIF(dataCollection!$AK50:$AZ50, "&gt; 1")</f>
        <v>75</v>
      </c>
      <c r="BD50" s="26">
        <f ca="1">brain!$K$26-COUNTIF(dataCollection!$H50:$Y50,"&gt;0")*10-dataCollection!$BA50</f>
        <v>370</v>
      </c>
      <c r="BE50" s="26" t="str">
        <f t="shared" ca="1" si="0"/>
        <v/>
      </c>
      <c r="BF50" s="26">
        <f ca="1">brain!$K$26- COUNTIF(dataCollection!$Z50:$AJ50,"&gt;0")*10-dataCollection!$BB50</f>
        <v>350</v>
      </c>
      <c r="BG50" s="26" t="str">
        <f t="shared" ca="1" si="1"/>
        <v/>
      </c>
      <c r="BH50" s="26">
        <f ca="1">brain!$K$26-COUNT(dataCollection!$AK50:$AZ50)*10-dataCollection!$BC50</f>
        <v>245</v>
      </c>
      <c r="BI50" s="134" t="str">
        <f t="shared" ca="1" si="2"/>
        <v/>
      </c>
    </row>
    <row r="51" spans="3:61" x14ac:dyDescent="0.25">
      <c r="C51" s="32">
        <f>Table1[[#This Row],[Column1]]</f>
        <v>45</v>
      </c>
      <c r="D51" s="116">
        <f ca="1">ROUND(brain!$L$7*dataCollection!$G51,0)</f>
        <v>3</v>
      </c>
      <c r="E51" s="116">
        <f ca="1">ROUND(brain!$L$8*dataCollection!$G51,0)</f>
        <v>2</v>
      </c>
      <c r="F51" s="116">
        <f ca="1">dataCollection!$G51-dataCollection!$D51-dataCollection!$E51</f>
        <v>3</v>
      </c>
      <c r="G51" s="117">
        <f ca="1">Table1[[#This Row],[Column13]]</f>
        <v>8</v>
      </c>
      <c r="H51" s="96">
        <f ca="1">IF($D51&gt;=H$4,VLOOKUP(RAND(),brain!$L$14:$P$17,2,TRUE),0)</f>
        <v>15</v>
      </c>
      <c r="I51" s="96">
        <f ca="1">IF($D51&gt;=I$4,VLOOKUP(RAND(),brain!$L$14:$P$17,2,TRUE),0)</f>
        <v>15</v>
      </c>
      <c r="J51" s="96">
        <f ca="1">IF($D51&gt;=J$4,VLOOKUP(RAND(),brain!$L$14:$P$17,2,TRUE),0)</f>
        <v>35</v>
      </c>
      <c r="K51" s="96">
        <f ca="1">IF($D51&gt;=K$4,VLOOKUP(RAND(),brain!$L$14:$P$17,2,TRUE),0)</f>
        <v>0</v>
      </c>
      <c r="L51" s="96">
        <f ca="1">IF($D51&gt;=L$4,VLOOKUP(RAND(),brain!$L$14:$P$17,2,TRUE),0)</f>
        <v>0</v>
      </c>
      <c r="M51" s="96">
        <f ca="1">IF($D51&gt;=M$4,VLOOKUP(RAND(),brain!$L$14:$P$17,2,TRUE),0)</f>
        <v>0</v>
      </c>
      <c r="N51" s="96">
        <f ca="1">IF($D51&gt;=N$4,VLOOKUP(RAND(),brain!$L$14:$P$17,2,TRUE),0)</f>
        <v>0</v>
      </c>
      <c r="O51" s="96">
        <f ca="1">IF($D51&gt;=O$4,VLOOKUP(RAND(),brain!$L$14:$P$17,2,TRUE),0)</f>
        <v>0</v>
      </c>
      <c r="P51" s="96">
        <f ca="1">IF($D51&gt;=P$4,VLOOKUP(RAND(),brain!$L$14:$P$17,2,TRUE),0)</f>
        <v>0</v>
      </c>
      <c r="Q51" s="96">
        <f ca="1">IF($D51&gt;=Q$4,VLOOKUP(RAND(),brain!$L$14:$P$17,2,TRUE),0)</f>
        <v>0</v>
      </c>
      <c r="R51" s="96">
        <f ca="1">IF($D51&gt;=R$4,VLOOKUP(RAND(),brain!$L$14:$P$17,2,TRUE),0)</f>
        <v>0</v>
      </c>
      <c r="S51" s="96">
        <f ca="1">IF($D51&gt;=S$4,VLOOKUP(RAND(),brain!$L$14:$P$17,2,TRUE),0)</f>
        <v>0</v>
      </c>
      <c r="T51" s="96">
        <f ca="1">IF($D51&gt;=T$4,VLOOKUP(RAND(),brain!$L$14:$P$17,2,TRUE),0)</f>
        <v>0</v>
      </c>
      <c r="U51" s="96">
        <f ca="1">IF($D51&gt;=U$4,VLOOKUP(RAND(),brain!$L$14:$P$17,2,TRUE),0)</f>
        <v>0</v>
      </c>
      <c r="V51" s="96">
        <f ca="1">IF($D51&gt;=V$4,VLOOKUP(RAND(),brain!$L$14:$P$17,2,TRUE),0)</f>
        <v>0</v>
      </c>
      <c r="W51" s="96">
        <f ca="1">IF($D51&gt;=W$4,VLOOKUP(RAND(),brain!$L$14:$P$17,2,TRUE),0)</f>
        <v>0</v>
      </c>
      <c r="X51" s="96">
        <f ca="1">IF($D51&gt;=X$4,VLOOKUP(RAND(),brain!$L$14:$P$17,2,TRUE),0)</f>
        <v>0</v>
      </c>
      <c r="Y51" s="104">
        <f ca="1">IF($D51&gt;=Y$4,VLOOKUP(RAND(),brain!$L$14:$P$17,2,TRUE),0)</f>
        <v>0</v>
      </c>
      <c r="Z51" s="97">
        <f ca="1">IF($E51&gt;=Z$4,VLOOKUP(RAND(),brain!$L$14:$P$17,3,TRUE),0)</f>
        <v>45</v>
      </c>
      <c r="AA51" s="97">
        <f ca="1">IF($E51&gt;=AA$4,VLOOKUP(RAND(),brain!$L$14:$P$17,3,TRUE),0)</f>
        <v>45</v>
      </c>
      <c r="AB51" s="97">
        <f ca="1">IF($E51&gt;=AB$4,VLOOKUP(RAND(),brain!$L$14:$P$17,3,TRUE),0)</f>
        <v>0</v>
      </c>
      <c r="AC51" s="97">
        <f ca="1">IF($E51&gt;=AC$4,VLOOKUP(RAND(),brain!$L$14:$P$17,3,TRUE),0)</f>
        <v>0</v>
      </c>
      <c r="AD51" s="97">
        <f ca="1">IF($E51&gt;=AD$4,VLOOKUP(RAND(),brain!$L$14:$P$17,3,TRUE),0)</f>
        <v>0</v>
      </c>
      <c r="AE51" s="97">
        <f ca="1">IF($E51&gt;=AE$4,VLOOKUP(RAND(),brain!$L$14:$P$17,3,TRUE),0)</f>
        <v>0</v>
      </c>
      <c r="AF51" s="97">
        <f ca="1">IF($E51&gt;=AF$4,VLOOKUP(RAND(),brain!$L$14:$P$17,3,TRUE),0)</f>
        <v>0</v>
      </c>
      <c r="AG51" s="97">
        <f ca="1">IF($E51&gt;=AG$4,VLOOKUP(RAND(),brain!$L$14:$P$17,3,TRUE),0)</f>
        <v>0</v>
      </c>
      <c r="AH51" s="97">
        <f ca="1">IF($E51&gt;=AH$4,VLOOKUP(RAND(),brain!$L$14:$P$17,3,TRUE),0)</f>
        <v>0</v>
      </c>
      <c r="AI51" s="97">
        <f ca="1">IF($E51&gt;=AI$4,VLOOKUP(RAND(),brain!$L$14:$P$17,3,TRUE),0)</f>
        <v>0</v>
      </c>
      <c r="AJ51" s="97">
        <f ca="1">IF($E51&gt;=AJ$4,VLOOKUP(RAND(),brain!$L$14:$P$17,3,TRUE),0)</f>
        <v>0</v>
      </c>
      <c r="AK51" s="100">
        <f ca="1">IF($F51&gt;=AK$4,VLOOKUP(RAND(),brain!$L$14:$P$17,4,TRUE),0)</f>
        <v>30</v>
      </c>
      <c r="AL51" s="98">
        <f ca="1">IF($F51&gt;=AL$4,VLOOKUP(RAND(),brain!$L$14:$P$17,4,TRUE),0)</f>
        <v>30</v>
      </c>
      <c r="AM51" s="98">
        <f ca="1">IF($F51&gt;=AM$4,VLOOKUP(RAND(),brain!$L$14:$P$17,4,TRUE),0)</f>
        <v>30</v>
      </c>
      <c r="AN51" s="98">
        <f ca="1">IF($F51&gt;=AN$4,VLOOKUP(RAND(),brain!$L$14:$P$17,4,TRUE),0)</f>
        <v>0</v>
      </c>
      <c r="AO51" s="98">
        <f ca="1">IF($F51&gt;=AO$4,VLOOKUP(RAND(),brain!$L$14:$P$17,4,TRUE),0)</f>
        <v>0</v>
      </c>
      <c r="AP51" s="98">
        <f ca="1">IF($F51&gt;=AP$4,VLOOKUP(RAND(),brain!$L$14:$P$17,4,TRUE),0)</f>
        <v>0</v>
      </c>
      <c r="AQ51" s="98">
        <f ca="1">IF($F51&gt;=AQ$4,VLOOKUP(RAND(),brain!$L$14:$P$17,4,TRUE),0)</f>
        <v>0</v>
      </c>
      <c r="AR51" s="98">
        <f ca="1">IF($F51&gt;=AR$4,VLOOKUP(RAND(),brain!$L$14:$P$17,4,TRUE),0)</f>
        <v>0</v>
      </c>
      <c r="AS51" s="98">
        <f ca="1">IF($F51&gt;=AS$4,VLOOKUP(RAND(),brain!$L$14:$P$17,4,TRUE),0)</f>
        <v>0</v>
      </c>
      <c r="AT51" s="98">
        <f ca="1">IF($F51&gt;=AT$4,VLOOKUP(RAND(),brain!$L$14:$P$17,4,TRUE),0)</f>
        <v>0</v>
      </c>
      <c r="AU51" s="98">
        <f ca="1">IF($F51&gt;=AU$4,VLOOKUP(RAND(),brain!$L$14:$P$17,4,TRUE),0)</f>
        <v>0</v>
      </c>
      <c r="AV51" s="98">
        <f ca="1">IF($F51&gt;=AV$4,VLOOKUP(RAND(),brain!$L$14:$P$17,4,TRUE),0)</f>
        <v>0</v>
      </c>
      <c r="AW51" s="98">
        <f ca="1">IF($F51&gt;=AW$4,VLOOKUP(RAND(),brain!$L$14:$P$17,4,TRUE),0)</f>
        <v>0</v>
      </c>
      <c r="AX51" s="98">
        <f ca="1">IF($F51&gt;=AX$4,VLOOKUP(RAND(),brain!$L$14:$P$17,4,TRUE),0)</f>
        <v>0</v>
      </c>
      <c r="AY51" s="98">
        <f ca="1">IF($F51&gt;=AY$4,VLOOKUP(RAND(),brain!$L$14:$P$17,4,TRUE),0)</f>
        <v>0</v>
      </c>
      <c r="AZ51" s="101">
        <f ca="1">IF($F51&gt;=AZ$4,VLOOKUP(RAND(),brain!$L$14:$P$17,4,TRUE),0)</f>
        <v>0</v>
      </c>
      <c r="BA51" s="139">
        <f ca="1">SUMIF(dataCollection!$H51:$Y51, "&gt;1")</f>
        <v>65</v>
      </c>
      <c r="BB51" s="140">
        <f ca="1">SUMIF(dataCollection!$Z51:$AJ51,"&gt; 1")</f>
        <v>90</v>
      </c>
      <c r="BC51" s="141">
        <f ca="1">SUMIF(dataCollection!$AK51:$AZ51, "&gt; 1")</f>
        <v>90</v>
      </c>
      <c r="BD51" s="26">
        <f ca="1">brain!$K$26-COUNTIF(dataCollection!$H51:$Y51,"&gt;0")*10-dataCollection!$BA51</f>
        <v>385</v>
      </c>
      <c r="BE51" s="26" t="str">
        <f t="shared" ca="1" si="0"/>
        <v/>
      </c>
      <c r="BF51" s="26">
        <f ca="1">brain!$K$26- COUNTIF(dataCollection!$Z51:$AJ51,"&gt;0")*10-dataCollection!$BB51</f>
        <v>370</v>
      </c>
      <c r="BG51" s="26" t="str">
        <f t="shared" ca="1" si="1"/>
        <v/>
      </c>
      <c r="BH51" s="26">
        <f ca="1">brain!$K$26-COUNT(dataCollection!$AK51:$AZ51)*10-dataCollection!$BC51</f>
        <v>230</v>
      </c>
      <c r="BI51" s="134" t="str">
        <f t="shared" ca="1" si="2"/>
        <v/>
      </c>
    </row>
    <row r="52" spans="3:61" x14ac:dyDescent="0.25">
      <c r="C52" s="32">
        <f>Table1[[#This Row],[Column1]]</f>
        <v>46</v>
      </c>
      <c r="D52" s="116">
        <f ca="1">ROUND(brain!$L$7*dataCollection!$G52,0)</f>
        <v>2</v>
      </c>
      <c r="E52" s="116">
        <f ca="1">ROUND(brain!$L$8*dataCollection!$G52,0)</f>
        <v>1</v>
      </c>
      <c r="F52" s="116">
        <f ca="1">dataCollection!$G52-dataCollection!$D52-dataCollection!$E52</f>
        <v>2</v>
      </c>
      <c r="G52" s="117">
        <f ca="1">Table1[[#This Row],[Column13]]</f>
        <v>5</v>
      </c>
      <c r="H52" s="96">
        <f ca="1">IF($D52&gt;=H$4,VLOOKUP(RAND(),brain!$L$14:$P$17,2,TRUE),0)</f>
        <v>35</v>
      </c>
      <c r="I52" s="96">
        <f ca="1">IF($D52&gt;=I$4,VLOOKUP(RAND(),brain!$L$14:$P$17,2,TRUE),0)</f>
        <v>35</v>
      </c>
      <c r="J52" s="96">
        <f ca="1">IF($D52&gt;=J$4,VLOOKUP(RAND(),brain!$L$14:$P$17,2,TRUE),0)</f>
        <v>0</v>
      </c>
      <c r="K52" s="96">
        <f ca="1">IF($D52&gt;=K$4,VLOOKUP(RAND(),brain!$L$14:$P$17,2,TRUE),0)</f>
        <v>0</v>
      </c>
      <c r="L52" s="96">
        <f ca="1">IF($D52&gt;=L$4,VLOOKUP(RAND(),brain!$L$14:$P$17,2,TRUE),0)</f>
        <v>0</v>
      </c>
      <c r="M52" s="96">
        <f ca="1">IF($D52&gt;=M$4,VLOOKUP(RAND(),brain!$L$14:$P$17,2,TRUE),0)</f>
        <v>0</v>
      </c>
      <c r="N52" s="96">
        <f ca="1">IF($D52&gt;=N$4,VLOOKUP(RAND(),brain!$L$14:$P$17,2,TRUE),0)</f>
        <v>0</v>
      </c>
      <c r="O52" s="96">
        <f ca="1">IF($D52&gt;=O$4,VLOOKUP(RAND(),brain!$L$14:$P$17,2,TRUE),0)</f>
        <v>0</v>
      </c>
      <c r="P52" s="96">
        <f ca="1">IF($D52&gt;=P$4,VLOOKUP(RAND(),brain!$L$14:$P$17,2,TRUE),0)</f>
        <v>0</v>
      </c>
      <c r="Q52" s="96">
        <f ca="1">IF($D52&gt;=Q$4,VLOOKUP(RAND(),brain!$L$14:$P$17,2,TRUE),0)</f>
        <v>0</v>
      </c>
      <c r="R52" s="96">
        <f ca="1">IF($D52&gt;=R$4,VLOOKUP(RAND(),brain!$L$14:$P$17,2,TRUE),0)</f>
        <v>0</v>
      </c>
      <c r="S52" s="96">
        <f ca="1">IF($D52&gt;=S$4,VLOOKUP(RAND(),brain!$L$14:$P$17,2,TRUE),0)</f>
        <v>0</v>
      </c>
      <c r="T52" s="96">
        <f ca="1">IF($D52&gt;=T$4,VLOOKUP(RAND(),brain!$L$14:$P$17,2,TRUE),0)</f>
        <v>0</v>
      </c>
      <c r="U52" s="96">
        <f ca="1">IF($D52&gt;=U$4,VLOOKUP(RAND(),brain!$L$14:$P$17,2,TRUE),0)</f>
        <v>0</v>
      </c>
      <c r="V52" s="96">
        <f ca="1">IF($D52&gt;=V$4,VLOOKUP(RAND(),brain!$L$14:$P$17,2,TRUE),0)</f>
        <v>0</v>
      </c>
      <c r="W52" s="96">
        <f ca="1">IF($D52&gt;=W$4,VLOOKUP(RAND(),brain!$L$14:$P$17,2,TRUE),0)</f>
        <v>0</v>
      </c>
      <c r="X52" s="96">
        <f ca="1">IF($D52&gt;=X$4,VLOOKUP(RAND(),brain!$L$14:$P$17,2,TRUE),0)</f>
        <v>0</v>
      </c>
      <c r="Y52" s="104">
        <f ca="1">IF($D52&gt;=Y$4,VLOOKUP(RAND(),brain!$L$14:$P$17,2,TRUE),0)</f>
        <v>0</v>
      </c>
      <c r="Z52" s="97">
        <f ca="1">IF($E52&gt;=Z$4,VLOOKUP(RAND(),brain!$L$14:$P$17,3,TRUE),0)</f>
        <v>20</v>
      </c>
      <c r="AA52" s="97">
        <f ca="1">IF($E52&gt;=AA$4,VLOOKUP(RAND(),brain!$L$14:$P$17,3,TRUE),0)</f>
        <v>0</v>
      </c>
      <c r="AB52" s="97">
        <f ca="1">IF($E52&gt;=AB$4,VLOOKUP(RAND(),brain!$L$14:$P$17,3,TRUE),0)</f>
        <v>0</v>
      </c>
      <c r="AC52" s="97">
        <f ca="1">IF($E52&gt;=AC$4,VLOOKUP(RAND(),brain!$L$14:$P$17,3,TRUE),0)</f>
        <v>0</v>
      </c>
      <c r="AD52" s="97">
        <f ca="1">IF($E52&gt;=AD$4,VLOOKUP(RAND(),brain!$L$14:$P$17,3,TRUE),0)</f>
        <v>0</v>
      </c>
      <c r="AE52" s="97">
        <f ca="1">IF($E52&gt;=AE$4,VLOOKUP(RAND(),brain!$L$14:$P$17,3,TRUE),0)</f>
        <v>0</v>
      </c>
      <c r="AF52" s="97">
        <f ca="1">IF($E52&gt;=AF$4,VLOOKUP(RAND(),brain!$L$14:$P$17,3,TRUE),0)</f>
        <v>0</v>
      </c>
      <c r="AG52" s="97">
        <f ca="1">IF($E52&gt;=AG$4,VLOOKUP(RAND(),brain!$L$14:$P$17,3,TRUE),0)</f>
        <v>0</v>
      </c>
      <c r="AH52" s="97">
        <f ca="1">IF($E52&gt;=AH$4,VLOOKUP(RAND(),brain!$L$14:$P$17,3,TRUE),0)</f>
        <v>0</v>
      </c>
      <c r="AI52" s="97">
        <f ca="1">IF($E52&gt;=AI$4,VLOOKUP(RAND(),brain!$L$14:$P$17,3,TRUE),0)</f>
        <v>0</v>
      </c>
      <c r="AJ52" s="97">
        <f ca="1">IF($E52&gt;=AJ$4,VLOOKUP(RAND(),brain!$L$14:$P$17,3,TRUE),0)</f>
        <v>0</v>
      </c>
      <c r="AK52" s="100">
        <f ca="1">IF($F52&gt;=AK$4,VLOOKUP(RAND(),brain!$L$14:$P$17,4,TRUE),0)</f>
        <v>30</v>
      </c>
      <c r="AL52" s="98">
        <f ca="1">IF($F52&gt;=AL$4,VLOOKUP(RAND(),brain!$L$14:$P$17,4,TRUE),0)</f>
        <v>20</v>
      </c>
      <c r="AM52" s="98">
        <f ca="1">IF($F52&gt;=AM$4,VLOOKUP(RAND(),brain!$L$14:$P$17,4,TRUE),0)</f>
        <v>0</v>
      </c>
      <c r="AN52" s="98">
        <f ca="1">IF($F52&gt;=AN$4,VLOOKUP(RAND(),brain!$L$14:$P$17,4,TRUE),0)</f>
        <v>0</v>
      </c>
      <c r="AO52" s="98">
        <f ca="1">IF($F52&gt;=AO$4,VLOOKUP(RAND(),brain!$L$14:$P$17,4,TRUE),0)</f>
        <v>0</v>
      </c>
      <c r="AP52" s="98">
        <f ca="1">IF($F52&gt;=AP$4,VLOOKUP(RAND(),brain!$L$14:$P$17,4,TRUE),0)</f>
        <v>0</v>
      </c>
      <c r="AQ52" s="98">
        <f ca="1">IF($F52&gt;=AQ$4,VLOOKUP(RAND(),brain!$L$14:$P$17,4,TRUE),0)</f>
        <v>0</v>
      </c>
      <c r="AR52" s="98">
        <f ca="1">IF($F52&gt;=AR$4,VLOOKUP(RAND(),brain!$L$14:$P$17,4,TRUE),0)</f>
        <v>0</v>
      </c>
      <c r="AS52" s="98">
        <f ca="1">IF($F52&gt;=AS$4,VLOOKUP(RAND(),brain!$L$14:$P$17,4,TRUE),0)</f>
        <v>0</v>
      </c>
      <c r="AT52" s="98">
        <f ca="1">IF($F52&gt;=AT$4,VLOOKUP(RAND(),brain!$L$14:$P$17,4,TRUE),0)</f>
        <v>0</v>
      </c>
      <c r="AU52" s="98">
        <f ca="1">IF($F52&gt;=AU$4,VLOOKUP(RAND(),brain!$L$14:$P$17,4,TRUE),0)</f>
        <v>0</v>
      </c>
      <c r="AV52" s="98">
        <f ca="1">IF($F52&gt;=AV$4,VLOOKUP(RAND(),brain!$L$14:$P$17,4,TRUE),0)</f>
        <v>0</v>
      </c>
      <c r="AW52" s="98">
        <f ca="1">IF($F52&gt;=AW$4,VLOOKUP(RAND(),brain!$L$14:$P$17,4,TRUE),0)</f>
        <v>0</v>
      </c>
      <c r="AX52" s="98">
        <f ca="1">IF($F52&gt;=AX$4,VLOOKUP(RAND(),brain!$L$14:$P$17,4,TRUE),0)</f>
        <v>0</v>
      </c>
      <c r="AY52" s="98">
        <f ca="1">IF($F52&gt;=AY$4,VLOOKUP(RAND(),brain!$L$14:$P$17,4,TRUE),0)</f>
        <v>0</v>
      </c>
      <c r="AZ52" s="101">
        <f ca="1">IF($F52&gt;=AZ$4,VLOOKUP(RAND(),brain!$L$14:$P$17,4,TRUE),0)</f>
        <v>0</v>
      </c>
      <c r="BA52" s="139">
        <f ca="1">SUMIF(dataCollection!$H52:$Y52, "&gt;1")</f>
        <v>70</v>
      </c>
      <c r="BB52" s="140">
        <f ca="1">SUMIF(dataCollection!$Z52:$AJ52,"&gt; 1")</f>
        <v>20</v>
      </c>
      <c r="BC52" s="141">
        <f ca="1">SUMIF(dataCollection!$AK52:$AZ52, "&gt; 1")</f>
        <v>50</v>
      </c>
      <c r="BD52" s="26">
        <f ca="1">brain!$K$26-COUNTIF(dataCollection!$H52:$Y52,"&gt;0")*10-dataCollection!$BA52</f>
        <v>390</v>
      </c>
      <c r="BE52" s="26" t="str">
        <f t="shared" ca="1" si="0"/>
        <v/>
      </c>
      <c r="BF52" s="26">
        <f ca="1">brain!$K$26- COUNTIF(dataCollection!$Z52:$AJ52,"&gt;0")*10-dataCollection!$BB52</f>
        <v>450</v>
      </c>
      <c r="BG52" s="26" t="str">
        <f t="shared" ca="1" si="1"/>
        <v/>
      </c>
      <c r="BH52" s="26">
        <f ca="1">brain!$K$26-COUNT(dataCollection!$AK52:$AZ52)*10-dataCollection!$BC52</f>
        <v>270</v>
      </c>
      <c r="BI52" s="134" t="str">
        <f t="shared" ca="1" si="2"/>
        <v/>
      </c>
    </row>
    <row r="53" spans="3:61" x14ac:dyDescent="0.25">
      <c r="C53" s="32">
        <f>Table1[[#This Row],[Column1]]</f>
        <v>47</v>
      </c>
      <c r="D53" s="116">
        <f ca="1">ROUND(brain!$L$7*dataCollection!$G53,0)</f>
        <v>1</v>
      </c>
      <c r="E53" s="116">
        <f ca="1">ROUND(brain!$L$8*dataCollection!$G53,0)</f>
        <v>1</v>
      </c>
      <c r="F53" s="116">
        <f ca="1">dataCollection!$G53-dataCollection!$D53-dataCollection!$E53</f>
        <v>1</v>
      </c>
      <c r="G53" s="116">
        <f ca="1">Table1[[#This Row],[Column13]]</f>
        <v>3</v>
      </c>
      <c r="H53" s="96">
        <f ca="1">IF($D53&gt;=H$4,VLOOKUP(RAND(),brain!$L$14:$P$17,2,TRUE),0)</f>
        <v>35</v>
      </c>
      <c r="I53" s="96">
        <f ca="1">IF($D53&gt;=I$4,VLOOKUP(RAND(),brain!$L$14:$P$17,2,TRUE),0)</f>
        <v>0</v>
      </c>
      <c r="J53" s="96">
        <f ca="1">IF($D53&gt;=J$4,VLOOKUP(RAND(),brain!$L$14:$P$17,2,TRUE),0)</f>
        <v>0</v>
      </c>
      <c r="K53" s="96">
        <f ca="1">IF($D53&gt;=K$4,VLOOKUP(RAND(),brain!$L$14:$P$17,2,TRUE),0)</f>
        <v>0</v>
      </c>
      <c r="L53" s="96">
        <f ca="1">IF($D53&gt;=L$4,VLOOKUP(RAND(),brain!$L$14:$P$17,2,TRUE),0)</f>
        <v>0</v>
      </c>
      <c r="M53" s="96">
        <f ca="1">IF($D53&gt;=M$4,VLOOKUP(RAND(),brain!$L$14:$P$17,2,TRUE),0)</f>
        <v>0</v>
      </c>
      <c r="N53" s="96">
        <f ca="1">IF($D53&gt;=N$4,VLOOKUP(RAND(),brain!$L$14:$P$17,2,TRUE),0)</f>
        <v>0</v>
      </c>
      <c r="O53" s="96">
        <f ca="1">IF($D53&gt;=O$4,VLOOKUP(RAND(),brain!$L$14:$P$17,2,TRUE),0)</f>
        <v>0</v>
      </c>
      <c r="P53" s="96">
        <f ca="1">IF($D53&gt;=P$4,VLOOKUP(RAND(),brain!$L$14:$P$17,2,TRUE),0)</f>
        <v>0</v>
      </c>
      <c r="Q53" s="96">
        <f ca="1">IF($D53&gt;=Q$4,VLOOKUP(RAND(),brain!$L$14:$P$17,2,TRUE),0)</f>
        <v>0</v>
      </c>
      <c r="R53" s="96">
        <f ca="1">IF($D53&gt;=R$4,VLOOKUP(RAND(),brain!$L$14:$P$17,2,TRUE),0)</f>
        <v>0</v>
      </c>
      <c r="S53" s="96">
        <f ca="1">IF($D53&gt;=S$4,VLOOKUP(RAND(),brain!$L$14:$P$17,2,TRUE),0)</f>
        <v>0</v>
      </c>
      <c r="T53" s="96">
        <f ca="1">IF($D53&gt;=T$4,VLOOKUP(RAND(),brain!$L$14:$P$17,2,TRUE),0)</f>
        <v>0</v>
      </c>
      <c r="U53" s="96">
        <f ca="1">IF($D53&gt;=U$4,VLOOKUP(RAND(),brain!$L$14:$P$17,2,TRUE),0)</f>
        <v>0</v>
      </c>
      <c r="V53" s="96">
        <f ca="1">IF($D53&gt;=V$4,VLOOKUP(RAND(),brain!$L$14:$P$17,2,TRUE),0)</f>
        <v>0</v>
      </c>
      <c r="W53" s="96">
        <f ca="1">IF($D53&gt;=W$4,VLOOKUP(RAND(),brain!$L$14:$P$17,2,TRUE),0)</f>
        <v>0</v>
      </c>
      <c r="X53" s="96">
        <f ca="1">IF($D53&gt;=X$4,VLOOKUP(RAND(),brain!$L$14:$P$17,2,TRUE),0)</f>
        <v>0</v>
      </c>
      <c r="Y53" s="104">
        <f ca="1">IF($D53&gt;=Y$4,VLOOKUP(RAND(),brain!$L$14:$P$17,2,TRUE),0)</f>
        <v>0</v>
      </c>
      <c r="Z53" s="97">
        <f ca="1">IF($E53&gt;=Z$4,VLOOKUP(RAND(),brain!$L$14:$P$17,3,TRUE),0)</f>
        <v>45</v>
      </c>
      <c r="AA53" s="97">
        <f ca="1">IF($E53&gt;=AA$4,VLOOKUP(RAND(),brain!$L$14:$P$17,3,TRUE),0)</f>
        <v>0</v>
      </c>
      <c r="AB53" s="97">
        <f ca="1">IF($E53&gt;=AB$4,VLOOKUP(RAND(),brain!$L$14:$P$17,3,TRUE),0)</f>
        <v>0</v>
      </c>
      <c r="AC53" s="97">
        <f ca="1">IF($E53&gt;=AC$4,VLOOKUP(RAND(),brain!$L$14:$P$17,3,TRUE),0)</f>
        <v>0</v>
      </c>
      <c r="AD53" s="97">
        <f ca="1">IF($E53&gt;=AD$4,VLOOKUP(RAND(),brain!$L$14:$P$17,3,TRUE),0)</f>
        <v>0</v>
      </c>
      <c r="AE53" s="97">
        <f ca="1">IF($E53&gt;=AE$4,VLOOKUP(RAND(),brain!$L$14:$P$17,3,TRUE),0)</f>
        <v>0</v>
      </c>
      <c r="AF53" s="97">
        <f ca="1">IF($E53&gt;=AF$4,VLOOKUP(RAND(),brain!$L$14:$P$17,3,TRUE),0)</f>
        <v>0</v>
      </c>
      <c r="AG53" s="97">
        <f ca="1">IF($E53&gt;=AG$4,VLOOKUP(RAND(),brain!$L$14:$P$17,3,TRUE),0)</f>
        <v>0</v>
      </c>
      <c r="AH53" s="97">
        <f ca="1">IF($E53&gt;=AH$4,VLOOKUP(RAND(),brain!$L$14:$P$17,3,TRUE),0)</f>
        <v>0</v>
      </c>
      <c r="AI53" s="97">
        <f ca="1">IF($E53&gt;=AI$4,VLOOKUP(RAND(),brain!$L$14:$P$17,3,TRUE),0)</f>
        <v>0</v>
      </c>
      <c r="AJ53" s="97">
        <f ca="1">IF($E53&gt;=AJ$4,VLOOKUP(RAND(),brain!$L$14:$P$17,3,TRUE),0)</f>
        <v>0</v>
      </c>
      <c r="AK53" s="100">
        <f ca="1">IF($F53&gt;=AK$4,VLOOKUP(RAND(),brain!$L$14:$P$17,4,TRUE),0)</f>
        <v>45</v>
      </c>
      <c r="AL53" s="98">
        <f ca="1">IF($F53&gt;=AL$4,VLOOKUP(RAND(),brain!$L$14:$P$17,4,TRUE),0)</f>
        <v>0</v>
      </c>
      <c r="AM53" s="98">
        <f ca="1">IF($F53&gt;=AM$4,VLOOKUP(RAND(),brain!$L$14:$P$17,4,TRUE),0)</f>
        <v>0</v>
      </c>
      <c r="AN53" s="98">
        <f ca="1">IF($F53&gt;=AN$4,VLOOKUP(RAND(),brain!$L$14:$P$17,4,TRUE),0)</f>
        <v>0</v>
      </c>
      <c r="AO53" s="98">
        <f ca="1">IF($F53&gt;=AO$4,VLOOKUP(RAND(),brain!$L$14:$P$17,4,TRUE),0)</f>
        <v>0</v>
      </c>
      <c r="AP53" s="98">
        <f ca="1">IF($F53&gt;=AP$4,VLOOKUP(RAND(),brain!$L$14:$P$17,4,TRUE),0)</f>
        <v>0</v>
      </c>
      <c r="AQ53" s="98">
        <f ca="1">IF($F53&gt;=AQ$4,VLOOKUP(RAND(),brain!$L$14:$P$17,4,TRUE),0)</f>
        <v>0</v>
      </c>
      <c r="AR53" s="98">
        <f ca="1">IF($F53&gt;=AR$4,VLOOKUP(RAND(),brain!$L$14:$P$17,4,TRUE),0)</f>
        <v>0</v>
      </c>
      <c r="AS53" s="98">
        <f ca="1">IF($F53&gt;=AS$4,VLOOKUP(RAND(),brain!$L$14:$P$17,4,TRUE),0)</f>
        <v>0</v>
      </c>
      <c r="AT53" s="98">
        <f ca="1">IF($F53&gt;=AT$4,VLOOKUP(RAND(),brain!$L$14:$P$17,4,TRUE),0)</f>
        <v>0</v>
      </c>
      <c r="AU53" s="98">
        <f ca="1">IF($F53&gt;=AU$4,VLOOKUP(RAND(),brain!$L$14:$P$17,4,TRUE),0)</f>
        <v>0</v>
      </c>
      <c r="AV53" s="98">
        <f ca="1">IF($F53&gt;=AV$4,VLOOKUP(RAND(),brain!$L$14:$P$17,4,TRUE),0)</f>
        <v>0</v>
      </c>
      <c r="AW53" s="98">
        <f ca="1">IF($F53&gt;=AW$4,VLOOKUP(RAND(),brain!$L$14:$P$17,4,TRUE),0)</f>
        <v>0</v>
      </c>
      <c r="AX53" s="98">
        <f ca="1">IF($F53&gt;=AX$4,VLOOKUP(RAND(),brain!$L$14:$P$17,4,TRUE),0)</f>
        <v>0</v>
      </c>
      <c r="AY53" s="98">
        <f ca="1">IF($F53&gt;=AY$4,VLOOKUP(RAND(),brain!$L$14:$P$17,4,TRUE),0)</f>
        <v>0</v>
      </c>
      <c r="AZ53" s="101">
        <f ca="1">IF($F53&gt;=AZ$4,VLOOKUP(RAND(),brain!$L$14:$P$17,4,TRUE),0)</f>
        <v>0</v>
      </c>
      <c r="BA53" s="139">
        <f ca="1">SUMIF(dataCollection!$H53:$Y53, "&gt;1")</f>
        <v>35</v>
      </c>
      <c r="BB53" s="140">
        <f ca="1">SUMIF(dataCollection!$Z53:$AJ53,"&gt; 1")</f>
        <v>45</v>
      </c>
      <c r="BC53" s="141">
        <f ca="1">SUMIF(dataCollection!$AK53:$AZ53, "&gt; 1")</f>
        <v>45</v>
      </c>
      <c r="BD53" s="26">
        <f ca="1">brain!$K$26-COUNTIF(dataCollection!$H53:$Y53,"&gt;0")*10-dataCollection!$BA53</f>
        <v>435</v>
      </c>
      <c r="BE53" s="26" t="str">
        <f t="shared" ca="1" si="0"/>
        <v/>
      </c>
      <c r="BF53" s="26">
        <f ca="1">brain!$K$26- COUNTIF(dataCollection!$Z53:$AJ53,"&gt;0")*10-dataCollection!$BB53</f>
        <v>425</v>
      </c>
      <c r="BG53" s="26" t="str">
        <f t="shared" ca="1" si="1"/>
        <v/>
      </c>
      <c r="BH53" s="26">
        <f ca="1">brain!$K$26-COUNT(dataCollection!$AK53:$AZ53)*10-dataCollection!$BC53</f>
        <v>275</v>
      </c>
      <c r="BI53" s="134" t="str">
        <f t="shared" ca="1" si="2"/>
        <v/>
      </c>
    </row>
    <row r="54" spans="3:61" x14ac:dyDescent="0.25">
      <c r="C54" s="32">
        <f>Table1[[#This Row],[Column1]]</f>
        <v>48</v>
      </c>
      <c r="D54" s="116">
        <f ca="1">ROUND(brain!$L$7*dataCollection!$G54,0)</f>
        <v>4</v>
      </c>
      <c r="E54" s="116">
        <f ca="1">ROUND(brain!$L$8*dataCollection!$G54,0)</f>
        <v>3</v>
      </c>
      <c r="F54" s="116">
        <f ca="1">dataCollection!$G54-dataCollection!$D54-dataCollection!$E54</f>
        <v>3</v>
      </c>
      <c r="G54" s="117">
        <f ca="1">Table1[[#This Row],[Column13]]</f>
        <v>10</v>
      </c>
      <c r="H54" s="96">
        <f ca="1">IF($D54&gt;=H$4,VLOOKUP(RAND(),brain!$L$14:$P$17,2,TRUE),0)</f>
        <v>55</v>
      </c>
      <c r="I54" s="96">
        <f ca="1">IF($D54&gt;=I$4,VLOOKUP(RAND(),brain!$L$14:$P$17,2,TRUE),0)</f>
        <v>55</v>
      </c>
      <c r="J54" s="96">
        <f ca="1">IF($D54&gt;=J$4,VLOOKUP(RAND(),brain!$L$14:$P$17,2,TRUE),0)</f>
        <v>15</v>
      </c>
      <c r="K54" s="96">
        <f ca="1">IF($D54&gt;=K$4,VLOOKUP(RAND(),brain!$L$14:$P$17,2,TRUE),0)</f>
        <v>35</v>
      </c>
      <c r="L54" s="96">
        <f ca="1">IF($D54&gt;=L$4,VLOOKUP(RAND(),brain!$L$14:$P$17,2,TRUE),0)</f>
        <v>0</v>
      </c>
      <c r="M54" s="96">
        <f ca="1">IF($D54&gt;=M$4,VLOOKUP(RAND(),brain!$L$14:$P$17,2,TRUE),0)</f>
        <v>0</v>
      </c>
      <c r="N54" s="96">
        <f ca="1">IF($D54&gt;=N$4,VLOOKUP(RAND(),brain!$L$14:$P$17,2,TRUE),0)</f>
        <v>0</v>
      </c>
      <c r="O54" s="96">
        <f ca="1">IF($D54&gt;=O$4,VLOOKUP(RAND(),brain!$L$14:$P$17,2,TRUE),0)</f>
        <v>0</v>
      </c>
      <c r="P54" s="96">
        <f ca="1">IF($D54&gt;=P$4,VLOOKUP(RAND(),brain!$L$14:$P$17,2,TRUE),0)</f>
        <v>0</v>
      </c>
      <c r="Q54" s="96">
        <f ca="1">IF($D54&gt;=Q$4,VLOOKUP(RAND(),brain!$L$14:$P$17,2,TRUE),0)</f>
        <v>0</v>
      </c>
      <c r="R54" s="96">
        <f ca="1">IF($D54&gt;=R$4,VLOOKUP(RAND(),brain!$L$14:$P$17,2,TRUE),0)</f>
        <v>0</v>
      </c>
      <c r="S54" s="96">
        <f ca="1">IF($D54&gt;=S$4,VLOOKUP(RAND(),brain!$L$14:$P$17,2,TRUE),0)</f>
        <v>0</v>
      </c>
      <c r="T54" s="96">
        <f ca="1">IF($D54&gt;=T$4,VLOOKUP(RAND(),brain!$L$14:$P$17,2,TRUE),0)</f>
        <v>0</v>
      </c>
      <c r="U54" s="96">
        <f ca="1">IF($D54&gt;=U$4,VLOOKUP(RAND(),brain!$L$14:$P$17,2,TRUE),0)</f>
        <v>0</v>
      </c>
      <c r="V54" s="96">
        <f ca="1">IF($D54&gt;=V$4,VLOOKUP(RAND(),brain!$L$14:$P$17,2,TRUE),0)</f>
        <v>0</v>
      </c>
      <c r="W54" s="96">
        <f ca="1">IF($D54&gt;=W$4,VLOOKUP(RAND(),brain!$L$14:$P$17,2,TRUE),0)</f>
        <v>0</v>
      </c>
      <c r="X54" s="96">
        <f ca="1">IF($D54&gt;=X$4,VLOOKUP(RAND(),brain!$L$14:$P$17,2,TRUE),0)</f>
        <v>0</v>
      </c>
      <c r="Y54" s="104">
        <f ca="1">IF($D54&gt;=Y$4,VLOOKUP(RAND(),brain!$L$14:$P$17,2,TRUE),0)</f>
        <v>0</v>
      </c>
      <c r="Z54" s="97">
        <f ca="1">IF($E54&gt;=Z$4,VLOOKUP(RAND(),brain!$L$14:$P$17,3,TRUE),0)</f>
        <v>45</v>
      </c>
      <c r="AA54" s="97">
        <f ca="1">IF($E54&gt;=AA$4,VLOOKUP(RAND(),brain!$L$14:$P$17,3,TRUE),0)</f>
        <v>45</v>
      </c>
      <c r="AB54" s="97">
        <f ca="1">IF($E54&gt;=AB$4,VLOOKUP(RAND(),brain!$L$14:$P$17,3,TRUE),0)</f>
        <v>20</v>
      </c>
      <c r="AC54" s="97">
        <f ca="1">IF($E54&gt;=AC$4,VLOOKUP(RAND(),brain!$L$14:$P$17,3,TRUE),0)</f>
        <v>0</v>
      </c>
      <c r="AD54" s="97">
        <f ca="1">IF($E54&gt;=AD$4,VLOOKUP(RAND(),brain!$L$14:$P$17,3,TRUE),0)</f>
        <v>0</v>
      </c>
      <c r="AE54" s="97">
        <f ca="1">IF($E54&gt;=AE$4,VLOOKUP(RAND(),brain!$L$14:$P$17,3,TRUE),0)</f>
        <v>0</v>
      </c>
      <c r="AF54" s="97">
        <f ca="1">IF($E54&gt;=AF$4,VLOOKUP(RAND(),brain!$L$14:$P$17,3,TRUE),0)</f>
        <v>0</v>
      </c>
      <c r="AG54" s="97">
        <f ca="1">IF($E54&gt;=AG$4,VLOOKUP(RAND(),brain!$L$14:$P$17,3,TRUE),0)</f>
        <v>0</v>
      </c>
      <c r="AH54" s="97">
        <f ca="1">IF($E54&gt;=AH$4,VLOOKUP(RAND(),brain!$L$14:$P$17,3,TRUE),0)</f>
        <v>0</v>
      </c>
      <c r="AI54" s="97">
        <f ca="1">IF($E54&gt;=AI$4,VLOOKUP(RAND(),brain!$L$14:$P$17,3,TRUE),0)</f>
        <v>0</v>
      </c>
      <c r="AJ54" s="97">
        <f ca="1">IF($E54&gt;=AJ$4,VLOOKUP(RAND(),brain!$L$14:$P$17,3,TRUE),0)</f>
        <v>0</v>
      </c>
      <c r="AK54" s="100">
        <f ca="1">IF($F54&gt;=AK$4,VLOOKUP(RAND(),brain!$L$14:$P$17,4,TRUE),0)</f>
        <v>30</v>
      </c>
      <c r="AL54" s="98">
        <f ca="1">IF($F54&gt;=AL$4,VLOOKUP(RAND(),brain!$L$14:$P$17,4,TRUE),0)</f>
        <v>45</v>
      </c>
      <c r="AM54" s="98">
        <f ca="1">IF($F54&gt;=AM$4,VLOOKUP(RAND(),brain!$L$14:$P$17,4,TRUE),0)</f>
        <v>30</v>
      </c>
      <c r="AN54" s="98">
        <f ca="1">IF($F54&gt;=AN$4,VLOOKUP(RAND(),brain!$L$14:$P$17,4,TRUE),0)</f>
        <v>0</v>
      </c>
      <c r="AO54" s="98">
        <f ca="1">IF($F54&gt;=AO$4,VLOOKUP(RAND(),brain!$L$14:$P$17,4,TRUE),0)</f>
        <v>0</v>
      </c>
      <c r="AP54" s="98">
        <f ca="1">IF($F54&gt;=AP$4,VLOOKUP(RAND(),brain!$L$14:$P$17,4,TRUE),0)</f>
        <v>0</v>
      </c>
      <c r="AQ54" s="98">
        <f ca="1">IF($F54&gt;=AQ$4,VLOOKUP(RAND(),brain!$L$14:$P$17,4,TRUE),0)</f>
        <v>0</v>
      </c>
      <c r="AR54" s="98">
        <f ca="1">IF($F54&gt;=AR$4,VLOOKUP(RAND(),brain!$L$14:$P$17,4,TRUE),0)</f>
        <v>0</v>
      </c>
      <c r="AS54" s="98">
        <f ca="1">IF($F54&gt;=AS$4,VLOOKUP(RAND(),brain!$L$14:$P$17,4,TRUE),0)</f>
        <v>0</v>
      </c>
      <c r="AT54" s="98">
        <f ca="1">IF($F54&gt;=AT$4,VLOOKUP(RAND(),brain!$L$14:$P$17,4,TRUE),0)</f>
        <v>0</v>
      </c>
      <c r="AU54" s="98">
        <f ca="1">IF($F54&gt;=AU$4,VLOOKUP(RAND(),brain!$L$14:$P$17,4,TRUE),0)</f>
        <v>0</v>
      </c>
      <c r="AV54" s="98">
        <f ca="1">IF($F54&gt;=AV$4,VLOOKUP(RAND(),brain!$L$14:$P$17,4,TRUE),0)</f>
        <v>0</v>
      </c>
      <c r="AW54" s="98">
        <f ca="1">IF($F54&gt;=AW$4,VLOOKUP(RAND(),brain!$L$14:$P$17,4,TRUE),0)</f>
        <v>0</v>
      </c>
      <c r="AX54" s="98">
        <f ca="1">IF($F54&gt;=AX$4,VLOOKUP(RAND(),brain!$L$14:$P$17,4,TRUE),0)</f>
        <v>0</v>
      </c>
      <c r="AY54" s="98">
        <f ca="1">IF($F54&gt;=AY$4,VLOOKUP(RAND(),brain!$L$14:$P$17,4,TRUE),0)</f>
        <v>0</v>
      </c>
      <c r="AZ54" s="101">
        <f ca="1">IF($F54&gt;=AZ$4,VLOOKUP(RAND(),brain!$L$14:$P$17,4,TRUE),0)</f>
        <v>0</v>
      </c>
      <c r="BA54" s="139">
        <f ca="1">SUMIF(dataCollection!$H54:$Y54, "&gt;1")</f>
        <v>160</v>
      </c>
      <c r="BB54" s="140">
        <f ca="1">SUMIF(dataCollection!$Z54:$AJ54,"&gt; 1")</f>
        <v>110</v>
      </c>
      <c r="BC54" s="141">
        <f ca="1">SUMIF(dataCollection!$AK54:$AZ54, "&gt; 1")</f>
        <v>105</v>
      </c>
      <c r="BD54" s="26">
        <f ca="1">brain!$K$26-COUNTIF(dataCollection!$H54:$Y54,"&gt;0")*10-dataCollection!$BA54</f>
        <v>280</v>
      </c>
      <c r="BE54" s="26" t="str">
        <f t="shared" ca="1" si="0"/>
        <v/>
      </c>
      <c r="BF54" s="26">
        <f ca="1">brain!$K$26- COUNTIF(dataCollection!$Z54:$AJ54,"&gt;0")*10-dataCollection!$BB54</f>
        <v>340</v>
      </c>
      <c r="BG54" s="26" t="str">
        <f t="shared" ca="1" si="1"/>
        <v/>
      </c>
      <c r="BH54" s="26">
        <f ca="1">brain!$K$26-COUNT(dataCollection!$AK54:$AZ54)*10-dataCollection!$BC54</f>
        <v>215</v>
      </c>
      <c r="BI54" s="134" t="str">
        <f t="shared" ca="1" si="2"/>
        <v/>
      </c>
    </row>
    <row r="55" spans="3:61" x14ac:dyDescent="0.25">
      <c r="C55" s="32">
        <f>Table1[[#This Row],[Column1]]</f>
        <v>49</v>
      </c>
      <c r="D55" s="116">
        <f ca="1">ROUND(brain!$L$7*dataCollection!$G55,0)</f>
        <v>4</v>
      </c>
      <c r="E55" s="116">
        <f ca="1">ROUND(brain!$L$8*dataCollection!$G55,0)</f>
        <v>3</v>
      </c>
      <c r="F55" s="116">
        <f ca="1">dataCollection!$G55-dataCollection!$D55-dataCollection!$E55</f>
        <v>4</v>
      </c>
      <c r="G55" s="117">
        <f ca="1">Table1[[#This Row],[Column13]]</f>
        <v>11</v>
      </c>
      <c r="H55" s="96">
        <f ca="1">IF($D55&gt;=H$4,VLOOKUP(RAND(),brain!$L$14:$P$17,2,TRUE),0)</f>
        <v>35</v>
      </c>
      <c r="I55" s="96">
        <f ca="1">IF($D55&gt;=I$4,VLOOKUP(RAND(),brain!$L$14:$P$17,2,TRUE),0)</f>
        <v>35</v>
      </c>
      <c r="J55" s="96">
        <f ca="1">IF($D55&gt;=J$4,VLOOKUP(RAND(),brain!$L$14:$P$17,2,TRUE),0)</f>
        <v>15</v>
      </c>
      <c r="K55" s="96">
        <f ca="1">IF($D55&gt;=K$4,VLOOKUP(RAND(),brain!$L$14:$P$17,2,TRUE),0)</f>
        <v>15</v>
      </c>
      <c r="L55" s="96">
        <f ca="1">IF($D55&gt;=L$4,VLOOKUP(RAND(),brain!$L$14:$P$17,2,TRUE),0)</f>
        <v>0</v>
      </c>
      <c r="M55" s="96">
        <f ca="1">IF($D55&gt;=M$4,VLOOKUP(RAND(),brain!$L$14:$P$17,2,TRUE),0)</f>
        <v>0</v>
      </c>
      <c r="N55" s="96">
        <f ca="1">IF($D55&gt;=N$4,VLOOKUP(RAND(),brain!$L$14:$P$17,2,TRUE),0)</f>
        <v>0</v>
      </c>
      <c r="O55" s="96">
        <f ca="1">IF($D55&gt;=O$4,VLOOKUP(RAND(),brain!$L$14:$P$17,2,TRUE),0)</f>
        <v>0</v>
      </c>
      <c r="P55" s="96">
        <f ca="1">IF($D55&gt;=P$4,VLOOKUP(RAND(),brain!$L$14:$P$17,2,TRUE),0)</f>
        <v>0</v>
      </c>
      <c r="Q55" s="96">
        <f ca="1">IF($D55&gt;=Q$4,VLOOKUP(RAND(),brain!$L$14:$P$17,2,TRUE),0)</f>
        <v>0</v>
      </c>
      <c r="R55" s="96">
        <f ca="1">IF($D55&gt;=R$4,VLOOKUP(RAND(),brain!$L$14:$P$17,2,TRUE),0)</f>
        <v>0</v>
      </c>
      <c r="S55" s="96">
        <f ca="1">IF($D55&gt;=S$4,VLOOKUP(RAND(),brain!$L$14:$P$17,2,TRUE),0)</f>
        <v>0</v>
      </c>
      <c r="T55" s="96">
        <f ca="1">IF($D55&gt;=T$4,VLOOKUP(RAND(),brain!$L$14:$P$17,2,TRUE),0)</f>
        <v>0</v>
      </c>
      <c r="U55" s="96">
        <f ca="1">IF($D55&gt;=U$4,VLOOKUP(RAND(),brain!$L$14:$P$17,2,TRUE),0)</f>
        <v>0</v>
      </c>
      <c r="V55" s="96">
        <f ca="1">IF($D55&gt;=V$4,VLOOKUP(RAND(),brain!$L$14:$P$17,2,TRUE),0)</f>
        <v>0</v>
      </c>
      <c r="W55" s="96">
        <f ca="1">IF($D55&gt;=W$4,VLOOKUP(RAND(),brain!$L$14:$P$17,2,TRUE),0)</f>
        <v>0</v>
      </c>
      <c r="X55" s="96">
        <f ca="1">IF($D55&gt;=X$4,VLOOKUP(RAND(),brain!$L$14:$P$17,2,TRUE),0)</f>
        <v>0</v>
      </c>
      <c r="Y55" s="104">
        <f ca="1">IF($D55&gt;=Y$4,VLOOKUP(RAND(),brain!$L$14:$P$17,2,TRUE),0)</f>
        <v>0</v>
      </c>
      <c r="Z55" s="97">
        <f ca="1">IF($E55&gt;=Z$4,VLOOKUP(RAND(),brain!$L$14:$P$17,3,TRUE),0)</f>
        <v>45</v>
      </c>
      <c r="AA55" s="97">
        <f ca="1">IF($E55&gt;=AA$4,VLOOKUP(RAND(),brain!$L$14:$P$17,3,TRUE),0)</f>
        <v>45</v>
      </c>
      <c r="AB55" s="97">
        <f ca="1">IF($E55&gt;=AB$4,VLOOKUP(RAND(),brain!$L$14:$P$17,3,TRUE),0)</f>
        <v>20</v>
      </c>
      <c r="AC55" s="97">
        <f ca="1">IF($E55&gt;=AC$4,VLOOKUP(RAND(),brain!$L$14:$P$17,3,TRUE),0)</f>
        <v>0</v>
      </c>
      <c r="AD55" s="97">
        <f ca="1">IF($E55&gt;=AD$4,VLOOKUP(RAND(),brain!$L$14:$P$17,3,TRUE),0)</f>
        <v>0</v>
      </c>
      <c r="AE55" s="97">
        <f ca="1">IF($E55&gt;=AE$4,VLOOKUP(RAND(),brain!$L$14:$P$17,3,TRUE),0)</f>
        <v>0</v>
      </c>
      <c r="AF55" s="97">
        <f ca="1">IF($E55&gt;=AF$4,VLOOKUP(RAND(),brain!$L$14:$P$17,3,TRUE),0)</f>
        <v>0</v>
      </c>
      <c r="AG55" s="97">
        <f ca="1">IF($E55&gt;=AG$4,VLOOKUP(RAND(),brain!$L$14:$P$17,3,TRUE),0)</f>
        <v>0</v>
      </c>
      <c r="AH55" s="97">
        <f ca="1">IF($E55&gt;=AH$4,VLOOKUP(RAND(),brain!$L$14:$P$17,3,TRUE),0)</f>
        <v>0</v>
      </c>
      <c r="AI55" s="97">
        <f ca="1">IF($E55&gt;=AI$4,VLOOKUP(RAND(),brain!$L$14:$P$17,3,TRUE),0)</f>
        <v>0</v>
      </c>
      <c r="AJ55" s="97">
        <f ca="1">IF($E55&gt;=AJ$4,VLOOKUP(RAND(),brain!$L$14:$P$17,3,TRUE),0)</f>
        <v>0</v>
      </c>
      <c r="AK55" s="100">
        <f ca="1">IF($F55&gt;=AK$4,VLOOKUP(RAND(),brain!$L$14:$P$17,4,TRUE),0)</f>
        <v>30</v>
      </c>
      <c r="AL55" s="98">
        <f ca="1">IF($F55&gt;=AL$4,VLOOKUP(RAND(),brain!$L$14:$P$17,4,TRUE),0)</f>
        <v>30</v>
      </c>
      <c r="AM55" s="98">
        <f ca="1">IF($F55&gt;=AM$4,VLOOKUP(RAND(),brain!$L$14:$P$17,4,TRUE),0)</f>
        <v>20</v>
      </c>
      <c r="AN55" s="98">
        <f ca="1">IF($F55&gt;=AN$4,VLOOKUP(RAND(),brain!$L$14:$P$17,4,TRUE),0)</f>
        <v>30</v>
      </c>
      <c r="AO55" s="98">
        <f ca="1">IF($F55&gt;=AO$4,VLOOKUP(RAND(),brain!$L$14:$P$17,4,TRUE),0)</f>
        <v>0</v>
      </c>
      <c r="AP55" s="98">
        <f ca="1">IF($F55&gt;=AP$4,VLOOKUP(RAND(),brain!$L$14:$P$17,4,TRUE),0)</f>
        <v>0</v>
      </c>
      <c r="AQ55" s="98">
        <f ca="1">IF($F55&gt;=AQ$4,VLOOKUP(RAND(),brain!$L$14:$P$17,4,TRUE),0)</f>
        <v>0</v>
      </c>
      <c r="AR55" s="98">
        <f ca="1">IF($F55&gt;=AR$4,VLOOKUP(RAND(),brain!$L$14:$P$17,4,TRUE),0)</f>
        <v>0</v>
      </c>
      <c r="AS55" s="98">
        <f ca="1">IF($F55&gt;=AS$4,VLOOKUP(RAND(),brain!$L$14:$P$17,4,TRUE),0)</f>
        <v>0</v>
      </c>
      <c r="AT55" s="98">
        <f ca="1">IF($F55&gt;=AT$4,VLOOKUP(RAND(),brain!$L$14:$P$17,4,TRUE),0)</f>
        <v>0</v>
      </c>
      <c r="AU55" s="98">
        <f ca="1">IF($F55&gt;=AU$4,VLOOKUP(RAND(),brain!$L$14:$P$17,4,TRUE),0)</f>
        <v>0</v>
      </c>
      <c r="AV55" s="98">
        <f ca="1">IF($F55&gt;=AV$4,VLOOKUP(RAND(),brain!$L$14:$P$17,4,TRUE),0)</f>
        <v>0</v>
      </c>
      <c r="AW55" s="98">
        <f ca="1">IF($F55&gt;=AW$4,VLOOKUP(RAND(),brain!$L$14:$P$17,4,TRUE),0)</f>
        <v>0</v>
      </c>
      <c r="AX55" s="98">
        <f ca="1">IF($F55&gt;=AX$4,VLOOKUP(RAND(),brain!$L$14:$P$17,4,TRUE),0)</f>
        <v>0</v>
      </c>
      <c r="AY55" s="98">
        <f ca="1">IF($F55&gt;=AY$4,VLOOKUP(RAND(),brain!$L$14:$P$17,4,TRUE),0)</f>
        <v>0</v>
      </c>
      <c r="AZ55" s="101">
        <f ca="1">IF($F55&gt;=AZ$4,VLOOKUP(RAND(),brain!$L$14:$P$17,4,TRUE),0)</f>
        <v>0</v>
      </c>
      <c r="BA55" s="139">
        <f ca="1">SUMIF(dataCollection!$H55:$Y55, "&gt;1")</f>
        <v>100</v>
      </c>
      <c r="BB55" s="140">
        <f ca="1">SUMIF(dataCollection!$Z55:$AJ55,"&gt; 1")</f>
        <v>110</v>
      </c>
      <c r="BC55" s="141">
        <f ca="1">SUMIF(dataCollection!$AK55:$AZ55, "&gt; 1")</f>
        <v>110</v>
      </c>
      <c r="BD55" s="26">
        <f ca="1">brain!$K$26-COUNTIF(dataCollection!$H55:$Y55,"&gt;0")*10-dataCollection!$BA55</f>
        <v>340</v>
      </c>
      <c r="BE55" s="26" t="str">
        <f t="shared" ca="1" si="0"/>
        <v/>
      </c>
      <c r="BF55" s="26">
        <f ca="1">brain!$K$26- COUNTIF(dataCollection!$Z55:$AJ55,"&gt;0")*10-dataCollection!$BB55</f>
        <v>340</v>
      </c>
      <c r="BG55" s="26" t="str">
        <f t="shared" ca="1" si="1"/>
        <v/>
      </c>
      <c r="BH55" s="26">
        <f ca="1">brain!$K$26-COUNT(dataCollection!$AK55:$AZ55)*10-dataCollection!$BC55</f>
        <v>210</v>
      </c>
      <c r="BI55" s="134" t="str">
        <f t="shared" ca="1" si="2"/>
        <v/>
      </c>
    </row>
    <row r="56" spans="3:61" x14ac:dyDescent="0.25">
      <c r="C56" s="32">
        <f>Table1[[#This Row],[Column1]]</f>
        <v>50</v>
      </c>
      <c r="D56" s="116">
        <f ca="1">ROUND(brain!$L$7*dataCollection!$G56,0)</f>
        <v>3</v>
      </c>
      <c r="E56" s="116">
        <f ca="1">ROUND(brain!$L$8*dataCollection!$G56,0)</f>
        <v>2</v>
      </c>
      <c r="F56" s="116">
        <f ca="1">dataCollection!$G56-dataCollection!$D56-dataCollection!$E56</f>
        <v>3</v>
      </c>
      <c r="G56" s="117">
        <f ca="1">Table1[[#This Row],[Column13]]</f>
        <v>8</v>
      </c>
      <c r="H56" s="96">
        <f ca="1">IF($D56&gt;=H$4,VLOOKUP(RAND(),brain!$L$14:$P$17,2,TRUE),0)</f>
        <v>35</v>
      </c>
      <c r="I56" s="96">
        <f ca="1">IF($D56&gt;=I$4,VLOOKUP(RAND(),brain!$L$14:$P$17,2,TRUE),0)</f>
        <v>35</v>
      </c>
      <c r="J56" s="96">
        <f ca="1">IF($D56&gt;=J$4,VLOOKUP(RAND(),brain!$L$14:$P$17,2,TRUE),0)</f>
        <v>35</v>
      </c>
      <c r="K56" s="96">
        <f ca="1">IF($D56&gt;=K$4,VLOOKUP(RAND(),brain!$L$14:$P$17,2,TRUE),0)</f>
        <v>0</v>
      </c>
      <c r="L56" s="96">
        <f ca="1">IF($D56&gt;=L$4,VLOOKUP(RAND(),brain!$L$14:$P$17,2,TRUE),0)</f>
        <v>0</v>
      </c>
      <c r="M56" s="96">
        <f ca="1">IF($D56&gt;=M$4,VLOOKUP(RAND(),brain!$L$14:$P$17,2,TRUE),0)</f>
        <v>0</v>
      </c>
      <c r="N56" s="96">
        <f ca="1">IF($D56&gt;=N$4,VLOOKUP(RAND(),brain!$L$14:$P$17,2,TRUE),0)</f>
        <v>0</v>
      </c>
      <c r="O56" s="96">
        <f ca="1">IF($D56&gt;=O$4,VLOOKUP(RAND(),brain!$L$14:$P$17,2,TRUE),0)</f>
        <v>0</v>
      </c>
      <c r="P56" s="96">
        <f ca="1">IF($D56&gt;=P$4,VLOOKUP(RAND(),brain!$L$14:$P$17,2,TRUE),0)</f>
        <v>0</v>
      </c>
      <c r="Q56" s="96">
        <f ca="1">IF($D56&gt;=Q$4,VLOOKUP(RAND(),brain!$L$14:$P$17,2,TRUE),0)</f>
        <v>0</v>
      </c>
      <c r="R56" s="96">
        <f ca="1">IF($D56&gt;=R$4,VLOOKUP(RAND(),brain!$L$14:$P$17,2,TRUE),0)</f>
        <v>0</v>
      </c>
      <c r="S56" s="96">
        <f ca="1">IF($D56&gt;=S$4,VLOOKUP(RAND(),brain!$L$14:$P$17,2,TRUE),0)</f>
        <v>0</v>
      </c>
      <c r="T56" s="96">
        <f ca="1">IF($D56&gt;=T$4,VLOOKUP(RAND(),brain!$L$14:$P$17,2,TRUE),0)</f>
        <v>0</v>
      </c>
      <c r="U56" s="96">
        <f ca="1">IF($D56&gt;=U$4,VLOOKUP(RAND(),brain!$L$14:$P$17,2,TRUE),0)</f>
        <v>0</v>
      </c>
      <c r="V56" s="96">
        <f ca="1">IF($D56&gt;=V$4,VLOOKUP(RAND(),brain!$L$14:$P$17,2,TRUE),0)</f>
        <v>0</v>
      </c>
      <c r="W56" s="96">
        <f ca="1">IF($D56&gt;=W$4,VLOOKUP(RAND(),brain!$L$14:$P$17,2,TRUE),0)</f>
        <v>0</v>
      </c>
      <c r="X56" s="96">
        <f ca="1">IF($D56&gt;=X$4,VLOOKUP(RAND(),brain!$L$14:$P$17,2,TRUE),0)</f>
        <v>0</v>
      </c>
      <c r="Y56" s="104">
        <f ca="1">IF($D56&gt;=Y$4,VLOOKUP(RAND(),brain!$L$14:$P$17,2,TRUE),0)</f>
        <v>0</v>
      </c>
      <c r="Z56" s="97">
        <f ca="1">IF($E56&gt;=Z$4,VLOOKUP(RAND(),brain!$L$14:$P$17,3,TRUE),0)</f>
        <v>65</v>
      </c>
      <c r="AA56" s="97">
        <f ca="1">IF($E56&gt;=AA$4,VLOOKUP(RAND(),brain!$L$14:$P$17,3,TRUE),0)</f>
        <v>20</v>
      </c>
      <c r="AB56" s="97">
        <f ca="1">IF($E56&gt;=AB$4,VLOOKUP(RAND(),brain!$L$14:$P$17,3,TRUE),0)</f>
        <v>0</v>
      </c>
      <c r="AC56" s="97">
        <f ca="1">IF($E56&gt;=AC$4,VLOOKUP(RAND(),brain!$L$14:$P$17,3,TRUE),0)</f>
        <v>0</v>
      </c>
      <c r="AD56" s="97">
        <f ca="1">IF($E56&gt;=AD$4,VLOOKUP(RAND(),brain!$L$14:$P$17,3,TRUE),0)</f>
        <v>0</v>
      </c>
      <c r="AE56" s="97">
        <f ca="1">IF($E56&gt;=AE$4,VLOOKUP(RAND(),brain!$L$14:$P$17,3,TRUE),0)</f>
        <v>0</v>
      </c>
      <c r="AF56" s="97">
        <f ca="1">IF($E56&gt;=AF$4,VLOOKUP(RAND(),brain!$L$14:$P$17,3,TRUE),0)</f>
        <v>0</v>
      </c>
      <c r="AG56" s="97">
        <f ca="1">IF($E56&gt;=AG$4,VLOOKUP(RAND(),brain!$L$14:$P$17,3,TRUE),0)</f>
        <v>0</v>
      </c>
      <c r="AH56" s="97">
        <f ca="1">IF($E56&gt;=AH$4,VLOOKUP(RAND(),brain!$L$14:$P$17,3,TRUE),0)</f>
        <v>0</v>
      </c>
      <c r="AI56" s="97">
        <f ca="1">IF($E56&gt;=AI$4,VLOOKUP(RAND(),brain!$L$14:$P$17,3,TRUE),0)</f>
        <v>0</v>
      </c>
      <c r="AJ56" s="97">
        <f ca="1">IF($E56&gt;=AJ$4,VLOOKUP(RAND(),brain!$L$14:$P$17,3,TRUE),0)</f>
        <v>0</v>
      </c>
      <c r="AK56" s="100">
        <f ca="1">IF($F56&gt;=AK$4,VLOOKUP(RAND(),brain!$L$14:$P$17,4,TRUE),0)</f>
        <v>20</v>
      </c>
      <c r="AL56" s="98">
        <f ca="1">IF($F56&gt;=AL$4,VLOOKUP(RAND(),brain!$L$14:$P$17,4,TRUE),0)</f>
        <v>30</v>
      </c>
      <c r="AM56" s="98">
        <f ca="1">IF($F56&gt;=AM$4,VLOOKUP(RAND(),brain!$L$14:$P$17,4,TRUE),0)</f>
        <v>30</v>
      </c>
      <c r="AN56" s="98">
        <f ca="1">IF($F56&gt;=AN$4,VLOOKUP(RAND(),brain!$L$14:$P$17,4,TRUE),0)</f>
        <v>0</v>
      </c>
      <c r="AO56" s="98">
        <f ca="1">IF($F56&gt;=AO$4,VLOOKUP(RAND(),brain!$L$14:$P$17,4,TRUE),0)</f>
        <v>0</v>
      </c>
      <c r="AP56" s="98">
        <f ca="1">IF($F56&gt;=AP$4,VLOOKUP(RAND(),brain!$L$14:$P$17,4,TRUE),0)</f>
        <v>0</v>
      </c>
      <c r="AQ56" s="98">
        <f ca="1">IF($F56&gt;=AQ$4,VLOOKUP(RAND(),brain!$L$14:$P$17,4,TRUE),0)</f>
        <v>0</v>
      </c>
      <c r="AR56" s="98">
        <f ca="1">IF($F56&gt;=AR$4,VLOOKUP(RAND(),brain!$L$14:$P$17,4,TRUE),0)</f>
        <v>0</v>
      </c>
      <c r="AS56" s="98">
        <f ca="1">IF($F56&gt;=AS$4,VLOOKUP(RAND(),brain!$L$14:$P$17,4,TRUE),0)</f>
        <v>0</v>
      </c>
      <c r="AT56" s="98">
        <f ca="1">IF($F56&gt;=AT$4,VLOOKUP(RAND(),brain!$L$14:$P$17,4,TRUE),0)</f>
        <v>0</v>
      </c>
      <c r="AU56" s="98">
        <f ca="1">IF($F56&gt;=AU$4,VLOOKUP(RAND(),brain!$L$14:$P$17,4,TRUE),0)</f>
        <v>0</v>
      </c>
      <c r="AV56" s="98">
        <f ca="1">IF($F56&gt;=AV$4,VLOOKUP(RAND(),brain!$L$14:$P$17,4,TRUE),0)</f>
        <v>0</v>
      </c>
      <c r="AW56" s="98">
        <f ca="1">IF($F56&gt;=AW$4,VLOOKUP(RAND(),brain!$L$14:$P$17,4,TRUE),0)</f>
        <v>0</v>
      </c>
      <c r="AX56" s="98">
        <f ca="1">IF($F56&gt;=AX$4,VLOOKUP(RAND(),brain!$L$14:$P$17,4,TRUE),0)</f>
        <v>0</v>
      </c>
      <c r="AY56" s="98">
        <f ca="1">IF($F56&gt;=AY$4,VLOOKUP(RAND(),brain!$L$14:$P$17,4,TRUE),0)</f>
        <v>0</v>
      </c>
      <c r="AZ56" s="101">
        <f ca="1">IF($F56&gt;=AZ$4,VLOOKUP(RAND(),brain!$L$14:$P$17,4,TRUE),0)</f>
        <v>0</v>
      </c>
      <c r="BA56" s="139">
        <f ca="1">SUMIF(dataCollection!$H56:$Y56, "&gt;1")</f>
        <v>105</v>
      </c>
      <c r="BB56" s="140">
        <f ca="1">SUMIF(dataCollection!$Z56:$AJ56,"&gt; 1")</f>
        <v>85</v>
      </c>
      <c r="BC56" s="141">
        <f ca="1">SUMIF(dataCollection!$AK56:$AZ56, "&gt; 1")</f>
        <v>80</v>
      </c>
      <c r="BD56" s="26">
        <f ca="1">brain!$K$26-COUNTIF(dataCollection!$H56:$Y56,"&gt;0")*10-dataCollection!$BA56</f>
        <v>345</v>
      </c>
      <c r="BE56" s="26" t="str">
        <f t="shared" ca="1" si="0"/>
        <v/>
      </c>
      <c r="BF56" s="26">
        <f ca="1">brain!$K$26- COUNTIF(dataCollection!$Z56:$AJ56,"&gt;0")*10-dataCollection!$BB56</f>
        <v>375</v>
      </c>
      <c r="BG56" s="26" t="str">
        <f t="shared" ca="1" si="1"/>
        <v/>
      </c>
      <c r="BH56" s="26">
        <f ca="1">brain!$K$26-COUNT(dataCollection!$AK56:$AZ56)*10-dataCollection!$BC56</f>
        <v>240</v>
      </c>
      <c r="BI56" s="134" t="str">
        <f t="shared" ca="1" si="2"/>
        <v/>
      </c>
    </row>
    <row r="57" spans="3:61" x14ac:dyDescent="0.25">
      <c r="C57" s="32">
        <f>Table1[[#This Row],[Column1]]</f>
        <v>51</v>
      </c>
      <c r="D57" s="116">
        <f ca="1">ROUND(brain!$L$7*dataCollection!$G57,0)</f>
        <v>2</v>
      </c>
      <c r="E57" s="116">
        <f ca="1">ROUND(brain!$L$8*dataCollection!$G57,0)</f>
        <v>1</v>
      </c>
      <c r="F57" s="116">
        <f ca="1">dataCollection!$G57-dataCollection!$D57-dataCollection!$E57</f>
        <v>1</v>
      </c>
      <c r="G57" s="117">
        <f ca="1">Table1[[#This Row],[Column13]]</f>
        <v>4</v>
      </c>
      <c r="H57" s="96">
        <f ca="1">IF($D57&gt;=H$4,VLOOKUP(RAND(),brain!$L$14:$P$17,2,TRUE),0)</f>
        <v>55</v>
      </c>
      <c r="I57" s="96">
        <f ca="1">IF($D57&gt;=I$4,VLOOKUP(RAND(),brain!$L$14:$P$17,2,TRUE),0)</f>
        <v>35</v>
      </c>
      <c r="J57" s="96">
        <f ca="1">IF($D57&gt;=J$4,VLOOKUP(RAND(),brain!$L$14:$P$17,2,TRUE),0)</f>
        <v>0</v>
      </c>
      <c r="K57" s="96">
        <f ca="1">IF($D57&gt;=K$4,VLOOKUP(RAND(),brain!$L$14:$P$17,2,TRUE),0)</f>
        <v>0</v>
      </c>
      <c r="L57" s="96">
        <f ca="1">IF($D57&gt;=L$4,VLOOKUP(RAND(),brain!$L$14:$P$17,2,TRUE),0)</f>
        <v>0</v>
      </c>
      <c r="M57" s="96">
        <f ca="1">IF($D57&gt;=M$4,VLOOKUP(RAND(),brain!$L$14:$P$17,2,TRUE),0)</f>
        <v>0</v>
      </c>
      <c r="N57" s="96">
        <f ca="1">IF($D57&gt;=N$4,VLOOKUP(RAND(),brain!$L$14:$P$17,2,TRUE),0)</f>
        <v>0</v>
      </c>
      <c r="O57" s="96">
        <f ca="1">IF($D57&gt;=O$4,VLOOKUP(RAND(),brain!$L$14:$P$17,2,TRUE),0)</f>
        <v>0</v>
      </c>
      <c r="P57" s="96">
        <f ca="1">IF($D57&gt;=P$4,VLOOKUP(RAND(),brain!$L$14:$P$17,2,TRUE),0)</f>
        <v>0</v>
      </c>
      <c r="Q57" s="96">
        <f ca="1">IF($D57&gt;=Q$4,VLOOKUP(RAND(),brain!$L$14:$P$17,2,TRUE),0)</f>
        <v>0</v>
      </c>
      <c r="R57" s="96">
        <f ca="1">IF($D57&gt;=R$4,VLOOKUP(RAND(),brain!$L$14:$P$17,2,TRUE),0)</f>
        <v>0</v>
      </c>
      <c r="S57" s="96">
        <f ca="1">IF($D57&gt;=S$4,VLOOKUP(RAND(),brain!$L$14:$P$17,2,TRUE),0)</f>
        <v>0</v>
      </c>
      <c r="T57" s="96">
        <f ca="1">IF($D57&gt;=T$4,VLOOKUP(RAND(),brain!$L$14:$P$17,2,TRUE),0)</f>
        <v>0</v>
      </c>
      <c r="U57" s="96">
        <f ca="1">IF($D57&gt;=U$4,VLOOKUP(RAND(),brain!$L$14:$P$17,2,TRUE),0)</f>
        <v>0</v>
      </c>
      <c r="V57" s="96">
        <f ca="1">IF($D57&gt;=V$4,VLOOKUP(RAND(),brain!$L$14:$P$17,2,TRUE),0)</f>
        <v>0</v>
      </c>
      <c r="W57" s="96">
        <f ca="1">IF($D57&gt;=W$4,VLOOKUP(RAND(),brain!$L$14:$P$17,2,TRUE),0)</f>
        <v>0</v>
      </c>
      <c r="X57" s="96">
        <f ca="1">IF($D57&gt;=X$4,VLOOKUP(RAND(),brain!$L$14:$P$17,2,TRUE),0)</f>
        <v>0</v>
      </c>
      <c r="Y57" s="104">
        <f ca="1">IF($D57&gt;=Y$4,VLOOKUP(RAND(),brain!$L$14:$P$17,2,TRUE),0)</f>
        <v>0</v>
      </c>
      <c r="Z57" s="97">
        <f ca="1">IF($E57&gt;=Z$4,VLOOKUP(RAND(),brain!$L$14:$P$17,3,TRUE),0)</f>
        <v>45</v>
      </c>
      <c r="AA57" s="97">
        <f ca="1">IF($E57&gt;=AA$4,VLOOKUP(RAND(),brain!$L$14:$P$17,3,TRUE),0)</f>
        <v>0</v>
      </c>
      <c r="AB57" s="97">
        <f ca="1">IF($E57&gt;=AB$4,VLOOKUP(RAND(),brain!$L$14:$P$17,3,TRUE),0)</f>
        <v>0</v>
      </c>
      <c r="AC57" s="97">
        <f ca="1">IF($E57&gt;=AC$4,VLOOKUP(RAND(),brain!$L$14:$P$17,3,TRUE),0)</f>
        <v>0</v>
      </c>
      <c r="AD57" s="97">
        <f ca="1">IF($E57&gt;=AD$4,VLOOKUP(RAND(),brain!$L$14:$P$17,3,TRUE),0)</f>
        <v>0</v>
      </c>
      <c r="AE57" s="97">
        <f ca="1">IF($E57&gt;=AE$4,VLOOKUP(RAND(),brain!$L$14:$P$17,3,TRUE),0)</f>
        <v>0</v>
      </c>
      <c r="AF57" s="97">
        <f ca="1">IF($E57&gt;=AF$4,VLOOKUP(RAND(),brain!$L$14:$P$17,3,TRUE),0)</f>
        <v>0</v>
      </c>
      <c r="AG57" s="97">
        <f ca="1">IF($E57&gt;=AG$4,VLOOKUP(RAND(),brain!$L$14:$P$17,3,TRUE),0)</f>
        <v>0</v>
      </c>
      <c r="AH57" s="97">
        <f ca="1">IF($E57&gt;=AH$4,VLOOKUP(RAND(),brain!$L$14:$P$17,3,TRUE),0)</f>
        <v>0</v>
      </c>
      <c r="AI57" s="97">
        <f ca="1">IF($E57&gt;=AI$4,VLOOKUP(RAND(),brain!$L$14:$P$17,3,TRUE),0)</f>
        <v>0</v>
      </c>
      <c r="AJ57" s="97">
        <f ca="1">IF($E57&gt;=AJ$4,VLOOKUP(RAND(),brain!$L$14:$P$17,3,TRUE),0)</f>
        <v>0</v>
      </c>
      <c r="AK57" s="100">
        <f ca="1">IF($F57&gt;=AK$4,VLOOKUP(RAND(),brain!$L$14:$P$17,4,TRUE),0)</f>
        <v>20</v>
      </c>
      <c r="AL57" s="98">
        <f ca="1">IF($F57&gt;=AL$4,VLOOKUP(RAND(),brain!$L$14:$P$17,4,TRUE),0)</f>
        <v>0</v>
      </c>
      <c r="AM57" s="98">
        <f ca="1">IF($F57&gt;=AM$4,VLOOKUP(RAND(),brain!$L$14:$P$17,4,TRUE),0)</f>
        <v>0</v>
      </c>
      <c r="AN57" s="98">
        <f ca="1">IF($F57&gt;=AN$4,VLOOKUP(RAND(),brain!$L$14:$P$17,4,TRUE),0)</f>
        <v>0</v>
      </c>
      <c r="AO57" s="98">
        <f ca="1">IF($F57&gt;=AO$4,VLOOKUP(RAND(),brain!$L$14:$P$17,4,TRUE),0)</f>
        <v>0</v>
      </c>
      <c r="AP57" s="98">
        <f ca="1">IF($F57&gt;=AP$4,VLOOKUP(RAND(),brain!$L$14:$P$17,4,TRUE),0)</f>
        <v>0</v>
      </c>
      <c r="AQ57" s="98">
        <f ca="1">IF($F57&gt;=AQ$4,VLOOKUP(RAND(),brain!$L$14:$P$17,4,TRUE),0)</f>
        <v>0</v>
      </c>
      <c r="AR57" s="98">
        <f ca="1">IF($F57&gt;=AR$4,VLOOKUP(RAND(),brain!$L$14:$P$17,4,TRUE),0)</f>
        <v>0</v>
      </c>
      <c r="AS57" s="98">
        <f ca="1">IF($F57&gt;=AS$4,VLOOKUP(RAND(),brain!$L$14:$P$17,4,TRUE),0)</f>
        <v>0</v>
      </c>
      <c r="AT57" s="98">
        <f ca="1">IF($F57&gt;=AT$4,VLOOKUP(RAND(),brain!$L$14:$P$17,4,TRUE),0)</f>
        <v>0</v>
      </c>
      <c r="AU57" s="98">
        <f ca="1">IF($F57&gt;=AU$4,VLOOKUP(RAND(),brain!$L$14:$P$17,4,TRUE),0)</f>
        <v>0</v>
      </c>
      <c r="AV57" s="98">
        <f ca="1">IF($F57&gt;=AV$4,VLOOKUP(RAND(),brain!$L$14:$P$17,4,TRUE),0)</f>
        <v>0</v>
      </c>
      <c r="AW57" s="98">
        <f ca="1">IF($F57&gt;=AW$4,VLOOKUP(RAND(),brain!$L$14:$P$17,4,TRUE),0)</f>
        <v>0</v>
      </c>
      <c r="AX57" s="98">
        <f ca="1">IF($F57&gt;=AX$4,VLOOKUP(RAND(),brain!$L$14:$P$17,4,TRUE),0)</f>
        <v>0</v>
      </c>
      <c r="AY57" s="98">
        <f ca="1">IF($F57&gt;=AY$4,VLOOKUP(RAND(),brain!$L$14:$P$17,4,TRUE),0)</f>
        <v>0</v>
      </c>
      <c r="AZ57" s="101">
        <f ca="1">IF($F57&gt;=AZ$4,VLOOKUP(RAND(),brain!$L$14:$P$17,4,TRUE),0)</f>
        <v>0</v>
      </c>
      <c r="BA57" s="139">
        <f ca="1">SUMIF(dataCollection!$H57:$Y57, "&gt;1")</f>
        <v>90</v>
      </c>
      <c r="BB57" s="140">
        <f ca="1">SUMIF(dataCollection!$Z57:$AJ57,"&gt; 1")</f>
        <v>45</v>
      </c>
      <c r="BC57" s="141">
        <f ca="1">SUMIF(dataCollection!$AK57:$AZ57, "&gt; 1")</f>
        <v>20</v>
      </c>
      <c r="BD57" s="26">
        <f ca="1">brain!$K$26-COUNTIF(dataCollection!$H57:$Y57,"&gt;0")*10-dataCollection!$BA57</f>
        <v>370</v>
      </c>
      <c r="BE57" s="26" t="str">
        <f t="shared" ca="1" si="0"/>
        <v/>
      </c>
      <c r="BF57" s="26">
        <f ca="1">brain!$K$26- COUNTIF(dataCollection!$Z57:$AJ57,"&gt;0")*10-dataCollection!$BB57</f>
        <v>425</v>
      </c>
      <c r="BG57" s="26" t="str">
        <f t="shared" ca="1" si="1"/>
        <v/>
      </c>
      <c r="BH57" s="26">
        <f ca="1">brain!$K$26-COUNT(dataCollection!$AK57:$AZ57)*10-dataCollection!$BC57</f>
        <v>300</v>
      </c>
      <c r="BI57" s="134" t="str">
        <f t="shared" ca="1" si="2"/>
        <v/>
      </c>
    </row>
    <row r="58" spans="3:61" x14ac:dyDescent="0.25">
      <c r="C58" s="32">
        <f>Table1[[#This Row],[Column1]]</f>
        <v>52</v>
      </c>
      <c r="D58" s="116">
        <f ca="1">ROUND(brain!$L$7*dataCollection!$G58,0)</f>
        <v>7</v>
      </c>
      <c r="E58" s="116">
        <f ca="1">ROUND(brain!$L$8*dataCollection!$G58,0)</f>
        <v>5</v>
      </c>
      <c r="F58" s="116">
        <f ca="1">dataCollection!$G58-dataCollection!$D58-dataCollection!$E58</f>
        <v>6</v>
      </c>
      <c r="G58" s="117">
        <f ca="1">Table1[[#This Row],[Column13]]</f>
        <v>18</v>
      </c>
      <c r="H58" s="96">
        <f ca="1">IF($D58&gt;=H$4,VLOOKUP(RAND(),brain!$L$14:$P$17,2,TRUE),0)</f>
        <v>55</v>
      </c>
      <c r="I58" s="96">
        <f ca="1">IF($D58&gt;=I$4,VLOOKUP(RAND(),brain!$L$14:$P$17,2,TRUE),0)</f>
        <v>55</v>
      </c>
      <c r="J58" s="96">
        <f ca="1">IF($D58&gt;=J$4,VLOOKUP(RAND(),brain!$L$14:$P$17,2,TRUE),0)</f>
        <v>35</v>
      </c>
      <c r="K58" s="96">
        <f ca="1">IF($D58&gt;=K$4,VLOOKUP(RAND(),brain!$L$14:$P$17,2,TRUE),0)</f>
        <v>35</v>
      </c>
      <c r="L58" s="96">
        <f ca="1">IF($D58&gt;=L$4,VLOOKUP(RAND(),brain!$L$14:$P$17,2,TRUE),0)</f>
        <v>35</v>
      </c>
      <c r="M58" s="96">
        <f ca="1">IF($D58&gt;=M$4,VLOOKUP(RAND(),brain!$L$14:$P$17,2,TRUE),0)</f>
        <v>35</v>
      </c>
      <c r="N58" s="96">
        <f ca="1">IF($D58&gt;=N$4,VLOOKUP(RAND(),brain!$L$14:$P$17,2,TRUE),0)</f>
        <v>35</v>
      </c>
      <c r="O58" s="96">
        <f ca="1">IF($D58&gt;=O$4,VLOOKUP(RAND(),brain!$L$14:$P$17,2,TRUE),0)</f>
        <v>0</v>
      </c>
      <c r="P58" s="96">
        <f ca="1">IF($D58&gt;=P$4,VLOOKUP(RAND(),brain!$L$14:$P$17,2,TRUE),0)</f>
        <v>0</v>
      </c>
      <c r="Q58" s="96">
        <f ca="1">IF($D58&gt;=Q$4,VLOOKUP(RAND(),brain!$L$14:$P$17,2,TRUE),0)</f>
        <v>0</v>
      </c>
      <c r="R58" s="96">
        <f ca="1">IF($D58&gt;=R$4,VLOOKUP(RAND(),brain!$L$14:$P$17,2,TRUE),0)</f>
        <v>0</v>
      </c>
      <c r="S58" s="96">
        <f ca="1">IF($D58&gt;=S$4,VLOOKUP(RAND(),brain!$L$14:$P$17,2,TRUE),0)</f>
        <v>0</v>
      </c>
      <c r="T58" s="96">
        <f ca="1">IF($D58&gt;=T$4,VLOOKUP(RAND(),brain!$L$14:$P$17,2,TRUE),0)</f>
        <v>0</v>
      </c>
      <c r="U58" s="96">
        <f ca="1">IF($D58&gt;=U$4,VLOOKUP(RAND(),brain!$L$14:$P$17,2,TRUE),0)</f>
        <v>0</v>
      </c>
      <c r="V58" s="96">
        <f ca="1">IF($D58&gt;=V$4,VLOOKUP(RAND(),brain!$L$14:$P$17,2,TRUE),0)</f>
        <v>0</v>
      </c>
      <c r="W58" s="96">
        <f ca="1">IF($D58&gt;=W$4,VLOOKUP(RAND(),brain!$L$14:$P$17,2,TRUE),0)</f>
        <v>0</v>
      </c>
      <c r="X58" s="96">
        <f ca="1">IF($D58&gt;=X$4,VLOOKUP(RAND(),brain!$L$14:$P$17,2,TRUE),0)</f>
        <v>0</v>
      </c>
      <c r="Y58" s="104">
        <f ca="1">IF($D58&gt;=Y$4,VLOOKUP(RAND(),brain!$L$14:$P$17,2,TRUE),0)</f>
        <v>0</v>
      </c>
      <c r="Z58" s="97">
        <f ca="1">IF($E58&gt;=Z$4,VLOOKUP(RAND(),brain!$L$14:$P$17,3,TRUE),0)</f>
        <v>45</v>
      </c>
      <c r="AA58" s="97">
        <f ca="1">IF($E58&gt;=AA$4,VLOOKUP(RAND(),brain!$L$14:$P$17,3,TRUE),0)</f>
        <v>45</v>
      </c>
      <c r="AB58" s="97">
        <f ca="1">IF($E58&gt;=AB$4,VLOOKUP(RAND(),brain!$L$14:$P$17,3,TRUE),0)</f>
        <v>65</v>
      </c>
      <c r="AC58" s="97">
        <f ca="1">IF($E58&gt;=AC$4,VLOOKUP(RAND(),brain!$L$14:$P$17,3,TRUE),0)</f>
        <v>45</v>
      </c>
      <c r="AD58" s="97">
        <f ca="1">IF($E58&gt;=AD$4,VLOOKUP(RAND(),brain!$L$14:$P$17,3,TRUE),0)</f>
        <v>45</v>
      </c>
      <c r="AE58" s="97">
        <f ca="1">IF($E58&gt;=AE$4,VLOOKUP(RAND(),brain!$L$14:$P$17,3,TRUE),0)</f>
        <v>0</v>
      </c>
      <c r="AF58" s="97">
        <f ca="1">IF($E58&gt;=AF$4,VLOOKUP(RAND(),brain!$L$14:$P$17,3,TRUE),0)</f>
        <v>0</v>
      </c>
      <c r="AG58" s="97">
        <f ca="1">IF($E58&gt;=AG$4,VLOOKUP(RAND(),brain!$L$14:$P$17,3,TRUE),0)</f>
        <v>0</v>
      </c>
      <c r="AH58" s="97">
        <f ca="1">IF($E58&gt;=AH$4,VLOOKUP(RAND(),brain!$L$14:$P$17,3,TRUE),0)</f>
        <v>0</v>
      </c>
      <c r="AI58" s="97">
        <f ca="1">IF($E58&gt;=AI$4,VLOOKUP(RAND(),brain!$L$14:$P$17,3,TRUE),0)</f>
        <v>0</v>
      </c>
      <c r="AJ58" s="97">
        <f ca="1">IF($E58&gt;=AJ$4,VLOOKUP(RAND(),brain!$L$14:$P$17,3,TRUE),0)</f>
        <v>0</v>
      </c>
      <c r="AK58" s="100">
        <f ca="1">IF($F58&gt;=AK$4,VLOOKUP(RAND(),brain!$L$14:$P$17,4,TRUE),0)</f>
        <v>30</v>
      </c>
      <c r="AL58" s="98">
        <f ca="1">IF($F58&gt;=AL$4,VLOOKUP(RAND(),brain!$L$14:$P$17,4,TRUE),0)</f>
        <v>20</v>
      </c>
      <c r="AM58" s="98">
        <f ca="1">IF($F58&gt;=AM$4,VLOOKUP(RAND(),brain!$L$14:$P$17,4,TRUE),0)</f>
        <v>30</v>
      </c>
      <c r="AN58" s="98">
        <f ca="1">IF($F58&gt;=AN$4,VLOOKUP(RAND(),brain!$L$14:$P$17,4,TRUE),0)</f>
        <v>45</v>
      </c>
      <c r="AO58" s="98">
        <f ca="1">IF($F58&gt;=AO$4,VLOOKUP(RAND(),brain!$L$14:$P$17,4,TRUE),0)</f>
        <v>30</v>
      </c>
      <c r="AP58" s="98">
        <f ca="1">IF($F58&gt;=AP$4,VLOOKUP(RAND(),brain!$L$14:$P$17,4,TRUE),0)</f>
        <v>30</v>
      </c>
      <c r="AQ58" s="98">
        <f ca="1">IF($F58&gt;=AQ$4,VLOOKUP(RAND(),brain!$L$14:$P$17,4,TRUE),0)</f>
        <v>0</v>
      </c>
      <c r="AR58" s="98">
        <f ca="1">IF($F58&gt;=AR$4,VLOOKUP(RAND(),brain!$L$14:$P$17,4,TRUE),0)</f>
        <v>0</v>
      </c>
      <c r="AS58" s="98">
        <f ca="1">IF($F58&gt;=AS$4,VLOOKUP(RAND(),brain!$L$14:$P$17,4,TRUE),0)</f>
        <v>0</v>
      </c>
      <c r="AT58" s="98">
        <f ca="1">IF($F58&gt;=AT$4,VLOOKUP(RAND(),brain!$L$14:$P$17,4,TRUE),0)</f>
        <v>0</v>
      </c>
      <c r="AU58" s="98">
        <f ca="1">IF($F58&gt;=AU$4,VLOOKUP(RAND(),brain!$L$14:$P$17,4,TRUE),0)</f>
        <v>0</v>
      </c>
      <c r="AV58" s="98">
        <f ca="1">IF($F58&gt;=AV$4,VLOOKUP(RAND(),brain!$L$14:$P$17,4,TRUE),0)</f>
        <v>0</v>
      </c>
      <c r="AW58" s="98">
        <f ca="1">IF($F58&gt;=AW$4,VLOOKUP(RAND(),brain!$L$14:$P$17,4,TRUE),0)</f>
        <v>0</v>
      </c>
      <c r="AX58" s="98">
        <f ca="1">IF($F58&gt;=AX$4,VLOOKUP(RAND(),brain!$L$14:$P$17,4,TRUE),0)</f>
        <v>0</v>
      </c>
      <c r="AY58" s="98">
        <f ca="1">IF($F58&gt;=AY$4,VLOOKUP(RAND(),brain!$L$14:$P$17,4,TRUE),0)</f>
        <v>0</v>
      </c>
      <c r="AZ58" s="101">
        <f ca="1">IF($F58&gt;=AZ$4,VLOOKUP(RAND(),brain!$L$14:$P$17,4,TRUE),0)</f>
        <v>0</v>
      </c>
      <c r="BA58" s="139">
        <f ca="1">SUMIF(dataCollection!$H58:$Y58, "&gt;1")</f>
        <v>285</v>
      </c>
      <c r="BB58" s="140">
        <f ca="1">SUMIF(dataCollection!$Z58:$AJ58,"&gt; 1")</f>
        <v>245</v>
      </c>
      <c r="BC58" s="141">
        <f ca="1">SUMIF(dataCollection!$AK58:$AZ58, "&gt; 1")</f>
        <v>185</v>
      </c>
      <c r="BD58" s="26">
        <f ca="1">brain!$K$26-COUNTIF(dataCollection!$H58:$Y58,"&gt;0")*10-dataCollection!$BA58</f>
        <v>125</v>
      </c>
      <c r="BE58" s="26" t="str">
        <f t="shared" ca="1" si="0"/>
        <v>stockout</v>
      </c>
      <c r="BF58" s="26">
        <f ca="1">brain!$K$26- COUNTIF(dataCollection!$Z58:$AJ58,"&gt;0")*10-dataCollection!$BB58</f>
        <v>185</v>
      </c>
      <c r="BG58" s="26" t="str">
        <f t="shared" ca="1" si="1"/>
        <v>stockout</v>
      </c>
      <c r="BH58" s="26">
        <f ca="1">brain!$K$26-COUNT(dataCollection!$AK58:$AZ58)*10-dataCollection!$BC58</f>
        <v>135</v>
      </c>
      <c r="BI58" s="134" t="str">
        <f t="shared" ca="1" si="2"/>
        <v>stockout</v>
      </c>
    </row>
    <row r="59" spans="3:61" x14ac:dyDescent="0.25">
      <c r="C59" s="32">
        <f>Table1[[#This Row],[Column1]]</f>
        <v>53</v>
      </c>
      <c r="D59" s="116">
        <f ca="1">ROUND(brain!$L$7*dataCollection!$G59,0)</f>
        <v>6</v>
      </c>
      <c r="E59" s="116">
        <f ca="1">ROUND(brain!$L$8*dataCollection!$G59,0)</f>
        <v>4</v>
      </c>
      <c r="F59" s="116">
        <f ca="1">dataCollection!$G59-dataCollection!$D59-dataCollection!$E59</f>
        <v>4</v>
      </c>
      <c r="G59" s="117">
        <f ca="1">Table1[[#This Row],[Column13]]</f>
        <v>14</v>
      </c>
      <c r="H59" s="96">
        <f ca="1">IF($D59&gt;=H$4,VLOOKUP(RAND(),brain!$L$14:$P$17,2,TRUE),0)</f>
        <v>35</v>
      </c>
      <c r="I59" s="96">
        <f ca="1">IF($D59&gt;=I$4,VLOOKUP(RAND(),brain!$L$14:$P$17,2,TRUE),0)</f>
        <v>35</v>
      </c>
      <c r="J59" s="96">
        <f ca="1">IF($D59&gt;=J$4,VLOOKUP(RAND(),brain!$L$14:$P$17,2,TRUE),0)</f>
        <v>55</v>
      </c>
      <c r="K59" s="96">
        <f ca="1">IF($D59&gt;=K$4,VLOOKUP(RAND(),brain!$L$14:$P$17,2,TRUE),0)</f>
        <v>35</v>
      </c>
      <c r="L59" s="96">
        <f ca="1">IF($D59&gt;=L$4,VLOOKUP(RAND(),brain!$L$14:$P$17,2,TRUE),0)</f>
        <v>55</v>
      </c>
      <c r="M59" s="96">
        <f ca="1">IF($D59&gt;=M$4,VLOOKUP(RAND(),brain!$L$14:$P$17,2,TRUE),0)</f>
        <v>15</v>
      </c>
      <c r="N59" s="96">
        <f ca="1">IF($D59&gt;=N$4,VLOOKUP(RAND(),brain!$L$14:$P$17,2,TRUE),0)</f>
        <v>0</v>
      </c>
      <c r="O59" s="96">
        <f ca="1">IF($D59&gt;=O$4,VLOOKUP(RAND(),brain!$L$14:$P$17,2,TRUE),0)</f>
        <v>0</v>
      </c>
      <c r="P59" s="96">
        <f ca="1">IF($D59&gt;=P$4,VLOOKUP(RAND(),brain!$L$14:$P$17,2,TRUE),0)</f>
        <v>0</v>
      </c>
      <c r="Q59" s="96">
        <f ca="1">IF($D59&gt;=Q$4,VLOOKUP(RAND(),brain!$L$14:$P$17,2,TRUE),0)</f>
        <v>0</v>
      </c>
      <c r="R59" s="96">
        <f ca="1">IF($D59&gt;=R$4,VLOOKUP(RAND(),brain!$L$14:$P$17,2,TRUE),0)</f>
        <v>0</v>
      </c>
      <c r="S59" s="96">
        <f ca="1">IF($D59&gt;=S$4,VLOOKUP(RAND(),brain!$L$14:$P$17,2,TRUE),0)</f>
        <v>0</v>
      </c>
      <c r="T59" s="96">
        <f ca="1">IF($D59&gt;=T$4,VLOOKUP(RAND(),brain!$L$14:$P$17,2,TRUE),0)</f>
        <v>0</v>
      </c>
      <c r="U59" s="96">
        <f ca="1">IF($D59&gt;=U$4,VLOOKUP(RAND(),brain!$L$14:$P$17,2,TRUE),0)</f>
        <v>0</v>
      </c>
      <c r="V59" s="96">
        <f ca="1">IF($D59&gt;=V$4,VLOOKUP(RAND(),brain!$L$14:$P$17,2,TRUE),0)</f>
        <v>0</v>
      </c>
      <c r="W59" s="96">
        <f ca="1">IF($D59&gt;=W$4,VLOOKUP(RAND(),brain!$L$14:$P$17,2,TRUE),0)</f>
        <v>0</v>
      </c>
      <c r="X59" s="96">
        <f ca="1">IF($D59&gt;=X$4,VLOOKUP(RAND(),brain!$L$14:$P$17,2,TRUE),0)</f>
        <v>0</v>
      </c>
      <c r="Y59" s="104">
        <f ca="1">IF($D59&gt;=Y$4,VLOOKUP(RAND(),brain!$L$14:$P$17,2,TRUE),0)</f>
        <v>0</v>
      </c>
      <c r="Z59" s="97">
        <f ca="1">IF($E59&gt;=Z$4,VLOOKUP(RAND(),brain!$L$14:$P$17,3,TRUE),0)</f>
        <v>45</v>
      </c>
      <c r="AA59" s="97">
        <f ca="1">IF($E59&gt;=AA$4,VLOOKUP(RAND(),brain!$L$14:$P$17,3,TRUE),0)</f>
        <v>45</v>
      </c>
      <c r="AB59" s="97">
        <f ca="1">IF($E59&gt;=AB$4,VLOOKUP(RAND(),brain!$L$14:$P$17,3,TRUE),0)</f>
        <v>20</v>
      </c>
      <c r="AC59" s="97">
        <f ca="1">IF($E59&gt;=AC$4,VLOOKUP(RAND(),brain!$L$14:$P$17,3,TRUE),0)</f>
        <v>45</v>
      </c>
      <c r="AD59" s="97">
        <f ca="1">IF($E59&gt;=AD$4,VLOOKUP(RAND(),brain!$L$14:$P$17,3,TRUE),0)</f>
        <v>0</v>
      </c>
      <c r="AE59" s="97">
        <f ca="1">IF($E59&gt;=AE$4,VLOOKUP(RAND(),brain!$L$14:$P$17,3,TRUE),0)</f>
        <v>0</v>
      </c>
      <c r="AF59" s="97">
        <f ca="1">IF($E59&gt;=AF$4,VLOOKUP(RAND(),brain!$L$14:$P$17,3,TRUE),0)</f>
        <v>0</v>
      </c>
      <c r="AG59" s="97">
        <f ca="1">IF($E59&gt;=AG$4,VLOOKUP(RAND(),brain!$L$14:$P$17,3,TRUE),0)</f>
        <v>0</v>
      </c>
      <c r="AH59" s="97">
        <f ca="1">IF($E59&gt;=AH$4,VLOOKUP(RAND(),brain!$L$14:$P$17,3,TRUE),0)</f>
        <v>0</v>
      </c>
      <c r="AI59" s="97">
        <f ca="1">IF($E59&gt;=AI$4,VLOOKUP(RAND(),brain!$L$14:$P$17,3,TRUE),0)</f>
        <v>0</v>
      </c>
      <c r="AJ59" s="97">
        <f ca="1">IF($E59&gt;=AJ$4,VLOOKUP(RAND(),brain!$L$14:$P$17,3,TRUE),0)</f>
        <v>0</v>
      </c>
      <c r="AK59" s="100">
        <f ca="1">IF($F59&gt;=AK$4,VLOOKUP(RAND(),brain!$L$14:$P$17,4,TRUE),0)</f>
        <v>20</v>
      </c>
      <c r="AL59" s="98">
        <f ca="1">IF($F59&gt;=AL$4,VLOOKUP(RAND(),brain!$L$14:$P$17,4,TRUE),0)</f>
        <v>30</v>
      </c>
      <c r="AM59" s="98">
        <f ca="1">IF($F59&gt;=AM$4,VLOOKUP(RAND(),brain!$L$14:$P$17,4,TRUE),0)</f>
        <v>30</v>
      </c>
      <c r="AN59" s="98">
        <f ca="1">IF($F59&gt;=AN$4,VLOOKUP(RAND(),brain!$L$14:$P$17,4,TRUE),0)</f>
        <v>20</v>
      </c>
      <c r="AO59" s="98">
        <f ca="1">IF($F59&gt;=AO$4,VLOOKUP(RAND(),brain!$L$14:$P$17,4,TRUE),0)</f>
        <v>0</v>
      </c>
      <c r="AP59" s="98">
        <f ca="1">IF($F59&gt;=AP$4,VLOOKUP(RAND(),brain!$L$14:$P$17,4,TRUE),0)</f>
        <v>0</v>
      </c>
      <c r="AQ59" s="98">
        <f ca="1">IF($F59&gt;=AQ$4,VLOOKUP(RAND(),brain!$L$14:$P$17,4,TRUE),0)</f>
        <v>0</v>
      </c>
      <c r="AR59" s="98">
        <f ca="1">IF($F59&gt;=AR$4,VLOOKUP(RAND(),brain!$L$14:$P$17,4,TRUE),0)</f>
        <v>0</v>
      </c>
      <c r="AS59" s="98">
        <f ca="1">IF($F59&gt;=AS$4,VLOOKUP(RAND(),brain!$L$14:$P$17,4,TRUE),0)</f>
        <v>0</v>
      </c>
      <c r="AT59" s="98">
        <f ca="1">IF($F59&gt;=AT$4,VLOOKUP(RAND(),brain!$L$14:$P$17,4,TRUE),0)</f>
        <v>0</v>
      </c>
      <c r="AU59" s="98">
        <f ca="1">IF($F59&gt;=AU$4,VLOOKUP(RAND(),brain!$L$14:$P$17,4,TRUE),0)</f>
        <v>0</v>
      </c>
      <c r="AV59" s="98">
        <f ca="1">IF($F59&gt;=AV$4,VLOOKUP(RAND(),brain!$L$14:$P$17,4,TRUE),0)</f>
        <v>0</v>
      </c>
      <c r="AW59" s="98">
        <f ca="1">IF($F59&gt;=AW$4,VLOOKUP(RAND(),brain!$L$14:$P$17,4,TRUE),0)</f>
        <v>0</v>
      </c>
      <c r="AX59" s="98">
        <f ca="1">IF($F59&gt;=AX$4,VLOOKUP(RAND(),brain!$L$14:$P$17,4,TRUE),0)</f>
        <v>0</v>
      </c>
      <c r="AY59" s="98">
        <f ca="1">IF($F59&gt;=AY$4,VLOOKUP(RAND(),brain!$L$14:$P$17,4,TRUE),0)</f>
        <v>0</v>
      </c>
      <c r="AZ59" s="101">
        <f ca="1">IF($F59&gt;=AZ$4,VLOOKUP(RAND(),brain!$L$14:$P$17,4,TRUE),0)</f>
        <v>0</v>
      </c>
      <c r="BA59" s="139">
        <f ca="1">SUMIF(dataCollection!$H59:$Y59, "&gt;1")</f>
        <v>230</v>
      </c>
      <c r="BB59" s="140">
        <f ca="1">SUMIF(dataCollection!$Z59:$AJ59,"&gt; 1")</f>
        <v>155</v>
      </c>
      <c r="BC59" s="141">
        <f ca="1">SUMIF(dataCollection!$AK59:$AZ59, "&gt; 1")</f>
        <v>100</v>
      </c>
      <c r="BD59" s="26">
        <f ca="1">brain!$K$26-COUNTIF(dataCollection!$H59:$Y59,"&gt;0")*10-dataCollection!$BA59</f>
        <v>190</v>
      </c>
      <c r="BE59" s="26" t="str">
        <f t="shared" ca="1" si="0"/>
        <v>stockout</v>
      </c>
      <c r="BF59" s="26">
        <f ca="1">brain!$K$26- COUNTIF(dataCollection!$Z59:$AJ59,"&gt;0")*10-dataCollection!$BB59</f>
        <v>285</v>
      </c>
      <c r="BG59" s="26" t="str">
        <f t="shared" ca="1" si="1"/>
        <v/>
      </c>
      <c r="BH59" s="26">
        <f ca="1">brain!$K$26-COUNT(dataCollection!$AK59:$AZ59)*10-dataCollection!$BC59</f>
        <v>220</v>
      </c>
      <c r="BI59" s="134" t="str">
        <f t="shared" ca="1" si="2"/>
        <v/>
      </c>
    </row>
    <row r="60" spans="3:61" x14ac:dyDescent="0.25">
      <c r="C60" s="32">
        <f>Table1[[#This Row],[Column1]]</f>
        <v>54</v>
      </c>
      <c r="D60" s="116">
        <f ca="1">ROUND(brain!$L$7*dataCollection!$G60,0)</f>
        <v>1</v>
      </c>
      <c r="E60" s="116">
        <f ca="1">ROUND(brain!$L$8*dataCollection!$G60,0)</f>
        <v>1</v>
      </c>
      <c r="F60" s="116">
        <f ca="1">dataCollection!$G60-dataCollection!$D60-dataCollection!$E60</f>
        <v>1</v>
      </c>
      <c r="G60" s="117">
        <f ca="1">Table1[[#This Row],[Column13]]</f>
        <v>3</v>
      </c>
      <c r="H60" s="96">
        <f ca="1">IF($D60&gt;=H$4,VLOOKUP(RAND(),brain!$L$14:$P$17,2,TRUE),0)</f>
        <v>55</v>
      </c>
      <c r="I60" s="96">
        <f ca="1">IF($D60&gt;=I$4,VLOOKUP(RAND(),brain!$L$14:$P$17,2,TRUE),0)</f>
        <v>0</v>
      </c>
      <c r="J60" s="96">
        <f ca="1">IF($D60&gt;=J$4,VLOOKUP(RAND(),brain!$L$14:$P$17,2,TRUE),0)</f>
        <v>0</v>
      </c>
      <c r="K60" s="96">
        <f ca="1">IF($D60&gt;=K$4,VLOOKUP(RAND(),brain!$L$14:$P$17,2,TRUE),0)</f>
        <v>0</v>
      </c>
      <c r="L60" s="96">
        <f ca="1">IF($D60&gt;=L$4,VLOOKUP(RAND(),brain!$L$14:$P$17,2,TRUE),0)</f>
        <v>0</v>
      </c>
      <c r="M60" s="96">
        <f ca="1">IF($D60&gt;=M$4,VLOOKUP(RAND(),brain!$L$14:$P$17,2,TRUE),0)</f>
        <v>0</v>
      </c>
      <c r="N60" s="96">
        <f ca="1">IF($D60&gt;=N$4,VLOOKUP(RAND(),brain!$L$14:$P$17,2,TRUE),0)</f>
        <v>0</v>
      </c>
      <c r="O60" s="96">
        <f ca="1">IF($D60&gt;=O$4,VLOOKUP(RAND(),brain!$L$14:$P$17,2,TRUE),0)</f>
        <v>0</v>
      </c>
      <c r="P60" s="96">
        <f ca="1">IF($D60&gt;=P$4,VLOOKUP(RAND(),brain!$L$14:$P$17,2,TRUE),0)</f>
        <v>0</v>
      </c>
      <c r="Q60" s="96">
        <f ca="1">IF($D60&gt;=Q$4,VLOOKUP(RAND(),brain!$L$14:$P$17,2,TRUE),0)</f>
        <v>0</v>
      </c>
      <c r="R60" s="96">
        <f ca="1">IF($D60&gt;=R$4,VLOOKUP(RAND(),brain!$L$14:$P$17,2,TRUE),0)</f>
        <v>0</v>
      </c>
      <c r="S60" s="96">
        <f ca="1">IF($D60&gt;=S$4,VLOOKUP(RAND(),brain!$L$14:$P$17,2,TRUE),0)</f>
        <v>0</v>
      </c>
      <c r="T60" s="96">
        <f ca="1">IF($D60&gt;=T$4,VLOOKUP(RAND(),brain!$L$14:$P$17,2,TRUE),0)</f>
        <v>0</v>
      </c>
      <c r="U60" s="96">
        <f ca="1">IF($D60&gt;=U$4,VLOOKUP(RAND(),brain!$L$14:$P$17,2,TRUE),0)</f>
        <v>0</v>
      </c>
      <c r="V60" s="96">
        <f ca="1">IF($D60&gt;=V$4,VLOOKUP(RAND(),brain!$L$14:$P$17,2,TRUE),0)</f>
        <v>0</v>
      </c>
      <c r="W60" s="96">
        <f ca="1">IF($D60&gt;=W$4,VLOOKUP(RAND(),brain!$L$14:$P$17,2,TRUE),0)</f>
        <v>0</v>
      </c>
      <c r="X60" s="96">
        <f ca="1">IF($D60&gt;=X$4,VLOOKUP(RAND(),brain!$L$14:$P$17,2,TRUE),0)</f>
        <v>0</v>
      </c>
      <c r="Y60" s="104">
        <f ca="1">IF($D60&gt;=Y$4,VLOOKUP(RAND(),brain!$L$14:$P$17,2,TRUE),0)</f>
        <v>0</v>
      </c>
      <c r="Z60" s="97">
        <f ca="1">IF($E60&gt;=Z$4,VLOOKUP(RAND(),brain!$L$14:$P$17,3,TRUE),0)</f>
        <v>45</v>
      </c>
      <c r="AA60" s="97">
        <f ca="1">IF($E60&gt;=AA$4,VLOOKUP(RAND(),brain!$L$14:$P$17,3,TRUE),0)</f>
        <v>0</v>
      </c>
      <c r="AB60" s="97">
        <f ca="1">IF($E60&gt;=AB$4,VLOOKUP(RAND(),brain!$L$14:$P$17,3,TRUE),0)</f>
        <v>0</v>
      </c>
      <c r="AC60" s="97">
        <f ca="1">IF($E60&gt;=AC$4,VLOOKUP(RAND(),brain!$L$14:$P$17,3,TRUE),0)</f>
        <v>0</v>
      </c>
      <c r="AD60" s="97">
        <f ca="1">IF($E60&gt;=AD$4,VLOOKUP(RAND(),brain!$L$14:$P$17,3,TRUE),0)</f>
        <v>0</v>
      </c>
      <c r="AE60" s="97">
        <f ca="1">IF($E60&gt;=AE$4,VLOOKUP(RAND(),brain!$L$14:$P$17,3,TRUE),0)</f>
        <v>0</v>
      </c>
      <c r="AF60" s="97">
        <f ca="1">IF($E60&gt;=AF$4,VLOOKUP(RAND(),brain!$L$14:$P$17,3,TRUE),0)</f>
        <v>0</v>
      </c>
      <c r="AG60" s="97">
        <f ca="1">IF($E60&gt;=AG$4,VLOOKUP(RAND(),brain!$L$14:$P$17,3,TRUE),0)</f>
        <v>0</v>
      </c>
      <c r="AH60" s="97">
        <f ca="1">IF($E60&gt;=AH$4,VLOOKUP(RAND(),brain!$L$14:$P$17,3,TRUE),0)</f>
        <v>0</v>
      </c>
      <c r="AI60" s="97">
        <f ca="1">IF($E60&gt;=AI$4,VLOOKUP(RAND(),brain!$L$14:$P$17,3,TRUE),0)</f>
        <v>0</v>
      </c>
      <c r="AJ60" s="97">
        <f ca="1">IF($E60&gt;=AJ$4,VLOOKUP(RAND(),brain!$L$14:$P$17,3,TRUE),0)</f>
        <v>0</v>
      </c>
      <c r="AK60" s="100">
        <f ca="1">IF($F60&gt;=AK$4,VLOOKUP(RAND(),brain!$L$14:$P$17,4,TRUE),0)</f>
        <v>30</v>
      </c>
      <c r="AL60" s="98">
        <f ca="1">IF($F60&gt;=AL$4,VLOOKUP(RAND(),brain!$L$14:$P$17,4,TRUE),0)</f>
        <v>0</v>
      </c>
      <c r="AM60" s="98">
        <f ca="1">IF($F60&gt;=AM$4,VLOOKUP(RAND(),brain!$L$14:$P$17,4,TRUE),0)</f>
        <v>0</v>
      </c>
      <c r="AN60" s="98">
        <f ca="1">IF($F60&gt;=AN$4,VLOOKUP(RAND(),brain!$L$14:$P$17,4,TRUE),0)</f>
        <v>0</v>
      </c>
      <c r="AO60" s="98">
        <f ca="1">IF($F60&gt;=AO$4,VLOOKUP(RAND(),brain!$L$14:$P$17,4,TRUE),0)</f>
        <v>0</v>
      </c>
      <c r="AP60" s="98">
        <f ca="1">IF($F60&gt;=AP$4,VLOOKUP(RAND(),brain!$L$14:$P$17,4,TRUE),0)</f>
        <v>0</v>
      </c>
      <c r="AQ60" s="98">
        <f ca="1">IF($F60&gt;=AQ$4,VLOOKUP(RAND(),brain!$L$14:$P$17,4,TRUE),0)</f>
        <v>0</v>
      </c>
      <c r="AR60" s="98">
        <f ca="1">IF($F60&gt;=AR$4,VLOOKUP(RAND(),brain!$L$14:$P$17,4,TRUE),0)</f>
        <v>0</v>
      </c>
      <c r="AS60" s="98">
        <f ca="1">IF($F60&gt;=AS$4,VLOOKUP(RAND(),brain!$L$14:$P$17,4,TRUE),0)</f>
        <v>0</v>
      </c>
      <c r="AT60" s="98">
        <f ca="1">IF($F60&gt;=AT$4,VLOOKUP(RAND(),brain!$L$14:$P$17,4,TRUE),0)</f>
        <v>0</v>
      </c>
      <c r="AU60" s="98">
        <f ca="1">IF($F60&gt;=AU$4,VLOOKUP(RAND(),brain!$L$14:$P$17,4,TRUE),0)</f>
        <v>0</v>
      </c>
      <c r="AV60" s="98">
        <f ca="1">IF($F60&gt;=AV$4,VLOOKUP(RAND(),brain!$L$14:$P$17,4,TRUE),0)</f>
        <v>0</v>
      </c>
      <c r="AW60" s="98">
        <f ca="1">IF($F60&gt;=AW$4,VLOOKUP(RAND(),brain!$L$14:$P$17,4,TRUE),0)</f>
        <v>0</v>
      </c>
      <c r="AX60" s="98">
        <f ca="1">IF($F60&gt;=AX$4,VLOOKUP(RAND(),brain!$L$14:$P$17,4,TRUE),0)</f>
        <v>0</v>
      </c>
      <c r="AY60" s="98">
        <f ca="1">IF($F60&gt;=AY$4,VLOOKUP(RAND(),brain!$L$14:$P$17,4,TRUE),0)</f>
        <v>0</v>
      </c>
      <c r="AZ60" s="101">
        <f ca="1">IF($F60&gt;=AZ$4,VLOOKUP(RAND(),brain!$L$14:$P$17,4,TRUE),0)</f>
        <v>0</v>
      </c>
      <c r="BA60" s="139">
        <f ca="1">SUMIF(dataCollection!$H60:$Y60, "&gt;1")</f>
        <v>55</v>
      </c>
      <c r="BB60" s="140">
        <f ca="1">SUMIF(dataCollection!$Z60:$AJ60,"&gt; 1")</f>
        <v>45</v>
      </c>
      <c r="BC60" s="141">
        <f ca="1">SUMIF(dataCollection!$AK60:$AZ60, "&gt; 1")</f>
        <v>30</v>
      </c>
      <c r="BD60" s="26">
        <f ca="1">brain!$K$26-COUNTIF(dataCollection!$H60:$Y60,"&gt;0")*10-dataCollection!$BA60</f>
        <v>415</v>
      </c>
      <c r="BE60" s="26" t="str">
        <f t="shared" ca="1" si="0"/>
        <v/>
      </c>
      <c r="BF60" s="26">
        <f ca="1">brain!$K$26- COUNTIF(dataCollection!$Z60:$AJ60,"&gt;0")*10-dataCollection!$BB60</f>
        <v>425</v>
      </c>
      <c r="BG60" s="26" t="str">
        <f t="shared" ca="1" si="1"/>
        <v/>
      </c>
      <c r="BH60" s="26">
        <f ca="1">brain!$K$26-COUNT(dataCollection!$AK60:$AZ60)*10-dataCollection!$BC60</f>
        <v>290</v>
      </c>
      <c r="BI60" s="134" t="str">
        <f t="shared" ca="1" si="2"/>
        <v/>
      </c>
    </row>
    <row r="61" spans="3:61" x14ac:dyDescent="0.25">
      <c r="C61" s="32">
        <f>Table1[[#This Row],[Column1]]</f>
        <v>55</v>
      </c>
      <c r="D61" s="116">
        <f ca="1">ROUND(brain!$L$7*dataCollection!$G61,0)</f>
        <v>6</v>
      </c>
      <c r="E61" s="116">
        <f ca="1">ROUND(brain!$L$8*dataCollection!$G61,0)</f>
        <v>4</v>
      </c>
      <c r="F61" s="116">
        <f ca="1">dataCollection!$G61-dataCollection!$D61-dataCollection!$E61</f>
        <v>4</v>
      </c>
      <c r="G61" s="117">
        <f ca="1">Table1[[#This Row],[Column13]]</f>
        <v>14</v>
      </c>
      <c r="H61" s="96">
        <f ca="1">IF($D61&gt;=H$4,VLOOKUP(RAND(),brain!$L$14:$P$17,2,TRUE),0)</f>
        <v>35</v>
      </c>
      <c r="I61" s="96">
        <f ca="1">IF($D61&gt;=I$4,VLOOKUP(RAND(),brain!$L$14:$P$17,2,TRUE),0)</f>
        <v>15</v>
      </c>
      <c r="J61" s="96">
        <f ca="1">IF($D61&gt;=J$4,VLOOKUP(RAND(),brain!$L$14:$P$17,2,TRUE),0)</f>
        <v>55</v>
      </c>
      <c r="K61" s="96">
        <f ca="1">IF($D61&gt;=K$4,VLOOKUP(RAND(),brain!$L$14:$P$17,2,TRUE),0)</f>
        <v>35</v>
      </c>
      <c r="L61" s="96">
        <f ca="1">IF($D61&gt;=L$4,VLOOKUP(RAND(),brain!$L$14:$P$17,2,TRUE),0)</f>
        <v>35</v>
      </c>
      <c r="M61" s="96">
        <f ca="1">IF($D61&gt;=M$4,VLOOKUP(RAND(),brain!$L$14:$P$17,2,TRUE),0)</f>
        <v>35</v>
      </c>
      <c r="N61" s="96">
        <f ca="1">IF($D61&gt;=N$4,VLOOKUP(RAND(),brain!$L$14:$P$17,2,TRUE),0)</f>
        <v>0</v>
      </c>
      <c r="O61" s="96">
        <f ca="1">IF($D61&gt;=O$4,VLOOKUP(RAND(),brain!$L$14:$P$17,2,TRUE),0)</f>
        <v>0</v>
      </c>
      <c r="P61" s="96">
        <f ca="1">IF($D61&gt;=P$4,VLOOKUP(RAND(),brain!$L$14:$P$17,2,TRUE),0)</f>
        <v>0</v>
      </c>
      <c r="Q61" s="96">
        <f ca="1">IF($D61&gt;=Q$4,VLOOKUP(RAND(),brain!$L$14:$P$17,2,TRUE),0)</f>
        <v>0</v>
      </c>
      <c r="R61" s="96">
        <f ca="1">IF($D61&gt;=R$4,VLOOKUP(RAND(),brain!$L$14:$P$17,2,TRUE),0)</f>
        <v>0</v>
      </c>
      <c r="S61" s="96">
        <f ca="1">IF($D61&gt;=S$4,VLOOKUP(RAND(),brain!$L$14:$P$17,2,TRUE),0)</f>
        <v>0</v>
      </c>
      <c r="T61" s="96">
        <f ca="1">IF($D61&gt;=T$4,VLOOKUP(RAND(),brain!$L$14:$P$17,2,TRUE),0)</f>
        <v>0</v>
      </c>
      <c r="U61" s="96">
        <f ca="1">IF($D61&gt;=U$4,VLOOKUP(RAND(),brain!$L$14:$P$17,2,TRUE),0)</f>
        <v>0</v>
      </c>
      <c r="V61" s="96">
        <f ca="1">IF($D61&gt;=V$4,VLOOKUP(RAND(),brain!$L$14:$P$17,2,TRUE),0)</f>
        <v>0</v>
      </c>
      <c r="W61" s="96">
        <f ca="1">IF($D61&gt;=W$4,VLOOKUP(RAND(),brain!$L$14:$P$17,2,TRUE),0)</f>
        <v>0</v>
      </c>
      <c r="X61" s="96">
        <f ca="1">IF($D61&gt;=X$4,VLOOKUP(RAND(),brain!$L$14:$P$17,2,TRUE),0)</f>
        <v>0</v>
      </c>
      <c r="Y61" s="104">
        <f ca="1">IF($D61&gt;=Y$4,VLOOKUP(RAND(),brain!$L$14:$P$17,2,TRUE),0)</f>
        <v>0</v>
      </c>
      <c r="Z61" s="97">
        <f ca="1">IF($E61&gt;=Z$4,VLOOKUP(RAND(),brain!$L$14:$P$17,3,TRUE),0)</f>
        <v>45</v>
      </c>
      <c r="AA61" s="97">
        <f ca="1">IF($E61&gt;=AA$4,VLOOKUP(RAND(),brain!$L$14:$P$17,3,TRUE),0)</f>
        <v>45</v>
      </c>
      <c r="AB61" s="97">
        <f ca="1">IF($E61&gt;=AB$4,VLOOKUP(RAND(),brain!$L$14:$P$17,3,TRUE),0)</f>
        <v>65</v>
      </c>
      <c r="AC61" s="97">
        <f ca="1">IF($E61&gt;=AC$4,VLOOKUP(RAND(),brain!$L$14:$P$17,3,TRUE),0)</f>
        <v>45</v>
      </c>
      <c r="AD61" s="97">
        <f ca="1">IF($E61&gt;=AD$4,VLOOKUP(RAND(),brain!$L$14:$P$17,3,TRUE),0)</f>
        <v>0</v>
      </c>
      <c r="AE61" s="97">
        <f ca="1">IF($E61&gt;=AE$4,VLOOKUP(RAND(),brain!$L$14:$P$17,3,TRUE),0)</f>
        <v>0</v>
      </c>
      <c r="AF61" s="97">
        <f ca="1">IF($E61&gt;=AF$4,VLOOKUP(RAND(),brain!$L$14:$P$17,3,TRUE),0)</f>
        <v>0</v>
      </c>
      <c r="AG61" s="97">
        <f ca="1">IF($E61&gt;=AG$4,VLOOKUP(RAND(),brain!$L$14:$P$17,3,TRUE),0)</f>
        <v>0</v>
      </c>
      <c r="AH61" s="97">
        <f ca="1">IF($E61&gt;=AH$4,VLOOKUP(RAND(),brain!$L$14:$P$17,3,TRUE),0)</f>
        <v>0</v>
      </c>
      <c r="AI61" s="97">
        <f ca="1">IF($E61&gt;=AI$4,VLOOKUP(RAND(),brain!$L$14:$P$17,3,TRUE),0)</f>
        <v>0</v>
      </c>
      <c r="AJ61" s="97">
        <f ca="1">IF($E61&gt;=AJ$4,VLOOKUP(RAND(),brain!$L$14:$P$17,3,TRUE),0)</f>
        <v>0</v>
      </c>
      <c r="AK61" s="100">
        <f ca="1">IF($F61&gt;=AK$4,VLOOKUP(RAND(),brain!$L$14:$P$17,4,TRUE),0)</f>
        <v>30</v>
      </c>
      <c r="AL61" s="98">
        <f ca="1">IF($F61&gt;=AL$4,VLOOKUP(RAND(),brain!$L$14:$P$17,4,TRUE),0)</f>
        <v>30</v>
      </c>
      <c r="AM61" s="98">
        <f ca="1">IF($F61&gt;=AM$4,VLOOKUP(RAND(),brain!$L$14:$P$17,4,TRUE),0)</f>
        <v>45</v>
      </c>
      <c r="AN61" s="98">
        <f ca="1">IF($F61&gt;=AN$4,VLOOKUP(RAND(),brain!$L$14:$P$17,4,TRUE),0)</f>
        <v>45</v>
      </c>
      <c r="AO61" s="98">
        <f ca="1">IF($F61&gt;=AO$4,VLOOKUP(RAND(),brain!$L$14:$P$17,4,TRUE),0)</f>
        <v>0</v>
      </c>
      <c r="AP61" s="98">
        <f ca="1">IF($F61&gt;=AP$4,VLOOKUP(RAND(),brain!$L$14:$P$17,4,TRUE),0)</f>
        <v>0</v>
      </c>
      <c r="AQ61" s="98">
        <f ca="1">IF($F61&gt;=AQ$4,VLOOKUP(RAND(),brain!$L$14:$P$17,4,TRUE),0)</f>
        <v>0</v>
      </c>
      <c r="AR61" s="98">
        <f ca="1">IF($F61&gt;=AR$4,VLOOKUP(RAND(),brain!$L$14:$P$17,4,TRUE),0)</f>
        <v>0</v>
      </c>
      <c r="AS61" s="98">
        <f ca="1">IF($F61&gt;=AS$4,VLOOKUP(RAND(),brain!$L$14:$P$17,4,TRUE),0)</f>
        <v>0</v>
      </c>
      <c r="AT61" s="98">
        <f ca="1">IF($F61&gt;=AT$4,VLOOKUP(RAND(),brain!$L$14:$P$17,4,TRUE),0)</f>
        <v>0</v>
      </c>
      <c r="AU61" s="98">
        <f ca="1">IF($F61&gt;=AU$4,VLOOKUP(RAND(),brain!$L$14:$P$17,4,TRUE),0)</f>
        <v>0</v>
      </c>
      <c r="AV61" s="98">
        <f ca="1">IF($F61&gt;=AV$4,VLOOKUP(RAND(),brain!$L$14:$P$17,4,TRUE),0)</f>
        <v>0</v>
      </c>
      <c r="AW61" s="98">
        <f ca="1">IF($F61&gt;=AW$4,VLOOKUP(RAND(),brain!$L$14:$P$17,4,TRUE),0)</f>
        <v>0</v>
      </c>
      <c r="AX61" s="98">
        <f ca="1">IF($F61&gt;=AX$4,VLOOKUP(RAND(),brain!$L$14:$P$17,4,TRUE),0)</f>
        <v>0</v>
      </c>
      <c r="AY61" s="98">
        <f ca="1">IF($F61&gt;=AY$4,VLOOKUP(RAND(),brain!$L$14:$P$17,4,TRUE),0)</f>
        <v>0</v>
      </c>
      <c r="AZ61" s="101">
        <f ca="1">IF($F61&gt;=AZ$4,VLOOKUP(RAND(),brain!$L$14:$P$17,4,TRUE),0)</f>
        <v>0</v>
      </c>
      <c r="BA61" s="139">
        <f ca="1">SUMIF(dataCollection!$H61:$Y61, "&gt;1")</f>
        <v>210</v>
      </c>
      <c r="BB61" s="140">
        <f ca="1">SUMIF(dataCollection!$Z61:$AJ61,"&gt; 1")</f>
        <v>200</v>
      </c>
      <c r="BC61" s="141">
        <f ca="1">SUMIF(dataCollection!$AK61:$AZ61, "&gt; 1")</f>
        <v>150</v>
      </c>
      <c r="BD61" s="26">
        <f ca="1">brain!$K$26-COUNTIF(dataCollection!$H61:$Y61,"&gt;0")*10-dataCollection!$BA61</f>
        <v>210</v>
      </c>
      <c r="BE61" s="26" t="str">
        <f t="shared" ca="1" si="0"/>
        <v>stockout</v>
      </c>
      <c r="BF61" s="26">
        <f ca="1">brain!$K$26- COUNTIF(dataCollection!$Z61:$AJ61,"&gt;0")*10-dataCollection!$BB61</f>
        <v>240</v>
      </c>
      <c r="BG61" s="26" t="str">
        <f t="shared" ca="1" si="1"/>
        <v/>
      </c>
      <c r="BH61" s="26">
        <f ca="1">brain!$K$26-COUNT(dataCollection!$AK61:$AZ61)*10-dataCollection!$BC61</f>
        <v>170</v>
      </c>
      <c r="BI61" s="134" t="str">
        <f t="shared" ca="1" si="2"/>
        <v/>
      </c>
    </row>
    <row r="62" spans="3:61" x14ac:dyDescent="0.25">
      <c r="C62" s="32">
        <f>Table1[[#This Row],[Column1]]</f>
        <v>56</v>
      </c>
      <c r="D62" s="116">
        <f ca="1">ROUND(brain!$L$7*dataCollection!$G62,0)</f>
        <v>4</v>
      </c>
      <c r="E62" s="116">
        <f ca="1">ROUND(brain!$L$8*dataCollection!$G62,0)</f>
        <v>2</v>
      </c>
      <c r="F62" s="116">
        <f ca="1">dataCollection!$G62-dataCollection!$D62-dataCollection!$E62</f>
        <v>3</v>
      </c>
      <c r="G62" s="117">
        <f ca="1">Table1[[#This Row],[Column13]]</f>
        <v>9</v>
      </c>
      <c r="H62" s="96">
        <f ca="1">IF($D62&gt;=H$4,VLOOKUP(RAND(),brain!$L$14:$P$17,2,TRUE),0)</f>
        <v>55</v>
      </c>
      <c r="I62" s="96">
        <f ca="1">IF($D62&gt;=I$4,VLOOKUP(RAND(),brain!$L$14:$P$17,2,TRUE),0)</f>
        <v>35</v>
      </c>
      <c r="J62" s="96">
        <f ca="1">IF($D62&gt;=J$4,VLOOKUP(RAND(),brain!$L$14:$P$17,2,TRUE),0)</f>
        <v>35</v>
      </c>
      <c r="K62" s="96">
        <f ca="1">IF($D62&gt;=K$4,VLOOKUP(RAND(),brain!$L$14:$P$17,2,TRUE),0)</f>
        <v>55</v>
      </c>
      <c r="L62" s="96">
        <f ca="1">IF($D62&gt;=L$4,VLOOKUP(RAND(),brain!$L$14:$P$17,2,TRUE),0)</f>
        <v>0</v>
      </c>
      <c r="M62" s="96">
        <f ca="1">IF($D62&gt;=M$4,VLOOKUP(RAND(),brain!$L$14:$P$17,2,TRUE),0)</f>
        <v>0</v>
      </c>
      <c r="N62" s="96">
        <f ca="1">IF($D62&gt;=N$4,VLOOKUP(RAND(),brain!$L$14:$P$17,2,TRUE),0)</f>
        <v>0</v>
      </c>
      <c r="O62" s="96">
        <f ca="1">IF($D62&gt;=O$4,VLOOKUP(RAND(),brain!$L$14:$P$17,2,TRUE),0)</f>
        <v>0</v>
      </c>
      <c r="P62" s="96">
        <f ca="1">IF($D62&gt;=P$4,VLOOKUP(RAND(),brain!$L$14:$P$17,2,TRUE),0)</f>
        <v>0</v>
      </c>
      <c r="Q62" s="96">
        <f ca="1">IF($D62&gt;=Q$4,VLOOKUP(RAND(),brain!$L$14:$P$17,2,TRUE),0)</f>
        <v>0</v>
      </c>
      <c r="R62" s="96">
        <f ca="1">IF($D62&gt;=R$4,VLOOKUP(RAND(),brain!$L$14:$P$17,2,TRUE),0)</f>
        <v>0</v>
      </c>
      <c r="S62" s="96">
        <f ca="1">IF($D62&gt;=S$4,VLOOKUP(RAND(),brain!$L$14:$P$17,2,TRUE),0)</f>
        <v>0</v>
      </c>
      <c r="T62" s="96">
        <f ca="1">IF($D62&gt;=T$4,VLOOKUP(RAND(),brain!$L$14:$P$17,2,TRUE),0)</f>
        <v>0</v>
      </c>
      <c r="U62" s="96">
        <f ca="1">IF($D62&gt;=U$4,VLOOKUP(RAND(),brain!$L$14:$P$17,2,TRUE),0)</f>
        <v>0</v>
      </c>
      <c r="V62" s="96">
        <f ca="1">IF($D62&gt;=V$4,VLOOKUP(RAND(),brain!$L$14:$P$17,2,TRUE),0)</f>
        <v>0</v>
      </c>
      <c r="W62" s="96">
        <f ca="1">IF($D62&gt;=W$4,VLOOKUP(RAND(),brain!$L$14:$P$17,2,TRUE),0)</f>
        <v>0</v>
      </c>
      <c r="X62" s="96">
        <f ca="1">IF($D62&gt;=X$4,VLOOKUP(RAND(),brain!$L$14:$P$17,2,TRUE),0)</f>
        <v>0</v>
      </c>
      <c r="Y62" s="104">
        <f ca="1">IF($D62&gt;=Y$4,VLOOKUP(RAND(),brain!$L$14:$P$17,2,TRUE),0)</f>
        <v>0</v>
      </c>
      <c r="Z62" s="97">
        <f ca="1">IF($E62&gt;=Z$4,VLOOKUP(RAND(),brain!$L$14:$P$17,3,TRUE),0)</f>
        <v>45</v>
      </c>
      <c r="AA62" s="97">
        <f ca="1">IF($E62&gt;=AA$4,VLOOKUP(RAND(),brain!$L$14:$P$17,3,TRUE),0)</f>
        <v>45</v>
      </c>
      <c r="AB62" s="97">
        <f ca="1">IF($E62&gt;=AB$4,VLOOKUP(RAND(),brain!$L$14:$P$17,3,TRUE),0)</f>
        <v>0</v>
      </c>
      <c r="AC62" s="97">
        <f ca="1">IF($E62&gt;=AC$4,VLOOKUP(RAND(),brain!$L$14:$P$17,3,TRUE),0)</f>
        <v>0</v>
      </c>
      <c r="AD62" s="97">
        <f ca="1">IF($E62&gt;=AD$4,VLOOKUP(RAND(),brain!$L$14:$P$17,3,TRUE),0)</f>
        <v>0</v>
      </c>
      <c r="AE62" s="97">
        <f ca="1">IF($E62&gt;=AE$4,VLOOKUP(RAND(),brain!$L$14:$P$17,3,TRUE),0)</f>
        <v>0</v>
      </c>
      <c r="AF62" s="97">
        <f ca="1">IF($E62&gt;=AF$4,VLOOKUP(RAND(),brain!$L$14:$P$17,3,TRUE),0)</f>
        <v>0</v>
      </c>
      <c r="AG62" s="97">
        <f ca="1">IF($E62&gt;=AG$4,VLOOKUP(RAND(),brain!$L$14:$P$17,3,TRUE),0)</f>
        <v>0</v>
      </c>
      <c r="AH62" s="97">
        <f ca="1">IF($E62&gt;=AH$4,VLOOKUP(RAND(),brain!$L$14:$P$17,3,TRUE),0)</f>
        <v>0</v>
      </c>
      <c r="AI62" s="97">
        <f ca="1">IF($E62&gt;=AI$4,VLOOKUP(RAND(),brain!$L$14:$P$17,3,TRUE),0)</f>
        <v>0</v>
      </c>
      <c r="AJ62" s="97">
        <f ca="1">IF($E62&gt;=AJ$4,VLOOKUP(RAND(),brain!$L$14:$P$17,3,TRUE),0)</f>
        <v>0</v>
      </c>
      <c r="AK62" s="100">
        <f ca="1">IF($F62&gt;=AK$4,VLOOKUP(RAND(),brain!$L$14:$P$17,4,TRUE),0)</f>
        <v>45</v>
      </c>
      <c r="AL62" s="98">
        <f ca="1">IF($F62&gt;=AL$4,VLOOKUP(RAND(),brain!$L$14:$P$17,4,TRUE),0)</f>
        <v>20</v>
      </c>
      <c r="AM62" s="98">
        <f ca="1">IF($F62&gt;=AM$4,VLOOKUP(RAND(),brain!$L$14:$P$17,4,TRUE),0)</f>
        <v>30</v>
      </c>
      <c r="AN62" s="98">
        <f ca="1">IF($F62&gt;=AN$4,VLOOKUP(RAND(),brain!$L$14:$P$17,4,TRUE),0)</f>
        <v>0</v>
      </c>
      <c r="AO62" s="98">
        <f ca="1">IF($F62&gt;=AO$4,VLOOKUP(RAND(),brain!$L$14:$P$17,4,TRUE),0)</f>
        <v>0</v>
      </c>
      <c r="AP62" s="98">
        <f ca="1">IF($F62&gt;=AP$4,VLOOKUP(RAND(),brain!$L$14:$P$17,4,TRUE),0)</f>
        <v>0</v>
      </c>
      <c r="AQ62" s="98">
        <f ca="1">IF($F62&gt;=AQ$4,VLOOKUP(RAND(),brain!$L$14:$P$17,4,TRUE),0)</f>
        <v>0</v>
      </c>
      <c r="AR62" s="98">
        <f ca="1">IF($F62&gt;=AR$4,VLOOKUP(RAND(),brain!$L$14:$P$17,4,TRUE),0)</f>
        <v>0</v>
      </c>
      <c r="AS62" s="98">
        <f ca="1">IF($F62&gt;=AS$4,VLOOKUP(RAND(),brain!$L$14:$P$17,4,TRUE),0)</f>
        <v>0</v>
      </c>
      <c r="AT62" s="98">
        <f ca="1">IF($F62&gt;=AT$4,VLOOKUP(RAND(),brain!$L$14:$P$17,4,TRUE),0)</f>
        <v>0</v>
      </c>
      <c r="AU62" s="98">
        <f ca="1">IF($F62&gt;=AU$4,VLOOKUP(RAND(),brain!$L$14:$P$17,4,TRUE),0)</f>
        <v>0</v>
      </c>
      <c r="AV62" s="98">
        <f ca="1">IF($F62&gt;=AV$4,VLOOKUP(RAND(),brain!$L$14:$P$17,4,TRUE),0)</f>
        <v>0</v>
      </c>
      <c r="AW62" s="98">
        <f ca="1">IF($F62&gt;=AW$4,VLOOKUP(RAND(),brain!$L$14:$P$17,4,TRUE),0)</f>
        <v>0</v>
      </c>
      <c r="AX62" s="98">
        <f ca="1">IF($F62&gt;=AX$4,VLOOKUP(RAND(),brain!$L$14:$P$17,4,TRUE),0)</f>
        <v>0</v>
      </c>
      <c r="AY62" s="98">
        <f ca="1">IF($F62&gt;=AY$4,VLOOKUP(RAND(),brain!$L$14:$P$17,4,TRUE),0)</f>
        <v>0</v>
      </c>
      <c r="AZ62" s="101">
        <f ca="1">IF($F62&gt;=AZ$4,VLOOKUP(RAND(),brain!$L$14:$P$17,4,TRUE),0)</f>
        <v>0</v>
      </c>
      <c r="BA62" s="139">
        <f ca="1">SUMIF(dataCollection!$H62:$Y62, "&gt;1")</f>
        <v>180</v>
      </c>
      <c r="BB62" s="140">
        <f ca="1">SUMIF(dataCollection!$Z62:$AJ62,"&gt; 1")</f>
        <v>90</v>
      </c>
      <c r="BC62" s="141">
        <f ca="1">SUMIF(dataCollection!$AK62:$AZ62, "&gt; 1")</f>
        <v>95</v>
      </c>
      <c r="BD62" s="26">
        <f ca="1">brain!$K$26-COUNTIF(dataCollection!$H62:$Y62,"&gt;0")*10-dataCollection!$BA62</f>
        <v>260</v>
      </c>
      <c r="BE62" s="26" t="str">
        <f t="shared" ca="1" si="0"/>
        <v/>
      </c>
      <c r="BF62" s="26">
        <f ca="1">brain!$K$26- COUNTIF(dataCollection!$Z62:$AJ62,"&gt;0")*10-dataCollection!$BB62</f>
        <v>370</v>
      </c>
      <c r="BG62" s="26" t="str">
        <f t="shared" ca="1" si="1"/>
        <v/>
      </c>
      <c r="BH62" s="26">
        <f ca="1">brain!$K$26-COUNT(dataCollection!$AK62:$AZ62)*10-dataCollection!$BC62</f>
        <v>225</v>
      </c>
      <c r="BI62" s="134" t="str">
        <f t="shared" ca="1" si="2"/>
        <v/>
      </c>
    </row>
    <row r="63" spans="3:61" x14ac:dyDescent="0.25">
      <c r="C63" s="32">
        <f>Table1[[#This Row],[Column1]]</f>
        <v>57</v>
      </c>
      <c r="D63" s="116">
        <f ca="1">ROUND(brain!$L$7*dataCollection!$G63,0)</f>
        <v>2</v>
      </c>
      <c r="E63" s="116">
        <f ca="1">ROUND(brain!$L$8*dataCollection!$G63,0)</f>
        <v>1</v>
      </c>
      <c r="F63" s="116">
        <f ca="1">dataCollection!$G63-dataCollection!$D63-dataCollection!$E63</f>
        <v>2</v>
      </c>
      <c r="G63" s="117">
        <f ca="1">Table1[[#This Row],[Column13]]</f>
        <v>5</v>
      </c>
      <c r="H63" s="96">
        <f ca="1">IF($D63&gt;=H$4,VLOOKUP(RAND(),brain!$L$14:$P$17,2,TRUE),0)</f>
        <v>35</v>
      </c>
      <c r="I63" s="96">
        <f ca="1">IF($D63&gt;=I$4,VLOOKUP(RAND(),brain!$L$14:$P$17,2,TRUE),0)</f>
        <v>15</v>
      </c>
      <c r="J63" s="96">
        <f ca="1">IF($D63&gt;=J$4,VLOOKUP(RAND(),brain!$L$14:$P$17,2,TRUE),0)</f>
        <v>0</v>
      </c>
      <c r="K63" s="96">
        <f ca="1">IF($D63&gt;=K$4,VLOOKUP(RAND(),brain!$L$14:$P$17,2,TRUE),0)</f>
        <v>0</v>
      </c>
      <c r="L63" s="96">
        <f ca="1">IF($D63&gt;=L$4,VLOOKUP(RAND(),brain!$L$14:$P$17,2,TRUE),0)</f>
        <v>0</v>
      </c>
      <c r="M63" s="96">
        <f ca="1">IF($D63&gt;=M$4,VLOOKUP(RAND(),brain!$L$14:$P$17,2,TRUE),0)</f>
        <v>0</v>
      </c>
      <c r="N63" s="96">
        <f ca="1">IF($D63&gt;=N$4,VLOOKUP(RAND(),brain!$L$14:$P$17,2,TRUE),0)</f>
        <v>0</v>
      </c>
      <c r="O63" s="96">
        <f ca="1">IF($D63&gt;=O$4,VLOOKUP(RAND(),brain!$L$14:$P$17,2,TRUE),0)</f>
        <v>0</v>
      </c>
      <c r="P63" s="96">
        <f ca="1">IF($D63&gt;=P$4,VLOOKUP(RAND(),brain!$L$14:$P$17,2,TRUE),0)</f>
        <v>0</v>
      </c>
      <c r="Q63" s="96">
        <f ca="1">IF($D63&gt;=Q$4,VLOOKUP(RAND(),brain!$L$14:$P$17,2,TRUE),0)</f>
        <v>0</v>
      </c>
      <c r="R63" s="96">
        <f ca="1">IF($D63&gt;=R$4,VLOOKUP(RAND(),brain!$L$14:$P$17,2,TRUE),0)</f>
        <v>0</v>
      </c>
      <c r="S63" s="96">
        <f ca="1">IF($D63&gt;=S$4,VLOOKUP(RAND(),brain!$L$14:$P$17,2,TRUE),0)</f>
        <v>0</v>
      </c>
      <c r="T63" s="96">
        <f ca="1">IF($D63&gt;=T$4,VLOOKUP(RAND(),brain!$L$14:$P$17,2,TRUE),0)</f>
        <v>0</v>
      </c>
      <c r="U63" s="96">
        <f ca="1">IF($D63&gt;=U$4,VLOOKUP(RAND(),brain!$L$14:$P$17,2,TRUE),0)</f>
        <v>0</v>
      </c>
      <c r="V63" s="96">
        <f ca="1">IF($D63&gt;=V$4,VLOOKUP(RAND(),brain!$L$14:$P$17,2,TRUE),0)</f>
        <v>0</v>
      </c>
      <c r="W63" s="96">
        <f ca="1">IF($D63&gt;=W$4,VLOOKUP(RAND(),brain!$L$14:$P$17,2,TRUE),0)</f>
        <v>0</v>
      </c>
      <c r="X63" s="96">
        <f ca="1">IF($D63&gt;=X$4,VLOOKUP(RAND(),brain!$L$14:$P$17,2,TRUE),0)</f>
        <v>0</v>
      </c>
      <c r="Y63" s="104">
        <f ca="1">IF($D63&gt;=Y$4,VLOOKUP(RAND(),brain!$L$14:$P$17,2,TRUE),0)</f>
        <v>0</v>
      </c>
      <c r="Z63" s="97">
        <f ca="1">IF($E63&gt;=Z$4,VLOOKUP(RAND(),brain!$L$14:$P$17,3,TRUE),0)</f>
        <v>45</v>
      </c>
      <c r="AA63" s="97">
        <f ca="1">IF($E63&gt;=AA$4,VLOOKUP(RAND(),brain!$L$14:$P$17,3,TRUE),0)</f>
        <v>0</v>
      </c>
      <c r="AB63" s="97">
        <f ca="1">IF($E63&gt;=AB$4,VLOOKUP(RAND(),brain!$L$14:$P$17,3,TRUE),0)</f>
        <v>0</v>
      </c>
      <c r="AC63" s="97">
        <f ca="1">IF($E63&gt;=AC$4,VLOOKUP(RAND(),brain!$L$14:$P$17,3,TRUE),0)</f>
        <v>0</v>
      </c>
      <c r="AD63" s="97">
        <f ca="1">IF($E63&gt;=AD$4,VLOOKUP(RAND(),brain!$L$14:$P$17,3,TRUE),0)</f>
        <v>0</v>
      </c>
      <c r="AE63" s="97">
        <f ca="1">IF($E63&gt;=AE$4,VLOOKUP(RAND(),brain!$L$14:$P$17,3,TRUE),0)</f>
        <v>0</v>
      </c>
      <c r="AF63" s="97">
        <f ca="1">IF($E63&gt;=AF$4,VLOOKUP(RAND(),brain!$L$14:$P$17,3,TRUE),0)</f>
        <v>0</v>
      </c>
      <c r="AG63" s="97">
        <f ca="1">IF($E63&gt;=AG$4,VLOOKUP(RAND(),brain!$L$14:$P$17,3,TRUE),0)</f>
        <v>0</v>
      </c>
      <c r="AH63" s="97">
        <f ca="1">IF($E63&gt;=AH$4,VLOOKUP(RAND(),brain!$L$14:$P$17,3,TRUE),0)</f>
        <v>0</v>
      </c>
      <c r="AI63" s="97">
        <f ca="1">IF($E63&gt;=AI$4,VLOOKUP(RAND(),brain!$L$14:$P$17,3,TRUE),0)</f>
        <v>0</v>
      </c>
      <c r="AJ63" s="97">
        <f ca="1">IF($E63&gt;=AJ$4,VLOOKUP(RAND(),brain!$L$14:$P$17,3,TRUE),0)</f>
        <v>0</v>
      </c>
      <c r="AK63" s="100">
        <f ca="1">IF($F63&gt;=AK$4,VLOOKUP(RAND(),brain!$L$14:$P$17,4,TRUE),0)</f>
        <v>30</v>
      </c>
      <c r="AL63" s="98">
        <f ca="1">IF($F63&gt;=AL$4,VLOOKUP(RAND(),brain!$L$14:$P$17,4,TRUE),0)</f>
        <v>30</v>
      </c>
      <c r="AM63" s="98">
        <f ca="1">IF($F63&gt;=AM$4,VLOOKUP(RAND(),brain!$L$14:$P$17,4,TRUE),0)</f>
        <v>0</v>
      </c>
      <c r="AN63" s="98">
        <f ca="1">IF($F63&gt;=AN$4,VLOOKUP(RAND(),brain!$L$14:$P$17,4,TRUE),0)</f>
        <v>0</v>
      </c>
      <c r="AO63" s="98">
        <f ca="1">IF($F63&gt;=AO$4,VLOOKUP(RAND(),brain!$L$14:$P$17,4,TRUE),0)</f>
        <v>0</v>
      </c>
      <c r="AP63" s="98">
        <f ca="1">IF($F63&gt;=AP$4,VLOOKUP(RAND(),brain!$L$14:$P$17,4,TRUE),0)</f>
        <v>0</v>
      </c>
      <c r="AQ63" s="98">
        <f ca="1">IF($F63&gt;=AQ$4,VLOOKUP(RAND(),brain!$L$14:$P$17,4,TRUE),0)</f>
        <v>0</v>
      </c>
      <c r="AR63" s="98">
        <f ca="1">IF($F63&gt;=AR$4,VLOOKUP(RAND(),brain!$L$14:$P$17,4,TRUE),0)</f>
        <v>0</v>
      </c>
      <c r="AS63" s="98">
        <f ca="1">IF($F63&gt;=AS$4,VLOOKUP(RAND(),brain!$L$14:$P$17,4,TRUE),0)</f>
        <v>0</v>
      </c>
      <c r="AT63" s="98">
        <f ca="1">IF($F63&gt;=AT$4,VLOOKUP(RAND(),brain!$L$14:$P$17,4,TRUE),0)</f>
        <v>0</v>
      </c>
      <c r="AU63" s="98">
        <f ca="1">IF($F63&gt;=AU$4,VLOOKUP(RAND(),brain!$L$14:$P$17,4,TRUE),0)</f>
        <v>0</v>
      </c>
      <c r="AV63" s="98">
        <f ca="1">IF($F63&gt;=AV$4,VLOOKUP(RAND(),brain!$L$14:$P$17,4,TRUE),0)</f>
        <v>0</v>
      </c>
      <c r="AW63" s="98">
        <f ca="1">IF($F63&gt;=AW$4,VLOOKUP(RAND(),brain!$L$14:$P$17,4,TRUE),0)</f>
        <v>0</v>
      </c>
      <c r="AX63" s="98">
        <f ca="1">IF($F63&gt;=AX$4,VLOOKUP(RAND(),brain!$L$14:$P$17,4,TRUE),0)</f>
        <v>0</v>
      </c>
      <c r="AY63" s="98">
        <f ca="1">IF($F63&gt;=AY$4,VLOOKUP(RAND(),brain!$L$14:$P$17,4,TRUE),0)</f>
        <v>0</v>
      </c>
      <c r="AZ63" s="101">
        <f ca="1">IF($F63&gt;=AZ$4,VLOOKUP(RAND(),brain!$L$14:$P$17,4,TRUE),0)</f>
        <v>0</v>
      </c>
      <c r="BA63" s="139">
        <f ca="1">SUMIF(dataCollection!$H63:$Y63, "&gt;1")</f>
        <v>50</v>
      </c>
      <c r="BB63" s="140">
        <f ca="1">SUMIF(dataCollection!$Z63:$AJ63,"&gt; 1")</f>
        <v>45</v>
      </c>
      <c r="BC63" s="141">
        <f ca="1">SUMIF(dataCollection!$AK63:$AZ63, "&gt; 1")</f>
        <v>60</v>
      </c>
      <c r="BD63" s="26">
        <f ca="1">brain!$K$26-COUNTIF(dataCollection!$H63:$Y63,"&gt;0")*10-dataCollection!$BA63</f>
        <v>410</v>
      </c>
      <c r="BE63" s="26" t="str">
        <f t="shared" ca="1" si="0"/>
        <v/>
      </c>
      <c r="BF63" s="26">
        <f ca="1">brain!$K$26- COUNTIF(dataCollection!$Z63:$AJ63,"&gt;0")*10-dataCollection!$BB63</f>
        <v>425</v>
      </c>
      <c r="BG63" s="26" t="str">
        <f t="shared" ca="1" si="1"/>
        <v/>
      </c>
      <c r="BH63" s="26">
        <f ca="1">brain!$K$26-COUNT(dataCollection!$AK63:$AZ63)*10-dataCollection!$BC63</f>
        <v>260</v>
      </c>
      <c r="BI63" s="134" t="str">
        <f t="shared" ca="1" si="2"/>
        <v/>
      </c>
    </row>
    <row r="64" spans="3:61" x14ac:dyDescent="0.25">
      <c r="C64" s="32">
        <f>Table1[[#This Row],[Column1]]</f>
        <v>58</v>
      </c>
      <c r="D64" s="116">
        <f ca="1">ROUND(brain!$L$7*dataCollection!$G64,0)</f>
        <v>4</v>
      </c>
      <c r="E64" s="116">
        <f ca="1">ROUND(brain!$L$8*dataCollection!$G64,0)</f>
        <v>3</v>
      </c>
      <c r="F64" s="116">
        <f ca="1">dataCollection!$G64-dataCollection!$D64-dataCollection!$E64</f>
        <v>3</v>
      </c>
      <c r="G64" s="117">
        <f ca="1">Table1[[#This Row],[Column13]]</f>
        <v>10</v>
      </c>
      <c r="H64" s="96">
        <f ca="1">IF($D64&gt;=H$4,VLOOKUP(RAND(),brain!$L$14:$P$17,2,TRUE),0)</f>
        <v>35</v>
      </c>
      <c r="I64" s="96">
        <f ca="1">IF($D64&gt;=I$4,VLOOKUP(RAND(),brain!$L$14:$P$17,2,TRUE),0)</f>
        <v>35</v>
      </c>
      <c r="J64" s="96">
        <f ca="1">IF($D64&gt;=J$4,VLOOKUP(RAND(),brain!$L$14:$P$17,2,TRUE),0)</f>
        <v>35</v>
      </c>
      <c r="K64" s="96">
        <f ca="1">IF($D64&gt;=K$4,VLOOKUP(RAND(),brain!$L$14:$P$17,2,TRUE),0)</f>
        <v>15</v>
      </c>
      <c r="L64" s="96">
        <f ca="1">IF($D64&gt;=L$4,VLOOKUP(RAND(),brain!$L$14:$P$17,2,TRUE),0)</f>
        <v>0</v>
      </c>
      <c r="M64" s="96">
        <f ca="1">IF($D64&gt;=M$4,VLOOKUP(RAND(),brain!$L$14:$P$17,2,TRUE),0)</f>
        <v>0</v>
      </c>
      <c r="N64" s="96">
        <f ca="1">IF($D64&gt;=N$4,VLOOKUP(RAND(),brain!$L$14:$P$17,2,TRUE),0)</f>
        <v>0</v>
      </c>
      <c r="O64" s="96">
        <f ca="1">IF($D64&gt;=O$4,VLOOKUP(RAND(),brain!$L$14:$P$17,2,TRUE),0)</f>
        <v>0</v>
      </c>
      <c r="P64" s="96">
        <f ca="1">IF($D64&gt;=P$4,VLOOKUP(RAND(),brain!$L$14:$P$17,2,TRUE),0)</f>
        <v>0</v>
      </c>
      <c r="Q64" s="96">
        <f ca="1">IF($D64&gt;=Q$4,VLOOKUP(RAND(),brain!$L$14:$P$17,2,TRUE),0)</f>
        <v>0</v>
      </c>
      <c r="R64" s="96">
        <f ca="1">IF($D64&gt;=R$4,VLOOKUP(RAND(),brain!$L$14:$P$17,2,TRUE),0)</f>
        <v>0</v>
      </c>
      <c r="S64" s="96">
        <f ca="1">IF($D64&gt;=S$4,VLOOKUP(RAND(),brain!$L$14:$P$17,2,TRUE),0)</f>
        <v>0</v>
      </c>
      <c r="T64" s="96">
        <f ca="1">IF($D64&gt;=T$4,VLOOKUP(RAND(),brain!$L$14:$P$17,2,TRUE),0)</f>
        <v>0</v>
      </c>
      <c r="U64" s="96">
        <f ca="1">IF($D64&gt;=U$4,VLOOKUP(RAND(),brain!$L$14:$P$17,2,TRUE),0)</f>
        <v>0</v>
      </c>
      <c r="V64" s="96">
        <f ca="1">IF($D64&gt;=V$4,VLOOKUP(RAND(),brain!$L$14:$P$17,2,TRUE),0)</f>
        <v>0</v>
      </c>
      <c r="W64" s="96">
        <f ca="1">IF($D64&gt;=W$4,VLOOKUP(RAND(),brain!$L$14:$P$17,2,TRUE),0)</f>
        <v>0</v>
      </c>
      <c r="X64" s="96">
        <f ca="1">IF($D64&gt;=X$4,VLOOKUP(RAND(),brain!$L$14:$P$17,2,TRUE),0)</f>
        <v>0</v>
      </c>
      <c r="Y64" s="104">
        <f ca="1">IF($D64&gt;=Y$4,VLOOKUP(RAND(),brain!$L$14:$P$17,2,TRUE),0)</f>
        <v>0</v>
      </c>
      <c r="Z64" s="97">
        <f ca="1">IF($E64&gt;=Z$4,VLOOKUP(RAND(),brain!$L$14:$P$17,3,TRUE),0)</f>
        <v>45</v>
      </c>
      <c r="AA64" s="97">
        <f ca="1">IF($E64&gt;=AA$4,VLOOKUP(RAND(),brain!$L$14:$P$17,3,TRUE),0)</f>
        <v>45</v>
      </c>
      <c r="AB64" s="97">
        <f ca="1">IF($E64&gt;=AB$4,VLOOKUP(RAND(),brain!$L$14:$P$17,3,TRUE),0)</f>
        <v>45</v>
      </c>
      <c r="AC64" s="97">
        <f ca="1">IF($E64&gt;=AC$4,VLOOKUP(RAND(),brain!$L$14:$P$17,3,TRUE),0)</f>
        <v>0</v>
      </c>
      <c r="AD64" s="97">
        <f ca="1">IF($E64&gt;=AD$4,VLOOKUP(RAND(),brain!$L$14:$P$17,3,TRUE),0)</f>
        <v>0</v>
      </c>
      <c r="AE64" s="97">
        <f ca="1">IF($E64&gt;=AE$4,VLOOKUP(RAND(),brain!$L$14:$P$17,3,TRUE),0)</f>
        <v>0</v>
      </c>
      <c r="AF64" s="97">
        <f ca="1">IF($E64&gt;=AF$4,VLOOKUP(RAND(),brain!$L$14:$P$17,3,TRUE),0)</f>
        <v>0</v>
      </c>
      <c r="AG64" s="97">
        <f ca="1">IF($E64&gt;=AG$4,VLOOKUP(RAND(),brain!$L$14:$P$17,3,TRUE),0)</f>
        <v>0</v>
      </c>
      <c r="AH64" s="97">
        <f ca="1">IF($E64&gt;=AH$4,VLOOKUP(RAND(),brain!$L$14:$P$17,3,TRUE),0)</f>
        <v>0</v>
      </c>
      <c r="AI64" s="97">
        <f ca="1">IF($E64&gt;=AI$4,VLOOKUP(RAND(),brain!$L$14:$P$17,3,TRUE),0)</f>
        <v>0</v>
      </c>
      <c r="AJ64" s="97">
        <f ca="1">IF($E64&gt;=AJ$4,VLOOKUP(RAND(),brain!$L$14:$P$17,3,TRUE),0)</f>
        <v>0</v>
      </c>
      <c r="AK64" s="100">
        <f ca="1">IF($F64&gt;=AK$4,VLOOKUP(RAND(),brain!$L$14:$P$17,4,TRUE),0)</f>
        <v>30</v>
      </c>
      <c r="AL64" s="98">
        <f ca="1">IF($F64&gt;=AL$4,VLOOKUP(RAND(),brain!$L$14:$P$17,4,TRUE),0)</f>
        <v>45</v>
      </c>
      <c r="AM64" s="98">
        <f ca="1">IF($F64&gt;=AM$4,VLOOKUP(RAND(),brain!$L$14:$P$17,4,TRUE),0)</f>
        <v>30</v>
      </c>
      <c r="AN64" s="98">
        <f ca="1">IF($F64&gt;=AN$4,VLOOKUP(RAND(),brain!$L$14:$P$17,4,TRUE),0)</f>
        <v>0</v>
      </c>
      <c r="AO64" s="98">
        <f ca="1">IF($F64&gt;=AO$4,VLOOKUP(RAND(),brain!$L$14:$P$17,4,TRUE),0)</f>
        <v>0</v>
      </c>
      <c r="AP64" s="98">
        <f ca="1">IF($F64&gt;=AP$4,VLOOKUP(RAND(),brain!$L$14:$P$17,4,TRUE),0)</f>
        <v>0</v>
      </c>
      <c r="AQ64" s="98">
        <f ca="1">IF($F64&gt;=AQ$4,VLOOKUP(RAND(),brain!$L$14:$P$17,4,TRUE),0)</f>
        <v>0</v>
      </c>
      <c r="AR64" s="98">
        <f ca="1">IF($F64&gt;=AR$4,VLOOKUP(RAND(),brain!$L$14:$P$17,4,TRUE),0)</f>
        <v>0</v>
      </c>
      <c r="AS64" s="98">
        <f ca="1">IF($F64&gt;=AS$4,VLOOKUP(RAND(),brain!$L$14:$P$17,4,TRUE),0)</f>
        <v>0</v>
      </c>
      <c r="AT64" s="98">
        <f ca="1">IF($F64&gt;=AT$4,VLOOKUP(RAND(),brain!$L$14:$P$17,4,TRUE),0)</f>
        <v>0</v>
      </c>
      <c r="AU64" s="98">
        <f ca="1">IF($F64&gt;=AU$4,VLOOKUP(RAND(),brain!$L$14:$P$17,4,TRUE),0)</f>
        <v>0</v>
      </c>
      <c r="AV64" s="98">
        <f ca="1">IF($F64&gt;=AV$4,VLOOKUP(RAND(),brain!$L$14:$P$17,4,TRUE),0)</f>
        <v>0</v>
      </c>
      <c r="AW64" s="98">
        <f ca="1">IF($F64&gt;=AW$4,VLOOKUP(RAND(),brain!$L$14:$P$17,4,TRUE),0)</f>
        <v>0</v>
      </c>
      <c r="AX64" s="98">
        <f ca="1">IF($F64&gt;=AX$4,VLOOKUP(RAND(),brain!$L$14:$P$17,4,TRUE),0)</f>
        <v>0</v>
      </c>
      <c r="AY64" s="98">
        <f ca="1">IF($F64&gt;=AY$4,VLOOKUP(RAND(),brain!$L$14:$P$17,4,TRUE),0)</f>
        <v>0</v>
      </c>
      <c r="AZ64" s="101">
        <f ca="1">IF($F64&gt;=AZ$4,VLOOKUP(RAND(),brain!$L$14:$P$17,4,TRUE),0)</f>
        <v>0</v>
      </c>
      <c r="BA64" s="139">
        <f ca="1">SUMIF(dataCollection!$H64:$Y64, "&gt;1")</f>
        <v>120</v>
      </c>
      <c r="BB64" s="140">
        <f ca="1">SUMIF(dataCollection!$Z64:$AJ64,"&gt; 1")</f>
        <v>135</v>
      </c>
      <c r="BC64" s="141">
        <f ca="1">SUMIF(dataCollection!$AK64:$AZ64, "&gt; 1")</f>
        <v>105</v>
      </c>
      <c r="BD64" s="26">
        <f ca="1">brain!$K$26-COUNTIF(dataCollection!$H64:$Y64,"&gt;0")*10-dataCollection!$BA64</f>
        <v>320</v>
      </c>
      <c r="BE64" s="26" t="str">
        <f t="shared" ca="1" si="0"/>
        <v/>
      </c>
      <c r="BF64" s="26">
        <f ca="1">brain!$K$26- COUNTIF(dataCollection!$Z64:$AJ64,"&gt;0")*10-dataCollection!$BB64</f>
        <v>315</v>
      </c>
      <c r="BG64" s="26" t="str">
        <f t="shared" ca="1" si="1"/>
        <v/>
      </c>
      <c r="BH64" s="26">
        <f ca="1">brain!$K$26-COUNT(dataCollection!$AK64:$AZ64)*10-dataCollection!$BC64</f>
        <v>215</v>
      </c>
      <c r="BI64" s="134" t="str">
        <f t="shared" ca="1" si="2"/>
        <v/>
      </c>
    </row>
    <row r="65" spans="3:61" x14ac:dyDescent="0.25">
      <c r="C65" s="32">
        <f>Table1[[#This Row],[Column1]]</f>
        <v>59</v>
      </c>
      <c r="D65" s="116">
        <f ca="1">ROUND(brain!$L$7*dataCollection!$G65,0)</f>
        <v>4</v>
      </c>
      <c r="E65" s="116">
        <f ca="1">ROUND(brain!$L$8*dataCollection!$G65,0)</f>
        <v>3</v>
      </c>
      <c r="F65" s="116">
        <f ca="1">dataCollection!$G65-dataCollection!$D65-dataCollection!$E65</f>
        <v>4</v>
      </c>
      <c r="G65" s="117">
        <f ca="1">Table1[[#This Row],[Column13]]</f>
        <v>11</v>
      </c>
      <c r="H65" s="96">
        <f ca="1">IF($D65&gt;=H$4,VLOOKUP(RAND(),brain!$L$14:$P$17,2,TRUE),0)</f>
        <v>15</v>
      </c>
      <c r="I65" s="96">
        <f ca="1">IF($D65&gt;=I$4,VLOOKUP(RAND(),brain!$L$14:$P$17,2,TRUE),0)</f>
        <v>35</v>
      </c>
      <c r="J65" s="96">
        <f ca="1">IF($D65&gt;=J$4,VLOOKUP(RAND(),brain!$L$14:$P$17,2,TRUE),0)</f>
        <v>15</v>
      </c>
      <c r="K65" s="96">
        <f ca="1">IF($D65&gt;=K$4,VLOOKUP(RAND(),brain!$L$14:$P$17,2,TRUE),0)</f>
        <v>35</v>
      </c>
      <c r="L65" s="96">
        <f ca="1">IF($D65&gt;=L$4,VLOOKUP(RAND(),brain!$L$14:$P$17,2,TRUE),0)</f>
        <v>0</v>
      </c>
      <c r="M65" s="96">
        <f ca="1">IF($D65&gt;=M$4,VLOOKUP(RAND(),brain!$L$14:$P$17,2,TRUE),0)</f>
        <v>0</v>
      </c>
      <c r="N65" s="96">
        <f ca="1">IF($D65&gt;=N$4,VLOOKUP(RAND(),brain!$L$14:$P$17,2,TRUE),0)</f>
        <v>0</v>
      </c>
      <c r="O65" s="96">
        <f ca="1">IF($D65&gt;=O$4,VLOOKUP(RAND(),brain!$L$14:$P$17,2,TRUE),0)</f>
        <v>0</v>
      </c>
      <c r="P65" s="96">
        <f ca="1">IF($D65&gt;=P$4,VLOOKUP(RAND(),brain!$L$14:$P$17,2,TRUE),0)</f>
        <v>0</v>
      </c>
      <c r="Q65" s="96">
        <f ca="1">IF($D65&gt;=Q$4,VLOOKUP(RAND(),brain!$L$14:$P$17,2,TRUE),0)</f>
        <v>0</v>
      </c>
      <c r="R65" s="96">
        <f ca="1">IF($D65&gt;=R$4,VLOOKUP(RAND(),brain!$L$14:$P$17,2,TRUE),0)</f>
        <v>0</v>
      </c>
      <c r="S65" s="96">
        <f ca="1">IF($D65&gt;=S$4,VLOOKUP(RAND(),brain!$L$14:$P$17,2,TRUE),0)</f>
        <v>0</v>
      </c>
      <c r="T65" s="96">
        <f ca="1">IF($D65&gt;=T$4,VLOOKUP(RAND(),brain!$L$14:$P$17,2,TRUE),0)</f>
        <v>0</v>
      </c>
      <c r="U65" s="96">
        <f ca="1">IF($D65&gt;=U$4,VLOOKUP(RAND(),brain!$L$14:$P$17,2,TRUE),0)</f>
        <v>0</v>
      </c>
      <c r="V65" s="96">
        <f ca="1">IF($D65&gt;=V$4,VLOOKUP(RAND(),brain!$L$14:$P$17,2,TRUE),0)</f>
        <v>0</v>
      </c>
      <c r="W65" s="96">
        <f ca="1">IF($D65&gt;=W$4,VLOOKUP(RAND(),brain!$L$14:$P$17,2,TRUE),0)</f>
        <v>0</v>
      </c>
      <c r="X65" s="96">
        <f ca="1">IF($D65&gt;=X$4,VLOOKUP(RAND(),brain!$L$14:$P$17,2,TRUE),0)</f>
        <v>0</v>
      </c>
      <c r="Y65" s="104">
        <f ca="1">IF($D65&gt;=Y$4,VLOOKUP(RAND(),brain!$L$14:$P$17,2,TRUE),0)</f>
        <v>0</v>
      </c>
      <c r="Z65" s="97">
        <f ca="1">IF($E65&gt;=Z$4,VLOOKUP(RAND(),brain!$L$14:$P$17,3,TRUE),0)</f>
        <v>65</v>
      </c>
      <c r="AA65" s="97">
        <f ca="1">IF($E65&gt;=AA$4,VLOOKUP(RAND(),brain!$L$14:$P$17,3,TRUE),0)</f>
        <v>45</v>
      </c>
      <c r="AB65" s="97">
        <f ca="1">IF($E65&gt;=AB$4,VLOOKUP(RAND(),brain!$L$14:$P$17,3,TRUE),0)</f>
        <v>45</v>
      </c>
      <c r="AC65" s="97">
        <f ca="1">IF($E65&gt;=AC$4,VLOOKUP(RAND(),brain!$L$14:$P$17,3,TRUE),0)</f>
        <v>0</v>
      </c>
      <c r="AD65" s="97">
        <f ca="1">IF($E65&gt;=AD$4,VLOOKUP(RAND(),brain!$L$14:$P$17,3,TRUE),0)</f>
        <v>0</v>
      </c>
      <c r="AE65" s="97">
        <f ca="1">IF($E65&gt;=AE$4,VLOOKUP(RAND(),brain!$L$14:$P$17,3,TRUE),0)</f>
        <v>0</v>
      </c>
      <c r="AF65" s="97">
        <f ca="1">IF($E65&gt;=AF$4,VLOOKUP(RAND(),brain!$L$14:$P$17,3,TRUE),0)</f>
        <v>0</v>
      </c>
      <c r="AG65" s="97">
        <f ca="1">IF($E65&gt;=AG$4,VLOOKUP(RAND(),brain!$L$14:$P$17,3,TRUE),0)</f>
        <v>0</v>
      </c>
      <c r="AH65" s="97">
        <f ca="1">IF($E65&gt;=AH$4,VLOOKUP(RAND(),brain!$L$14:$P$17,3,TRUE),0)</f>
        <v>0</v>
      </c>
      <c r="AI65" s="97">
        <f ca="1">IF($E65&gt;=AI$4,VLOOKUP(RAND(),brain!$L$14:$P$17,3,TRUE),0)</f>
        <v>0</v>
      </c>
      <c r="AJ65" s="97">
        <f ca="1">IF($E65&gt;=AJ$4,VLOOKUP(RAND(),brain!$L$14:$P$17,3,TRUE),0)</f>
        <v>0</v>
      </c>
      <c r="AK65" s="100">
        <f ca="1">IF($F65&gt;=AK$4,VLOOKUP(RAND(),brain!$L$14:$P$17,4,TRUE),0)</f>
        <v>30</v>
      </c>
      <c r="AL65" s="98">
        <f ca="1">IF($F65&gt;=AL$4,VLOOKUP(RAND(),brain!$L$14:$P$17,4,TRUE),0)</f>
        <v>30</v>
      </c>
      <c r="AM65" s="98">
        <f ca="1">IF($F65&gt;=AM$4,VLOOKUP(RAND(),brain!$L$14:$P$17,4,TRUE),0)</f>
        <v>30</v>
      </c>
      <c r="AN65" s="98">
        <f ca="1">IF($F65&gt;=AN$4,VLOOKUP(RAND(),brain!$L$14:$P$17,4,TRUE),0)</f>
        <v>30</v>
      </c>
      <c r="AO65" s="98">
        <f ca="1">IF($F65&gt;=AO$4,VLOOKUP(RAND(),brain!$L$14:$P$17,4,TRUE),0)</f>
        <v>0</v>
      </c>
      <c r="AP65" s="98">
        <f ca="1">IF($F65&gt;=AP$4,VLOOKUP(RAND(),brain!$L$14:$P$17,4,TRUE),0)</f>
        <v>0</v>
      </c>
      <c r="AQ65" s="98">
        <f ca="1">IF($F65&gt;=AQ$4,VLOOKUP(RAND(),brain!$L$14:$P$17,4,TRUE),0)</f>
        <v>0</v>
      </c>
      <c r="AR65" s="98">
        <f ca="1">IF($F65&gt;=AR$4,VLOOKUP(RAND(),brain!$L$14:$P$17,4,TRUE),0)</f>
        <v>0</v>
      </c>
      <c r="AS65" s="98">
        <f ca="1">IF($F65&gt;=AS$4,VLOOKUP(RAND(),brain!$L$14:$P$17,4,TRUE),0)</f>
        <v>0</v>
      </c>
      <c r="AT65" s="98">
        <f ca="1">IF($F65&gt;=AT$4,VLOOKUP(RAND(),brain!$L$14:$P$17,4,TRUE),0)</f>
        <v>0</v>
      </c>
      <c r="AU65" s="98">
        <f ca="1">IF($F65&gt;=AU$4,VLOOKUP(RAND(),brain!$L$14:$P$17,4,TRUE),0)</f>
        <v>0</v>
      </c>
      <c r="AV65" s="98">
        <f ca="1">IF($F65&gt;=AV$4,VLOOKUP(RAND(),brain!$L$14:$P$17,4,TRUE),0)</f>
        <v>0</v>
      </c>
      <c r="AW65" s="98">
        <f ca="1">IF($F65&gt;=AW$4,VLOOKUP(RAND(),brain!$L$14:$P$17,4,TRUE),0)</f>
        <v>0</v>
      </c>
      <c r="AX65" s="98">
        <f ca="1">IF($F65&gt;=AX$4,VLOOKUP(RAND(),brain!$L$14:$P$17,4,TRUE),0)</f>
        <v>0</v>
      </c>
      <c r="AY65" s="98">
        <f ca="1">IF($F65&gt;=AY$4,VLOOKUP(RAND(),brain!$L$14:$P$17,4,TRUE),0)</f>
        <v>0</v>
      </c>
      <c r="AZ65" s="101">
        <f ca="1">IF($F65&gt;=AZ$4,VLOOKUP(RAND(),brain!$L$14:$P$17,4,TRUE),0)</f>
        <v>0</v>
      </c>
      <c r="BA65" s="139">
        <f ca="1">SUMIF(dataCollection!$H65:$Y65, "&gt;1")</f>
        <v>100</v>
      </c>
      <c r="BB65" s="140">
        <f ca="1">SUMIF(dataCollection!$Z65:$AJ65,"&gt; 1")</f>
        <v>155</v>
      </c>
      <c r="BC65" s="141">
        <f ca="1">SUMIF(dataCollection!$AK65:$AZ65, "&gt; 1")</f>
        <v>120</v>
      </c>
      <c r="BD65" s="26">
        <f ca="1">brain!$K$26-COUNTIF(dataCollection!$H65:$Y65,"&gt;0")*10-dataCollection!$BA65</f>
        <v>340</v>
      </c>
      <c r="BE65" s="26" t="str">
        <f t="shared" ca="1" si="0"/>
        <v/>
      </c>
      <c r="BF65" s="26">
        <f ca="1">brain!$K$26- COUNTIF(dataCollection!$Z65:$AJ65,"&gt;0")*10-dataCollection!$BB65</f>
        <v>295</v>
      </c>
      <c r="BG65" s="26" t="str">
        <f t="shared" ca="1" si="1"/>
        <v/>
      </c>
      <c r="BH65" s="26">
        <f ca="1">brain!$K$26-COUNT(dataCollection!$AK65:$AZ65)*10-dataCollection!$BC65</f>
        <v>200</v>
      </c>
      <c r="BI65" s="134" t="str">
        <f t="shared" ca="1" si="2"/>
        <v/>
      </c>
    </row>
    <row r="66" spans="3:61" x14ac:dyDescent="0.25">
      <c r="C66" s="32">
        <f>Table1[[#This Row],[Column1]]</f>
        <v>60</v>
      </c>
      <c r="D66" s="116">
        <f ca="1">ROUND(brain!$L$7*dataCollection!$G66,0)</f>
        <v>2</v>
      </c>
      <c r="E66" s="116">
        <f ca="1">ROUND(brain!$L$8*dataCollection!$G66,0)</f>
        <v>2</v>
      </c>
      <c r="F66" s="116">
        <f ca="1">dataCollection!$G66-dataCollection!$D66-dataCollection!$E66</f>
        <v>2</v>
      </c>
      <c r="G66" s="117">
        <f ca="1">Table1[[#This Row],[Column13]]</f>
        <v>6</v>
      </c>
      <c r="H66" s="96">
        <f ca="1">IF($D66&gt;=H$4,VLOOKUP(RAND(),brain!$L$14:$P$17,2,TRUE),0)</f>
        <v>35</v>
      </c>
      <c r="I66" s="96">
        <f ca="1">IF($D66&gt;=I$4,VLOOKUP(RAND(),brain!$L$14:$P$17,2,TRUE),0)</f>
        <v>35</v>
      </c>
      <c r="J66" s="96">
        <f ca="1">IF($D66&gt;=J$4,VLOOKUP(RAND(),brain!$L$14:$P$17,2,TRUE),0)</f>
        <v>0</v>
      </c>
      <c r="K66" s="96">
        <f ca="1">IF($D66&gt;=K$4,VLOOKUP(RAND(),brain!$L$14:$P$17,2,TRUE),0)</f>
        <v>0</v>
      </c>
      <c r="L66" s="96">
        <f ca="1">IF($D66&gt;=L$4,VLOOKUP(RAND(),brain!$L$14:$P$17,2,TRUE),0)</f>
        <v>0</v>
      </c>
      <c r="M66" s="96">
        <f ca="1">IF($D66&gt;=M$4,VLOOKUP(RAND(),brain!$L$14:$P$17,2,TRUE),0)</f>
        <v>0</v>
      </c>
      <c r="N66" s="96">
        <f ca="1">IF($D66&gt;=N$4,VLOOKUP(RAND(),brain!$L$14:$P$17,2,TRUE),0)</f>
        <v>0</v>
      </c>
      <c r="O66" s="96">
        <f ca="1">IF($D66&gt;=O$4,VLOOKUP(RAND(),brain!$L$14:$P$17,2,TRUE),0)</f>
        <v>0</v>
      </c>
      <c r="P66" s="96">
        <f ca="1">IF($D66&gt;=P$4,VLOOKUP(RAND(),brain!$L$14:$P$17,2,TRUE),0)</f>
        <v>0</v>
      </c>
      <c r="Q66" s="96">
        <f ca="1">IF($D66&gt;=Q$4,VLOOKUP(RAND(),brain!$L$14:$P$17,2,TRUE),0)</f>
        <v>0</v>
      </c>
      <c r="R66" s="96">
        <f ca="1">IF($D66&gt;=R$4,VLOOKUP(RAND(),brain!$L$14:$P$17,2,TRUE),0)</f>
        <v>0</v>
      </c>
      <c r="S66" s="96">
        <f ca="1">IF($D66&gt;=S$4,VLOOKUP(RAND(),brain!$L$14:$P$17,2,TRUE),0)</f>
        <v>0</v>
      </c>
      <c r="T66" s="96">
        <f ca="1">IF($D66&gt;=T$4,VLOOKUP(RAND(),brain!$L$14:$P$17,2,TRUE),0)</f>
        <v>0</v>
      </c>
      <c r="U66" s="96">
        <f ca="1">IF($D66&gt;=U$4,VLOOKUP(RAND(),brain!$L$14:$P$17,2,TRUE),0)</f>
        <v>0</v>
      </c>
      <c r="V66" s="96">
        <f ca="1">IF($D66&gt;=V$4,VLOOKUP(RAND(),brain!$L$14:$P$17,2,TRUE),0)</f>
        <v>0</v>
      </c>
      <c r="W66" s="96">
        <f ca="1">IF($D66&gt;=W$4,VLOOKUP(RAND(),brain!$L$14:$P$17,2,TRUE),0)</f>
        <v>0</v>
      </c>
      <c r="X66" s="96">
        <f ca="1">IF($D66&gt;=X$4,VLOOKUP(RAND(),brain!$L$14:$P$17,2,TRUE),0)</f>
        <v>0</v>
      </c>
      <c r="Y66" s="104">
        <f ca="1">IF($D66&gt;=Y$4,VLOOKUP(RAND(),brain!$L$14:$P$17,2,TRUE),0)</f>
        <v>0</v>
      </c>
      <c r="Z66" s="97">
        <f ca="1">IF($E66&gt;=Z$4,VLOOKUP(RAND(),brain!$L$14:$P$17,3,TRUE),0)</f>
        <v>45</v>
      </c>
      <c r="AA66" s="97">
        <f ca="1">IF($E66&gt;=AA$4,VLOOKUP(RAND(),brain!$L$14:$P$17,3,TRUE),0)</f>
        <v>65</v>
      </c>
      <c r="AB66" s="97">
        <f ca="1">IF($E66&gt;=AB$4,VLOOKUP(RAND(),brain!$L$14:$P$17,3,TRUE),0)</f>
        <v>0</v>
      </c>
      <c r="AC66" s="97">
        <f ca="1">IF($E66&gt;=AC$4,VLOOKUP(RAND(),brain!$L$14:$P$17,3,TRUE),0)</f>
        <v>0</v>
      </c>
      <c r="AD66" s="97">
        <f ca="1">IF($E66&gt;=AD$4,VLOOKUP(RAND(),brain!$L$14:$P$17,3,TRUE),0)</f>
        <v>0</v>
      </c>
      <c r="AE66" s="97">
        <f ca="1">IF($E66&gt;=AE$4,VLOOKUP(RAND(),brain!$L$14:$P$17,3,TRUE),0)</f>
        <v>0</v>
      </c>
      <c r="AF66" s="97">
        <f ca="1">IF($E66&gt;=AF$4,VLOOKUP(RAND(),brain!$L$14:$P$17,3,TRUE),0)</f>
        <v>0</v>
      </c>
      <c r="AG66" s="97">
        <f ca="1">IF($E66&gt;=AG$4,VLOOKUP(RAND(),brain!$L$14:$P$17,3,TRUE),0)</f>
        <v>0</v>
      </c>
      <c r="AH66" s="97">
        <f ca="1">IF($E66&gt;=AH$4,VLOOKUP(RAND(),brain!$L$14:$P$17,3,TRUE),0)</f>
        <v>0</v>
      </c>
      <c r="AI66" s="97">
        <f ca="1">IF($E66&gt;=AI$4,VLOOKUP(RAND(),brain!$L$14:$P$17,3,TRUE),0)</f>
        <v>0</v>
      </c>
      <c r="AJ66" s="97">
        <f ca="1">IF($E66&gt;=AJ$4,VLOOKUP(RAND(),brain!$L$14:$P$17,3,TRUE),0)</f>
        <v>0</v>
      </c>
      <c r="AK66" s="100">
        <f ca="1">IF($F66&gt;=AK$4,VLOOKUP(RAND(),brain!$L$14:$P$17,4,TRUE),0)</f>
        <v>20</v>
      </c>
      <c r="AL66" s="98">
        <f ca="1">IF($F66&gt;=AL$4,VLOOKUP(RAND(),brain!$L$14:$P$17,4,TRUE),0)</f>
        <v>20</v>
      </c>
      <c r="AM66" s="98">
        <f ca="1">IF($F66&gt;=AM$4,VLOOKUP(RAND(),brain!$L$14:$P$17,4,TRUE),0)</f>
        <v>0</v>
      </c>
      <c r="AN66" s="98">
        <f ca="1">IF($F66&gt;=AN$4,VLOOKUP(RAND(),brain!$L$14:$P$17,4,TRUE),0)</f>
        <v>0</v>
      </c>
      <c r="AO66" s="98">
        <f ca="1">IF($F66&gt;=AO$4,VLOOKUP(RAND(),brain!$L$14:$P$17,4,TRUE),0)</f>
        <v>0</v>
      </c>
      <c r="AP66" s="98">
        <f ca="1">IF($F66&gt;=AP$4,VLOOKUP(RAND(),brain!$L$14:$P$17,4,TRUE),0)</f>
        <v>0</v>
      </c>
      <c r="AQ66" s="98">
        <f ca="1">IF($F66&gt;=AQ$4,VLOOKUP(RAND(),brain!$L$14:$P$17,4,TRUE),0)</f>
        <v>0</v>
      </c>
      <c r="AR66" s="98">
        <f ca="1">IF($F66&gt;=AR$4,VLOOKUP(RAND(),brain!$L$14:$P$17,4,TRUE),0)</f>
        <v>0</v>
      </c>
      <c r="AS66" s="98">
        <f ca="1">IF($F66&gt;=AS$4,VLOOKUP(RAND(),brain!$L$14:$P$17,4,TRUE),0)</f>
        <v>0</v>
      </c>
      <c r="AT66" s="98">
        <f ca="1">IF($F66&gt;=AT$4,VLOOKUP(RAND(),brain!$L$14:$P$17,4,TRUE),0)</f>
        <v>0</v>
      </c>
      <c r="AU66" s="98">
        <f ca="1">IF($F66&gt;=AU$4,VLOOKUP(RAND(),brain!$L$14:$P$17,4,TRUE),0)</f>
        <v>0</v>
      </c>
      <c r="AV66" s="98">
        <f ca="1">IF($F66&gt;=AV$4,VLOOKUP(RAND(),brain!$L$14:$P$17,4,TRUE),0)</f>
        <v>0</v>
      </c>
      <c r="AW66" s="98">
        <f ca="1">IF($F66&gt;=AW$4,VLOOKUP(RAND(),brain!$L$14:$P$17,4,TRUE),0)</f>
        <v>0</v>
      </c>
      <c r="AX66" s="98">
        <f ca="1">IF($F66&gt;=AX$4,VLOOKUP(RAND(),brain!$L$14:$P$17,4,TRUE),0)</f>
        <v>0</v>
      </c>
      <c r="AY66" s="98">
        <f ca="1">IF($F66&gt;=AY$4,VLOOKUP(RAND(),brain!$L$14:$P$17,4,TRUE),0)</f>
        <v>0</v>
      </c>
      <c r="AZ66" s="101">
        <f ca="1">IF($F66&gt;=AZ$4,VLOOKUP(RAND(),brain!$L$14:$P$17,4,TRUE),0)</f>
        <v>0</v>
      </c>
      <c r="BA66" s="139">
        <f ca="1">SUMIF(dataCollection!$H66:$Y66, "&gt;1")</f>
        <v>70</v>
      </c>
      <c r="BB66" s="140">
        <f ca="1">SUMIF(dataCollection!$Z66:$AJ66,"&gt; 1")</f>
        <v>110</v>
      </c>
      <c r="BC66" s="141">
        <f ca="1">SUMIF(dataCollection!$AK66:$AZ66, "&gt; 1")</f>
        <v>40</v>
      </c>
      <c r="BD66" s="26">
        <f ca="1">brain!$K$26-COUNTIF(dataCollection!$H66:$Y66,"&gt;0")*10-dataCollection!$BA66</f>
        <v>390</v>
      </c>
      <c r="BE66" s="26" t="str">
        <f t="shared" ca="1" si="0"/>
        <v/>
      </c>
      <c r="BF66" s="26">
        <f ca="1">brain!$K$26- COUNTIF(dataCollection!$Z66:$AJ66,"&gt;0")*10-dataCollection!$BB66</f>
        <v>350</v>
      </c>
      <c r="BG66" s="26" t="str">
        <f t="shared" ca="1" si="1"/>
        <v/>
      </c>
      <c r="BH66" s="26">
        <f ca="1">brain!$K$26-COUNT(dataCollection!$AK66:$AZ66)*10-dataCollection!$BC66</f>
        <v>280</v>
      </c>
      <c r="BI66" s="134" t="str">
        <f t="shared" ca="1" si="2"/>
        <v/>
      </c>
    </row>
    <row r="67" spans="3:61" x14ac:dyDescent="0.25">
      <c r="C67" s="32">
        <f>Table1[[#This Row],[Column1]]</f>
        <v>61</v>
      </c>
      <c r="D67" s="116">
        <f ca="1">ROUND(brain!$L$7*dataCollection!$G67,0)</f>
        <v>7</v>
      </c>
      <c r="E67" s="116">
        <f ca="1">ROUND(brain!$L$8*dataCollection!$G67,0)</f>
        <v>4</v>
      </c>
      <c r="F67" s="116">
        <f ca="1">dataCollection!$G67-dataCollection!$D67-dataCollection!$E67</f>
        <v>6</v>
      </c>
      <c r="G67" s="117">
        <f ca="1">Table1[[#This Row],[Column13]]</f>
        <v>17</v>
      </c>
      <c r="H67" s="96">
        <f ca="1">IF($D67&gt;=H$4,VLOOKUP(RAND(),brain!$L$14:$P$17,2,TRUE),0)</f>
        <v>35</v>
      </c>
      <c r="I67" s="96">
        <f ca="1">IF($D67&gt;=I$4,VLOOKUP(RAND(),brain!$L$14:$P$17,2,TRUE),0)</f>
        <v>15</v>
      </c>
      <c r="J67" s="96">
        <f ca="1">IF($D67&gt;=J$4,VLOOKUP(RAND(),brain!$L$14:$P$17,2,TRUE),0)</f>
        <v>35</v>
      </c>
      <c r="K67" s="96">
        <f ca="1">IF($D67&gt;=K$4,VLOOKUP(RAND(),brain!$L$14:$P$17,2,TRUE),0)</f>
        <v>35</v>
      </c>
      <c r="L67" s="96">
        <f ca="1">IF($D67&gt;=L$4,VLOOKUP(RAND(),brain!$L$14:$P$17,2,TRUE),0)</f>
        <v>15</v>
      </c>
      <c r="M67" s="96">
        <f ca="1">IF($D67&gt;=M$4,VLOOKUP(RAND(),brain!$L$14:$P$17,2,TRUE),0)</f>
        <v>35</v>
      </c>
      <c r="N67" s="96">
        <f ca="1">IF($D67&gt;=N$4,VLOOKUP(RAND(),brain!$L$14:$P$17,2,TRUE),0)</f>
        <v>35</v>
      </c>
      <c r="O67" s="96">
        <f ca="1">IF($D67&gt;=O$4,VLOOKUP(RAND(),brain!$L$14:$P$17,2,TRUE),0)</f>
        <v>0</v>
      </c>
      <c r="P67" s="96">
        <f ca="1">IF($D67&gt;=P$4,VLOOKUP(RAND(),brain!$L$14:$P$17,2,TRUE),0)</f>
        <v>0</v>
      </c>
      <c r="Q67" s="96">
        <f ca="1">IF($D67&gt;=Q$4,VLOOKUP(RAND(),brain!$L$14:$P$17,2,TRUE),0)</f>
        <v>0</v>
      </c>
      <c r="R67" s="96">
        <f ca="1">IF($D67&gt;=R$4,VLOOKUP(RAND(),brain!$L$14:$P$17,2,TRUE),0)</f>
        <v>0</v>
      </c>
      <c r="S67" s="96">
        <f ca="1">IF($D67&gt;=S$4,VLOOKUP(RAND(),brain!$L$14:$P$17,2,TRUE),0)</f>
        <v>0</v>
      </c>
      <c r="T67" s="96">
        <f ca="1">IF($D67&gt;=T$4,VLOOKUP(RAND(),brain!$L$14:$P$17,2,TRUE),0)</f>
        <v>0</v>
      </c>
      <c r="U67" s="96">
        <f ca="1">IF($D67&gt;=U$4,VLOOKUP(RAND(),brain!$L$14:$P$17,2,TRUE),0)</f>
        <v>0</v>
      </c>
      <c r="V67" s="96">
        <f ca="1">IF($D67&gt;=V$4,VLOOKUP(RAND(),brain!$L$14:$P$17,2,TRUE),0)</f>
        <v>0</v>
      </c>
      <c r="W67" s="96">
        <f ca="1">IF($D67&gt;=W$4,VLOOKUP(RAND(),brain!$L$14:$P$17,2,TRUE),0)</f>
        <v>0</v>
      </c>
      <c r="X67" s="96">
        <f ca="1">IF($D67&gt;=X$4,VLOOKUP(RAND(),brain!$L$14:$P$17,2,TRUE),0)</f>
        <v>0</v>
      </c>
      <c r="Y67" s="104">
        <f ca="1">IF($D67&gt;=Y$4,VLOOKUP(RAND(),brain!$L$14:$P$17,2,TRUE),0)</f>
        <v>0</v>
      </c>
      <c r="Z67" s="97">
        <f ca="1">IF($E67&gt;=Z$4,VLOOKUP(RAND(),brain!$L$14:$P$17,3,TRUE),0)</f>
        <v>65</v>
      </c>
      <c r="AA67" s="97">
        <f ca="1">IF($E67&gt;=AA$4,VLOOKUP(RAND(),brain!$L$14:$P$17,3,TRUE),0)</f>
        <v>45</v>
      </c>
      <c r="AB67" s="97">
        <f ca="1">IF($E67&gt;=AB$4,VLOOKUP(RAND(),brain!$L$14:$P$17,3,TRUE),0)</f>
        <v>65</v>
      </c>
      <c r="AC67" s="97">
        <f ca="1">IF($E67&gt;=AC$4,VLOOKUP(RAND(),brain!$L$14:$P$17,3,TRUE),0)</f>
        <v>45</v>
      </c>
      <c r="AD67" s="97">
        <f ca="1">IF($E67&gt;=AD$4,VLOOKUP(RAND(),brain!$L$14:$P$17,3,TRUE),0)</f>
        <v>0</v>
      </c>
      <c r="AE67" s="97">
        <f ca="1">IF($E67&gt;=AE$4,VLOOKUP(RAND(),brain!$L$14:$P$17,3,TRUE),0)</f>
        <v>0</v>
      </c>
      <c r="AF67" s="97">
        <f ca="1">IF($E67&gt;=AF$4,VLOOKUP(RAND(),brain!$L$14:$P$17,3,TRUE),0)</f>
        <v>0</v>
      </c>
      <c r="AG67" s="97">
        <f ca="1">IF($E67&gt;=AG$4,VLOOKUP(RAND(),brain!$L$14:$P$17,3,TRUE),0)</f>
        <v>0</v>
      </c>
      <c r="AH67" s="97">
        <f ca="1">IF($E67&gt;=AH$4,VLOOKUP(RAND(),brain!$L$14:$P$17,3,TRUE),0)</f>
        <v>0</v>
      </c>
      <c r="AI67" s="97">
        <f ca="1">IF($E67&gt;=AI$4,VLOOKUP(RAND(),brain!$L$14:$P$17,3,TRUE),0)</f>
        <v>0</v>
      </c>
      <c r="AJ67" s="97">
        <f ca="1">IF($E67&gt;=AJ$4,VLOOKUP(RAND(),brain!$L$14:$P$17,3,TRUE),0)</f>
        <v>0</v>
      </c>
      <c r="AK67" s="100">
        <f ca="1">IF($F67&gt;=AK$4,VLOOKUP(RAND(),brain!$L$14:$P$17,4,TRUE),0)</f>
        <v>30</v>
      </c>
      <c r="AL67" s="98">
        <f ca="1">IF($F67&gt;=AL$4,VLOOKUP(RAND(),brain!$L$14:$P$17,4,TRUE),0)</f>
        <v>30</v>
      </c>
      <c r="AM67" s="98">
        <f ca="1">IF($F67&gt;=AM$4,VLOOKUP(RAND(),brain!$L$14:$P$17,4,TRUE),0)</f>
        <v>30</v>
      </c>
      <c r="AN67" s="98">
        <f ca="1">IF($F67&gt;=AN$4,VLOOKUP(RAND(),brain!$L$14:$P$17,4,TRUE),0)</f>
        <v>30</v>
      </c>
      <c r="AO67" s="98">
        <f ca="1">IF($F67&gt;=AO$4,VLOOKUP(RAND(),brain!$L$14:$P$17,4,TRUE),0)</f>
        <v>30</v>
      </c>
      <c r="AP67" s="98">
        <f ca="1">IF($F67&gt;=AP$4,VLOOKUP(RAND(),brain!$L$14:$P$17,4,TRUE),0)</f>
        <v>30</v>
      </c>
      <c r="AQ67" s="98">
        <f ca="1">IF($F67&gt;=AQ$4,VLOOKUP(RAND(),brain!$L$14:$P$17,4,TRUE),0)</f>
        <v>0</v>
      </c>
      <c r="AR67" s="98">
        <f ca="1">IF($F67&gt;=AR$4,VLOOKUP(RAND(),brain!$L$14:$P$17,4,TRUE),0)</f>
        <v>0</v>
      </c>
      <c r="AS67" s="98">
        <f ca="1">IF($F67&gt;=AS$4,VLOOKUP(RAND(),brain!$L$14:$P$17,4,TRUE),0)</f>
        <v>0</v>
      </c>
      <c r="AT67" s="98">
        <f ca="1">IF($F67&gt;=AT$4,VLOOKUP(RAND(),brain!$L$14:$P$17,4,TRUE),0)</f>
        <v>0</v>
      </c>
      <c r="AU67" s="98">
        <f ca="1">IF($F67&gt;=AU$4,VLOOKUP(RAND(),brain!$L$14:$P$17,4,TRUE),0)</f>
        <v>0</v>
      </c>
      <c r="AV67" s="98">
        <f ca="1">IF($F67&gt;=AV$4,VLOOKUP(RAND(),brain!$L$14:$P$17,4,TRUE),0)</f>
        <v>0</v>
      </c>
      <c r="AW67" s="98">
        <f ca="1">IF($F67&gt;=AW$4,VLOOKUP(RAND(),brain!$L$14:$P$17,4,TRUE),0)</f>
        <v>0</v>
      </c>
      <c r="AX67" s="98">
        <f ca="1">IF($F67&gt;=AX$4,VLOOKUP(RAND(),brain!$L$14:$P$17,4,TRUE),0)</f>
        <v>0</v>
      </c>
      <c r="AY67" s="98">
        <f ca="1">IF($F67&gt;=AY$4,VLOOKUP(RAND(),brain!$L$14:$P$17,4,TRUE),0)</f>
        <v>0</v>
      </c>
      <c r="AZ67" s="101">
        <f ca="1">IF($F67&gt;=AZ$4,VLOOKUP(RAND(),brain!$L$14:$P$17,4,TRUE),0)</f>
        <v>0</v>
      </c>
      <c r="BA67" s="139">
        <f ca="1">SUMIF(dataCollection!$H67:$Y67, "&gt;1")</f>
        <v>205</v>
      </c>
      <c r="BB67" s="140">
        <f ca="1">SUMIF(dataCollection!$Z67:$AJ67,"&gt; 1")</f>
        <v>220</v>
      </c>
      <c r="BC67" s="141">
        <f ca="1">SUMIF(dataCollection!$AK67:$AZ67, "&gt; 1")</f>
        <v>180</v>
      </c>
      <c r="BD67" s="26">
        <f ca="1">brain!$K$26-COUNTIF(dataCollection!$H67:$Y67,"&gt;0")*10-dataCollection!$BA67</f>
        <v>205</v>
      </c>
      <c r="BE67" s="26" t="str">
        <f t="shared" ca="1" si="0"/>
        <v>stockout</v>
      </c>
      <c r="BF67" s="26">
        <f ca="1">brain!$K$26- COUNTIF(dataCollection!$Z67:$AJ67,"&gt;0")*10-dataCollection!$BB67</f>
        <v>220</v>
      </c>
      <c r="BG67" s="26" t="str">
        <f t="shared" ca="1" si="1"/>
        <v>stockout</v>
      </c>
      <c r="BH67" s="26">
        <f ca="1">brain!$K$26-COUNT(dataCollection!$AK67:$AZ67)*10-dataCollection!$BC67</f>
        <v>140</v>
      </c>
      <c r="BI67" s="134" t="str">
        <f t="shared" ca="1" si="2"/>
        <v>stockout</v>
      </c>
    </row>
    <row r="68" spans="3:61" x14ac:dyDescent="0.25">
      <c r="C68" s="32">
        <f>Table1[[#This Row],[Column1]]</f>
        <v>62</v>
      </c>
      <c r="D68" s="116">
        <f ca="1">ROUND(brain!$L$7*dataCollection!$G68,0)</f>
        <v>4</v>
      </c>
      <c r="E68" s="116">
        <f ca="1">ROUND(brain!$L$8*dataCollection!$G68,0)</f>
        <v>2</v>
      </c>
      <c r="F68" s="116">
        <f ca="1">dataCollection!$G68-dataCollection!$D68-dataCollection!$E68</f>
        <v>3</v>
      </c>
      <c r="G68" s="117">
        <f ca="1">Table1[[#This Row],[Column13]]</f>
        <v>9</v>
      </c>
      <c r="H68" s="96">
        <f ca="1">IF($D68&gt;=H$4,VLOOKUP(RAND(),brain!$L$14:$P$17,2,TRUE),0)</f>
        <v>35</v>
      </c>
      <c r="I68" s="96">
        <f ca="1">IF($D68&gt;=I$4,VLOOKUP(RAND(),brain!$L$14:$P$17,2,TRUE),0)</f>
        <v>15</v>
      </c>
      <c r="J68" s="96">
        <f ca="1">IF($D68&gt;=J$4,VLOOKUP(RAND(),brain!$L$14:$P$17,2,TRUE),0)</f>
        <v>35</v>
      </c>
      <c r="K68" s="96">
        <f ca="1">IF($D68&gt;=K$4,VLOOKUP(RAND(),brain!$L$14:$P$17,2,TRUE),0)</f>
        <v>55</v>
      </c>
      <c r="L68" s="96">
        <f ca="1">IF($D68&gt;=L$4,VLOOKUP(RAND(),brain!$L$14:$P$17,2,TRUE),0)</f>
        <v>0</v>
      </c>
      <c r="M68" s="96">
        <f ca="1">IF($D68&gt;=M$4,VLOOKUP(RAND(),brain!$L$14:$P$17,2,TRUE),0)</f>
        <v>0</v>
      </c>
      <c r="N68" s="96">
        <f ca="1">IF($D68&gt;=N$4,VLOOKUP(RAND(),brain!$L$14:$P$17,2,TRUE),0)</f>
        <v>0</v>
      </c>
      <c r="O68" s="96">
        <f ca="1">IF($D68&gt;=O$4,VLOOKUP(RAND(),brain!$L$14:$P$17,2,TRUE),0)</f>
        <v>0</v>
      </c>
      <c r="P68" s="96">
        <f ca="1">IF($D68&gt;=P$4,VLOOKUP(RAND(),brain!$L$14:$P$17,2,TRUE),0)</f>
        <v>0</v>
      </c>
      <c r="Q68" s="96">
        <f ca="1">IF($D68&gt;=Q$4,VLOOKUP(RAND(),brain!$L$14:$P$17,2,TRUE),0)</f>
        <v>0</v>
      </c>
      <c r="R68" s="96">
        <f ca="1">IF($D68&gt;=R$4,VLOOKUP(RAND(),brain!$L$14:$P$17,2,TRUE),0)</f>
        <v>0</v>
      </c>
      <c r="S68" s="96">
        <f ca="1">IF($D68&gt;=S$4,VLOOKUP(RAND(),brain!$L$14:$P$17,2,TRUE),0)</f>
        <v>0</v>
      </c>
      <c r="T68" s="96">
        <f ca="1">IF($D68&gt;=T$4,VLOOKUP(RAND(),brain!$L$14:$P$17,2,TRUE),0)</f>
        <v>0</v>
      </c>
      <c r="U68" s="96">
        <f ca="1">IF($D68&gt;=U$4,VLOOKUP(RAND(),brain!$L$14:$P$17,2,TRUE),0)</f>
        <v>0</v>
      </c>
      <c r="V68" s="96">
        <f ca="1">IF($D68&gt;=V$4,VLOOKUP(RAND(),brain!$L$14:$P$17,2,TRUE),0)</f>
        <v>0</v>
      </c>
      <c r="W68" s="96">
        <f ca="1">IF($D68&gt;=W$4,VLOOKUP(RAND(),brain!$L$14:$P$17,2,TRUE),0)</f>
        <v>0</v>
      </c>
      <c r="X68" s="96">
        <f ca="1">IF($D68&gt;=X$4,VLOOKUP(RAND(),brain!$L$14:$P$17,2,TRUE),0)</f>
        <v>0</v>
      </c>
      <c r="Y68" s="104">
        <f ca="1">IF($D68&gt;=Y$4,VLOOKUP(RAND(),brain!$L$14:$P$17,2,TRUE),0)</f>
        <v>0</v>
      </c>
      <c r="Z68" s="97">
        <f ca="1">IF($E68&gt;=Z$4,VLOOKUP(RAND(),brain!$L$14:$P$17,3,TRUE),0)</f>
        <v>45</v>
      </c>
      <c r="AA68" s="97">
        <f ca="1">IF($E68&gt;=AA$4,VLOOKUP(RAND(),brain!$L$14:$P$17,3,TRUE),0)</f>
        <v>20</v>
      </c>
      <c r="AB68" s="97">
        <f ca="1">IF($E68&gt;=AB$4,VLOOKUP(RAND(),brain!$L$14:$P$17,3,TRUE),0)</f>
        <v>0</v>
      </c>
      <c r="AC68" s="97">
        <f ca="1">IF($E68&gt;=AC$4,VLOOKUP(RAND(),brain!$L$14:$P$17,3,TRUE),0)</f>
        <v>0</v>
      </c>
      <c r="AD68" s="97">
        <f ca="1">IF($E68&gt;=AD$4,VLOOKUP(RAND(),brain!$L$14:$P$17,3,TRUE),0)</f>
        <v>0</v>
      </c>
      <c r="AE68" s="97">
        <f ca="1">IF($E68&gt;=AE$4,VLOOKUP(RAND(),brain!$L$14:$P$17,3,TRUE),0)</f>
        <v>0</v>
      </c>
      <c r="AF68" s="97">
        <f ca="1">IF($E68&gt;=AF$4,VLOOKUP(RAND(),brain!$L$14:$P$17,3,TRUE),0)</f>
        <v>0</v>
      </c>
      <c r="AG68" s="97">
        <f ca="1">IF($E68&gt;=AG$4,VLOOKUP(RAND(),brain!$L$14:$P$17,3,TRUE),0)</f>
        <v>0</v>
      </c>
      <c r="AH68" s="97">
        <f ca="1">IF($E68&gt;=AH$4,VLOOKUP(RAND(),brain!$L$14:$P$17,3,TRUE),0)</f>
        <v>0</v>
      </c>
      <c r="AI68" s="97">
        <f ca="1">IF($E68&gt;=AI$4,VLOOKUP(RAND(),brain!$L$14:$P$17,3,TRUE),0)</f>
        <v>0</v>
      </c>
      <c r="AJ68" s="97">
        <f ca="1">IF($E68&gt;=AJ$4,VLOOKUP(RAND(),brain!$L$14:$P$17,3,TRUE),0)</f>
        <v>0</v>
      </c>
      <c r="AK68" s="100">
        <f ca="1">IF($F68&gt;=AK$4,VLOOKUP(RAND(),brain!$L$14:$P$17,4,TRUE),0)</f>
        <v>30</v>
      </c>
      <c r="AL68" s="98">
        <f ca="1">IF($F68&gt;=AL$4,VLOOKUP(RAND(),brain!$L$14:$P$17,4,TRUE),0)</f>
        <v>45</v>
      </c>
      <c r="AM68" s="98">
        <f ca="1">IF($F68&gt;=AM$4,VLOOKUP(RAND(),brain!$L$14:$P$17,4,TRUE),0)</f>
        <v>20</v>
      </c>
      <c r="AN68" s="98">
        <f ca="1">IF($F68&gt;=AN$4,VLOOKUP(RAND(),brain!$L$14:$P$17,4,TRUE),0)</f>
        <v>0</v>
      </c>
      <c r="AO68" s="98">
        <f ca="1">IF($F68&gt;=AO$4,VLOOKUP(RAND(),brain!$L$14:$P$17,4,TRUE),0)</f>
        <v>0</v>
      </c>
      <c r="AP68" s="98">
        <f ca="1">IF($F68&gt;=AP$4,VLOOKUP(RAND(),brain!$L$14:$P$17,4,TRUE),0)</f>
        <v>0</v>
      </c>
      <c r="AQ68" s="98">
        <f ca="1">IF($F68&gt;=AQ$4,VLOOKUP(RAND(),brain!$L$14:$P$17,4,TRUE),0)</f>
        <v>0</v>
      </c>
      <c r="AR68" s="98">
        <f ca="1">IF($F68&gt;=AR$4,VLOOKUP(RAND(),brain!$L$14:$P$17,4,TRUE),0)</f>
        <v>0</v>
      </c>
      <c r="AS68" s="98">
        <f ca="1">IF($F68&gt;=AS$4,VLOOKUP(RAND(),brain!$L$14:$P$17,4,TRUE),0)</f>
        <v>0</v>
      </c>
      <c r="AT68" s="98">
        <f ca="1">IF($F68&gt;=AT$4,VLOOKUP(RAND(),brain!$L$14:$P$17,4,TRUE),0)</f>
        <v>0</v>
      </c>
      <c r="AU68" s="98">
        <f ca="1">IF($F68&gt;=AU$4,VLOOKUP(RAND(),brain!$L$14:$P$17,4,TRUE),0)</f>
        <v>0</v>
      </c>
      <c r="AV68" s="98">
        <f ca="1">IF($F68&gt;=AV$4,VLOOKUP(RAND(),brain!$L$14:$P$17,4,TRUE),0)</f>
        <v>0</v>
      </c>
      <c r="AW68" s="98">
        <f ca="1">IF($F68&gt;=AW$4,VLOOKUP(RAND(),brain!$L$14:$P$17,4,TRUE),0)</f>
        <v>0</v>
      </c>
      <c r="AX68" s="98">
        <f ca="1">IF($F68&gt;=AX$4,VLOOKUP(RAND(),brain!$L$14:$P$17,4,TRUE),0)</f>
        <v>0</v>
      </c>
      <c r="AY68" s="98">
        <f ca="1">IF($F68&gt;=AY$4,VLOOKUP(RAND(),brain!$L$14:$P$17,4,TRUE),0)</f>
        <v>0</v>
      </c>
      <c r="AZ68" s="101">
        <f ca="1">IF($F68&gt;=AZ$4,VLOOKUP(RAND(),brain!$L$14:$P$17,4,TRUE),0)</f>
        <v>0</v>
      </c>
      <c r="BA68" s="139">
        <f ca="1">SUMIF(dataCollection!$H68:$Y68, "&gt;1")</f>
        <v>140</v>
      </c>
      <c r="BB68" s="140">
        <f ca="1">SUMIF(dataCollection!$Z68:$AJ68,"&gt; 1")</f>
        <v>65</v>
      </c>
      <c r="BC68" s="141">
        <f ca="1">SUMIF(dataCollection!$AK68:$AZ68, "&gt; 1")</f>
        <v>95</v>
      </c>
      <c r="BD68" s="26">
        <f ca="1">brain!$K$26-COUNTIF(dataCollection!$H68:$Y68,"&gt;0")*10-dataCollection!$BA68</f>
        <v>300</v>
      </c>
      <c r="BE68" s="26" t="str">
        <f t="shared" ca="1" si="0"/>
        <v/>
      </c>
      <c r="BF68" s="26">
        <f ca="1">brain!$K$26- COUNTIF(dataCollection!$Z68:$AJ68,"&gt;0")*10-dataCollection!$BB68</f>
        <v>395</v>
      </c>
      <c r="BG68" s="26" t="str">
        <f t="shared" ca="1" si="1"/>
        <v/>
      </c>
      <c r="BH68" s="26">
        <f ca="1">brain!$K$26-COUNT(dataCollection!$AK68:$AZ68)*10-dataCollection!$BC68</f>
        <v>225</v>
      </c>
      <c r="BI68" s="134" t="str">
        <f t="shared" ca="1" si="2"/>
        <v/>
      </c>
    </row>
    <row r="69" spans="3:61" x14ac:dyDescent="0.25">
      <c r="C69" s="32">
        <f>Table1[[#This Row],[Column1]]</f>
        <v>63</v>
      </c>
      <c r="D69" s="116">
        <f ca="1">ROUND(brain!$L$7*dataCollection!$G69,0)</f>
        <v>2</v>
      </c>
      <c r="E69" s="116">
        <f ca="1">ROUND(brain!$L$8*dataCollection!$G69,0)</f>
        <v>1</v>
      </c>
      <c r="F69" s="116">
        <f ca="1">dataCollection!$G69-dataCollection!$D69-dataCollection!$E69</f>
        <v>1</v>
      </c>
      <c r="G69" s="117">
        <f ca="1">Table1[[#This Row],[Column13]]</f>
        <v>4</v>
      </c>
      <c r="H69" s="96">
        <f ca="1">IF($D69&gt;=H$4,VLOOKUP(RAND(),brain!$L$14:$P$17,2,TRUE),0)</f>
        <v>35</v>
      </c>
      <c r="I69" s="96">
        <f ca="1">IF($D69&gt;=I$4,VLOOKUP(RAND(),brain!$L$14:$P$17,2,TRUE),0)</f>
        <v>55</v>
      </c>
      <c r="J69" s="96">
        <f ca="1">IF($D69&gt;=J$4,VLOOKUP(RAND(),brain!$L$14:$P$17,2,TRUE),0)</f>
        <v>0</v>
      </c>
      <c r="K69" s="96">
        <f ca="1">IF($D69&gt;=K$4,VLOOKUP(RAND(),brain!$L$14:$P$17,2,TRUE),0)</f>
        <v>0</v>
      </c>
      <c r="L69" s="96">
        <f ca="1">IF($D69&gt;=L$4,VLOOKUP(RAND(),brain!$L$14:$P$17,2,TRUE),0)</f>
        <v>0</v>
      </c>
      <c r="M69" s="96">
        <f ca="1">IF($D69&gt;=M$4,VLOOKUP(RAND(),brain!$L$14:$P$17,2,TRUE),0)</f>
        <v>0</v>
      </c>
      <c r="N69" s="96">
        <f ca="1">IF($D69&gt;=N$4,VLOOKUP(RAND(),brain!$L$14:$P$17,2,TRUE),0)</f>
        <v>0</v>
      </c>
      <c r="O69" s="96">
        <f ca="1">IF($D69&gt;=O$4,VLOOKUP(RAND(),brain!$L$14:$P$17,2,TRUE),0)</f>
        <v>0</v>
      </c>
      <c r="P69" s="96">
        <f ca="1">IF($D69&gt;=P$4,VLOOKUP(RAND(),brain!$L$14:$P$17,2,TRUE),0)</f>
        <v>0</v>
      </c>
      <c r="Q69" s="96">
        <f ca="1">IF($D69&gt;=Q$4,VLOOKUP(RAND(),brain!$L$14:$P$17,2,TRUE),0)</f>
        <v>0</v>
      </c>
      <c r="R69" s="96">
        <f ca="1">IF($D69&gt;=R$4,VLOOKUP(RAND(),brain!$L$14:$P$17,2,TRUE),0)</f>
        <v>0</v>
      </c>
      <c r="S69" s="96">
        <f ca="1">IF($D69&gt;=S$4,VLOOKUP(RAND(),brain!$L$14:$P$17,2,TRUE),0)</f>
        <v>0</v>
      </c>
      <c r="T69" s="96">
        <f ca="1">IF($D69&gt;=T$4,VLOOKUP(RAND(),brain!$L$14:$P$17,2,TRUE),0)</f>
        <v>0</v>
      </c>
      <c r="U69" s="96">
        <f ca="1">IF($D69&gt;=U$4,VLOOKUP(RAND(),brain!$L$14:$P$17,2,TRUE),0)</f>
        <v>0</v>
      </c>
      <c r="V69" s="96">
        <f ca="1">IF($D69&gt;=V$4,VLOOKUP(RAND(),brain!$L$14:$P$17,2,TRUE),0)</f>
        <v>0</v>
      </c>
      <c r="W69" s="96">
        <f ca="1">IF($D69&gt;=W$4,VLOOKUP(RAND(),brain!$L$14:$P$17,2,TRUE),0)</f>
        <v>0</v>
      </c>
      <c r="X69" s="96">
        <f ca="1">IF($D69&gt;=X$4,VLOOKUP(RAND(),brain!$L$14:$P$17,2,TRUE),0)</f>
        <v>0</v>
      </c>
      <c r="Y69" s="104">
        <f ca="1">IF($D69&gt;=Y$4,VLOOKUP(RAND(),brain!$L$14:$P$17,2,TRUE),0)</f>
        <v>0</v>
      </c>
      <c r="Z69" s="97">
        <f ca="1">IF($E69&gt;=Z$4,VLOOKUP(RAND(),brain!$L$14:$P$17,3,TRUE),0)</f>
        <v>65</v>
      </c>
      <c r="AA69" s="97">
        <f ca="1">IF($E69&gt;=AA$4,VLOOKUP(RAND(),brain!$L$14:$P$17,3,TRUE),0)</f>
        <v>0</v>
      </c>
      <c r="AB69" s="97">
        <f ca="1">IF($E69&gt;=AB$4,VLOOKUP(RAND(),brain!$L$14:$P$17,3,TRUE),0)</f>
        <v>0</v>
      </c>
      <c r="AC69" s="97">
        <f ca="1">IF($E69&gt;=AC$4,VLOOKUP(RAND(),brain!$L$14:$P$17,3,TRUE),0)</f>
        <v>0</v>
      </c>
      <c r="AD69" s="97">
        <f ca="1">IF($E69&gt;=AD$4,VLOOKUP(RAND(),brain!$L$14:$P$17,3,TRUE),0)</f>
        <v>0</v>
      </c>
      <c r="AE69" s="97">
        <f ca="1">IF($E69&gt;=AE$4,VLOOKUP(RAND(),brain!$L$14:$P$17,3,TRUE),0)</f>
        <v>0</v>
      </c>
      <c r="AF69" s="97">
        <f ca="1">IF($E69&gt;=AF$4,VLOOKUP(RAND(),brain!$L$14:$P$17,3,TRUE),0)</f>
        <v>0</v>
      </c>
      <c r="AG69" s="97">
        <f ca="1">IF($E69&gt;=AG$4,VLOOKUP(RAND(),brain!$L$14:$P$17,3,TRUE),0)</f>
        <v>0</v>
      </c>
      <c r="AH69" s="97">
        <f ca="1">IF($E69&gt;=AH$4,VLOOKUP(RAND(),brain!$L$14:$P$17,3,TRUE),0)</f>
        <v>0</v>
      </c>
      <c r="AI69" s="97">
        <f ca="1">IF($E69&gt;=AI$4,VLOOKUP(RAND(),brain!$L$14:$P$17,3,TRUE),0)</f>
        <v>0</v>
      </c>
      <c r="AJ69" s="97">
        <f ca="1">IF($E69&gt;=AJ$4,VLOOKUP(RAND(),brain!$L$14:$P$17,3,TRUE),0)</f>
        <v>0</v>
      </c>
      <c r="AK69" s="100">
        <f ca="1">IF($F69&gt;=AK$4,VLOOKUP(RAND(),brain!$L$14:$P$17,4,TRUE),0)</f>
        <v>45</v>
      </c>
      <c r="AL69" s="98">
        <f ca="1">IF($F69&gt;=AL$4,VLOOKUP(RAND(),brain!$L$14:$P$17,4,TRUE),0)</f>
        <v>0</v>
      </c>
      <c r="AM69" s="98">
        <f ca="1">IF($F69&gt;=AM$4,VLOOKUP(RAND(),brain!$L$14:$P$17,4,TRUE),0)</f>
        <v>0</v>
      </c>
      <c r="AN69" s="98">
        <f ca="1">IF($F69&gt;=AN$4,VLOOKUP(RAND(),brain!$L$14:$P$17,4,TRUE),0)</f>
        <v>0</v>
      </c>
      <c r="AO69" s="98">
        <f ca="1">IF($F69&gt;=AO$4,VLOOKUP(RAND(),brain!$L$14:$P$17,4,TRUE),0)</f>
        <v>0</v>
      </c>
      <c r="AP69" s="98">
        <f ca="1">IF($F69&gt;=AP$4,VLOOKUP(RAND(),brain!$L$14:$P$17,4,TRUE),0)</f>
        <v>0</v>
      </c>
      <c r="AQ69" s="98">
        <f ca="1">IF($F69&gt;=AQ$4,VLOOKUP(RAND(),brain!$L$14:$P$17,4,TRUE),0)</f>
        <v>0</v>
      </c>
      <c r="AR69" s="98">
        <f ca="1">IF($F69&gt;=AR$4,VLOOKUP(RAND(),brain!$L$14:$P$17,4,TRUE),0)</f>
        <v>0</v>
      </c>
      <c r="AS69" s="98">
        <f ca="1">IF($F69&gt;=AS$4,VLOOKUP(RAND(),brain!$L$14:$P$17,4,TRUE),0)</f>
        <v>0</v>
      </c>
      <c r="AT69" s="98">
        <f ca="1">IF($F69&gt;=AT$4,VLOOKUP(RAND(),brain!$L$14:$P$17,4,TRUE),0)</f>
        <v>0</v>
      </c>
      <c r="AU69" s="98">
        <f ca="1">IF($F69&gt;=AU$4,VLOOKUP(RAND(),brain!$L$14:$P$17,4,TRUE),0)</f>
        <v>0</v>
      </c>
      <c r="AV69" s="98">
        <f ca="1">IF($F69&gt;=AV$4,VLOOKUP(RAND(),brain!$L$14:$P$17,4,TRUE),0)</f>
        <v>0</v>
      </c>
      <c r="AW69" s="98">
        <f ca="1">IF($F69&gt;=AW$4,VLOOKUP(RAND(),brain!$L$14:$P$17,4,TRUE),0)</f>
        <v>0</v>
      </c>
      <c r="AX69" s="98">
        <f ca="1">IF($F69&gt;=AX$4,VLOOKUP(RAND(),brain!$L$14:$P$17,4,TRUE),0)</f>
        <v>0</v>
      </c>
      <c r="AY69" s="98">
        <f ca="1">IF($F69&gt;=AY$4,VLOOKUP(RAND(),brain!$L$14:$P$17,4,TRUE),0)</f>
        <v>0</v>
      </c>
      <c r="AZ69" s="101">
        <f ca="1">IF($F69&gt;=AZ$4,VLOOKUP(RAND(),brain!$L$14:$P$17,4,TRUE),0)</f>
        <v>0</v>
      </c>
      <c r="BA69" s="139">
        <f ca="1">SUMIF(dataCollection!$H69:$Y69, "&gt;1")</f>
        <v>90</v>
      </c>
      <c r="BB69" s="140">
        <f ca="1">SUMIF(dataCollection!$Z69:$AJ69,"&gt; 1")</f>
        <v>65</v>
      </c>
      <c r="BC69" s="141">
        <f ca="1">SUMIF(dataCollection!$AK69:$AZ69, "&gt; 1")</f>
        <v>45</v>
      </c>
      <c r="BD69" s="26">
        <f ca="1">brain!$K$26-COUNTIF(dataCollection!$H69:$Y69,"&gt;0")*10-dataCollection!$BA69</f>
        <v>370</v>
      </c>
      <c r="BE69" s="26" t="str">
        <f t="shared" ca="1" si="0"/>
        <v/>
      </c>
      <c r="BF69" s="26">
        <f ca="1">brain!$K$26- COUNTIF(dataCollection!$Z69:$AJ69,"&gt;0")*10-dataCollection!$BB69</f>
        <v>405</v>
      </c>
      <c r="BG69" s="26" t="str">
        <f t="shared" ca="1" si="1"/>
        <v/>
      </c>
      <c r="BH69" s="26">
        <f ca="1">brain!$K$26-COUNT(dataCollection!$AK69:$AZ69)*10-dataCollection!$BC69</f>
        <v>275</v>
      </c>
      <c r="BI69" s="134" t="str">
        <f t="shared" ca="1" si="2"/>
        <v/>
      </c>
    </row>
    <row r="70" spans="3:61" x14ac:dyDescent="0.25">
      <c r="C70" s="32">
        <f>Table1[[#This Row],[Column1]]</f>
        <v>64</v>
      </c>
      <c r="D70" s="116">
        <f ca="1">ROUND(brain!$L$7*dataCollection!$G70,0)</f>
        <v>6</v>
      </c>
      <c r="E70" s="116">
        <f ca="1">ROUND(brain!$L$8*dataCollection!$G70,0)</f>
        <v>4</v>
      </c>
      <c r="F70" s="116">
        <f ca="1">dataCollection!$G70-dataCollection!$D70-dataCollection!$E70</f>
        <v>5</v>
      </c>
      <c r="G70" s="117">
        <f ca="1">Table1[[#This Row],[Column13]]</f>
        <v>15</v>
      </c>
      <c r="H70" s="96">
        <f ca="1">IF($D70&gt;=H$4,VLOOKUP(RAND(),brain!$L$14:$P$17,2,TRUE),0)</f>
        <v>15</v>
      </c>
      <c r="I70" s="96">
        <f ca="1">IF($D70&gt;=I$4,VLOOKUP(RAND(),brain!$L$14:$P$17,2,TRUE),0)</f>
        <v>35</v>
      </c>
      <c r="J70" s="96">
        <f ca="1">IF($D70&gt;=J$4,VLOOKUP(RAND(),brain!$L$14:$P$17,2,TRUE),0)</f>
        <v>55</v>
      </c>
      <c r="K70" s="96">
        <f ca="1">IF($D70&gt;=K$4,VLOOKUP(RAND(),brain!$L$14:$P$17,2,TRUE),0)</f>
        <v>35</v>
      </c>
      <c r="L70" s="96">
        <f ca="1">IF($D70&gt;=L$4,VLOOKUP(RAND(),brain!$L$14:$P$17,2,TRUE),0)</f>
        <v>55</v>
      </c>
      <c r="M70" s="96">
        <f ca="1">IF($D70&gt;=M$4,VLOOKUP(RAND(),brain!$L$14:$P$17,2,TRUE),0)</f>
        <v>55</v>
      </c>
      <c r="N70" s="96">
        <f ca="1">IF($D70&gt;=N$4,VLOOKUP(RAND(),brain!$L$14:$P$17,2,TRUE),0)</f>
        <v>0</v>
      </c>
      <c r="O70" s="96">
        <f ca="1">IF($D70&gt;=O$4,VLOOKUP(RAND(),brain!$L$14:$P$17,2,TRUE),0)</f>
        <v>0</v>
      </c>
      <c r="P70" s="96">
        <f ca="1">IF($D70&gt;=P$4,VLOOKUP(RAND(),brain!$L$14:$P$17,2,TRUE),0)</f>
        <v>0</v>
      </c>
      <c r="Q70" s="96">
        <f ca="1">IF($D70&gt;=Q$4,VLOOKUP(RAND(),brain!$L$14:$P$17,2,TRUE),0)</f>
        <v>0</v>
      </c>
      <c r="R70" s="96">
        <f ca="1">IF($D70&gt;=R$4,VLOOKUP(RAND(),brain!$L$14:$P$17,2,TRUE),0)</f>
        <v>0</v>
      </c>
      <c r="S70" s="96">
        <f ca="1">IF($D70&gt;=S$4,VLOOKUP(RAND(),brain!$L$14:$P$17,2,TRUE),0)</f>
        <v>0</v>
      </c>
      <c r="T70" s="96">
        <f ca="1">IF($D70&gt;=T$4,VLOOKUP(RAND(),brain!$L$14:$P$17,2,TRUE),0)</f>
        <v>0</v>
      </c>
      <c r="U70" s="96">
        <f ca="1">IF($D70&gt;=U$4,VLOOKUP(RAND(),brain!$L$14:$P$17,2,TRUE),0)</f>
        <v>0</v>
      </c>
      <c r="V70" s="96">
        <f ca="1">IF($D70&gt;=V$4,VLOOKUP(RAND(),brain!$L$14:$P$17,2,TRUE),0)</f>
        <v>0</v>
      </c>
      <c r="W70" s="96">
        <f ca="1">IF($D70&gt;=W$4,VLOOKUP(RAND(),brain!$L$14:$P$17,2,TRUE),0)</f>
        <v>0</v>
      </c>
      <c r="X70" s="96">
        <f ca="1">IF($D70&gt;=X$4,VLOOKUP(RAND(),brain!$L$14:$P$17,2,TRUE),0)</f>
        <v>0</v>
      </c>
      <c r="Y70" s="104">
        <f ca="1">IF($D70&gt;=Y$4,VLOOKUP(RAND(),brain!$L$14:$P$17,2,TRUE),0)</f>
        <v>0</v>
      </c>
      <c r="Z70" s="97">
        <f ca="1">IF($E70&gt;=Z$4,VLOOKUP(RAND(),brain!$L$14:$P$17,3,TRUE),0)</f>
        <v>45</v>
      </c>
      <c r="AA70" s="97">
        <f ca="1">IF($E70&gt;=AA$4,VLOOKUP(RAND(),brain!$L$14:$P$17,3,TRUE),0)</f>
        <v>45</v>
      </c>
      <c r="AB70" s="97">
        <f ca="1">IF($E70&gt;=AB$4,VLOOKUP(RAND(),brain!$L$14:$P$17,3,TRUE),0)</f>
        <v>65</v>
      </c>
      <c r="AC70" s="97">
        <f ca="1">IF($E70&gt;=AC$4,VLOOKUP(RAND(),brain!$L$14:$P$17,3,TRUE),0)</f>
        <v>65</v>
      </c>
      <c r="AD70" s="97">
        <f ca="1">IF($E70&gt;=AD$4,VLOOKUP(RAND(),brain!$L$14:$P$17,3,TRUE),0)</f>
        <v>0</v>
      </c>
      <c r="AE70" s="97">
        <f ca="1">IF($E70&gt;=AE$4,VLOOKUP(RAND(),brain!$L$14:$P$17,3,TRUE),0)</f>
        <v>0</v>
      </c>
      <c r="AF70" s="97">
        <f ca="1">IF($E70&gt;=AF$4,VLOOKUP(RAND(),brain!$L$14:$P$17,3,TRUE),0)</f>
        <v>0</v>
      </c>
      <c r="AG70" s="97">
        <f ca="1">IF($E70&gt;=AG$4,VLOOKUP(RAND(),brain!$L$14:$P$17,3,TRUE),0)</f>
        <v>0</v>
      </c>
      <c r="AH70" s="97">
        <f ca="1">IF($E70&gt;=AH$4,VLOOKUP(RAND(),brain!$L$14:$P$17,3,TRUE),0)</f>
        <v>0</v>
      </c>
      <c r="AI70" s="97">
        <f ca="1">IF($E70&gt;=AI$4,VLOOKUP(RAND(),brain!$L$14:$P$17,3,TRUE),0)</f>
        <v>0</v>
      </c>
      <c r="AJ70" s="97">
        <f ca="1">IF($E70&gt;=AJ$4,VLOOKUP(RAND(),brain!$L$14:$P$17,3,TRUE),0)</f>
        <v>0</v>
      </c>
      <c r="AK70" s="100">
        <f ca="1">IF($F70&gt;=AK$4,VLOOKUP(RAND(),brain!$L$14:$P$17,4,TRUE),0)</f>
        <v>45</v>
      </c>
      <c r="AL70" s="98">
        <f ca="1">IF($F70&gt;=AL$4,VLOOKUP(RAND(),brain!$L$14:$P$17,4,TRUE),0)</f>
        <v>30</v>
      </c>
      <c r="AM70" s="98">
        <f ca="1">IF($F70&gt;=AM$4,VLOOKUP(RAND(),brain!$L$14:$P$17,4,TRUE),0)</f>
        <v>30</v>
      </c>
      <c r="AN70" s="98">
        <f ca="1">IF($F70&gt;=AN$4,VLOOKUP(RAND(),brain!$L$14:$P$17,4,TRUE),0)</f>
        <v>30</v>
      </c>
      <c r="AO70" s="98">
        <f ca="1">IF($F70&gt;=AO$4,VLOOKUP(RAND(),brain!$L$14:$P$17,4,TRUE),0)</f>
        <v>20</v>
      </c>
      <c r="AP70" s="98">
        <f ca="1">IF($F70&gt;=AP$4,VLOOKUP(RAND(),brain!$L$14:$P$17,4,TRUE),0)</f>
        <v>0</v>
      </c>
      <c r="AQ70" s="98">
        <f ca="1">IF($F70&gt;=AQ$4,VLOOKUP(RAND(),brain!$L$14:$P$17,4,TRUE),0)</f>
        <v>0</v>
      </c>
      <c r="AR70" s="98">
        <f ca="1">IF($F70&gt;=AR$4,VLOOKUP(RAND(),brain!$L$14:$P$17,4,TRUE),0)</f>
        <v>0</v>
      </c>
      <c r="AS70" s="98">
        <f ca="1">IF($F70&gt;=AS$4,VLOOKUP(RAND(),brain!$L$14:$P$17,4,TRUE),0)</f>
        <v>0</v>
      </c>
      <c r="AT70" s="98">
        <f ca="1">IF($F70&gt;=AT$4,VLOOKUP(RAND(),brain!$L$14:$P$17,4,TRUE),0)</f>
        <v>0</v>
      </c>
      <c r="AU70" s="98">
        <f ca="1">IF($F70&gt;=AU$4,VLOOKUP(RAND(),brain!$L$14:$P$17,4,TRUE),0)</f>
        <v>0</v>
      </c>
      <c r="AV70" s="98">
        <f ca="1">IF($F70&gt;=AV$4,VLOOKUP(RAND(),brain!$L$14:$P$17,4,TRUE),0)</f>
        <v>0</v>
      </c>
      <c r="AW70" s="98">
        <f ca="1">IF($F70&gt;=AW$4,VLOOKUP(RAND(),brain!$L$14:$P$17,4,TRUE),0)</f>
        <v>0</v>
      </c>
      <c r="AX70" s="98">
        <f ca="1">IF($F70&gt;=AX$4,VLOOKUP(RAND(),brain!$L$14:$P$17,4,TRUE),0)</f>
        <v>0</v>
      </c>
      <c r="AY70" s="98">
        <f ca="1">IF($F70&gt;=AY$4,VLOOKUP(RAND(),brain!$L$14:$P$17,4,TRUE),0)</f>
        <v>0</v>
      </c>
      <c r="AZ70" s="101">
        <f ca="1">IF($F70&gt;=AZ$4,VLOOKUP(RAND(),brain!$L$14:$P$17,4,TRUE),0)</f>
        <v>0</v>
      </c>
      <c r="BA70" s="139">
        <f ca="1">SUMIF(dataCollection!$H70:$Y70, "&gt;1")</f>
        <v>250</v>
      </c>
      <c r="BB70" s="140">
        <f ca="1">SUMIF(dataCollection!$Z70:$AJ70,"&gt; 1")</f>
        <v>220</v>
      </c>
      <c r="BC70" s="141">
        <f ca="1">SUMIF(dataCollection!$AK70:$AZ70, "&gt; 1")</f>
        <v>155</v>
      </c>
      <c r="BD70" s="26">
        <f ca="1">brain!$K$26-COUNTIF(dataCollection!$H70:$Y70,"&gt;0")*10-dataCollection!$BA70</f>
        <v>170</v>
      </c>
      <c r="BE70" s="26" t="str">
        <f t="shared" ca="1" si="0"/>
        <v>stockout</v>
      </c>
      <c r="BF70" s="26">
        <f ca="1">brain!$K$26- COUNTIF(dataCollection!$Z70:$AJ70,"&gt;0")*10-dataCollection!$BB70</f>
        <v>220</v>
      </c>
      <c r="BG70" s="26" t="str">
        <f t="shared" ca="1" si="1"/>
        <v>stockout</v>
      </c>
      <c r="BH70" s="26">
        <f ca="1">brain!$K$26-COUNT(dataCollection!$AK70:$AZ70)*10-dataCollection!$BC70</f>
        <v>165</v>
      </c>
      <c r="BI70" s="134" t="str">
        <f t="shared" ca="1" si="2"/>
        <v/>
      </c>
    </row>
    <row r="71" spans="3:61" x14ac:dyDescent="0.25">
      <c r="C71" s="32">
        <f>Table1[[#This Row],[Column1]]</f>
        <v>65</v>
      </c>
      <c r="D71" s="116">
        <f ca="1">ROUND(brain!$L$7*dataCollection!$G71,0)</f>
        <v>7</v>
      </c>
      <c r="E71" s="116">
        <f ca="1">ROUND(brain!$L$8*dataCollection!$G71,0)</f>
        <v>5</v>
      </c>
      <c r="F71" s="116">
        <f ca="1">dataCollection!$G71-dataCollection!$D71-dataCollection!$E71</f>
        <v>6</v>
      </c>
      <c r="G71" s="117">
        <f ca="1">Table1[[#This Row],[Column13]]</f>
        <v>18</v>
      </c>
      <c r="H71" s="96">
        <f ca="1">IF($D71&gt;=H$4,VLOOKUP(RAND(),brain!$L$14:$P$17,2,TRUE),0)</f>
        <v>15</v>
      </c>
      <c r="I71" s="96">
        <f ca="1">IF($D71&gt;=I$4,VLOOKUP(RAND(),brain!$L$14:$P$17,2,TRUE),0)</f>
        <v>35</v>
      </c>
      <c r="J71" s="96">
        <f ca="1">IF($D71&gt;=J$4,VLOOKUP(RAND(),brain!$L$14:$P$17,2,TRUE),0)</f>
        <v>35</v>
      </c>
      <c r="K71" s="96">
        <f ca="1">IF($D71&gt;=K$4,VLOOKUP(RAND(),brain!$L$14:$P$17,2,TRUE),0)</f>
        <v>35</v>
      </c>
      <c r="L71" s="96">
        <f ca="1">IF($D71&gt;=L$4,VLOOKUP(RAND(),brain!$L$14:$P$17,2,TRUE),0)</f>
        <v>35</v>
      </c>
      <c r="M71" s="96">
        <f ca="1">IF($D71&gt;=M$4,VLOOKUP(RAND(),brain!$L$14:$P$17,2,TRUE),0)</f>
        <v>35</v>
      </c>
      <c r="N71" s="96">
        <f ca="1">IF($D71&gt;=N$4,VLOOKUP(RAND(),brain!$L$14:$P$17,2,TRUE),0)</f>
        <v>55</v>
      </c>
      <c r="O71" s="96">
        <f ca="1">IF($D71&gt;=O$4,VLOOKUP(RAND(),brain!$L$14:$P$17,2,TRUE),0)</f>
        <v>0</v>
      </c>
      <c r="P71" s="96">
        <f ca="1">IF($D71&gt;=P$4,VLOOKUP(RAND(),brain!$L$14:$P$17,2,TRUE),0)</f>
        <v>0</v>
      </c>
      <c r="Q71" s="96">
        <f ca="1">IF($D71&gt;=Q$4,VLOOKUP(RAND(),brain!$L$14:$P$17,2,TRUE),0)</f>
        <v>0</v>
      </c>
      <c r="R71" s="96">
        <f ca="1">IF($D71&gt;=R$4,VLOOKUP(RAND(),brain!$L$14:$P$17,2,TRUE),0)</f>
        <v>0</v>
      </c>
      <c r="S71" s="96">
        <f ca="1">IF($D71&gt;=S$4,VLOOKUP(RAND(),brain!$L$14:$P$17,2,TRUE),0)</f>
        <v>0</v>
      </c>
      <c r="T71" s="96">
        <f ca="1">IF($D71&gt;=T$4,VLOOKUP(RAND(),brain!$L$14:$P$17,2,TRUE),0)</f>
        <v>0</v>
      </c>
      <c r="U71" s="96">
        <f ca="1">IF($D71&gt;=U$4,VLOOKUP(RAND(),brain!$L$14:$P$17,2,TRUE),0)</f>
        <v>0</v>
      </c>
      <c r="V71" s="96">
        <f ca="1">IF($D71&gt;=V$4,VLOOKUP(RAND(),brain!$L$14:$P$17,2,TRUE),0)</f>
        <v>0</v>
      </c>
      <c r="W71" s="96">
        <f ca="1">IF($D71&gt;=W$4,VLOOKUP(RAND(),brain!$L$14:$P$17,2,TRUE),0)</f>
        <v>0</v>
      </c>
      <c r="X71" s="96">
        <f ca="1">IF($D71&gt;=X$4,VLOOKUP(RAND(),brain!$L$14:$P$17,2,TRUE),0)</f>
        <v>0</v>
      </c>
      <c r="Y71" s="104">
        <f ca="1">IF($D71&gt;=Y$4,VLOOKUP(RAND(),brain!$L$14:$P$17,2,TRUE),0)</f>
        <v>0</v>
      </c>
      <c r="Z71" s="97">
        <f ca="1">IF($E71&gt;=Z$4,VLOOKUP(RAND(),brain!$L$14:$P$17,3,TRUE),0)</f>
        <v>20</v>
      </c>
      <c r="AA71" s="97">
        <f ca="1">IF($E71&gt;=AA$4,VLOOKUP(RAND(),brain!$L$14:$P$17,3,TRUE),0)</f>
        <v>45</v>
      </c>
      <c r="AB71" s="97">
        <f ca="1">IF($E71&gt;=AB$4,VLOOKUP(RAND(),brain!$L$14:$P$17,3,TRUE),0)</f>
        <v>20</v>
      </c>
      <c r="AC71" s="97">
        <f ca="1">IF($E71&gt;=AC$4,VLOOKUP(RAND(),brain!$L$14:$P$17,3,TRUE),0)</f>
        <v>45</v>
      </c>
      <c r="AD71" s="97">
        <f ca="1">IF($E71&gt;=AD$4,VLOOKUP(RAND(),brain!$L$14:$P$17,3,TRUE),0)</f>
        <v>45</v>
      </c>
      <c r="AE71" s="97">
        <f ca="1">IF($E71&gt;=AE$4,VLOOKUP(RAND(),brain!$L$14:$P$17,3,TRUE),0)</f>
        <v>0</v>
      </c>
      <c r="AF71" s="97">
        <f ca="1">IF($E71&gt;=AF$4,VLOOKUP(RAND(),brain!$L$14:$P$17,3,TRUE),0)</f>
        <v>0</v>
      </c>
      <c r="AG71" s="97">
        <f ca="1">IF($E71&gt;=AG$4,VLOOKUP(RAND(),brain!$L$14:$P$17,3,TRUE),0)</f>
        <v>0</v>
      </c>
      <c r="AH71" s="97">
        <f ca="1">IF($E71&gt;=AH$4,VLOOKUP(RAND(),brain!$L$14:$P$17,3,TRUE),0)</f>
        <v>0</v>
      </c>
      <c r="AI71" s="97">
        <f ca="1">IF($E71&gt;=AI$4,VLOOKUP(RAND(),brain!$L$14:$P$17,3,TRUE),0)</f>
        <v>0</v>
      </c>
      <c r="AJ71" s="97">
        <f ca="1">IF($E71&gt;=AJ$4,VLOOKUP(RAND(),brain!$L$14:$P$17,3,TRUE),0)</f>
        <v>0</v>
      </c>
      <c r="AK71" s="100">
        <f ca="1">IF($F71&gt;=AK$4,VLOOKUP(RAND(),brain!$L$14:$P$17,4,TRUE),0)</f>
        <v>30</v>
      </c>
      <c r="AL71" s="98">
        <f ca="1">IF($F71&gt;=AL$4,VLOOKUP(RAND(),brain!$L$14:$P$17,4,TRUE),0)</f>
        <v>30</v>
      </c>
      <c r="AM71" s="98">
        <f ca="1">IF($F71&gt;=AM$4,VLOOKUP(RAND(),brain!$L$14:$P$17,4,TRUE),0)</f>
        <v>30</v>
      </c>
      <c r="AN71" s="98">
        <f ca="1">IF($F71&gt;=AN$4,VLOOKUP(RAND(),brain!$L$14:$P$17,4,TRUE),0)</f>
        <v>30</v>
      </c>
      <c r="AO71" s="98">
        <f ca="1">IF($F71&gt;=AO$4,VLOOKUP(RAND(),brain!$L$14:$P$17,4,TRUE),0)</f>
        <v>30</v>
      </c>
      <c r="AP71" s="98">
        <f ca="1">IF($F71&gt;=AP$4,VLOOKUP(RAND(),brain!$L$14:$P$17,4,TRUE),0)</f>
        <v>45</v>
      </c>
      <c r="AQ71" s="98">
        <f ca="1">IF($F71&gt;=AQ$4,VLOOKUP(RAND(),brain!$L$14:$P$17,4,TRUE),0)</f>
        <v>0</v>
      </c>
      <c r="AR71" s="98">
        <f ca="1">IF($F71&gt;=AR$4,VLOOKUP(RAND(),brain!$L$14:$P$17,4,TRUE),0)</f>
        <v>0</v>
      </c>
      <c r="AS71" s="98">
        <f ca="1">IF($F71&gt;=AS$4,VLOOKUP(RAND(),brain!$L$14:$P$17,4,TRUE),0)</f>
        <v>0</v>
      </c>
      <c r="AT71" s="98">
        <f ca="1">IF($F71&gt;=AT$4,VLOOKUP(RAND(),brain!$L$14:$P$17,4,TRUE),0)</f>
        <v>0</v>
      </c>
      <c r="AU71" s="98">
        <f ca="1">IF($F71&gt;=AU$4,VLOOKUP(RAND(),brain!$L$14:$P$17,4,TRUE),0)</f>
        <v>0</v>
      </c>
      <c r="AV71" s="98">
        <f ca="1">IF($F71&gt;=AV$4,VLOOKUP(RAND(),brain!$L$14:$P$17,4,TRUE),0)</f>
        <v>0</v>
      </c>
      <c r="AW71" s="98">
        <f ca="1">IF($F71&gt;=AW$4,VLOOKUP(RAND(),brain!$L$14:$P$17,4,TRUE),0)</f>
        <v>0</v>
      </c>
      <c r="AX71" s="98">
        <f ca="1">IF($F71&gt;=AX$4,VLOOKUP(RAND(),brain!$L$14:$P$17,4,TRUE),0)</f>
        <v>0</v>
      </c>
      <c r="AY71" s="98">
        <f ca="1">IF($F71&gt;=AY$4,VLOOKUP(RAND(),brain!$L$14:$P$17,4,TRUE),0)</f>
        <v>0</v>
      </c>
      <c r="AZ71" s="101">
        <f ca="1">IF($F71&gt;=AZ$4,VLOOKUP(RAND(),brain!$L$14:$P$17,4,TRUE),0)</f>
        <v>0</v>
      </c>
      <c r="BA71" s="139">
        <f ca="1">SUMIF(dataCollection!$H71:$Y71, "&gt;1")</f>
        <v>245</v>
      </c>
      <c r="BB71" s="140">
        <f ca="1">SUMIF(dataCollection!$Z71:$AJ71,"&gt; 1")</f>
        <v>175</v>
      </c>
      <c r="BC71" s="141">
        <f ca="1">SUMIF(dataCollection!$AK71:$AZ71, "&gt; 1")</f>
        <v>195</v>
      </c>
      <c r="BD71" s="26">
        <f ca="1">brain!$K$26-COUNTIF(dataCollection!$H71:$Y71,"&gt;0")*10-dataCollection!$BA71</f>
        <v>165</v>
      </c>
      <c r="BE71" s="26" t="str">
        <f t="shared" ca="1" si="0"/>
        <v>stockout</v>
      </c>
      <c r="BF71" s="26">
        <f ca="1">brain!$K$26- COUNTIF(dataCollection!$Z71:$AJ71,"&gt;0")*10-dataCollection!$BB71</f>
        <v>255</v>
      </c>
      <c r="BG71" s="26" t="str">
        <f t="shared" ca="1" si="1"/>
        <v/>
      </c>
      <c r="BH71" s="26">
        <f ca="1">brain!$K$26-COUNT(dataCollection!$AK71:$AZ71)*10-dataCollection!$BC71</f>
        <v>125</v>
      </c>
      <c r="BI71" s="134" t="str">
        <f t="shared" ca="1" si="2"/>
        <v>stockout</v>
      </c>
    </row>
    <row r="72" spans="3:61" x14ac:dyDescent="0.25">
      <c r="C72" s="32">
        <f>Table1[[#This Row],[Column1]]</f>
        <v>66</v>
      </c>
      <c r="D72" s="116">
        <f ca="1">ROUND(brain!$L$7*dataCollection!$G72,0)</f>
        <v>5</v>
      </c>
      <c r="E72" s="116">
        <f ca="1">ROUND(brain!$L$8*dataCollection!$G72,0)</f>
        <v>3</v>
      </c>
      <c r="F72" s="116">
        <f ca="1">dataCollection!$G72-dataCollection!$D72-dataCollection!$E72</f>
        <v>5</v>
      </c>
      <c r="G72" s="117">
        <f ca="1">Table1[[#This Row],[Column13]]</f>
        <v>13</v>
      </c>
      <c r="H72" s="96">
        <f ca="1">IF($D72&gt;=H$4,VLOOKUP(RAND(),brain!$L$14:$P$17,2,TRUE),0)</f>
        <v>35</v>
      </c>
      <c r="I72" s="96">
        <f ca="1">IF($D72&gt;=I$4,VLOOKUP(RAND(),brain!$L$14:$P$17,2,TRUE),0)</f>
        <v>35</v>
      </c>
      <c r="J72" s="96">
        <f ca="1">IF($D72&gt;=J$4,VLOOKUP(RAND(),brain!$L$14:$P$17,2,TRUE),0)</f>
        <v>35</v>
      </c>
      <c r="K72" s="96">
        <f ca="1">IF($D72&gt;=K$4,VLOOKUP(RAND(),brain!$L$14:$P$17,2,TRUE),0)</f>
        <v>15</v>
      </c>
      <c r="L72" s="96">
        <f ca="1">IF($D72&gt;=L$4,VLOOKUP(RAND(),brain!$L$14:$P$17,2,TRUE),0)</f>
        <v>35</v>
      </c>
      <c r="M72" s="96">
        <f ca="1">IF($D72&gt;=M$4,VLOOKUP(RAND(),brain!$L$14:$P$17,2,TRUE),0)</f>
        <v>0</v>
      </c>
      <c r="N72" s="96">
        <f ca="1">IF($D72&gt;=N$4,VLOOKUP(RAND(),brain!$L$14:$P$17,2,TRUE),0)</f>
        <v>0</v>
      </c>
      <c r="O72" s="96">
        <f ca="1">IF($D72&gt;=O$4,VLOOKUP(RAND(),brain!$L$14:$P$17,2,TRUE),0)</f>
        <v>0</v>
      </c>
      <c r="P72" s="96">
        <f ca="1">IF($D72&gt;=P$4,VLOOKUP(RAND(),brain!$L$14:$P$17,2,TRUE),0)</f>
        <v>0</v>
      </c>
      <c r="Q72" s="96">
        <f ca="1">IF($D72&gt;=Q$4,VLOOKUP(RAND(),brain!$L$14:$P$17,2,TRUE),0)</f>
        <v>0</v>
      </c>
      <c r="R72" s="96">
        <f ca="1">IF($D72&gt;=R$4,VLOOKUP(RAND(),brain!$L$14:$P$17,2,TRUE),0)</f>
        <v>0</v>
      </c>
      <c r="S72" s="96">
        <f ca="1">IF($D72&gt;=S$4,VLOOKUP(RAND(),brain!$L$14:$P$17,2,TRUE),0)</f>
        <v>0</v>
      </c>
      <c r="T72" s="96">
        <f ca="1">IF($D72&gt;=T$4,VLOOKUP(RAND(),brain!$L$14:$P$17,2,TRUE),0)</f>
        <v>0</v>
      </c>
      <c r="U72" s="96">
        <f ca="1">IF($D72&gt;=U$4,VLOOKUP(RAND(),brain!$L$14:$P$17,2,TRUE),0)</f>
        <v>0</v>
      </c>
      <c r="V72" s="96">
        <f ca="1">IF($D72&gt;=V$4,VLOOKUP(RAND(),brain!$L$14:$P$17,2,TRUE),0)</f>
        <v>0</v>
      </c>
      <c r="W72" s="96">
        <f ca="1">IF($D72&gt;=W$4,VLOOKUP(RAND(),brain!$L$14:$P$17,2,TRUE),0)</f>
        <v>0</v>
      </c>
      <c r="X72" s="96">
        <f ca="1">IF($D72&gt;=X$4,VLOOKUP(RAND(),brain!$L$14:$P$17,2,TRUE),0)</f>
        <v>0</v>
      </c>
      <c r="Y72" s="104">
        <f ca="1">IF($D72&gt;=Y$4,VLOOKUP(RAND(),brain!$L$14:$P$17,2,TRUE),0)</f>
        <v>0</v>
      </c>
      <c r="Z72" s="97">
        <f ca="1">IF($E72&gt;=Z$4,VLOOKUP(RAND(),brain!$L$14:$P$17,3,TRUE),0)</f>
        <v>65</v>
      </c>
      <c r="AA72" s="97">
        <f ca="1">IF($E72&gt;=AA$4,VLOOKUP(RAND(),brain!$L$14:$P$17,3,TRUE),0)</f>
        <v>45</v>
      </c>
      <c r="AB72" s="97">
        <f ca="1">IF($E72&gt;=AB$4,VLOOKUP(RAND(),brain!$L$14:$P$17,3,TRUE),0)</f>
        <v>45</v>
      </c>
      <c r="AC72" s="97">
        <f ca="1">IF($E72&gt;=AC$4,VLOOKUP(RAND(),brain!$L$14:$P$17,3,TRUE),0)</f>
        <v>0</v>
      </c>
      <c r="AD72" s="97">
        <f ca="1">IF($E72&gt;=AD$4,VLOOKUP(RAND(),brain!$L$14:$P$17,3,TRUE),0)</f>
        <v>0</v>
      </c>
      <c r="AE72" s="97">
        <f ca="1">IF($E72&gt;=AE$4,VLOOKUP(RAND(),brain!$L$14:$P$17,3,TRUE),0)</f>
        <v>0</v>
      </c>
      <c r="AF72" s="97">
        <f ca="1">IF($E72&gt;=AF$4,VLOOKUP(RAND(),brain!$L$14:$P$17,3,TRUE),0)</f>
        <v>0</v>
      </c>
      <c r="AG72" s="97">
        <f ca="1">IF($E72&gt;=AG$4,VLOOKUP(RAND(),brain!$L$14:$P$17,3,TRUE),0)</f>
        <v>0</v>
      </c>
      <c r="AH72" s="97">
        <f ca="1">IF($E72&gt;=AH$4,VLOOKUP(RAND(),brain!$L$14:$P$17,3,TRUE),0)</f>
        <v>0</v>
      </c>
      <c r="AI72" s="97">
        <f ca="1">IF($E72&gt;=AI$4,VLOOKUP(RAND(),brain!$L$14:$P$17,3,TRUE),0)</f>
        <v>0</v>
      </c>
      <c r="AJ72" s="97">
        <f ca="1">IF($E72&gt;=AJ$4,VLOOKUP(RAND(),brain!$L$14:$P$17,3,TRUE),0)</f>
        <v>0</v>
      </c>
      <c r="AK72" s="100">
        <f ca="1">IF($F72&gt;=AK$4,VLOOKUP(RAND(),brain!$L$14:$P$17,4,TRUE),0)</f>
        <v>30</v>
      </c>
      <c r="AL72" s="98">
        <f ca="1">IF($F72&gt;=AL$4,VLOOKUP(RAND(),brain!$L$14:$P$17,4,TRUE),0)</f>
        <v>30</v>
      </c>
      <c r="AM72" s="98">
        <f ca="1">IF($F72&gt;=AM$4,VLOOKUP(RAND(),brain!$L$14:$P$17,4,TRUE),0)</f>
        <v>30</v>
      </c>
      <c r="AN72" s="98">
        <f ca="1">IF($F72&gt;=AN$4,VLOOKUP(RAND(),brain!$L$14:$P$17,4,TRUE),0)</f>
        <v>45</v>
      </c>
      <c r="AO72" s="98">
        <f ca="1">IF($F72&gt;=AO$4,VLOOKUP(RAND(),brain!$L$14:$P$17,4,TRUE),0)</f>
        <v>20</v>
      </c>
      <c r="AP72" s="98">
        <f ca="1">IF($F72&gt;=AP$4,VLOOKUP(RAND(),brain!$L$14:$P$17,4,TRUE),0)</f>
        <v>0</v>
      </c>
      <c r="AQ72" s="98">
        <f ca="1">IF($F72&gt;=AQ$4,VLOOKUP(RAND(),brain!$L$14:$P$17,4,TRUE),0)</f>
        <v>0</v>
      </c>
      <c r="AR72" s="98">
        <f ca="1">IF($F72&gt;=AR$4,VLOOKUP(RAND(),brain!$L$14:$P$17,4,TRUE),0)</f>
        <v>0</v>
      </c>
      <c r="AS72" s="98">
        <f ca="1">IF($F72&gt;=AS$4,VLOOKUP(RAND(),brain!$L$14:$P$17,4,TRUE),0)</f>
        <v>0</v>
      </c>
      <c r="AT72" s="98">
        <f ca="1">IF($F72&gt;=AT$4,VLOOKUP(RAND(),brain!$L$14:$P$17,4,TRUE),0)</f>
        <v>0</v>
      </c>
      <c r="AU72" s="98">
        <f ca="1">IF($F72&gt;=AU$4,VLOOKUP(RAND(),brain!$L$14:$P$17,4,TRUE),0)</f>
        <v>0</v>
      </c>
      <c r="AV72" s="98">
        <f ca="1">IF($F72&gt;=AV$4,VLOOKUP(RAND(),brain!$L$14:$P$17,4,TRUE),0)</f>
        <v>0</v>
      </c>
      <c r="AW72" s="98">
        <f ca="1">IF($F72&gt;=AW$4,VLOOKUP(RAND(),brain!$L$14:$P$17,4,TRUE),0)</f>
        <v>0</v>
      </c>
      <c r="AX72" s="98">
        <f ca="1">IF($F72&gt;=AX$4,VLOOKUP(RAND(),brain!$L$14:$P$17,4,TRUE),0)</f>
        <v>0</v>
      </c>
      <c r="AY72" s="98">
        <f ca="1">IF($F72&gt;=AY$4,VLOOKUP(RAND(),brain!$L$14:$P$17,4,TRUE),0)</f>
        <v>0</v>
      </c>
      <c r="AZ72" s="101">
        <f ca="1">IF($F72&gt;=AZ$4,VLOOKUP(RAND(),brain!$L$14:$P$17,4,TRUE),0)</f>
        <v>0</v>
      </c>
      <c r="BA72" s="139">
        <f ca="1">SUMIF(dataCollection!$H72:$Y72, "&gt;1")</f>
        <v>155</v>
      </c>
      <c r="BB72" s="140">
        <f ca="1">SUMIF(dataCollection!$Z72:$AJ72,"&gt; 1")</f>
        <v>155</v>
      </c>
      <c r="BC72" s="141">
        <f ca="1">SUMIF(dataCollection!$AK72:$AZ72, "&gt; 1")</f>
        <v>155</v>
      </c>
      <c r="BD72" s="26">
        <f ca="1">brain!$K$26-COUNTIF(dataCollection!$H72:$Y72,"&gt;0")*10-dataCollection!$BA72</f>
        <v>275</v>
      </c>
      <c r="BE72" s="26" t="str">
        <f t="shared" ref="BE72:BE135" ca="1" si="3">IF(BD72-BA72&gt;0,"","stockout")</f>
        <v/>
      </c>
      <c r="BF72" s="26">
        <f ca="1">brain!$K$26- COUNTIF(dataCollection!$Z72:$AJ72,"&gt;0")*10-dataCollection!$BB72</f>
        <v>295</v>
      </c>
      <c r="BG72" s="26" t="str">
        <f t="shared" ref="BG72:BG135" ca="1" si="4">IF(BF72-BB72&gt;0,"", "stockout")</f>
        <v/>
      </c>
      <c r="BH72" s="26">
        <f ca="1">brain!$K$26-COUNT(dataCollection!$AK72:$AZ72)*10-dataCollection!$BC72</f>
        <v>165</v>
      </c>
      <c r="BI72" s="134" t="str">
        <f t="shared" ref="BI72:BI135" ca="1" si="5">IF(BH72-BC72&gt;0,"","stockout")</f>
        <v/>
      </c>
    </row>
    <row r="73" spans="3:61" x14ac:dyDescent="0.25">
      <c r="C73" s="32">
        <f>Table1[[#This Row],[Column1]]</f>
        <v>67</v>
      </c>
      <c r="D73" s="116">
        <f ca="1">ROUND(brain!$L$7*dataCollection!$G73,0)</f>
        <v>4</v>
      </c>
      <c r="E73" s="116">
        <f ca="1">ROUND(brain!$L$8*dataCollection!$G73,0)</f>
        <v>2</v>
      </c>
      <c r="F73" s="116">
        <f ca="1">dataCollection!$G73-dataCollection!$D73-dataCollection!$E73</f>
        <v>3</v>
      </c>
      <c r="G73" s="117">
        <f ca="1">Table1[[#This Row],[Column13]]</f>
        <v>9</v>
      </c>
      <c r="H73" s="96">
        <f ca="1">IF($D73&gt;=H$4,VLOOKUP(RAND(),brain!$L$14:$P$17,2,TRUE),0)</f>
        <v>15</v>
      </c>
      <c r="I73" s="96">
        <f ca="1">IF($D73&gt;=I$4,VLOOKUP(RAND(),brain!$L$14:$P$17,2,TRUE),0)</f>
        <v>55</v>
      </c>
      <c r="J73" s="96">
        <f ca="1">IF($D73&gt;=J$4,VLOOKUP(RAND(),brain!$L$14:$P$17,2,TRUE),0)</f>
        <v>35</v>
      </c>
      <c r="K73" s="96">
        <f ca="1">IF($D73&gt;=K$4,VLOOKUP(RAND(),brain!$L$14:$P$17,2,TRUE),0)</f>
        <v>15</v>
      </c>
      <c r="L73" s="96">
        <f ca="1">IF($D73&gt;=L$4,VLOOKUP(RAND(),brain!$L$14:$P$17,2,TRUE),0)</f>
        <v>0</v>
      </c>
      <c r="M73" s="96">
        <f ca="1">IF($D73&gt;=M$4,VLOOKUP(RAND(),brain!$L$14:$P$17,2,TRUE),0)</f>
        <v>0</v>
      </c>
      <c r="N73" s="96">
        <f ca="1">IF($D73&gt;=N$4,VLOOKUP(RAND(),brain!$L$14:$P$17,2,TRUE),0)</f>
        <v>0</v>
      </c>
      <c r="O73" s="96">
        <f ca="1">IF($D73&gt;=O$4,VLOOKUP(RAND(),brain!$L$14:$P$17,2,TRUE),0)</f>
        <v>0</v>
      </c>
      <c r="P73" s="96">
        <f ca="1">IF($D73&gt;=P$4,VLOOKUP(RAND(),brain!$L$14:$P$17,2,TRUE),0)</f>
        <v>0</v>
      </c>
      <c r="Q73" s="96">
        <f ca="1">IF($D73&gt;=Q$4,VLOOKUP(RAND(),brain!$L$14:$P$17,2,TRUE),0)</f>
        <v>0</v>
      </c>
      <c r="R73" s="96">
        <f ca="1">IF($D73&gt;=R$4,VLOOKUP(RAND(),brain!$L$14:$P$17,2,TRUE),0)</f>
        <v>0</v>
      </c>
      <c r="S73" s="96">
        <f ca="1">IF($D73&gt;=S$4,VLOOKUP(RAND(),brain!$L$14:$P$17,2,TRUE),0)</f>
        <v>0</v>
      </c>
      <c r="T73" s="96">
        <f ca="1">IF($D73&gt;=T$4,VLOOKUP(RAND(),brain!$L$14:$P$17,2,TRUE),0)</f>
        <v>0</v>
      </c>
      <c r="U73" s="96">
        <f ca="1">IF($D73&gt;=U$4,VLOOKUP(RAND(),brain!$L$14:$P$17,2,TRUE),0)</f>
        <v>0</v>
      </c>
      <c r="V73" s="96">
        <f ca="1">IF($D73&gt;=V$4,VLOOKUP(RAND(),brain!$L$14:$P$17,2,TRUE),0)</f>
        <v>0</v>
      </c>
      <c r="W73" s="96">
        <f ca="1">IF($D73&gt;=W$4,VLOOKUP(RAND(),brain!$L$14:$P$17,2,TRUE),0)</f>
        <v>0</v>
      </c>
      <c r="X73" s="96">
        <f ca="1">IF($D73&gt;=X$4,VLOOKUP(RAND(),brain!$L$14:$P$17,2,TRUE),0)</f>
        <v>0</v>
      </c>
      <c r="Y73" s="104">
        <f ca="1">IF($D73&gt;=Y$4,VLOOKUP(RAND(),brain!$L$14:$P$17,2,TRUE),0)</f>
        <v>0</v>
      </c>
      <c r="Z73" s="97">
        <f ca="1">IF($E73&gt;=Z$4,VLOOKUP(RAND(),brain!$L$14:$P$17,3,TRUE),0)</f>
        <v>45</v>
      </c>
      <c r="AA73" s="97">
        <f ca="1">IF($E73&gt;=AA$4,VLOOKUP(RAND(),brain!$L$14:$P$17,3,TRUE),0)</f>
        <v>45</v>
      </c>
      <c r="AB73" s="97">
        <f ca="1">IF($E73&gt;=AB$4,VLOOKUP(RAND(),brain!$L$14:$P$17,3,TRUE),0)</f>
        <v>0</v>
      </c>
      <c r="AC73" s="97">
        <f ca="1">IF($E73&gt;=AC$4,VLOOKUP(RAND(),brain!$L$14:$P$17,3,TRUE),0)</f>
        <v>0</v>
      </c>
      <c r="AD73" s="97">
        <f ca="1">IF($E73&gt;=AD$4,VLOOKUP(RAND(),brain!$L$14:$P$17,3,TRUE),0)</f>
        <v>0</v>
      </c>
      <c r="AE73" s="97">
        <f ca="1">IF($E73&gt;=AE$4,VLOOKUP(RAND(),brain!$L$14:$P$17,3,TRUE),0)</f>
        <v>0</v>
      </c>
      <c r="AF73" s="97">
        <f ca="1">IF($E73&gt;=AF$4,VLOOKUP(RAND(),brain!$L$14:$P$17,3,TRUE),0)</f>
        <v>0</v>
      </c>
      <c r="AG73" s="97">
        <f ca="1">IF($E73&gt;=AG$4,VLOOKUP(RAND(),brain!$L$14:$P$17,3,TRUE),0)</f>
        <v>0</v>
      </c>
      <c r="AH73" s="97">
        <f ca="1">IF($E73&gt;=AH$4,VLOOKUP(RAND(),brain!$L$14:$P$17,3,TRUE),0)</f>
        <v>0</v>
      </c>
      <c r="AI73" s="97">
        <f ca="1">IF($E73&gt;=AI$4,VLOOKUP(RAND(),brain!$L$14:$P$17,3,TRUE),0)</f>
        <v>0</v>
      </c>
      <c r="AJ73" s="97">
        <f ca="1">IF($E73&gt;=AJ$4,VLOOKUP(RAND(),brain!$L$14:$P$17,3,TRUE),0)</f>
        <v>0</v>
      </c>
      <c r="AK73" s="100">
        <f ca="1">IF($F73&gt;=AK$4,VLOOKUP(RAND(),brain!$L$14:$P$17,4,TRUE),0)</f>
        <v>30</v>
      </c>
      <c r="AL73" s="98">
        <f ca="1">IF($F73&gt;=AL$4,VLOOKUP(RAND(),brain!$L$14:$P$17,4,TRUE),0)</f>
        <v>30</v>
      </c>
      <c r="AM73" s="98">
        <f ca="1">IF($F73&gt;=AM$4,VLOOKUP(RAND(),brain!$L$14:$P$17,4,TRUE),0)</f>
        <v>20</v>
      </c>
      <c r="AN73" s="98">
        <f ca="1">IF($F73&gt;=AN$4,VLOOKUP(RAND(),brain!$L$14:$P$17,4,TRUE),0)</f>
        <v>0</v>
      </c>
      <c r="AO73" s="98">
        <f ca="1">IF($F73&gt;=AO$4,VLOOKUP(RAND(),brain!$L$14:$P$17,4,TRUE),0)</f>
        <v>0</v>
      </c>
      <c r="AP73" s="98">
        <f ca="1">IF($F73&gt;=AP$4,VLOOKUP(RAND(),brain!$L$14:$P$17,4,TRUE),0)</f>
        <v>0</v>
      </c>
      <c r="AQ73" s="98">
        <f ca="1">IF($F73&gt;=AQ$4,VLOOKUP(RAND(),brain!$L$14:$P$17,4,TRUE),0)</f>
        <v>0</v>
      </c>
      <c r="AR73" s="98">
        <f ca="1">IF($F73&gt;=AR$4,VLOOKUP(RAND(),brain!$L$14:$P$17,4,TRUE),0)</f>
        <v>0</v>
      </c>
      <c r="AS73" s="98">
        <f ca="1">IF($F73&gt;=AS$4,VLOOKUP(RAND(),brain!$L$14:$P$17,4,TRUE),0)</f>
        <v>0</v>
      </c>
      <c r="AT73" s="98">
        <f ca="1">IF($F73&gt;=AT$4,VLOOKUP(RAND(),brain!$L$14:$P$17,4,TRUE),0)</f>
        <v>0</v>
      </c>
      <c r="AU73" s="98">
        <f ca="1">IF($F73&gt;=AU$4,VLOOKUP(RAND(),brain!$L$14:$P$17,4,TRUE),0)</f>
        <v>0</v>
      </c>
      <c r="AV73" s="98">
        <f ca="1">IF($F73&gt;=AV$4,VLOOKUP(RAND(),brain!$L$14:$P$17,4,TRUE),0)</f>
        <v>0</v>
      </c>
      <c r="AW73" s="98">
        <f ca="1">IF($F73&gt;=AW$4,VLOOKUP(RAND(),brain!$L$14:$P$17,4,TRUE),0)</f>
        <v>0</v>
      </c>
      <c r="AX73" s="98">
        <f ca="1">IF($F73&gt;=AX$4,VLOOKUP(RAND(),brain!$L$14:$P$17,4,TRUE),0)</f>
        <v>0</v>
      </c>
      <c r="AY73" s="98">
        <f ca="1">IF($F73&gt;=AY$4,VLOOKUP(RAND(),brain!$L$14:$P$17,4,TRUE),0)</f>
        <v>0</v>
      </c>
      <c r="AZ73" s="101">
        <f ca="1">IF($F73&gt;=AZ$4,VLOOKUP(RAND(),brain!$L$14:$P$17,4,TRUE),0)</f>
        <v>0</v>
      </c>
      <c r="BA73" s="139">
        <f ca="1">SUMIF(dataCollection!$H73:$Y73, "&gt;1")</f>
        <v>120</v>
      </c>
      <c r="BB73" s="140">
        <f ca="1">SUMIF(dataCollection!$Z73:$AJ73,"&gt; 1")</f>
        <v>90</v>
      </c>
      <c r="BC73" s="141">
        <f ca="1">SUMIF(dataCollection!$AK73:$AZ73, "&gt; 1")</f>
        <v>80</v>
      </c>
      <c r="BD73" s="26">
        <f ca="1">brain!$K$26-COUNTIF(dataCollection!$H73:$Y73,"&gt;0")*10-dataCollection!$BA73</f>
        <v>320</v>
      </c>
      <c r="BE73" s="26" t="str">
        <f t="shared" ca="1" si="3"/>
        <v/>
      </c>
      <c r="BF73" s="26">
        <f ca="1">brain!$K$26- COUNTIF(dataCollection!$Z73:$AJ73,"&gt;0")*10-dataCollection!$BB73</f>
        <v>370</v>
      </c>
      <c r="BG73" s="26" t="str">
        <f t="shared" ca="1" si="4"/>
        <v/>
      </c>
      <c r="BH73" s="26">
        <f ca="1">brain!$K$26-COUNT(dataCollection!$AK73:$AZ73)*10-dataCollection!$BC73</f>
        <v>240</v>
      </c>
      <c r="BI73" s="134" t="str">
        <f t="shared" ca="1" si="5"/>
        <v/>
      </c>
    </row>
    <row r="74" spans="3:61" x14ac:dyDescent="0.25">
      <c r="C74" s="32">
        <f>Table1[[#This Row],[Column1]]</f>
        <v>68</v>
      </c>
      <c r="D74" s="116">
        <f ca="1">ROUND(brain!$L$7*dataCollection!$G74,0)</f>
        <v>2</v>
      </c>
      <c r="E74" s="116">
        <f ca="1">ROUND(brain!$L$8*dataCollection!$G74,0)</f>
        <v>2</v>
      </c>
      <c r="F74" s="116">
        <f ca="1">dataCollection!$G74-dataCollection!$D74-dataCollection!$E74</f>
        <v>2</v>
      </c>
      <c r="G74" s="117">
        <f ca="1">Table1[[#This Row],[Column13]]</f>
        <v>6</v>
      </c>
      <c r="H74" s="96">
        <f ca="1">IF($D74&gt;=H$4,VLOOKUP(RAND(),brain!$L$14:$P$17,2,TRUE),0)</f>
        <v>35</v>
      </c>
      <c r="I74" s="96">
        <f ca="1">IF($D74&gt;=I$4,VLOOKUP(RAND(),brain!$L$14:$P$17,2,TRUE),0)</f>
        <v>15</v>
      </c>
      <c r="J74" s="96">
        <f ca="1">IF($D74&gt;=J$4,VLOOKUP(RAND(),brain!$L$14:$P$17,2,TRUE),0)</f>
        <v>0</v>
      </c>
      <c r="K74" s="96">
        <f ca="1">IF($D74&gt;=K$4,VLOOKUP(RAND(),brain!$L$14:$P$17,2,TRUE),0)</f>
        <v>0</v>
      </c>
      <c r="L74" s="96">
        <f ca="1">IF($D74&gt;=L$4,VLOOKUP(RAND(),brain!$L$14:$P$17,2,TRUE),0)</f>
        <v>0</v>
      </c>
      <c r="M74" s="96">
        <f ca="1">IF($D74&gt;=M$4,VLOOKUP(RAND(),brain!$L$14:$P$17,2,TRUE),0)</f>
        <v>0</v>
      </c>
      <c r="N74" s="96">
        <f ca="1">IF($D74&gt;=N$4,VLOOKUP(RAND(),brain!$L$14:$P$17,2,TRUE),0)</f>
        <v>0</v>
      </c>
      <c r="O74" s="96">
        <f ca="1">IF($D74&gt;=O$4,VLOOKUP(RAND(),brain!$L$14:$P$17,2,TRUE),0)</f>
        <v>0</v>
      </c>
      <c r="P74" s="96">
        <f ca="1">IF($D74&gt;=P$4,VLOOKUP(RAND(),brain!$L$14:$P$17,2,TRUE),0)</f>
        <v>0</v>
      </c>
      <c r="Q74" s="96">
        <f ca="1">IF($D74&gt;=Q$4,VLOOKUP(RAND(),brain!$L$14:$P$17,2,TRUE),0)</f>
        <v>0</v>
      </c>
      <c r="R74" s="96">
        <f ca="1">IF($D74&gt;=R$4,VLOOKUP(RAND(),brain!$L$14:$P$17,2,TRUE),0)</f>
        <v>0</v>
      </c>
      <c r="S74" s="96">
        <f ca="1">IF($D74&gt;=S$4,VLOOKUP(RAND(),brain!$L$14:$P$17,2,TRUE),0)</f>
        <v>0</v>
      </c>
      <c r="T74" s="96">
        <f ca="1">IF($D74&gt;=T$4,VLOOKUP(RAND(),brain!$L$14:$P$17,2,TRUE),0)</f>
        <v>0</v>
      </c>
      <c r="U74" s="96">
        <f ca="1">IF($D74&gt;=U$4,VLOOKUP(RAND(),brain!$L$14:$P$17,2,TRUE),0)</f>
        <v>0</v>
      </c>
      <c r="V74" s="96">
        <f ca="1">IF($D74&gt;=V$4,VLOOKUP(RAND(),brain!$L$14:$P$17,2,TRUE),0)</f>
        <v>0</v>
      </c>
      <c r="W74" s="96">
        <f ca="1">IF($D74&gt;=W$4,VLOOKUP(RAND(),brain!$L$14:$P$17,2,TRUE),0)</f>
        <v>0</v>
      </c>
      <c r="X74" s="96">
        <f ca="1">IF($D74&gt;=X$4,VLOOKUP(RAND(),brain!$L$14:$P$17,2,TRUE),0)</f>
        <v>0</v>
      </c>
      <c r="Y74" s="104">
        <f ca="1">IF($D74&gt;=Y$4,VLOOKUP(RAND(),brain!$L$14:$P$17,2,TRUE),0)</f>
        <v>0</v>
      </c>
      <c r="Z74" s="97">
        <f ca="1">IF($E74&gt;=Z$4,VLOOKUP(RAND(),brain!$L$14:$P$17,3,TRUE),0)</f>
        <v>45</v>
      </c>
      <c r="AA74" s="97">
        <f ca="1">IF($E74&gt;=AA$4,VLOOKUP(RAND(),brain!$L$14:$P$17,3,TRUE),0)</f>
        <v>45</v>
      </c>
      <c r="AB74" s="97">
        <f ca="1">IF($E74&gt;=AB$4,VLOOKUP(RAND(),brain!$L$14:$P$17,3,TRUE),0)</f>
        <v>0</v>
      </c>
      <c r="AC74" s="97">
        <f ca="1">IF($E74&gt;=AC$4,VLOOKUP(RAND(),brain!$L$14:$P$17,3,TRUE),0)</f>
        <v>0</v>
      </c>
      <c r="AD74" s="97">
        <f ca="1">IF($E74&gt;=AD$4,VLOOKUP(RAND(),brain!$L$14:$P$17,3,TRUE),0)</f>
        <v>0</v>
      </c>
      <c r="AE74" s="97">
        <f ca="1">IF($E74&gt;=AE$4,VLOOKUP(RAND(),brain!$L$14:$P$17,3,TRUE),0)</f>
        <v>0</v>
      </c>
      <c r="AF74" s="97">
        <f ca="1">IF($E74&gt;=AF$4,VLOOKUP(RAND(),brain!$L$14:$P$17,3,TRUE),0)</f>
        <v>0</v>
      </c>
      <c r="AG74" s="97">
        <f ca="1">IF($E74&gt;=AG$4,VLOOKUP(RAND(),brain!$L$14:$P$17,3,TRUE),0)</f>
        <v>0</v>
      </c>
      <c r="AH74" s="97">
        <f ca="1">IF($E74&gt;=AH$4,VLOOKUP(RAND(),brain!$L$14:$P$17,3,TRUE),0)</f>
        <v>0</v>
      </c>
      <c r="AI74" s="97">
        <f ca="1">IF($E74&gt;=AI$4,VLOOKUP(RAND(),brain!$L$14:$P$17,3,TRUE),0)</f>
        <v>0</v>
      </c>
      <c r="AJ74" s="97">
        <f ca="1">IF($E74&gt;=AJ$4,VLOOKUP(RAND(),brain!$L$14:$P$17,3,TRUE),0)</f>
        <v>0</v>
      </c>
      <c r="AK74" s="100">
        <f ca="1">IF($F74&gt;=AK$4,VLOOKUP(RAND(),brain!$L$14:$P$17,4,TRUE),0)</f>
        <v>30</v>
      </c>
      <c r="AL74" s="98">
        <f ca="1">IF($F74&gt;=AL$4,VLOOKUP(RAND(),brain!$L$14:$P$17,4,TRUE),0)</f>
        <v>30</v>
      </c>
      <c r="AM74" s="98">
        <f ca="1">IF($F74&gt;=AM$4,VLOOKUP(RAND(),brain!$L$14:$P$17,4,TRUE),0)</f>
        <v>0</v>
      </c>
      <c r="AN74" s="98">
        <f ca="1">IF($F74&gt;=AN$4,VLOOKUP(RAND(),brain!$L$14:$P$17,4,TRUE),0)</f>
        <v>0</v>
      </c>
      <c r="AO74" s="98">
        <f ca="1">IF($F74&gt;=AO$4,VLOOKUP(RAND(),brain!$L$14:$P$17,4,TRUE),0)</f>
        <v>0</v>
      </c>
      <c r="AP74" s="98">
        <f ca="1">IF($F74&gt;=AP$4,VLOOKUP(RAND(),brain!$L$14:$P$17,4,TRUE),0)</f>
        <v>0</v>
      </c>
      <c r="AQ74" s="98">
        <f ca="1">IF($F74&gt;=AQ$4,VLOOKUP(RAND(),brain!$L$14:$P$17,4,TRUE),0)</f>
        <v>0</v>
      </c>
      <c r="AR74" s="98">
        <f ca="1">IF($F74&gt;=AR$4,VLOOKUP(RAND(),brain!$L$14:$P$17,4,TRUE),0)</f>
        <v>0</v>
      </c>
      <c r="AS74" s="98">
        <f ca="1">IF($F74&gt;=AS$4,VLOOKUP(RAND(),brain!$L$14:$P$17,4,TRUE),0)</f>
        <v>0</v>
      </c>
      <c r="AT74" s="98">
        <f ca="1">IF($F74&gt;=AT$4,VLOOKUP(RAND(),brain!$L$14:$P$17,4,TRUE),0)</f>
        <v>0</v>
      </c>
      <c r="AU74" s="98">
        <f ca="1">IF($F74&gt;=AU$4,VLOOKUP(RAND(),brain!$L$14:$P$17,4,TRUE),0)</f>
        <v>0</v>
      </c>
      <c r="AV74" s="98">
        <f ca="1">IF($F74&gt;=AV$4,VLOOKUP(RAND(),brain!$L$14:$P$17,4,TRUE),0)</f>
        <v>0</v>
      </c>
      <c r="AW74" s="98">
        <f ca="1">IF($F74&gt;=AW$4,VLOOKUP(RAND(),brain!$L$14:$P$17,4,TRUE),0)</f>
        <v>0</v>
      </c>
      <c r="AX74" s="98">
        <f ca="1">IF($F74&gt;=AX$4,VLOOKUP(RAND(),brain!$L$14:$P$17,4,TRUE),0)</f>
        <v>0</v>
      </c>
      <c r="AY74" s="98">
        <f ca="1">IF($F74&gt;=AY$4,VLOOKUP(RAND(),brain!$L$14:$P$17,4,TRUE),0)</f>
        <v>0</v>
      </c>
      <c r="AZ74" s="101">
        <f ca="1">IF($F74&gt;=AZ$4,VLOOKUP(RAND(),brain!$L$14:$P$17,4,TRUE),0)</f>
        <v>0</v>
      </c>
      <c r="BA74" s="139">
        <f ca="1">SUMIF(dataCollection!$H74:$Y74, "&gt;1")</f>
        <v>50</v>
      </c>
      <c r="BB74" s="140">
        <f ca="1">SUMIF(dataCollection!$Z74:$AJ74,"&gt; 1")</f>
        <v>90</v>
      </c>
      <c r="BC74" s="141">
        <f ca="1">SUMIF(dataCollection!$AK74:$AZ74, "&gt; 1")</f>
        <v>60</v>
      </c>
      <c r="BD74" s="26">
        <f ca="1">brain!$K$26-COUNTIF(dataCollection!$H74:$Y74,"&gt;0")*10-dataCollection!$BA74</f>
        <v>410</v>
      </c>
      <c r="BE74" s="26" t="str">
        <f t="shared" ca="1" si="3"/>
        <v/>
      </c>
      <c r="BF74" s="26">
        <f ca="1">brain!$K$26- COUNTIF(dataCollection!$Z74:$AJ74,"&gt;0")*10-dataCollection!$BB74</f>
        <v>370</v>
      </c>
      <c r="BG74" s="26" t="str">
        <f t="shared" ca="1" si="4"/>
        <v/>
      </c>
      <c r="BH74" s="26">
        <f ca="1">brain!$K$26-COUNT(dataCollection!$AK74:$AZ74)*10-dataCollection!$BC74</f>
        <v>260</v>
      </c>
      <c r="BI74" s="134" t="str">
        <f t="shared" ca="1" si="5"/>
        <v/>
      </c>
    </row>
    <row r="75" spans="3:61" x14ac:dyDescent="0.25">
      <c r="C75" s="32">
        <f>Table1[[#This Row],[Column1]]</f>
        <v>69</v>
      </c>
      <c r="D75" s="116">
        <f ca="1">ROUND(brain!$L$7*dataCollection!$G75,0)</f>
        <v>6</v>
      </c>
      <c r="E75" s="116">
        <f ca="1">ROUND(brain!$L$8*dataCollection!$G75,0)</f>
        <v>4</v>
      </c>
      <c r="F75" s="116">
        <f ca="1">dataCollection!$G75-dataCollection!$D75-dataCollection!$E75</f>
        <v>5</v>
      </c>
      <c r="G75" s="117">
        <f ca="1">Table1[[#This Row],[Column13]]</f>
        <v>15</v>
      </c>
      <c r="H75" s="96">
        <f ca="1">IF($D75&gt;=H$4,VLOOKUP(RAND(),brain!$L$14:$P$17,2,TRUE),0)</f>
        <v>55</v>
      </c>
      <c r="I75" s="96">
        <f ca="1">IF($D75&gt;=I$4,VLOOKUP(RAND(),brain!$L$14:$P$17,2,TRUE),0)</f>
        <v>35</v>
      </c>
      <c r="J75" s="96">
        <f ca="1">IF($D75&gt;=J$4,VLOOKUP(RAND(),brain!$L$14:$P$17,2,TRUE),0)</f>
        <v>35</v>
      </c>
      <c r="K75" s="96">
        <f ca="1">IF($D75&gt;=K$4,VLOOKUP(RAND(),brain!$L$14:$P$17,2,TRUE),0)</f>
        <v>35</v>
      </c>
      <c r="L75" s="96">
        <f ca="1">IF($D75&gt;=L$4,VLOOKUP(RAND(),brain!$L$14:$P$17,2,TRUE),0)</f>
        <v>35</v>
      </c>
      <c r="M75" s="96">
        <f ca="1">IF($D75&gt;=M$4,VLOOKUP(RAND(),brain!$L$14:$P$17,2,TRUE),0)</f>
        <v>35</v>
      </c>
      <c r="N75" s="96">
        <f ca="1">IF($D75&gt;=N$4,VLOOKUP(RAND(),brain!$L$14:$P$17,2,TRUE),0)</f>
        <v>0</v>
      </c>
      <c r="O75" s="96">
        <f ca="1">IF($D75&gt;=O$4,VLOOKUP(RAND(),brain!$L$14:$P$17,2,TRUE),0)</f>
        <v>0</v>
      </c>
      <c r="P75" s="96">
        <f ca="1">IF($D75&gt;=P$4,VLOOKUP(RAND(),brain!$L$14:$P$17,2,TRUE),0)</f>
        <v>0</v>
      </c>
      <c r="Q75" s="96">
        <f ca="1">IF($D75&gt;=Q$4,VLOOKUP(RAND(),brain!$L$14:$P$17,2,TRUE),0)</f>
        <v>0</v>
      </c>
      <c r="R75" s="96">
        <f ca="1">IF($D75&gt;=R$4,VLOOKUP(RAND(),brain!$L$14:$P$17,2,TRUE),0)</f>
        <v>0</v>
      </c>
      <c r="S75" s="96">
        <f ca="1">IF($D75&gt;=S$4,VLOOKUP(RAND(),brain!$L$14:$P$17,2,TRUE),0)</f>
        <v>0</v>
      </c>
      <c r="T75" s="96">
        <f ca="1">IF($D75&gt;=T$4,VLOOKUP(RAND(),brain!$L$14:$P$17,2,TRUE),0)</f>
        <v>0</v>
      </c>
      <c r="U75" s="96">
        <f ca="1">IF($D75&gt;=U$4,VLOOKUP(RAND(),brain!$L$14:$P$17,2,TRUE),0)</f>
        <v>0</v>
      </c>
      <c r="V75" s="96">
        <f ca="1">IF($D75&gt;=V$4,VLOOKUP(RAND(),brain!$L$14:$P$17,2,TRUE),0)</f>
        <v>0</v>
      </c>
      <c r="W75" s="96">
        <f ca="1">IF($D75&gt;=W$4,VLOOKUP(RAND(),brain!$L$14:$P$17,2,TRUE),0)</f>
        <v>0</v>
      </c>
      <c r="X75" s="96">
        <f ca="1">IF($D75&gt;=X$4,VLOOKUP(RAND(),brain!$L$14:$P$17,2,TRUE),0)</f>
        <v>0</v>
      </c>
      <c r="Y75" s="104">
        <f ca="1">IF($D75&gt;=Y$4,VLOOKUP(RAND(),brain!$L$14:$P$17,2,TRUE),0)</f>
        <v>0</v>
      </c>
      <c r="Z75" s="97">
        <f ca="1">IF($E75&gt;=Z$4,VLOOKUP(RAND(),brain!$L$14:$P$17,3,TRUE),0)</f>
        <v>20</v>
      </c>
      <c r="AA75" s="97">
        <f ca="1">IF($E75&gt;=AA$4,VLOOKUP(RAND(),brain!$L$14:$P$17,3,TRUE),0)</f>
        <v>45</v>
      </c>
      <c r="AB75" s="97">
        <f ca="1">IF($E75&gt;=AB$4,VLOOKUP(RAND(),brain!$L$14:$P$17,3,TRUE),0)</f>
        <v>45</v>
      </c>
      <c r="AC75" s="97">
        <f ca="1">IF($E75&gt;=AC$4,VLOOKUP(RAND(),brain!$L$14:$P$17,3,TRUE),0)</f>
        <v>45</v>
      </c>
      <c r="AD75" s="97">
        <f ca="1">IF($E75&gt;=AD$4,VLOOKUP(RAND(),brain!$L$14:$P$17,3,TRUE),0)</f>
        <v>0</v>
      </c>
      <c r="AE75" s="97">
        <f ca="1">IF($E75&gt;=AE$4,VLOOKUP(RAND(),brain!$L$14:$P$17,3,TRUE),0)</f>
        <v>0</v>
      </c>
      <c r="AF75" s="97">
        <f ca="1">IF($E75&gt;=AF$4,VLOOKUP(RAND(),brain!$L$14:$P$17,3,TRUE),0)</f>
        <v>0</v>
      </c>
      <c r="AG75" s="97">
        <f ca="1">IF($E75&gt;=AG$4,VLOOKUP(RAND(),brain!$L$14:$P$17,3,TRUE),0)</f>
        <v>0</v>
      </c>
      <c r="AH75" s="97">
        <f ca="1">IF($E75&gt;=AH$4,VLOOKUP(RAND(),brain!$L$14:$P$17,3,TRUE),0)</f>
        <v>0</v>
      </c>
      <c r="AI75" s="97">
        <f ca="1">IF($E75&gt;=AI$4,VLOOKUP(RAND(),brain!$L$14:$P$17,3,TRUE),0)</f>
        <v>0</v>
      </c>
      <c r="AJ75" s="97">
        <f ca="1">IF($E75&gt;=AJ$4,VLOOKUP(RAND(),brain!$L$14:$P$17,3,TRUE),0)</f>
        <v>0</v>
      </c>
      <c r="AK75" s="100">
        <f ca="1">IF($F75&gt;=AK$4,VLOOKUP(RAND(),brain!$L$14:$P$17,4,TRUE),0)</f>
        <v>45</v>
      </c>
      <c r="AL75" s="98">
        <f ca="1">IF($F75&gt;=AL$4,VLOOKUP(RAND(),brain!$L$14:$P$17,4,TRUE),0)</f>
        <v>30</v>
      </c>
      <c r="AM75" s="98">
        <f ca="1">IF($F75&gt;=AM$4,VLOOKUP(RAND(),brain!$L$14:$P$17,4,TRUE),0)</f>
        <v>20</v>
      </c>
      <c r="AN75" s="98">
        <f ca="1">IF($F75&gt;=AN$4,VLOOKUP(RAND(),brain!$L$14:$P$17,4,TRUE),0)</f>
        <v>45</v>
      </c>
      <c r="AO75" s="98">
        <f ca="1">IF($F75&gt;=AO$4,VLOOKUP(RAND(),brain!$L$14:$P$17,4,TRUE),0)</f>
        <v>20</v>
      </c>
      <c r="AP75" s="98">
        <f ca="1">IF($F75&gt;=AP$4,VLOOKUP(RAND(),brain!$L$14:$P$17,4,TRUE),0)</f>
        <v>0</v>
      </c>
      <c r="AQ75" s="98">
        <f ca="1">IF($F75&gt;=AQ$4,VLOOKUP(RAND(),brain!$L$14:$P$17,4,TRUE),0)</f>
        <v>0</v>
      </c>
      <c r="AR75" s="98">
        <f ca="1">IF($F75&gt;=AR$4,VLOOKUP(RAND(),brain!$L$14:$P$17,4,TRUE),0)</f>
        <v>0</v>
      </c>
      <c r="AS75" s="98">
        <f ca="1">IF($F75&gt;=AS$4,VLOOKUP(RAND(),brain!$L$14:$P$17,4,TRUE),0)</f>
        <v>0</v>
      </c>
      <c r="AT75" s="98">
        <f ca="1">IF($F75&gt;=AT$4,VLOOKUP(RAND(),brain!$L$14:$P$17,4,TRUE),0)</f>
        <v>0</v>
      </c>
      <c r="AU75" s="98">
        <f ca="1">IF($F75&gt;=AU$4,VLOOKUP(RAND(),brain!$L$14:$P$17,4,TRUE),0)</f>
        <v>0</v>
      </c>
      <c r="AV75" s="98">
        <f ca="1">IF($F75&gt;=AV$4,VLOOKUP(RAND(),brain!$L$14:$P$17,4,TRUE),0)</f>
        <v>0</v>
      </c>
      <c r="AW75" s="98">
        <f ca="1">IF($F75&gt;=AW$4,VLOOKUP(RAND(),brain!$L$14:$P$17,4,TRUE),0)</f>
        <v>0</v>
      </c>
      <c r="AX75" s="98">
        <f ca="1">IF($F75&gt;=AX$4,VLOOKUP(RAND(),brain!$L$14:$P$17,4,TRUE),0)</f>
        <v>0</v>
      </c>
      <c r="AY75" s="98">
        <f ca="1">IF($F75&gt;=AY$4,VLOOKUP(RAND(),brain!$L$14:$P$17,4,TRUE),0)</f>
        <v>0</v>
      </c>
      <c r="AZ75" s="101">
        <f ca="1">IF($F75&gt;=AZ$4,VLOOKUP(RAND(),brain!$L$14:$P$17,4,TRUE),0)</f>
        <v>0</v>
      </c>
      <c r="BA75" s="139">
        <f ca="1">SUMIF(dataCollection!$H75:$Y75, "&gt;1")</f>
        <v>230</v>
      </c>
      <c r="BB75" s="140">
        <f ca="1">SUMIF(dataCollection!$Z75:$AJ75,"&gt; 1")</f>
        <v>155</v>
      </c>
      <c r="BC75" s="141">
        <f ca="1">SUMIF(dataCollection!$AK75:$AZ75, "&gt; 1")</f>
        <v>160</v>
      </c>
      <c r="BD75" s="26">
        <f ca="1">brain!$K$26-COUNTIF(dataCollection!$H75:$Y75,"&gt;0")*10-dataCollection!$BA75</f>
        <v>190</v>
      </c>
      <c r="BE75" s="26" t="str">
        <f t="shared" ca="1" si="3"/>
        <v>stockout</v>
      </c>
      <c r="BF75" s="26">
        <f ca="1">brain!$K$26- COUNTIF(dataCollection!$Z75:$AJ75,"&gt;0")*10-dataCollection!$BB75</f>
        <v>285</v>
      </c>
      <c r="BG75" s="26" t="str">
        <f t="shared" ca="1" si="4"/>
        <v/>
      </c>
      <c r="BH75" s="26">
        <f ca="1">brain!$K$26-COUNT(dataCollection!$AK75:$AZ75)*10-dataCollection!$BC75</f>
        <v>160</v>
      </c>
      <c r="BI75" s="134" t="str">
        <f t="shared" ca="1" si="5"/>
        <v>stockout</v>
      </c>
    </row>
    <row r="76" spans="3:61" x14ac:dyDescent="0.25">
      <c r="C76" s="32">
        <f>Table1[[#This Row],[Column1]]</f>
        <v>70</v>
      </c>
      <c r="D76" s="116">
        <f ca="1">ROUND(brain!$L$7*dataCollection!$G76,0)</f>
        <v>7</v>
      </c>
      <c r="E76" s="116">
        <f ca="1">ROUND(brain!$L$8*dataCollection!$G76,0)</f>
        <v>4</v>
      </c>
      <c r="F76" s="116">
        <f ca="1">dataCollection!$G76-dataCollection!$D76-dataCollection!$E76</f>
        <v>6</v>
      </c>
      <c r="G76" s="116">
        <f ca="1">Table1[[#This Row],[Column13]]</f>
        <v>17</v>
      </c>
      <c r="H76" s="96">
        <f ca="1">IF($D76&gt;=H$4,VLOOKUP(RAND(),brain!$L$14:$P$17,2,TRUE),0)</f>
        <v>35</v>
      </c>
      <c r="I76" s="96">
        <f ca="1">IF($D76&gt;=I$4,VLOOKUP(RAND(),brain!$L$14:$P$17,2,TRUE),0)</f>
        <v>35</v>
      </c>
      <c r="J76" s="96">
        <f ca="1">IF($D76&gt;=J$4,VLOOKUP(RAND(),brain!$L$14:$P$17,2,TRUE),0)</f>
        <v>55</v>
      </c>
      <c r="K76" s="96">
        <f ca="1">IF($D76&gt;=K$4,VLOOKUP(RAND(),brain!$L$14:$P$17,2,TRUE),0)</f>
        <v>55</v>
      </c>
      <c r="L76" s="96">
        <f ca="1">IF($D76&gt;=L$4,VLOOKUP(RAND(),brain!$L$14:$P$17,2,TRUE),0)</f>
        <v>35</v>
      </c>
      <c r="M76" s="96">
        <f ca="1">IF($D76&gt;=M$4,VLOOKUP(RAND(),brain!$L$14:$P$17,2,TRUE),0)</f>
        <v>35</v>
      </c>
      <c r="N76" s="96">
        <f ca="1">IF($D76&gt;=N$4,VLOOKUP(RAND(),brain!$L$14:$P$17,2,TRUE),0)</f>
        <v>55</v>
      </c>
      <c r="O76" s="96">
        <f ca="1">IF($D76&gt;=O$4,VLOOKUP(RAND(),brain!$L$14:$P$17,2,TRUE),0)</f>
        <v>0</v>
      </c>
      <c r="P76" s="96">
        <f ca="1">IF($D76&gt;=P$4,VLOOKUP(RAND(),brain!$L$14:$P$17,2,TRUE),0)</f>
        <v>0</v>
      </c>
      <c r="Q76" s="96">
        <f ca="1">IF($D76&gt;=Q$4,VLOOKUP(RAND(),brain!$L$14:$P$17,2,TRUE),0)</f>
        <v>0</v>
      </c>
      <c r="R76" s="96">
        <f ca="1">IF($D76&gt;=R$4,VLOOKUP(RAND(),brain!$L$14:$P$17,2,TRUE),0)</f>
        <v>0</v>
      </c>
      <c r="S76" s="96">
        <f ca="1">IF($D76&gt;=S$4,VLOOKUP(RAND(),brain!$L$14:$P$17,2,TRUE),0)</f>
        <v>0</v>
      </c>
      <c r="T76" s="96">
        <f ca="1">IF($D76&gt;=T$4,VLOOKUP(RAND(),brain!$L$14:$P$17,2,TRUE),0)</f>
        <v>0</v>
      </c>
      <c r="U76" s="96">
        <f ca="1">IF($D76&gt;=U$4,VLOOKUP(RAND(),brain!$L$14:$P$17,2,TRUE),0)</f>
        <v>0</v>
      </c>
      <c r="V76" s="96">
        <f ca="1">IF($D76&gt;=V$4,VLOOKUP(RAND(),brain!$L$14:$P$17,2,TRUE),0)</f>
        <v>0</v>
      </c>
      <c r="W76" s="96">
        <f ca="1">IF($D76&gt;=W$4,VLOOKUP(RAND(),brain!$L$14:$P$17,2,TRUE),0)</f>
        <v>0</v>
      </c>
      <c r="X76" s="96">
        <f ca="1">IF($D76&gt;=X$4,VLOOKUP(RAND(),brain!$L$14:$P$17,2,TRUE),0)</f>
        <v>0</v>
      </c>
      <c r="Y76" s="104">
        <f ca="1">IF($D76&gt;=Y$4,VLOOKUP(RAND(),brain!$L$14:$P$17,2,TRUE),0)</f>
        <v>0</v>
      </c>
      <c r="Z76" s="97">
        <f ca="1">IF($E76&gt;=Z$4,VLOOKUP(RAND(),brain!$L$14:$P$17,3,TRUE),0)</f>
        <v>45</v>
      </c>
      <c r="AA76" s="97">
        <f ca="1">IF($E76&gt;=AA$4,VLOOKUP(RAND(),brain!$L$14:$P$17,3,TRUE),0)</f>
        <v>20</v>
      </c>
      <c r="AB76" s="97">
        <f ca="1">IF($E76&gt;=AB$4,VLOOKUP(RAND(),brain!$L$14:$P$17,3,TRUE),0)</f>
        <v>20</v>
      </c>
      <c r="AC76" s="97">
        <f ca="1">IF($E76&gt;=AC$4,VLOOKUP(RAND(),brain!$L$14:$P$17,3,TRUE),0)</f>
        <v>65</v>
      </c>
      <c r="AD76" s="97">
        <f ca="1">IF($E76&gt;=AD$4,VLOOKUP(RAND(),brain!$L$14:$P$17,3,TRUE),0)</f>
        <v>0</v>
      </c>
      <c r="AE76" s="97">
        <f ca="1">IF($E76&gt;=AE$4,VLOOKUP(RAND(),brain!$L$14:$P$17,3,TRUE),0)</f>
        <v>0</v>
      </c>
      <c r="AF76" s="97">
        <f ca="1">IF($E76&gt;=AF$4,VLOOKUP(RAND(),brain!$L$14:$P$17,3,TRUE),0)</f>
        <v>0</v>
      </c>
      <c r="AG76" s="97">
        <f ca="1">IF($E76&gt;=AG$4,VLOOKUP(RAND(),brain!$L$14:$P$17,3,TRUE),0)</f>
        <v>0</v>
      </c>
      <c r="AH76" s="97">
        <f ca="1">IF($E76&gt;=AH$4,VLOOKUP(RAND(),brain!$L$14:$P$17,3,TRUE),0)</f>
        <v>0</v>
      </c>
      <c r="AI76" s="97">
        <f ca="1">IF($E76&gt;=AI$4,VLOOKUP(RAND(),brain!$L$14:$P$17,3,TRUE),0)</f>
        <v>0</v>
      </c>
      <c r="AJ76" s="97">
        <f ca="1">IF($E76&gt;=AJ$4,VLOOKUP(RAND(),brain!$L$14:$P$17,3,TRUE),0)</f>
        <v>0</v>
      </c>
      <c r="AK76" s="100">
        <f ca="1">IF($F76&gt;=AK$4,VLOOKUP(RAND(),brain!$L$14:$P$17,4,TRUE),0)</f>
        <v>30</v>
      </c>
      <c r="AL76" s="98">
        <f ca="1">IF($F76&gt;=AL$4,VLOOKUP(RAND(),brain!$L$14:$P$17,4,TRUE),0)</f>
        <v>20</v>
      </c>
      <c r="AM76" s="98">
        <f ca="1">IF($F76&gt;=AM$4,VLOOKUP(RAND(),brain!$L$14:$P$17,4,TRUE),0)</f>
        <v>20</v>
      </c>
      <c r="AN76" s="98">
        <f ca="1">IF($F76&gt;=AN$4,VLOOKUP(RAND(),brain!$L$14:$P$17,4,TRUE),0)</f>
        <v>30</v>
      </c>
      <c r="AO76" s="98">
        <f ca="1">IF($F76&gt;=AO$4,VLOOKUP(RAND(),brain!$L$14:$P$17,4,TRUE),0)</f>
        <v>30</v>
      </c>
      <c r="AP76" s="98">
        <f ca="1">IF($F76&gt;=AP$4,VLOOKUP(RAND(),brain!$L$14:$P$17,4,TRUE),0)</f>
        <v>45</v>
      </c>
      <c r="AQ76" s="98">
        <f ca="1">IF($F76&gt;=AQ$4,VLOOKUP(RAND(),brain!$L$14:$P$17,4,TRUE),0)</f>
        <v>0</v>
      </c>
      <c r="AR76" s="98">
        <f ca="1">IF($F76&gt;=AR$4,VLOOKUP(RAND(),brain!$L$14:$P$17,4,TRUE),0)</f>
        <v>0</v>
      </c>
      <c r="AS76" s="98">
        <f ca="1">IF($F76&gt;=AS$4,VLOOKUP(RAND(),brain!$L$14:$P$17,4,TRUE),0)</f>
        <v>0</v>
      </c>
      <c r="AT76" s="98">
        <f ca="1">IF($F76&gt;=AT$4,VLOOKUP(RAND(),brain!$L$14:$P$17,4,TRUE),0)</f>
        <v>0</v>
      </c>
      <c r="AU76" s="98">
        <f ca="1">IF($F76&gt;=AU$4,VLOOKUP(RAND(),brain!$L$14:$P$17,4,TRUE),0)</f>
        <v>0</v>
      </c>
      <c r="AV76" s="98">
        <f ca="1">IF($F76&gt;=AV$4,VLOOKUP(RAND(),brain!$L$14:$P$17,4,TRUE),0)</f>
        <v>0</v>
      </c>
      <c r="AW76" s="98">
        <f ca="1">IF($F76&gt;=AW$4,VLOOKUP(RAND(),brain!$L$14:$P$17,4,TRUE),0)</f>
        <v>0</v>
      </c>
      <c r="AX76" s="98">
        <f ca="1">IF($F76&gt;=AX$4,VLOOKUP(RAND(),brain!$L$14:$P$17,4,TRUE),0)</f>
        <v>0</v>
      </c>
      <c r="AY76" s="98">
        <f ca="1">IF($F76&gt;=AY$4,VLOOKUP(RAND(),brain!$L$14:$P$17,4,TRUE),0)</f>
        <v>0</v>
      </c>
      <c r="AZ76" s="101">
        <f ca="1">IF($F76&gt;=AZ$4,VLOOKUP(RAND(),brain!$L$14:$P$17,4,TRUE),0)</f>
        <v>0</v>
      </c>
      <c r="BA76" s="139">
        <f ca="1">SUMIF(dataCollection!$H76:$Y76, "&gt;1")</f>
        <v>305</v>
      </c>
      <c r="BB76" s="140">
        <f ca="1">SUMIF(dataCollection!$Z76:$AJ76,"&gt; 1")</f>
        <v>150</v>
      </c>
      <c r="BC76" s="141">
        <f ca="1">SUMIF(dataCollection!$AK76:$AZ76, "&gt; 1")</f>
        <v>175</v>
      </c>
      <c r="BD76" s="26">
        <f ca="1">brain!$K$26-COUNTIF(dataCollection!$H76:$Y76,"&gt;0")*10-dataCollection!$BA76</f>
        <v>105</v>
      </c>
      <c r="BE76" s="26" t="str">
        <f t="shared" ca="1" si="3"/>
        <v>stockout</v>
      </c>
      <c r="BF76" s="26">
        <f ca="1">brain!$K$26- COUNTIF(dataCollection!$Z76:$AJ76,"&gt;0")*10-dataCollection!$BB76</f>
        <v>290</v>
      </c>
      <c r="BG76" s="26" t="str">
        <f t="shared" ca="1" si="4"/>
        <v/>
      </c>
      <c r="BH76" s="26">
        <f ca="1">brain!$K$26-COUNT(dataCollection!$AK76:$AZ76)*10-dataCollection!$BC76</f>
        <v>145</v>
      </c>
      <c r="BI76" s="134" t="str">
        <f t="shared" ca="1" si="5"/>
        <v>stockout</v>
      </c>
    </row>
    <row r="77" spans="3:61" x14ac:dyDescent="0.25">
      <c r="C77" s="32">
        <f>Table1[[#This Row],[Column1]]</f>
        <v>71</v>
      </c>
      <c r="D77" s="116">
        <f ca="1">ROUND(brain!$L$7*dataCollection!$G77,0)</f>
        <v>7</v>
      </c>
      <c r="E77" s="116">
        <f ca="1">ROUND(brain!$L$8*dataCollection!$G77,0)</f>
        <v>4</v>
      </c>
      <c r="F77" s="116">
        <f ca="1">dataCollection!$G77-dataCollection!$D77-dataCollection!$E77</f>
        <v>6</v>
      </c>
      <c r="G77" s="116">
        <f ca="1">Table1[[#This Row],[Column13]]</f>
        <v>17</v>
      </c>
      <c r="H77" s="96">
        <f ca="1">IF($D77&gt;=H$4,VLOOKUP(RAND(),brain!$L$14:$P$17,2,TRUE),0)</f>
        <v>15</v>
      </c>
      <c r="I77" s="96">
        <f ca="1">IF($D77&gt;=I$4,VLOOKUP(RAND(),brain!$L$14:$P$17,2,TRUE),0)</f>
        <v>15</v>
      </c>
      <c r="J77" s="96">
        <f ca="1">IF($D77&gt;=J$4,VLOOKUP(RAND(),brain!$L$14:$P$17,2,TRUE),0)</f>
        <v>35</v>
      </c>
      <c r="K77" s="96">
        <f ca="1">IF($D77&gt;=K$4,VLOOKUP(RAND(),brain!$L$14:$P$17,2,TRUE),0)</f>
        <v>35</v>
      </c>
      <c r="L77" s="96">
        <f ca="1">IF($D77&gt;=L$4,VLOOKUP(RAND(),brain!$L$14:$P$17,2,TRUE),0)</f>
        <v>35</v>
      </c>
      <c r="M77" s="96">
        <f ca="1">IF($D77&gt;=M$4,VLOOKUP(RAND(),brain!$L$14:$P$17,2,TRUE),0)</f>
        <v>55</v>
      </c>
      <c r="N77" s="96">
        <f ca="1">IF($D77&gt;=N$4,VLOOKUP(RAND(),brain!$L$14:$P$17,2,TRUE),0)</f>
        <v>55</v>
      </c>
      <c r="O77" s="96">
        <f ca="1">IF($D77&gt;=O$4,VLOOKUP(RAND(),brain!$L$14:$P$17,2,TRUE),0)</f>
        <v>0</v>
      </c>
      <c r="P77" s="96">
        <f ca="1">IF($D77&gt;=P$4,VLOOKUP(RAND(),brain!$L$14:$P$17,2,TRUE),0)</f>
        <v>0</v>
      </c>
      <c r="Q77" s="96">
        <f ca="1">IF($D77&gt;=Q$4,VLOOKUP(RAND(),brain!$L$14:$P$17,2,TRUE),0)</f>
        <v>0</v>
      </c>
      <c r="R77" s="96">
        <f ca="1">IF($D77&gt;=R$4,VLOOKUP(RAND(),brain!$L$14:$P$17,2,TRUE),0)</f>
        <v>0</v>
      </c>
      <c r="S77" s="96">
        <f ca="1">IF($D77&gt;=S$4,VLOOKUP(RAND(),brain!$L$14:$P$17,2,TRUE),0)</f>
        <v>0</v>
      </c>
      <c r="T77" s="96">
        <f ca="1">IF($D77&gt;=T$4,VLOOKUP(RAND(),brain!$L$14:$P$17,2,TRUE),0)</f>
        <v>0</v>
      </c>
      <c r="U77" s="96">
        <f ca="1">IF($D77&gt;=U$4,VLOOKUP(RAND(),brain!$L$14:$P$17,2,TRUE),0)</f>
        <v>0</v>
      </c>
      <c r="V77" s="96">
        <f ca="1">IF($D77&gt;=V$4,VLOOKUP(RAND(),brain!$L$14:$P$17,2,TRUE),0)</f>
        <v>0</v>
      </c>
      <c r="W77" s="96">
        <f ca="1">IF($D77&gt;=W$4,VLOOKUP(RAND(),brain!$L$14:$P$17,2,TRUE),0)</f>
        <v>0</v>
      </c>
      <c r="X77" s="96">
        <f ca="1">IF($D77&gt;=X$4,VLOOKUP(RAND(),brain!$L$14:$P$17,2,TRUE),0)</f>
        <v>0</v>
      </c>
      <c r="Y77" s="104">
        <f ca="1">IF($D77&gt;=Y$4,VLOOKUP(RAND(),brain!$L$14:$P$17,2,TRUE),0)</f>
        <v>0</v>
      </c>
      <c r="Z77" s="97">
        <f ca="1">IF($E77&gt;=Z$4,VLOOKUP(RAND(),brain!$L$14:$P$17,3,TRUE),0)</f>
        <v>45</v>
      </c>
      <c r="AA77" s="97">
        <f ca="1">IF($E77&gt;=AA$4,VLOOKUP(RAND(),brain!$L$14:$P$17,3,TRUE),0)</f>
        <v>45</v>
      </c>
      <c r="AB77" s="97">
        <f ca="1">IF($E77&gt;=AB$4,VLOOKUP(RAND(),brain!$L$14:$P$17,3,TRUE),0)</f>
        <v>20</v>
      </c>
      <c r="AC77" s="97">
        <f ca="1">IF($E77&gt;=AC$4,VLOOKUP(RAND(),brain!$L$14:$P$17,3,TRUE),0)</f>
        <v>45</v>
      </c>
      <c r="AD77" s="97">
        <f ca="1">IF($E77&gt;=AD$4,VLOOKUP(RAND(),brain!$L$14:$P$17,3,TRUE),0)</f>
        <v>0</v>
      </c>
      <c r="AE77" s="97">
        <f ca="1">IF($E77&gt;=AE$4,VLOOKUP(RAND(),brain!$L$14:$P$17,3,TRUE),0)</f>
        <v>0</v>
      </c>
      <c r="AF77" s="97">
        <f ca="1">IF($E77&gt;=AF$4,VLOOKUP(RAND(),brain!$L$14:$P$17,3,TRUE),0)</f>
        <v>0</v>
      </c>
      <c r="AG77" s="97">
        <f ca="1">IF($E77&gt;=AG$4,VLOOKUP(RAND(),brain!$L$14:$P$17,3,TRUE),0)</f>
        <v>0</v>
      </c>
      <c r="AH77" s="97">
        <f ca="1">IF($E77&gt;=AH$4,VLOOKUP(RAND(),brain!$L$14:$P$17,3,TRUE),0)</f>
        <v>0</v>
      </c>
      <c r="AI77" s="97">
        <f ca="1">IF($E77&gt;=AI$4,VLOOKUP(RAND(),brain!$L$14:$P$17,3,TRUE),0)</f>
        <v>0</v>
      </c>
      <c r="AJ77" s="97">
        <f ca="1">IF($E77&gt;=AJ$4,VLOOKUP(RAND(),brain!$L$14:$P$17,3,TRUE),0)</f>
        <v>0</v>
      </c>
      <c r="AK77" s="100">
        <f ca="1">IF($F77&gt;=AK$4,VLOOKUP(RAND(),brain!$L$14:$P$17,4,TRUE),0)</f>
        <v>30</v>
      </c>
      <c r="AL77" s="98">
        <f ca="1">IF($F77&gt;=AL$4,VLOOKUP(RAND(),brain!$L$14:$P$17,4,TRUE),0)</f>
        <v>45</v>
      </c>
      <c r="AM77" s="98">
        <f ca="1">IF($F77&gt;=AM$4,VLOOKUP(RAND(),brain!$L$14:$P$17,4,TRUE),0)</f>
        <v>30</v>
      </c>
      <c r="AN77" s="98">
        <f ca="1">IF($F77&gt;=AN$4,VLOOKUP(RAND(),brain!$L$14:$P$17,4,TRUE),0)</f>
        <v>45</v>
      </c>
      <c r="AO77" s="98">
        <f ca="1">IF($F77&gt;=AO$4,VLOOKUP(RAND(),brain!$L$14:$P$17,4,TRUE),0)</f>
        <v>30</v>
      </c>
      <c r="AP77" s="98">
        <f ca="1">IF($F77&gt;=AP$4,VLOOKUP(RAND(),brain!$L$14:$P$17,4,TRUE),0)</f>
        <v>30</v>
      </c>
      <c r="AQ77" s="98">
        <f ca="1">IF($F77&gt;=AQ$4,VLOOKUP(RAND(),brain!$L$14:$P$17,4,TRUE),0)</f>
        <v>0</v>
      </c>
      <c r="AR77" s="98">
        <f ca="1">IF($F77&gt;=AR$4,VLOOKUP(RAND(),brain!$L$14:$P$17,4,TRUE),0)</f>
        <v>0</v>
      </c>
      <c r="AS77" s="98">
        <f ca="1">IF($F77&gt;=AS$4,VLOOKUP(RAND(),brain!$L$14:$P$17,4,TRUE),0)</f>
        <v>0</v>
      </c>
      <c r="AT77" s="98">
        <f ca="1">IF($F77&gt;=AT$4,VLOOKUP(RAND(),brain!$L$14:$P$17,4,TRUE),0)</f>
        <v>0</v>
      </c>
      <c r="AU77" s="98">
        <f ca="1">IF($F77&gt;=AU$4,VLOOKUP(RAND(),brain!$L$14:$P$17,4,TRUE),0)</f>
        <v>0</v>
      </c>
      <c r="AV77" s="98">
        <f ca="1">IF($F77&gt;=AV$4,VLOOKUP(RAND(),brain!$L$14:$P$17,4,TRUE),0)</f>
        <v>0</v>
      </c>
      <c r="AW77" s="98">
        <f ca="1">IF($F77&gt;=AW$4,VLOOKUP(RAND(),brain!$L$14:$P$17,4,TRUE),0)</f>
        <v>0</v>
      </c>
      <c r="AX77" s="98">
        <f ca="1">IF($F77&gt;=AX$4,VLOOKUP(RAND(),brain!$L$14:$P$17,4,TRUE),0)</f>
        <v>0</v>
      </c>
      <c r="AY77" s="98">
        <f ca="1">IF($F77&gt;=AY$4,VLOOKUP(RAND(),brain!$L$14:$P$17,4,TRUE),0)</f>
        <v>0</v>
      </c>
      <c r="AZ77" s="101">
        <f ca="1">IF($F77&gt;=AZ$4,VLOOKUP(RAND(),brain!$L$14:$P$17,4,TRUE),0)</f>
        <v>0</v>
      </c>
      <c r="BA77" s="139">
        <f ca="1">SUMIF(dataCollection!$H77:$Y77, "&gt;1")</f>
        <v>245</v>
      </c>
      <c r="BB77" s="140">
        <f ca="1">SUMIF(dataCollection!$Z77:$AJ77,"&gt; 1")</f>
        <v>155</v>
      </c>
      <c r="BC77" s="141">
        <f ca="1">SUMIF(dataCollection!$AK77:$AZ77, "&gt; 1")</f>
        <v>210</v>
      </c>
      <c r="BD77" s="26">
        <f ca="1">brain!$K$26-COUNTIF(dataCollection!$H77:$Y77,"&gt;0")*10-dataCollection!$BA77</f>
        <v>165</v>
      </c>
      <c r="BE77" s="26" t="str">
        <f t="shared" ca="1" si="3"/>
        <v>stockout</v>
      </c>
      <c r="BF77" s="26">
        <f ca="1">brain!$K$26- COUNTIF(dataCollection!$Z77:$AJ77,"&gt;0")*10-dataCollection!$BB77</f>
        <v>285</v>
      </c>
      <c r="BG77" s="26" t="str">
        <f t="shared" ca="1" si="4"/>
        <v/>
      </c>
      <c r="BH77" s="26">
        <f ca="1">brain!$K$26-COUNT(dataCollection!$AK77:$AZ77)*10-dataCollection!$BC77</f>
        <v>110</v>
      </c>
      <c r="BI77" s="134" t="str">
        <f t="shared" ca="1" si="5"/>
        <v>stockout</v>
      </c>
    </row>
    <row r="78" spans="3:61" x14ac:dyDescent="0.25">
      <c r="C78" s="32">
        <f>Table1[[#This Row],[Column1]]</f>
        <v>72</v>
      </c>
      <c r="D78" s="116">
        <f ca="1">ROUND(brain!$L$7*dataCollection!$G78,0)</f>
        <v>5</v>
      </c>
      <c r="E78" s="116">
        <f ca="1">ROUND(brain!$L$8*dataCollection!$G78,0)</f>
        <v>3</v>
      </c>
      <c r="F78" s="116">
        <f ca="1">dataCollection!$G78-dataCollection!$D78-dataCollection!$E78</f>
        <v>4</v>
      </c>
      <c r="G78" s="116">
        <f ca="1">Table1[[#This Row],[Column13]]</f>
        <v>12</v>
      </c>
      <c r="H78" s="96">
        <f ca="1">IF($D78&gt;=H$4,VLOOKUP(RAND(),brain!$L$14:$P$17,2,TRUE),0)</f>
        <v>35</v>
      </c>
      <c r="I78" s="96">
        <f ca="1">IF($D78&gt;=I$4,VLOOKUP(RAND(),brain!$L$14:$P$17,2,TRUE),0)</f>
        <v>15</v>
      </c>
      <c r="J78" s="96">
        <f ca="1">IF($D78&gt;=J$4,VLOOKUP(RAND(),brain!$L$14:$P$17,2,TRUE),0)</f>
        <v>55</v>
      </c>
      <c r="K78" s="96">
        <f ca="1">IF($D78&gt;=K$4,VLOOKUP(RAND(),brain!$L$14:$P$17,2,TRUE),0)</f>
        <v>35</v>
      </c>
      <c r="L78" s="96">
        <f ca="1">IF($D78&gt;=L$4,VLOOKUP(RAND(),brain!$L$14:$P$17,2,TRUE),0)</f>
        <v>55</v>
      </c>
      <c r="M78" s="96">
        <f ca="1">IF($D78&gt;=M$4,VLOOKUP(RAND(),brain!$L$14:$P$17,2,TRUE),0)</f>
        <v>0</v>
      </c>
      <c r="N78" s="96">
        <f ca="1">IF($D78&gt;=N$4,VLOOKUP(RAND(),brain!$L$14:$P$17,2,TRUE),0)</f>
        <v>0</v>
      </c>
      <c r="O78" s="96">
        <f ca="1">IF($D78&gt;=O$4,VLOOKUP(RAND(),brain!$L$14:$P$17,2,TRUE),0)</f>
        <v>0</v>
      </c>
      <c r="P78" s="96">
        <f ca="1">IF($D78&gt;=P$4,VLOOKUP(RAND(),brain!$L$14:$P$17,2,TRUE),0)</f>
        <v>0</v>
      </c>
      <c r="Q78" s="96">
        <f ca="1">IF($D78&gt;=Q$4,VLOOKUP(RAND(),brain!$L$14:$P$17,2,TRUE),0)</f>
        <v>0</v>
      </c>
      <c r="R78" s="96">
        <f ca="1">IF($D78&gt;=R$4,VLOOKUP(RAND(),brain!$L$14:$P$17,2,TRUE),0)</f>
        <v>0</v>
      </c>
      <c r="S78" s="96">
        <f ca="1">IF($D78&gt;=S$4,VLOOKUP(RAND(),brain!$L$14:$P$17,2,TRUE),0)</f>
        <v>0</v>
      </c>
      <c r="T78" s="96">
        <f ca="1">IF($D78&gt;=T$4,VLOOKUP(RAND(),brain!$L$14:$P$17,2,TRUE),0)</f>
        <v>0</v>
      </c>
      <c r="U78" s="96">
        <f ca="1">IF($D78&gt;=U$4,VLOOKUP(RAND(),brain!$L$14:$P$17,2,TRUE),0)</f>
        <v>0</v>
      </c>
      <c r="V78" s="96">
        <f ca="1">IF($D78&gt;=V$4,VLOOKUP(RAND(),brain!$L$14:$P$17,2,TRUE),0)</f>
        <v>0</v>
      </c>
      <c r="W78" s="96">
        <f ca="1">IF($D78&gt;=W$4,VLOOKUP(RAND(),brain!$L$14:$P$17,2,TRUE),0)</f>
        <v>0</v>
      </c>
      <c r="X78" s="96">
        <f ca="1">IF($D78&gt;=X$4,VLOOKUP(RAND(),brain!$L$14:$P$17,2,TRUE),0)</f>
        <v>0</v>
      </c>
      <c r="Y78" s="104">
        <f ca="1">IF($D78&gt;=Y$4,VLOOKUP(RAND(),brain!$L$14:$P$17,2,TRUE),0)</f>
        <v>0</v>
      </c>
      <c r="Z78" s="97">
        <f ca="1">IF($E78&gt;=Z$4,VLOOKUP(RAND(),brain!$L$14:$P$17,3,TRUE),0)</f>
        <v>45</v>
      </c>
      <c r="AA78" s="97">
        <f ca="1">IF($E78&gt;=AA$4,VLOOKUP(RAND(),brain!$L$14:$P$17,3,TRUE),0)</f>
        <v>45</v>
      </c>
      <c r="AB78" s="97">
        <f ca="1">IF($E78&gt;=AB$4,VLOOKUP(RAND(),brain!$L$14:$P$17,3,TRUE),0)</f>
        <v>65</v>
      </c>
      <c r="AC78" s="97">
        <f ca="1">IF($E78&gt;=AC$4,VLOOKUP(RAND(),brain!$L$14:$P$17,3,TRUE),0)</f>
        <v>0</v>
      </c>
      <c r="AD78" s="97">
        <f ca="1">IF($E78&gt;=AD$4,VLOOKUP(RAND(),brain!$L$14:$P$17,3,TRUE),0)</f>
        <v>0</v>
      </c>
      <c r="AE78" s="97">
        <f ca="1">IF($E78&gt;=AE$4,VLOOKUP(RAND(),brain!$L$14:$P$17,3,TRUE),0)</f>
        <v>0</v>
      </c>
      <c r="AF78" s="97">
        <f ca="1">IF($E78&gt;=AF$4,VLOOKUP(RAND(),brain!$L$14:$P$17,3,TRUE),0)</f>
        <v>0</v>
      </c>
      <c r="AG78" s="97">
        <f ca="1">IF($E78&gt;=AG$4,VLOOKUP(RAND(),brain!$L$14:$P$17,3,TRUE),0)</f>
        <v>0</v>
      </c>
      <c r="AH78" s="97">
        <f ca="1">IF($E78&gt;=AH$4,VLOOKUP(RAND(),brain!$L$14:$P$17,3,TRUE),0)</f>
        <v>0</v>
      </c>
      <c r="AI78" s="97">
        <f ca="1">IF($E78&gt;=AI$4,VLOOKUP(RAND(),brain!$L$14:$P$17,3,TRUE),0)</f>
        <v>0</v>
      </c>
      <c r="AJ78" s="97">
        <f ca="1">IF($E78&gt;=AJ$4,VLOOKUP(RAND(),brain!$L$14:$P$17,3,TRUE),0)</f>
        <v>0</v>
      </c>
      <c r="AK78" s="100">
        <f ca="1">IF($F78&gt;=AK$4,VLOOKUP(RAND(),brain!$L$14:$P$17,4,TRUE),0)</f>
        <v>30</v>
      </c>
      <c r="AL78" s="98">
        <f ca="1">IF($F78&gt;=AL$4,VLOOKUP(RAND(),brain!$L$14:$P$17,4,TRUE),0)</f>
        <v>30</v>
      </c>
      <c r="AM78" s="98">
        <f ca="1">IF($F78&gt;=AM$4,VLOOKUP(RAND(),brain!$L$14:$P$17,4,TRUE),0)</f>
        <v>20</v>
      </c>
      <c r="AN78" s="98">
        <f ca="1">IF($F78&gt;=AN$4,VLOOKUP(RAND(),brain!$L$14:$P$17,4,TRUE),0)</f>
        <v>30</v>
      </c>
      <c r="AO78" s="98">
        <f ca="1">IF($F78&gt;=AO$4,VLOOKUP(RAND(),brain!$L$14:$P$17,4,TRUE),0)</f>
        <v>0</v>
      </c>
      <c r="AP78" s="98">
        <f ca="1">IF($F78&gt;=AP$4,VLOOKUP(RAND(),brain!$L$14:$P$17,4,TRUE),0)</f>
        <v>0</v>
      </c>
      <c r="AQ78" s="98">
        <f ca="1">IF($F78&gt;=AQ$4,VLOOKUP(RAND(),brain!$L$14:$P$17,4,TRUE),0)</f>
        <v>0</v>
      </c>
      <c r="AR78" s="98">
        <f ca="1">IF($F78&gt;=AR$4,VLOOKUP(RAND(),brain!$L$14:$P$17,4,TRUE),0)</f>
        <v>0</v>
      </c>
      <c r="AS78" s="98">
        <f ca="1">IF($F78&gt;=AS$4,VLOOKUP(RAND(),brain!$L$14:$P$17,4,TRUE),0)</f>
        <v>0</v>
      </c>
      <c r="AT78" s="98">
        <f ca="1">IF($F78&gt;=AT$4,VLOOKUP(RAND(),brain!$L$14:$P$17,4,TRUE),0)</f>
        <v>0</v>
      </c>
      <c r="AU78" s="98">
        <f ca="1">IF($F78&gt;=AU$4,VLOOKUP(RAND(),brain!$L$14:$P$17,4,TRUE),0)</f>
        <v>0</v>
      </c>
      <c r="AV78" s="98">
        <f ca="1">IF($F78&gt;=AV$4,VLOOKUP(RAND(),brain!$L$14:$P$17,4,TRUE),0)</f>
        <v>0</v>
      </c>
      <c r="AW78" s="98">
        <f ca="1">IF($F78&gt;=AW$4,VLOOKUP(RAND(),brain!$L$14:$P$17,4,TRUE),0)</f>
        <v>0</v>
      </c>
      <c r="AX78" s="98">
        <f ca="1">IF($F78&gt;=AX$4,VLOOKUP(RAND(),brain!$L$14:$P$17,4,TRUE),0)</f>
        <v>0</v>
      </c>
      <c r="AY78" s="98">
        <f ca="1">IF($F78&gt;=AY$4,VLOOKUP(RAND(),brain!$L$14:$P$17,4,TRUE),0)</f>
        <v>0</v>
      </c>
      <c r="AZ78" s="101">
        <f ca="1">IF($F78&gt;=AZ$4,VLOOKUP(RAND(),brain!$L$14:$P$17,4,TRUE),0)</f>
        <v>0</v>
      </c>
      <c r="BA78" s="139">
        <f ca="1">SUMIF(dataCollection!$H78:$Y78, "&gt;1")</f>
        <v>195</v>
      </c>
      <c r="BB78" s="140">
        <f ca="1">SUMIF(dataCollection!$Z78:$AJ78,"&gt; 1")</f>
        <v>155</v>
      </c>
      <c r="BC78" s="141">
        <f ca="1">SUMIF(dataCollection!$AK78:$AZ78, "&gt; 1")</f>
        <v>110</v>
      </c>
      <c r="BD78" s="26">
        <f ca="1">brain!$K$26-COUNTIF(dataCollection!$H78:$Y78,"&gt;0")*10-dataCollection!$BA78</f>
        <v>235</v>
      </c>
      <c r="BE78" s="26" t="str">
        <f t="shared" ca="1" si="3"/>
        <v/>
      </c>
      <c r="BF78" s="26">
        <f ca="1">brain!$K$26- COUNTIF(dataCollection!$Z78:$AJ78,"&gt;0")*10-dataCollection!$BB78</f>
        <v>295</v>
      </c>
      <c r="BG78" s="26" t="str">
        <f t="shared" ca="1" si="4"/>
        <v/>
      </c>
      <c r="BH78" s="26">
        <f ca="1">brain!$K$26-COUNT(dataCollection!$AK78:$AZ78)*10-dataCollection!$BC78</f>
        <v>210</v>
      </c>
      <c r="BI78" s="134" t="str">
        <f t="shared" ca="1" si="5"/>
        <v/>
      </c>
    </row>
    <row r="79" spans="3:61" x14ac:dyDescent="0.25">
      <c r="C79" s="32">
        <f>Table1[[#This Row],[Column1]]</f>
        <v>73</v>
      </c>
      <c r="D79" s="116">
        <f ca="1">ROUND(brain!$L$7*dataCollection!$G79,0)</f>
        <v>3</v>
      </c>
      <c r="E79" s="116">
        <f ca="1">ROUND(brain!$L$8*dataCollection!$G79,0)</f>
        <v>2</v>
      </c>
      <c r="F79" s="116">
        <f ca="1">dataCollection!$G79-dataCollection!$D79-dataCollection!$E79</f>
        <v>3</v>
      </c>
      <c r="G79" s="116">
        <f ca="1">Table1[[#This Row],[Column13]]</f>
        <v>8</v>
      </c>
      <c r="H79" s="96">
        <f ca="1">IF($D79&gt;=H$4,VLOOKUP(RAND(),brain!$L$14:$P$17,2,TRUE),0)</f>
        <v>35</v>
      </c>
      <c r="I79" s="96">
        <f ca="1">IF($D79&gt;=I$4,VLOOKUP(RAND(),brain!$L$14:$P$17,2,TRUE),0)</f>
        <v>15</v>
      </c>
      <c r="J79" s="96">
        <f ca="1">IF($D79&gt;=J$4,VLOOKUP(RAND(),brain!$L$14:$P$17,2,TRUE),0)</f>
        <v>35</v>
      </c>
      <c r="K79" s="96">
        <f ca="1">IF($D79&gt;=K$4,VLOOKUP(RAND(),brain!$L$14:$P$17,2,TRUE),0)</f>
        <v>0</v>
      </c>
      <c r="L79" s="96">
        <f ca="1">IF($D79&gt;=L$4,VLOOKUP(RAND(),brain!$L$14:$P$17,2,TRUE),0)</f>
        <v>0</v>
      </c>
      <c r="M79" s="96">
        <f ca="1">IF($D79&gt;=M$4,VLOOKUP(RAND(),brain!$L$14:$P$17,2,TRUE),0)</f>
        <v>0</v>
      </c>
      <c r="N79" s="96">
        <f ca="1">IF($D79&gt;=N$4,VLOOKUP(RAND(),brain!$L$14:$P$17,2,TRUE),0)</f>
        <v>0</v>
      </c>
      <c r="O79" s="96">
        <f ca="1">IF($D79&gt;=O$4,VLOOKUP(RAND(),brain!$L$14:$P$17,2,TRUE),0)</f>
        <v>0</v>
      </c>
      <c r="P79" s="96">
        <f ca="1">IF($D79&gt;=P$4,VLOOKUP(RAND(),brain!$L$14:$P$17,2,TRUE),0)</f>
        <v>0</v>
      </c>
      <c r="Q79" s="96">
        <f ca="1">IF($D79&gt;=Q$4,VLOOKUP(RAND(),brain!$L$14:$P$17,2,TRUE),0)</f>
        <v>0</v>
      </c>
      <c r="R79" s="96">
        <f ca="1">IF($D79&gt;=R$4,VLOOKUP(RAND(),brain!$L$14:$P$17,2,TRUE),0)</f>
        <v>0</v>
      </c>
      <c r="S79" s="96">
        <f ca="1">IF($D79&gt;=S$4,VLOOKUP(RAND(),brain!$L$14:$P$17,2,TRUE),0)</f>
        <v>0</v>
      </c>
      <c r="T79" s="96">
        <f ca="1">IF($D79&gt;=T$4,VLOOKUP(RAND(),brain!$L$14:$P$17,2,TRUE),0)</f>
        <v>0</v>
      </c>
      <c r="U79" s="96">
        <f ca="1">IF($D79&gt;=U$4,VLOOKUP(RAND(),brain!$L$14:$P$17,2,TRUE),0)</f>
        <v>0</v>
      </c>
      <c r="V79" s="96">
        <f ca="1">IF($D79&gt;=V$4,VLOOKUP(RAND(),brain!$L$14:$P$17,2,TRUE),0)</f>
        <v>0</v>
      </c>
      <c r="W79" s="96">
        <f ca="1">IF($D79&gt;=W$4,VLOOKUP(RAND(),brain!$L$14:$P$17,2,TRUE),0)</f>
        <v>0</v>
      </c>
      <c r="X79" s="96">
        <f ca="1">IF($D79&gt;=X$4,VLOOKUP(RAND(),brain!$L$14:$P$17,2,TRUE),0)</f>
        <v>0</v>
      </c>
      <c r="Y79" s="104">
        <f ca="1">IF($D79&gt;=Y$4,VLOOKUP(RAND(),brain!$L$14:$P$17,2,TRUE),0)</f>
        <v>0</v>
      </c>
      <c r="Z79" s="97">
        <f ca="1">IF($E79&gt;=Z$4,VLOOKUP(RAND(),brain!$L$14:$P$17,3,TRUE),0)</f>
        <v>20</v>
      </c>
      <c r="AA79" s="97">
        <f ca="1">IF($E79&gt;=AA$4,VLOOKUP(RAND(),brain!$L$14:$P$17,3,TRUE),0)</f>
        <v>45</v>
      </c>
      <c r="AB79" s="97">
        <f ca="1">IF($E79&gt;=AB$4,VLOOKUP(RAND(),brain!$L$14:$P$17,3,TRUE),0)</f>
        <v>0</v>
      </c>
      <c r="AC79" s="97">
        <f ca="1">IF($E79&gt;=AC$4,VLOOKUP(RAND(),brain!$L$14:$P$17,3,TRUE),0)</f>
        <v>0</v>
      </c>
      <c r="AD79" s="97">
        <f ca="1">IF($E79&gt;=AD$4,VLOOKUP(RAND(),brain!$L$14:$P$17,3,TRUE),0)</f>
        <v>0</v>
      </c>
      <c r="AE79" s="97">
        <f ca="1">IF($E79&gt;=AE$4,VLOOKUP(RAND(),brain!$L$14:$P$17,3,TRUE),0)</f>
        <v>0</v>
      </c>
      <c r="AF79" s="97">
        <f ca="1">IF($E79&gt;=AF$4,VLOOKUP(RAND(),brain!$L$14:$P$17,3,TRUE),0)</f>
        <v>0</v>
      </c>
      <c r="AG79" s="97">
        <f ca="1">IF($E79&gt;=AG$4,VLOOKUP(RAND(),brain!$L$14:$P$17,3,TRUE),0)</f>
        <v>0</v>
      </c>
      <c r="AH79" s="97">
        <f ca="1">IF($E79&gt;=AH$4,VLOOKUP(RAND(),brain!$L$14:$P$17,3,TRUE),0)</f>
        <v>0</v>
      </c>
      <c r="AI79" s="97">
        <f ca="1">IF($E79&gt;=AI$4,VLOOKUP(RAND(),brain!$L$14:$P$17,3,TRUE),0)</f>
        <v>0</v>
      </c>
      <c r="AJ79" s="97">
        <f ca="1">IF($E79&gt;=AJ$4,VLOOKUP(RAND(),brain!$L$14:$P$17,3,TRUE),0)</f>
        <v>0</v>
      </c>
      <c r="AK79" s="100">
        <f ca="1">IF($F79&gt;=AK$4,VLOOKUP(RAND(),brain!$L$14:$P$17,4,TRUE),0)</f>
        <v>45</v>
      </c>
      <c r="AL79" s="98">
        <f ca="1">IF($F79&gt;=AL$4,VLOOKUP(RAND(),brain!$L$14:$P$17,4,TRUE),0)</f>
        <v>30</v>
      </c>
      <c r="AM79" s="98">
        <f ca="1">IF($F79&gt;=AM$4,VLOOKUP(RAND(),brain!$L$14:$P$17,4,TRUE),0)</f>
        <v>30</v>
      </c>
      <c r="AN79" s="98">
        <f ca="1">IF($F79&gt;=AN$4,VLOOKUP(RAND(),brain!$L$14:$P$17,4,TRUE),0)</f>
        <v>0</v>
      </c>
      <c r="AO79" s="98">
        <f ca="1">IF($F79&gt;=AO$4,VLOOKUP(RAND(),brain!$L$14:$P$17,4,TRUE),0)</f>
        <v>0</v>
      </c>
      <c r="AP79" s="98">
        <f ca="1">IF($F79&gt;=AP$4,VLOOKUP(RAND(),brain!$L$14:$P$17,4,TRUE),0)</f>
        <v>0</v>
      </c>
      <c r="AQ79" s="98">
        <f ca="1">IF($F79&gt;=AQ$4,VLOOKUP(RAND(),brain!$L$14:$P$17,4,TRUE),0)</f>
        <v>0</v>
      </c>
      <c r="AR79" s="98">
        <f ca="1">IF($F79&gt;=AR$4,VLOOKUP(RAND(),brain!$L$14:$P$17,4,TRUE),0)</f>
        <v>0</v>
      </c>
      <c r="AS79" s="98">
        <f ca="1">IF($F79&gt;=AS$4,VLOOKUP(RAND(),brain!$L$14:$P$17,4,TRUE),0)</f>
        <v>0</v>
      </c>
      <c r="AT79" s="98">
        <f ca="1">IF($F79&gt;=AT$4,VLOOKUP(RAND(),brain!$L$14:$P$17,4,TRUE),0)</f>
        <v>0</v>
      </c>
      <c r="AU79" s="98">
        <f ca="1">IF($F79&gt;=AU$4,VLOOKUP(RAND(),brain!$L$14:$P$17,4,TRUE),0)</f>
        <v>0</v>
      </c>
      <c r="AV79" s="98">
        <f ca="1">IF($F79&gt;=AV$4,VLOOKUP(RAND(),brain!$L$14:$P$17,4,TRUE),0)</f>
        <v>0</v>
      </c>
      <c r="AW79" s="98">
        <f ca="1">IF($F79&gt;=AW$4,VLOOKUP(RAND(),brain!$L$14:$P$17,4,TRUE),0)</f>
        <v>0</v>
      </c>
      <c r="AX79" s="98">
        <f ca="1">IF($F79&gt;=AX$4,VLOOKUP(RAND(),brain!$L$14:$P$17,4,TRUE),0)</f>
        <v>0</v>
      </c>
      <c r="AY79" s="98">
        <f ca="1">IF($F79&gt;=AY$4,VLOOKUP(RAND(),brain!$L$14:$P$17,4,TRUE),0)</f>
        <v>0</v>
      </c>
      <c r="AZ79" s="101">
        <f ca="1">IF($F79&gt;=AZ$4,VLOOKUP(RAND(),brain!$L$14:$P$17,4,TRUE),0)</f>
        <v>0</v>
      </c>
      <c r="BA79" s="139">
        <f ca="1">SUMIF(dataCollection!$H79:$Y79, "&gt;1")</f>
        <v>85</v>
      </c>
      <c r="BB79" s="140">
        <f ca="1">SUMIF(dataCollection!$Z79:$AJ79,"&gt; 1")</f>
        <v>65</v>
      </c>
      <c r="BC79" s="141">
        <f ca="1">SUMIF(dataCollection!$AK79:$AZ79, "&gt; 1")</f>
        <v>105</v>
      </c>
      <c r="BD79" s="26">
        <f ca="1">brain!$K$26-COUNTIF(dataCollection!$H79:$Y79,"&gt;0")*10-dataCollection!$BA79</f>
        <v>365</v>
      </c>
      <c r="BE79" s="26" t="str">
        <f t="shared" ca="1" si="3"/>
        <v/>
      </c>
      <c r="BF79" s="26">
        <f ca="1">brain!$K$26- COUNTIF(dataCollection!$Z79:$AJ79,"&gt;0")*10-dataCollection!$BB79</f>
        <v>395</v>
      </c>
      <c r="BG79" s="26" t="str">
        <f t="shared" ca="1" si="4"/>
        <v/>
      </c>
      <c r="BH79" s="26">
        <f ca="1">brain!$K$26-COUNT(dataCollection!$AK79:$AZ79)*10-dataCollection!$BC79</f>
        <v>215</v>
      </c>
      <c r="BI79" s="134" t="str">
        <f t="shared" ca="1" si="5"/>
        <v/>
      </c>
    </row>
    <row r="80" spans="3:61" x14ac:dyDescent="0.25">
      <c r="C80" s="32">
        <f>Table1[[#This Row],[Column1]]</f>
        <v>74</v>
      </c>
      <c r="D80" s="116">
        <f ca="1">ROUND(brain!$L$7*dataCollection!$G80,0)</f>
        <v>4</v>
      </c>
      <c r="E80" s="116">
        <f ca="1">ROUND(brain!$L$8*dataCollection!$G80,0)</f>
        <v>3</v>
      </c>
      <c r="F80" s="116">
        <f ca="1">dataCollection!$G80-dataCollection!$D80-dataCollection!$E80</f>
        <v>4</v>
      </c>
      <c r="G80" s="116">
        <f ca="1">Table1[[#This Row],[Column13]]</f>
        <v>11</v>
      </c>
      <c r="H80" s="96">
        <f ca="1">IF($D80&gt;=H$4,VLOOKUP(RAND(),brain!$L$14:$P$17,2,TRUE),0)</f>
        <v>55</v>
      </c>
      <c r="I80" s="96">
        <f ca="1">IF($D80&gt;=I$4,VLOOKUP(RAND(),brain!$L$14:$P$17,2,TRUE),0)</f>
        <v>55</v>
      </c>
      <c r="J80" s="96">
        <f ca="1">IF($D80&gt;=J$4,VLOOKUP(RAND(),brain!$L$14:$P$17,2,TRUE),0)</f>
        <v>15</v>
      </c>
      <c r="K80" s="96">
        <f ca="1">IF($D80&gt;=K$4,VLOOKUP(RAND(),brain!$L$14:$P$17,2,TRUE),0)</f>
        <v>15</v>
      </c>
      <c r="L80" s="96">
        <f ca="1">IF($D80&gt;=L$4,VLOOKUP(RAND(),brain!$L$14:$P$17,2,TRUE),0)</f>
        <v>0</v>
      </c>
      <c r="M80" s="96">
        <f ca="1">IF($D80&gt;=M$4,VLOOKUP(RAND(),brain!$L$14:$P$17,2,TRUE),0)</f>
        <v>0</v>
      </c>
      <c r="N80" s="96">
        <f ca="1">IF($D80&gt;=N$4,VLOOKUP(RAND(),brain!$L$14:$P$17,2,TRUE),0)</f>
        <v>0</v>
      </c>
      <c r="O80" s="96">
        <f ca="1">IF($D80&gt;=O$4,VLOOKUP(RAND(),brain!$L$14:$P$17,2,TRUE),0)</f>
        <v>0</v>
      </c>
      <c r="P80" s="96">
        <f ca="1">IF($D80&gt;=P$4,VLOOKUP(RAND(),brain!$L$14:$P$17,2,TRUE),0)</f>
        <v>0</v>
      </c>
      <c r="Q80" s="96">
        <f ca="1">IF($D80&gt;=Q$4,VLOOKUP(RAND(),brain!$L$14:$P$17,2,TRUE),0)</f>
        <v>0</v>
      </c>
      <c r="R80" s="96">
        <f ca="1">IF($D80&gt;=R$4,VLOOKUP(RAND(),brain!$L$14:$P$17,2,TRUE),0)</f>
        <v>0</v>
      </c>
      <c r="S80" s="96">
        <f ca="1">IF($D80&gt;=S$4,VLOOKUP(RAND(),brain!$L$14:$P$17,2,TRUE),0)</f>
        <v>0</v>
      </c>
      <c r="T80" s="96">
        <f ca="1">IF($D80&gt;=T$4,VLOOKUP(RAND(),brain!$L$14:$P$17,2,TRUE),0)</f>
        <v>0</v>
      </c>
      <c r="U80" s="96">
        <f ca="1">IF($D80&gt;=U$4,VLOOKUP(RAND(),brain!$L$14:$P$17,2,TRUE),0)</f>
        <v>0</v>
      </c>
      <c r="V80" s="96">
        <f ca="1">IF($D80&gt;=V$4,VLOOKUP(RAND(),brain!$L$14:$P$17,2,TRUE),0)</f>
        <v>0</v>
      </c>
      <c r="W80" s="96">
        <f ca="1">IF($D80&gt;=W$4,VLOOKUP(RAND(),brain!$L$14:$P$17,2,TRUE),0)</f>
        <v>0</v>
      </c>
      <c r="X80" s="96">
        <f ca="1">IF($D80&gt;=X$4,VLOOKUP(RAND(),brain!$L$14:$P$17,2,TRUE),0)</f>
        <v>0</v>
      </c>
      <c r="Y80" s="104">
        <f ca="1">IF($D80&gt;=Y$4,VLOOKUP(RAND(),brain!$L$14:$P$17,2,TRUE),0)</f>
        <v>0</v>
      </c>
      <c r="Z80" s="97">
        <f ca="1">IF($E80&gt;=Z$4,VLOOKUP(RAND(),brain!$L$14:$P$17,3,TRUE),0)</f>
        <v>45</v>
      </c>
      <c r="AA80" s="97">
        <f ca="1">IF($E80&gt;=AA$4,VLOOKUP(RAND(),brain!$L$14:$P$17,3,TRUE),0)</f>
        <v>45</v>
      </c>
      <c r="AB80" s="97">
        <f ca="1">IF($E80&gt;=AB$4,VLOOKUP(RAND(),brain!$L$14:$P$17,3,TRUE),0)</f>
        <v>45</v>
      </c>
      <c r="AC80" s="97">
        <f ca="1">IF($E80&gt;=AC$4,VLOOKUP(RAND(),brain!$L$14:$P$17,3,TRUE),0)</f>
        <v>0</v>
      </c>
      <c r="AD80" s="97">
        <f ca="1">IF($E80&gt;=AD$4,VLOOKUP(RAND(),brain!$L$14:$P$17,3,TRUE),0)</f>
        <v>0</v>
      </c>
      <c r="AE80" s="97">
        <f ca="1">IF($E80&gt;=AE$4,VLOOKUP(RAND(),brain!$L$14:$P$17,3,TRUE),0)</f>
        <v>0</v>
      </c>
      <c r="AF80" s="97">
        <f ca="1">IF($E80&gt;=AF$4,VLOOKUP(RAND(),brain!$L$14:$P$17,3,TRUE),0)</f>
        <v>0</v>
      </c>
      <c r="AG80" s="97">
        <f ca="1">IF($E80&gt;=AG$4,VLOOKUP(RAND(),brain!$L$14:$P$17,3,TRUE),0)</f>
        <v>0</v>
      </c>
      <c r="AH80" s="97">
        <f ca="1">IF($E80&gt;=AH$4,VLOOKUP(RAND(),brain!$L$14:$P$17,3,TRUE),0)</f>
        <v>0</v>
      </c>
      <c r="AI80" s="97">
        <f ca="1">IF($E80&gt;=AI$4,VLOOKUP(RAND(),brain!$L$14:$P$17,3,TRUE),0)</f>
        <v>0</v>
      </c>
      <c r="AJ80" s="97">
        <f ca="1">IF($E80&gt;=AJ$4,VLOOKUP(RAND(),brain!$L$14:$P$17,3,TRUE),0)</f>
        <v>0</v>
      </c>
      <c r="AK80" s="100">
        <f ca="1">IF($F80&gt;=AK$4,VLOOKUP(RAND(),brain!$L$14:$P$17,4,TRUE),0)</f>
        <v>20</v>
      </c>
      <c r="AL80" s="98">
        <f ca="1">IF($F80&gt;=AL$4,VLOOKUP(RAND(),brain!$L$14:$P$17,4,TRUE),0)</f>
        <v>30</v>
      </c>
      <c r="AM80" s="98">
        <f ca="1">IF($F80&gt;=AM$4,VLOOKUP(RAND(),brain!$L$14:$P$17,4,TRUE),0)</f>
        <v>30</v>
      </c>
      <c r="AN80" s="98">
        <f ca="1">IF($F80&gt;=AN$4,VLOOKUP(RAND(),brain!$L$14:$P$17,4,TRUE),0)</f>
        <v>30</v>
      </c>
      <c r="AO80" s="98">
        <f ca="1">IF($F80&gt;=AO$4,VLOOKUP(RAND(),brain!$L$14:$P$17,4,TRUE),0)</f>
        <v>0</v>
      </c>
      <c r="AP80" s="98">
        <f ca="1">IF($F80&gt;=AP$4,VLOOKUP(RAND(),brain!$L$14:$P$17,4,TRUE),0)</f>
        <v>0</v>
      </c>
      <c r="AQ80" s="98">
        <f ca="1">IF($F80&gt;=AQ$4,VLOOKUP(RAND(),brain!$L$14:$P$17,4,TRUE),0)</f>
        <v>0</v>
      </c>
      <c r="AR80" s="98">
        <f ca="1">IF($F80&gt;=AR$4,VLOOKUP(RAND(),brain!$L$14:$P$17,4,TRUE),0)</f>
        <v>0</v>
      </c>
      <c r="AS80" s="98">
        <f ca="1">IF($F80&gt;=AS$4,VLOOKUP(RAND(),brain!$L$14:$P$17,4,TRUE),0)</f>
        <v>0</v>
      </c>
      <c r="AT80" s="98">
        <f ca="1">IF($F80&gt;=AT$4,VLOOKUP(RAND(),brain!$L$14:$P$17,4,TRUE),0)</f>
        <v>0</v>
      </c>
      <c r="AU80" s="98">
        <f ca="1">IF($F80&gt;=AU$4,VLOOKUP(RAND(),brain!$L$14:$P$17,4,TRUE),0)</f>
        <v>0</v>
      </c>
      <c r="AV80" s="98">
        <f ca="1">IF($F80&gt;=AV$4,VLOOKUP(RAND(),brain!$L$14:$P$17,4,TRUE),0)</f>
        <v>0</v>
      </c>
      <c r="AW80" s="98">
        <f ca="1">IF($F80&gt;=AW$4,VLOOKUP(RAND(),brain!$L$14:$P$17,4,TRUE),0)</f>
        <v>0</v>
      </c>
      <c r="AX80" s="98">
        <f ca="1">IF($F80&gt;=AX$4,VLOOKUP(RAND(),brain!$L$14:$P$17,4,TRUE),0)</f>
        <v>0</v>
      </c>
      <c r="AY80" s="98">
        <f ca="1">IF($F80&gt;=AY$4,VLOOKUP(RAND(),brain!$L$14:$P$17,4,TRUE),0)</f>
        <v>0</v>
      </c>
      <c r="AZ80" s="101">
        <f ca="1">IF($F80&gt;=AZ$4,VLOOKUP(RAND(),brain!$L$14:$P$17,4,TRUE),0)</f>
        <v>0</v>
      </c>
      <c r="BA80" s="139">
        <f ca="1">SUMIF(dataCollection!$H80:$Y80, "&gt;1")</f>
        <v>140</v>
      </c>
      <c r="BB80" s="140">
        <f ca="1">SUMIF(dataCollection!$Z80:$AJ80,"&gt; 1")</f>
        <v>135</v>
      </c>
      <c r="BC80" s="141">
        <f ca="1">SUMIF(dataCollection!$AK80:$AZ80, "&gt; 1")</f>
        <v>110</v>
      </c>
      <c r="BD80" s="26">
        <f ca="1">brain!$K$26-COUNTIF(dataCollection!$H80:$Y80,"&gt;0")*10-dataCollection!$BA80</f>
        <v>300</v>
      </c>
      <c r="BE80" s="26" t="str">
        <f t="shared" ca="1" si="3"/>
        <v/>
      </c>
      <c r="BF80" s="26">
        <f ca="1">brain!$K$26- COUNTIF(dataCollection!$Z80:$AJ80,"&gt;0")*10-dataCollection!$BB80</f>
        <v>315</v>
      </c>
      <c r="BG80" s="26" t="str">
        <f t="shared" ca="1" si="4"/>
        <v/>
      </c>
      <c r="BH80" s="26">
        <f ca="1">brain!$K$26-COUNT(dataCollection!$AK80:$AZ80)*10-dataCollection!$BC80</f>
        <v>210</v>
      </c>
      <c r="BI80" s="134" t="str">
        <f t="shared" ca="1" si="5"/>
        <v/>
      </c>
    </row>
    <row r="81" spans="3:61" x14ac:dyDescent="0.25">
      <c r="C81" s="32">
        <f>Table1[[#This Row],[Column1]]</f>
        <v>75</v>
      </c>
      <c r="D81" s="116">
        <f ca="1">ROUND(brain!$L$7*dataCollection!$G81,0)</f>
        <v>5</v>
      </c>
      <c r="E81" s="116">
        <f ca="1">ROUND(brain!$L$8*dataCollection!$G81,0)</f>
        <v>3</v>
      </c>
      <c r="F81" s="116">
        <f ca="1">dataCollection!$G81-dataCollection!$D81-dataCollection!$E81</f>
        <v>4</v>
      </c>
      <c r="G81" s="117">
        <f ca="1">Table1[[#This Row],[Column13]]</f>
        <v>12</v>
      </c>
      <c r="H81" s="96">
        <f ca="1">IF($D81&gt;=H$4,VLOOKUP(RAND(),brain!$L$14:$P$17,2,TRUE),0)</f>
        <v>35</v>
      </c>
      <c r="I81" s="96">
        <f ca="1">IF($D81&gt;=I$4,VLOOKUP(RAND(),brain!$L$14:$P$17,2,TRUE),0)</f>
        <v>35</v>
      </c>
      <c r="J81" s="96">
        <f ca="1">IF($D81&gt;=J$4,VLOOKUP(RAND(),brain!$L$14:$P$17,2,TRUE),0)</f>
        <v>35</v>
      </c>
      <c r="K81" s="96">
        <f ca="1">IF($D81&gt;=K$4,VLOOKUP(RAND(),brain!$L$14:$P$17,2,TRUE),0)</f>
        <v>35</v>
      </c>
      <c r="L81" s="96">
        <f ca="1">IF($D81&gt;=L$4,VLOOKUP(RAND(),brain!$L$14:$P$17,2,TRUE),0)</f>
        <v>15</v>
      </c>
      <c r="M81" s="96">
        <f ca="1">IF($D81&gt;=M$4,VLOOKUP(RAND(),brain!$L$14:$P$17,2,TRUE),0)</f>
        <v>0</v>
      </c>
      <c r="N81" s="96">
        <f ca="1">IF($D81&gt;=N$4,VLOOKUP(RAND(),brain!$L$14:$P$17,2,TRUE),0)</f>
        <v>0</v>
      </c>
      <c r="O81" s="96">
        <f ca="1">IF($D81&gt;=O$4,VLOOKUP(RAND(),brain!$L$14:$P$17,2,TRUE),0)</f>
        <v>0</v>
      </c>
      <c r="P81" s="96">
        <f ca="1">IF($D81&gt;=P$4,VLOOKUP(RAND(),brain!$L$14:$P$17,2,TRUE),0)</f>
        <v>0</v>
      </c>
      <c r="Q81" s="96">
        <f ca="1">IF($D81&gt;=Q$4,VLOOKUP(RAND(),brain!$L$14:$P$17,2,TRUE),0)</f>
        <v>0</v>
      </c>
      <c r="R81" s="96">
        <f ca="1">IF($D81&gt;=R$4,VLOOKUP(RAND(),brain!$L$14:$P$17,2,TRUE),0)</f>
        <v>0</v>
      </c>
      <c r="S81" s="96">
        <f ca="1">IF($D81&gt;=S$4,VLOOKUP(RAND(),brain!$L$14:$P$17,2,TRUE),0)</f>
        <v>0</v>
      </c>
      <c r="T81" s="96">
        <f ca="1">IF($D81&gt;=T$4,VLOOKUP(RAND(),brain!$L$14:$P$17,2,TRUE),0)</f>
        <v>0</v>
      </c>
      <c r="U81" s="96">
        <f ca="1">IF($D81&gt;=U$4,VLOOKUP(RAND(),brain!$L$14:$P$17,2,TRUE),0)</f>
        <v>0</v>
      </c>
      <c r="V81" s="96">
        <f ca="1">IF($D81&gt;=V$4,VLOOKUP(RAND(),brain!$L$14:$P$17,2,TRUE),0)</f>
        <v>0</v>
      </c>
      <c r="W81" s="96">
        <f ca="1">IF($D81&gt;=W$4,VLOOKUP(RAND(),brain!$L$14:$P$17,2,TRUE),0)</f>
        <v>0</v>
      </c>
      <c r="X81" s="96">
        <f ca="1">IF($D81&gt;=X$4,VLOOKUP(RAND(),brain!$L$14:$P$17,2,TRUE),0)</f>
        <v>0</v>
      </c>
      <c r="Y81" s="104">
        <f ca="1">IF($D81&gt;=Y$4,VLOOKUP(RAND(),brain!$L$14:$P$17,2,TRUE),0)</f>
        <v>0</v>
      </c>
      <c r="Z81" s="97">
        <f ca="1">IF($E81&gt;=Z$4,VLOOKUP(RAND(),brain!$L$14:$P$17,3,TRUE),0)</f>
        <v>20</v>
      </c>
      <c r="AA81" s="97">
        <f ca="1">IF($E81&gt;=AA$4,VLOOKUP(RAND(),brain!$L$14:$P$17,3,TRUE),0)</f>
        <v>20</v>
      </c>
      <c r="AB81" s="97">
        <f ca="1">IF($E81&gt;=AB$4,VLOOKUP(RAND(),brain!$L$14:$P$17,3,TRUE),0)</f>
        <v>45</v>
      </c>
      <c r="AC81" s="97">
        <f ca="1">IF($E81&gt;=AC$4,VLOOKUP(RAND(),brain!$L$14:$P$17,3,TRUE),0)</f>
        <v>0</v>
      </c>
      <c r="AD81" s="97">
        <f ca="1">IF($E81&gt;=AD$4,VLOOKUP(RAND(),brain!$L$14:$P$17,3,TRUE),0)</f>
        <v>0</v>
      </c>
      <c r="AE81" s="97">
        <f ca="1">IF($E81&gt;=AE$4,VLOOKUP(RAND(),brain!$L$14:$P$17,3,TRUE),0)</f>
        <v>0</v>
      </c>
      <c r="AF81" s="97">
        <f ca="1">IF($E81&gt;=AF$4,VLOOKUP(RAND(),brain!$L$14:$P$17,3,TRUE),0)</f>
        <v>0</v>
      </c>
      <c r="AG81" s="97">
        <f ca="1">IF($E81&gt;=AG$4,VLOOKUP(RAND(),brain!$L$14:$P$17,3,TRUE),0)</f>
        <v>0</v>
      </c>
      <c r="AH81" s="97">
        <f ca="1">IF($E81&gt;=AH$4,VLOOKUP(RAND(),brain!$L$14:$P$17,3,TRUE),0)</f>
        <v>0</v>
      </c>
      <c r="AI81" s="97">
        <f ca="1">IF($E81&gt;=AI$4,VLOOKUP(RAND(),brain!$L$14:$P$17,3,TRUE),0)</f>
        <v>0</v>
      </c>
      <c r="AJ81" s="97">
        <f ca="1">IF($E81&gt;=AJ$4,VLOOKUP(RAND(),brain!$L$14:$P$17,3,TRUE),0)</f>
        <v>0</v>
      </c>
      <c r="AK81" s="100">
        <f ca="1">IF($F81&gt;=AK$4,VLOOKUP(RAND(),brain!$L$14:$P$17,4,TRUE),0)</f>
        <v>30</v>
      </c>
      <c r="AL81" s="98">
        <f ca="1">IF($F81&gt;=AL$4,VLOOKUP(RAND(),brain!$L$14:$P$17,4,TRUE),0)</f>
        <v>30</v>
      </c>
      <c r="AM81" s="98">
        <f ca="1">IF($F81&gt;=AM$4,VLOOKUP(RAND(),brain!$L$14:$P$17,4,TRUE),0)</f>
        <v>30</v>
      </c>
      <c r="AN81" s="98">
        <f ca="1">IF($F81&gt;=AN$4,VLOOKUP(RAND(),brain!$L$14:$P$17,4,TRUE),0)</f>
        <v>30</v>
      </c>
      <c r="AO81" s="98">
        <f ca="1">IF($F81&gt;=AO$4,VLOOKUP(RAND(),brain!$L$14:$P$17,4,TRUE),0)</f>
        <v>0</v>
      </c>
      <c r="AP81" s="98">
        <f ca="1">IF($F81&gt;=AP$4,VLOOKUP(RAND(),brain!$L$14:$P$17,4,TRUE),0)</f>
        <v>0</v>
      </c>
      <c r="AQ81" s="98">
        <f ca="1">IF($F81&gt;=AQ$4,VLOOKUP(RAND(),brain!$L$14:$P$17,4,TRUE),0)</f>
        <v>0</v>
      </c>
      <c r="AR81" s="98">
        <f ca="1">IF($F81&gt;=AR$4,VLOOKUP(RAND(),brain!$L$14:$P$17,4,TRUE),0)</f>
        <v>0</v>
      </c>
      <c r="AS81" s="98">
        <f ca="1">IF($F81&gt;=AS$4,VLOOKUP(RAND(),brain!$L$14:$P$17,4,TRUE),0)</f>
        <v>0</v>
      </c>
      <c r="AT81" s="98">
        <f ca="1">IF($F81&gt;=AT$4,VLOOKUP(RAND(),brain!$L$14:$P$17,4,TRUE),0)</f>
        <v>0</v>
      </c>
      <c r="AU81" s="98">
        <f ca="1">IF($F81&gt;=AU$4,VLOOKUP(RAND(),brain!$L$14:$P$17,4,TRUE),0)</f>
        <v>0</v>
      </c>
      <c r="AV81" s="98">
        <f ca="1">IF($F81&gt;=AV$4,VLOOKUP(RAND(),brain!$L$14:$P$17,4,TRUE),0)</f>
        <v>0</v>
      </c>
      <c r="AW81" s="98">
        <f ca="1">IF($F81&gt;=AW$4,VLOOKUP(RAND(),brain!$L$14:$P$17,4,TRUE),0)</f>
        <v>0</v>
      </c>
      <c r="AX81" s="98">
        <f ca="1">IF($F81&gt;=AX$4,VLOOKUP(RAND(),brain!$L$14:$P$17,4,TRUE),0)</f>
        <v>0</v>
      </c>
      <c r="AY81" s="98">
        <f ca="1">IF($F81&gt;=AY$4,VLOOKUP(RAND(),brain!$L$14:$P$17,4,TRUE),0)</f>
        <v>0</v>
      </c>
      <c r="AZ81" s="101">
        <f ca="1">IF($F81&gt;=AZ$4,VLOOKUP(RAND(),brain!$L$14:$P$17,4,TRUE),0)</f>
        <v>0</v>
      </c>
      <c r="BA81" s="139">
        <f ca="1">SUMIF(dataCollection!$H81:$Y81, "&gt;1")</f>
        <v>155</v>
      </c>
      <c r="BB81" s="140">
        <f ca="1">SUMIF(dataCollection!$Z81:$AJ81,"&gt; 1")</f>
        <v>85</v>
      </c>
      <c r="BC81" s="141">
        <f ca="1">SUMIF(dataCollection!$AK81:$AZ81, "&gt; 1")</f>
        <v>120</v>
      </c>
      <c r="BD81" s="26">
        <f ca="1">brain!$K$26-COUNTIF(dataCollection!$H81:$Y81,"&gt;0")*10-dataCollection!$BA81</f>
        <v>275</v>
      </c>
      <c r="BE81" s="26" t="str">
        <f t="shared" ca="1" si="3"/>
        <v/>
      </c>
      <c r="BF81" s="26">
        <f ca="1">brain!$K$26- COUNTIF(dataCollection!$Z81:$AJ81,"&gt;0")*10-dataCollection!$BB81</f>
        <v>365</v>
      </c>
      <c r="BG81" s="26" t="str">
        <f t="shared" ca="1" si="4"/>
        <v/>
      </c>
      <c r="BH81" s="26">
        <f ca="1">brain!$K$26-COUNT(dataCollection!$AK81:$AZ81)*10-dataCollection!$BC81</f>
        <v>200</v>
      </c>
      <c r="BI81" s="134" t="str">
        <f t="shared" ca="1" si="5"/>
        <v/>
      </c>
    </row>
    <row r="82" spans="3:61" x14ac:dyDescent="0.25">
      <c r="C82" s="32">
        <f>Table1[[#This Row],[Column1]]</f>
        <v>76</v>
      </c>
      <c r="D82" s="116">
        <f ca="1">ROUND(brain!$L$7*dataCollection!$G82,0)</f>
        <v>3</v>
      </c>
      <c r="E82" s="116">
        <f ca="1">ROUND(brain!$L$8*dataCollection!$G82,0)</f>
        <v>2</v>
      </c>
      <c r="F82" s="116">
        <f ca="1">dataCollection!$G82-dataCollection!$D82-dataCollection!$E82</f>
        <v>2</v>
      </c>
      <c r="G82" s="117">
        <f ca="1">Table1[[#This Row],[Column13]]</f>
        <v>7</v>
      </c>
      <c r="H82" s="96">
        <f ca="1">IF($D82&gt;=H$4,VLOOKUP(RAND(),brain!$L$14:$P$17,2,TRUE),0)</f>
        <v>35</v>
      </c>
      <c r="I82" s="96">
        <f ca="1">IF($D82&gt;=I$4,VLOOKUP(RAND(),brain!$L$14:$P$17,2,TRUE),0)</f>
        <v>35</v>
      </c>
      <c r="J82" s="96">
        <f ca="1">IF($D82&gt;=J$4,VLOOKUP(RAND(),brain!$L$14:$P$17,2,TRUE),0)</f>
        <v>55</v>
      </c>
      <c r="K82" s="96">
        <f ca="1">IF($D82&gt;=K$4,VLOOKUP(RAND(),brain!$L$14:$P$17,2,TRUE),0)</f>
        <v>0</v>
      </c>
      <c r="L82" s="96">
        <f ca="1">IF($D82&gt;=L$4,VLOOKUP(RAND(),brain!$L$14:$P$17,2,TRUE),0)</f>
        <v>0</v>
      </c>
      <c r="M82" s="96">
        <f ca="1">IF($D82&gt;=M$4,VLOOKUP(RAND(),brain!$L$14:$P$17,2,TRUE),0)</f>
        <v>0</v>
      </c>
      <c r="N82" s="96">
        <f ca="1">IF($D82&gt;=N$4,VLOOKUP(RAND(),brain!$L$14:$P$17,2,TRUE),0)</f>
        <v>0</v>
      </c>
      <c r="O82" s="96">
        <f ca="1">IF($D82&gt;=O$4,VLOOKUP(RAND(),brain!$L$14:$P$17,2,TRUE),0)</f>
        <v>0</v>
      </c>
      <c r="P82" s="96">
        <f ca="1">IF($D82&gt;=P$4,VLOOKUP(RAND(),brain!$L$14:$P$17,2,TRUE),0)</f>
        <v>0</v>
      </c>
      <c r="Q82" s="96">
        <f ca="1">IF($D82&gt;=Q$4,VLOOKUP(RAND(),brain!$L$14:$P$17,2,TRUE),0)</f>
        <v>0</v>
      </c>
      <c r="R82" s="96">
        <f ca="1">IF($D82&gt;=R$4,VLOOKUP(RAND(),brain!$L$14:$P$17,2,TRUE),0)</f>
        <v>0</v>
      </c>
      <c r="S82" s="96">
        <f ca="1">IF($D82&gt;=S$4,VLOOKUP(RAND(),brain!$L$14:$P$17,2,TRUE),0)</f>
        <v>0</v>
      </c>
      <c r="T82" s="96">
        <f ca="1">IF($D82&gt;=T$4,VLOOKUP(RAND(),brain!$L$14:$P$17,2,TRUE),0)</f>
        <v>0</v>
      </c>
      <c r="U82" s="96">
        <f ca="1">IF($D82&gt;=U$4,VLOOKUP(RAND(),brain!$L$14:$P$17,2,TRUE),0)</f>
        <v>0</v>
      </c>
      <c r="V82" s="96">
        <f ca="1">IF($D82&gt;=V$4,VLOOKUP(RAND(),brain!$L$14:$P$17,2,TRUE),0)</f>
        <v>0</v>
      </c>
      <c r="W82" s="96">
        <f ca="1">IF($D82&gt;=W$4,VLOOKUP(RAND(),brain!$L$14:$P$17,2,TRUE),0)</f>
        <v>0</v>
      </c>
      <c r="X82" s="96">
        <f ca="1">IF($D82&gt;=X$4,VLOOKUP(RAND(),brain!$L$14:$P$17,2,TRUE),0)</f>
        <v>0</v>
      </c>
      <c r="Y82" s="104">
        <f ca="1">IF($D82&gt;=Y$4,VLOOKUP(RAND(),brain!$L$14:$P$17,2,TRUE),0)</f>
        <v>0</v>
      </c>
      <c r="Z82" s="97">
        <f ca="1">IF($E82&gt;=Z$4,VLOOKUP(RAND(),brain!$L$14:$P$17,3,TRUE),0)</f>
        <v>45</v>
      </c>
      <c r="AA82" s="97">
        <f ca="1">IF($E82&gt;=AA$4,VLOOKUP(RAND(),brain!$L$14:$P$17,3,TRUE),0)</f>
        <v>45</v>
      </c>
      <c r="AB82" s="97">
        <f ca="1">IF($E82&gt;=AB$4,VLOOKUP(RAND(),brain!$L$14:$P$17,3,TRUE),0)</f>
        <v>0</v>
      </c>
      <c r="AC82" s="97">
        <f ca="1">IF($E82&gt;=AC$4,VLOOKUP(RAND(),brain!$L$14:$P$17,3,TRUE),0)</f>
        <v>0</v>
      </c>
      <c r="AD82" s="97">
        <f ca="1">IF($E82&gt;=AD$4,VLOOKUP(RAND(),brain!$L$14:$P$17,3,TRUE),0)</f>
        <v>0</v>
      </c>
      <c r="AE82" s="97">
        <f ca="1">IF($E82&gt;=AE$4,VLOOKUP(RAND(),brain!$L$14:$P$17,3,TRUE),0)</f>
        <v>0</v>
      </c>
      <c r="AF82" s="97">
        <f ca="1">IF($E82&gt;=AF$4,VLOOKUP(RAND(),brain!$L$14:$P$17,3,TRUE),0)</f>
        <v>0</v>
      </c>
      <c r="AG82" s="97">
        <f ca="1">IF($E82&gt;=AG$4,VLOOKUP(RAND(),brain!$L$14:$P$17,3,TRUE),0)</f>
        <v>0</v>
      </c>
      <c r="AH82" s="97">
        <f ca="1">IF($E82&gt;=AH$4,VLOOKUP(RAND(),brain!$L$14:$P$17,3,TRUE),0)</f>
        <v>0</v>
      </c>
      <c r="AI82" s="97">
        <f ca="1">IF($E82&gt;=AI$4,VLOOKUP(RAND(),brain!$L$14:$P$17,3,TRUE),0)</f>
        <v>0</v>
      </c>
      <c r="AJ82" s="97">
        <f ca="1">IF($E82&gt;=AJ$4,VLOOKUP(RAND(),brain!$L$14:$P$17,3,TRUE),0)</f>
        <v>0</v>
      </c>
      <c r="AK82" s="100">
        <f ca="1">IF($F82&gt;=AK$4,VLOOKUP(RAND(),brain!$L$14:$P$17,4,TRUE),0)</f>
        <v>20</v>
      </c>
      <c r="AL82" s="98">
        <f ca="1">IF($F82&gt;=AL$4,VLOOKUP(RAND(),brain!$L$14:$P$17,4,TRUE),0)</f>
        <v>30</v>
      </c>
      <c r="AM82" s="98">
        <f ca="1">IF($F82&gt;=AM$4,VLOOKUP(RAND(),brain!$L$14:$P$17,4,TRUE),0)</f>
        <v>0</v>
      </c>
      <c r="AN82" s="98">
        <f ca="1">IF($F82&gt;=AN$4,VLOOKUP(RAND(),brain!$L$14:$P$17,4,TRUE),0)</f>
        <v>0</v>
      </c>
      <c r="AO82" s="98">
        <f ca="1">IF($F82&gt;=AO$4,VLOOKUP(RAND(),brain!$L$14:$P$17,4,TRUE),0)</f>
        <v>0</v>
      </c>
      <c r="AP82" s="98">
        <f ca="1">IF($F82&gt;=AP$4,VLOOKUP(RAND(),brain!$L$14:$P$17,4,TRUE),0)</f>
        <v>0</v>
      </c>
      <c r="AQ82" s="98">
        <f ca="1">IF($F82&gt;=AQ$4,VLOOKUP(RAND(),brain!$L$14:$P$17,4,TRUE),0)</f>
        <v>0</v>
      </c>
      <c r="AR82" s="98">
        <f ca="1">IF($F82&gt;=AR$4,VLOOKUP(RAND(),brain!$L$14:$P$17,4,TRUE),0)</f>
        <v>0</v>
      </c>
      <c r="AS82" s="98">
        <f ca="1">IF($F82&gt;=AS$4,VLOOKUP(RAND(),brain!$L$14:$P$17,4,TRUE),0)</f>
        <v>0</v>
      </c>
      <c r="AT82" s="98">
        <f ca="1">IF($F82&gt;=AT$4,VLOOKUP(RAND(),brain!$L$14:$P$17,4,TRUE),0)</f>
        <v>0</v>
      </c>
      <c r="AU82" s="98">
        <f ca="1">IF($F82&gt;=AU$4,VLOOKUP(RAND(),brain!$L$14:$P$17,4,TRUE),0)</f>
        <v>0</v>
      </c>
      <c r="AV82" s="98">
        <f ca="1">IF($F82&gt;=AV$4,VLOOKUP(RAND(),brain!$L$14:$P$17,4,TRUE),0)</f>
        <v>0</v>
      </c>
      <c r="AW82" s="98">
        <f ca="1">IF($F82&gt;=AW$4,VLOOKUP(RAND(),brain!$L$14:$P$17,4,TRUE),0)</f>
        <v>0</v>
      </c>
      <c r="AX82" s="98">
        <f ca="1">IF($F82&gt;=AX$4,VLOOKUP(RAND(),brain!$L$14:$P$17,4,TRUE),0)</f>
        <v>0</v>
      </c>
      <c r="AY82" s="98">
        <f ca="1">IF($F82&gt;=AY$4,VLOOKUP(RAND(),brain!$L$14:$P$17,4,TRUE),0)</f>
        <v>0</v>
      </c>
      <c r="AZ82" s="101">
        <f ca="1">IF($F82&gt;=AZ$4,VLOOKUP(RAND(),brain!$L$14:$P$17,4,TRUE),0)</f>
        <v>0</v>
      </c>
      <c r="BA82" s="139">
        <f ca="1">SUMIF(dataCollection!$H82:$Y82, "&gt;1")</f>
        <v>125</v>
      </c>
      <c r="BB82" s="140">
        <f ca="1">SUMIF(dataCollection!$Z82:$AJ82,"&gt; 1")</f>
        <v>90</v>
      </c>
      <c r="BC82" s="141">
        <f ca="1">SUMIF(dataCollection!$AK82:$AZ82, "&gt; 1")</f>
        <v>50</v>
      </c>
      <c r="BD82" s="26">
        <f ca="1">brain!$K$26-COUNTIF(dataCollection!$H82:$Y82,"&gt;0")*10-dataCollection!$BA82</f>
        <v>325</v>
      </c>
      <c r="BE82" s="26" t="str">
        <f t="shared" ca="1" si="3"/>
        <v/>
      </c>
      <c r="BF82" s="26">
        <f ca="1">brain!$K$26- COUNTIF(dataCollection!$Z82:$AJ82,"&gt;0")*10-dataCollection!$BB82</f>
        <v>370</v>
      </c>
      <c r="BG82" s="26" t="str">
        <f t="shared" ca="1" si="4"/>
        <v/>
      </c>
      <c r="BH82" s="26">
        <f ca="1">brain!$K$26-COUNT(dataCollection!$AK82:$AZ82)*10-dataCollection!$BC82</f>
        <v>270</v>
      </c>
      <c r="BI82" s="134" t="str">
        <f t="shared" ca="1" si="5"/>
        <v/>
      </c>
    </row>
    <row r="83" spans="3:61" x14ac:dyDescent="0.25">
      <c r="C83" s="32">
        <f>Table1[[#This Row],[Column1]]</f>
        <v>77</v>
      </c>
      <c r="D83" s="116">
        <f ca="1">ROUND(brain!$L$7*dataCollection!$G83,0)</f>
        <v>5</v>
      </c>
      <c r="E83" s="116">
        <f ca="1">ROUND(brain!$L$8*dataCollection!$G83,0)</f>
        <v>3</v>
      </c>
      <c r="F83" s="116">
        <f ca="1">dataCollection!$G83-dataCollection!$D83-dataCollection!$E83</f>
        <v>5</v>
      </c>
      <c r="G83" s="117">
        <f ca="1">Table1[[#This Row],[Column13]]</f>
        <v>13</v>
      </c>
      <c r="H83" s="96">
        <f ca="1">IF($D83&gt;=H$4,VLOOKUP(RAND(),brain!$L$14:$P$17,2,TRUE),0)</f>
        <v>35</v>
      </c>
      <c r="I83" s="96">
        <f ca="1">IF($D83&gt;=I$4,VLOOKUP(RAND(),brain!$L$14:$P$17,2,TRUE),0)</f>
        <v>35</v>
      </c>
      <c r="J83" s="96">
        <f ca="1">IF($D83&gt;=J$4,VLOOKUP(RAND(),brain!$L$14:$P$17,2,TRUE),0)</f>
        <v>35</v>
      </c>
      <c r="K83" s="96">
        <f ca="1">IF($D83&gt;=K$4,VLOOKUP(RAND(),brain!$L$14:$P$17,2,TRUE),0)</f>
        <v>55</v>
      </c>
      <c r="L83" s="96">
        <f ca="1">IF($D83&gt;=L$4,VLOOKUP(RAND(),brain!$L$14:$P$17,2,TRUE),0)</f>
        <v>35</v>
      </c>
      <c r="M83" s="96">
        <f ca="1">IF($D83&gt;=M$4,VLOOKUP(RAND(),brain!$L$14:$P$17,2,TRUE),0)</f>
        <v>0</v>
      </c>
      <c r="N83" s="96">
        <f ca="1">IF($D83&gt;=N$4,VLOOKUP(RAND(),brain!$L$14:$P$17,2,TRUE),0)</f>
        <v>0</v>
      </c>
      <c r="O83" s="96">
        <f ca="1">IF($D83&gt;=O$4,VLOOKUP(RAND(),brain!$L$14:$P$17,2,TRUE),0)</f>
        <v>0</v>
      </c>
      <c r="P83" s="96">
        <f ca="1">IF($D83&gt;=P$4,VLOOKUP(RAND(),brain!$L$14:$P$17,2,TRUE),0)</f>
        <v>0</v>
      </c>
      <c r="Q83" s="96">
        <f ca="1">IF($D83&gt;=Q$4,VLOOKUP(RAND(),brain!$L$14:$P$17,2,TRUE),0)</f>
        <v>0</v>
      </c>
      <c r="R83" s="96">
        <f ca="1">IF($D83&gt;=R$4,VLOOKUP(RAND(),brain!$L$14:$P$17,2,TRUE),0)</f>
        <v>0</v>
      </c>
      <c r="S83" s="96">
        <f ca="1">IF($D83&gt;=S$4,VLOOKUP(RAND(),brain!$L$14:$P$17,2,TRUE),0)</f>
        <v>0</v>
      </c>
      <c r="T83" s="96">
        <f ca="1">IF($D83&gt;=T$4,VLOOKUP(RAND(),brain!$L$14:$P$17,2,TRUE),0)</f>
        <v>0</v>
      </c>
      <c r="U83" s="96">
        <f ca="1">IF($D83&gt;=U$4,VLOOKUP(RAND(),brain!$L$14:$P$17,2,TRUE),0)</f>
        <v>0</v>
      </c>
      <c r="V83" s="96">
        <f ca="1">IF($D83&gt;=V$4,VLOOKUP(RAND(),brain!$L$14:$P$17,2,TRUE),0)</f>
        <v>0</v>
      </c>
      <c r="W83" s="96">
        <f ca="1">IF($D83&gt;=W$4,VLOOKUP(RAND(),brain!$L$14:$P$17,2,TRUE),0)</f>
        <v>0</v>
      </c>
      <c r="X83" s="96">
        <f ca="1">IF($D83&gt;=X$4,VLOOKUP(RAND(),brain!$L$14:$P$17,2,TRUE),0)</f>
        <v>0</v>
      </c>
      <c r="Y83" s="104">
        <f ca="1">IF($D83&gt;=Y$4,VLOOKUP(RAND(),brain!$L$14:$P$17,2,TRUE),0)</f>
        <v>0</v>
      </c>
      <c r="Z83" s="97">
        <f ca="1">IF($E83&gt;=Z$4,VLOOKUP(RAND(),brain!$L$14:$P$17,3,TRUE),0)</f>
        <v>45</v>
      </c>
      <c r="AA83" s="97">
        <f ca="1">IF($E83&gt;=AA$4,VLOOKUP(RAND(),brain!$L$14:$P$17,3,TRUE),0)</f>
        <v>20</v>
      </c>
      <c r="AB83" s="97">
        <f ca="1">IF($E83&gt;=AB$4,VLOOKUP(RAND(),brain!$L$14:$P$17,3,TRUE),0)</f>
        <v>20</v>
      </c>
      <c r="AC83" s="97">
        <f ca="1">IF($E83&gt;=AC$4,VLOOKUP(RAND(),brain!$L$14:$P$17,3,TRUE),0)</f>
        <v>0</v>
      </c>
      <c r="AD83" s="97">
        <f ca="1">IF($E83&gt;=AD$4,VLOOKUP(RAND(),brain!$L$14:$P$17,3,TRUE),0)</f>
        <v>0</v>
      </c>
      <c r="AE83" s="97">
        <f ca="1">IF($E83&gt;=AE$4,VLOOKUP(RAND(),brain!$L$14:$P$17,3,TRUE),0)</f>
        <v>0</v>
      </c>
      <c r="AF83" s="97">
        <f ca="1">IF($E83&gt;=AF$4,VLOOKUP(RAND(),brain!$L$14:$P$17,3,TRUE),0)</f>
        <v>0</v>
      </c>
      <c r="AG83" s="97">
        <f ca="1">IF($E83&gt;=AG$4,VLOOKUP(RAND(),brain!$L$14:$P$17,3,TRUE),0)</f>
        <v>0</v>
      </c>
      <c r="AH83" s="97">
        <f ca="1">IF($E83&gt;=AH$4,VLOOKUP(RAND(),brain!$L$14:$P$17,3,TRUE),0)</f>
        <v>0</v>
      </c>
      <c r="AI83" s="97">
        <f ca="1">IF($E83&gt;=AI$4,VLOOKUP(RAND(),brain!$L$14:$P$17,3,TRUE),0)</f>
        <v>0</v>
      </c>
      <c r="AJ83" s="97">
        <f ca="1">IF($E83&gt;=AJ$4,VLOOKUP(RAND(),brain!$L$14:$P$17,3,TRUE),0)</f>
        <v>0</v>
      </c>
      <c r="AK83" s="100">
        <f ca="1">IF($F83&gt;=AK$4,VLOOKUP(RAND(),brain!$L$14:$P$17,4,TRUE),0)</f>
        <v>30</v>
      </c>
      <c r="AL83" s="98">
        <f ca="1">IF($F83&gt;=AL$4,VLOOKUP(RAND(),brain!$L$14:$P$17,4,TRUE),0)</f>
        <v>20</v>
      </c>
      <c r="AM83" s="98">
        <f ca="1">IF($F83&gt;=AM$4,VLOOKUP(RAND(),brain!$L$14:$P$17,4,TRUE),0)</f>
        <v>30</v>
      </c>
      <c r="AN83" s="98">
        <f ca="1">IF($F83&gt;=AN$4,VLOOKUP(RAND(),brain!$L$14:$P$17,4,TRUE),0)</f>
        <v>20</v>
      </c>
      <c r="AO83" s="98">
        <f ca="1">IF($F83&gt;=AO$4,VLOOKUP(RAND(),brain!$L$14:$P$17,4,TRUE),0)</f>
        <v>30</v>
      </c>
      <c r="AP83" s="98">
        <f ca="1">IF($F83&gt;=AP$4,VLOOKUP(RAND(),brain!$L$14:$P$17,4,TRUE),0)</f>
        <v>0</v>
      </c>
      <c r="AQ83" s="98">
        <f ca="1">IF($F83&gt;=AQ$4,VLOOKUP(RAND(),brain!$L$14:$P$17,4,TRUE),0)</f>
        <v>0</v>
      </c>
      <c r="AR83" s="98">
        <f ca="1">IF($F83&gt;=AR$4,VLOOKUP(RAND(),brain!$L$14:$P$17,4,TRUE),0)</f>
        <v>0</v>
      </c>
      <c r="AS83" s="98">
        <f ca="1">IF($F83&gt;=AS$4,VLOOKUP(RAND(),brain!$L$14:$P$17,4,TRUE),0)</f>
        <v>0</v>
      </c>
      <c r="AT83" s="98">
        <f ca="1">IF($F83&gt;=AT$4,VLOOKUP(RAND(),brain!$L$14:$P$17,4,TRUE),0)</f>
        <v>0</v>
      </c>
      <c r="AU83" s="98">
        <f ca="1">IF($F83&gt;=AU$4,VLOOKUP(RAND(),brain!$L$14:$P$17,4,TRUE),0)</f>
        <v>0</v>
      </c>
      <c r="AV83" s="98">
        <f ca="1">IF($F83&gt;=AV$4,VLOOKUP(RAND(),brain!$L$14:$P$17,4,TRUE),0)</f>
        <v>0</v>
      </c>
      <c r="AW83" s="98">
        <f ca="1">IF($F83&gt;=AW$4,VLOOKUP(RAND(),brain!$L$14:$P$17,4,TRUE),0)</f>
        <v>0</v>
      </c>
      <c r="AX83" s="98">
        <f ca="1">IF($F83&gt;=AX$4,VLOOKUP(RAND(),brain!$L$14:$P$17,4,TRUE),0)</f>
        <v>0</v>
      </c>
      <c r="AY83" s="98">
        <f ca="1">IF($F83&gt;=AY$4,VLOOKUP(RAND(),brain!$L$14:$P$17,4,TRUE),0)</f>
        <v>0</v>
      </c>
      <c r="AZ83" s="101">
        <f ca="1">IF($F83&gt;=AZ$4,VLOOKUP(RAND(),brain!$L$14:$P$17,4,TRUE),0)</f>
        <v>0</v>
      </c>
      <c r="BA83" s="139">
        <f ca="1">SUMIF(dataCollection!$H83:$Y83, "&gt;1")</f>
        <v>195</v>
      </c>
      <c r="BB83" s="140">
        <f ca="1">SUMIF(dataCollection!$Z83:$AJ83,"&gt; 1")</f>
        <v>85</v>
      </c>
      <c r="BC83" s="141">
        <f ca="1">SUMIF(dataCollection!$AK83:$AZ83, "&gt; 1")</f>
        <v>130</v>
      </c>
      <c r="BD83" s="26">
        <f ca="1">brain!$K$26-COUNTIF(dataCollection!$H83:$Y83,"&gt;0")*10-dataCollection!$BA83</f>
        <v>235</v>
      </c>
      <c r="BE83" s="26" t="str">
        <f t="shared" ca="1" si="3"/>
        <v/>
      </c>
      <c r="BF83" s="26">
        <f ca="1">brain!$K$26- COUNTIF(dataCollection!$Z83:$AJ83,"&gt;0")*10-dataCollection!$BB83</f>
        <v>365</v>
      </c>
      <c r="BG83" s="26" t="str">
        <f t="shared" ca="1" si="4"/>
        <v/>
      </c>
      <c r="BH83" s="26">
        <f ca="1">brain!$K$26-COUNT(dataCollection!$AK83:$AZ83)*10-dataCollection!$BC83</f>
        <v>190</v>
      </c>
      <c r="BI83" s="134" t="str">
        <f t="shared" ca="1" si="5"/>
        <v/>
      </c>
    </row>
    <row r="84" spans="3:61" x14ac:dyDescent="0.25">
      <c r="C84" s="32">
        <f>Table1[[#This Row],[Column1]]</f>
        <v>78</v>
      </c>
      <c r="D84" s="116">
        <f ca="1">ROUND(brain!$L$7*dataCollection!$G84,0)</f>
        <v>1</v>
      </c>
      <c r="E84" s="116">
        <f ca="1">ROUND(brain!$L$8*dataCollection!$G84,0)</f>
        <v>1</v>
      </c>
      <c r="F84" s="116">
        <f ca="1">dataCollection!$G84-dataCollection!$D84-dataCollection!$E84</f>
        <v>1</v>
      </c>
      <c r="G84" s="117">
        <f ca="1">Table1[[#This Row],[Column13]]</f>
        <v>3</v>
      </c>
      <c r="H84" s="96">
        <f ca="1">IF($D84&gt;=H$4,VLOOKUP(RAND(),brain!$L$14:$P$17,2,TRUE),0)</f>
        <v>15</v>
      </c>
      <c r="I84" s="96">
        <f ca="1">IF($D84&gt;=I$4,VLOOKUP(RAND(),brain!$L$14:$P$17,2,TRUE),0)</f>
        <v>0</v>
      </c>
      <c r="J84" s="96">
        <f ca="1">IF($D84&gt;=J$4,VLOOKUP(RAND(),brain!$L$14:$P$17,2,TRUE),0)</f>
        <v>0</v>
      </c>
      <c r="K84" s="96">
        <f ca="1">IF($D84&gt;=K$4,VLOOKUP(RAND(),brain!$L$14:$P$17,2,TRUE),0)</f>
        <v>0</v>
      </c>
      <c r="L84" s="96">
        <f ca="1">IF($D84&gt;=L$4,VLOOKUP(RAND(),brain!$L$14:$P$17,2,TRUE),0)</f>
        <v>0</v>
      </c>
      <c r="M84" s="96">
        <f ca="1">IF($D84&gt;=M$4,VLOOKUP(RAND(),brain!$L$14:$P$17,2,TRUE),0)</f>
        <v>0</v>
      </c>
      <c r="N84" s="96">
        <f ca="1">IF($D84&gt;=N$4,VLOOKUP(RAND(),brain!$L$14:$P$17,2,TRUE),0)</f>
        <v>0</v>
      </c>
      <c r="O84" s="96">
        <f ca="1">IF($D84&gt;=O$4,VLOOKUP(RAND(),brain!$L$14:$P$17,2,TRUE),0)</f>
        <v>0</v>
      </c>
      <c r="P84" s="96">
        <f ca="1">IF($D84&gt;=P$4,VLOOKUP(RAND(),brain!$L$14:$P$17,2,TRUE),0)</f>
        <v>0</v>
      </c>
      <c r="Q84" s="96">
        <f ca="1">IF($D84&gt;=Q$4,VLOOKUP(RAND(),brain!$L$14:$P$17,2,TRUE),0)</f>
        <v>0</v>
      </c>
      <c r="R84" s="96">
        <f ca="1">IF($D84&gt;=R$4,VLOOKUP(RAND(),brain!$L$14:$P$17,2,TRUE),0)</f>
        <v>0</v>
      </c>
      <c r="S84" s="96">
        <f ca="1">IF($D84&gt;=S$4,VLOOKUP(RAND(),brain!$L$14:$P$17,2,TRUE),0)</f>
        <v>0</v>
      </c>
      <c r="T84" s="96">
        <f ca="1">IF($D84&gt;=T$4,VLOOKUP(RAND(),brain!$L$14:$P$17,2,TRUE),0)</f>
        <v>0</v>
      </c>
      <c r="U84" s="96">
        <f ca="1">IF($D84&gt;=U$4,VLOOKUP(RAND(),brain!$L$14:$P$17,2,TRUE),0)</f>
        <v>0</v>
      </c>
      <c r="V84" s="96">
        <f ca="1">IF($D84&gt;=V$4,VLOOKUP(RAND(),brain!$L$14:$P$17,2,TRUE),0)</f>
        <v>0</v>
      </c>
      <c r="W84" s="96">
        <f ca="1">IF($D84&gt;=W$4,VLOOKUP(RAND(),brain!$L$14:$P$17,2,TRUE),0)</f>
        <v>0</v>
      </c>
      <c r="X84" s="96">
        <f ca="1">IF($D84&gt;=X$4,VLOOKUP(RAND(),brain!$L$14:$P$17,2,TRUE),0)</f>
        <v>0</v>
      </c>
      <c r="Y84" s="104">
        <f ca="1">IF($D84&gt;=Y$4,VLOOKUP(RAND(),brain!$L$14:$P$17,2,TRUE),0)</f>
        <v>0</v>
      </c>
      <c r="Z84" s="97">
        <f ca="1">IF($E84&gt;=Z$4,VLOOKUP(RAND(),brain!$L$14:$P$17,3,TRUE),0)</f>
        <v>65</v>
      </c>
      <c r="AA84" s="97">
        <f ca="1">IF($E84&gt;=AA$4,VLOOKUP(RAND(),brain!$L$14:$P$17,3,TRUE),0)</f>
        <v>0</v>
      </c>
      <c r="AB84" s="97">
        <f ca="1">IF($E84&gt;=AB$4,VLOOKUP(RAND(),brain!$L$14:$P$17,3,TRUE),0)</f>
        <v>0</v>
      </c>
      <c r="AC84" s="97">
        <f ca="1">IF($E84&gt;=AC$4,VLOOKUP(RAND(),brain!$L$14:$P$17,3,TRUE),0)</f>
        <v>0</v>
      </c>
      <c r="AD84" s="97">
        <f ca="1">IF($E84&gt;=AD$4,VLOOKUP(RAND(),brain!$L$14:$P$17,3,TRUE),0)</f>
        <v>0</v>
      </c>
      <c r="AE84" s="97">
        <f ca="1">IF($E84&gt;=AE$4,VLOOKUP(RAND(),brain!$L$14:$P$17,3,TRUE),0)</f>
        <v>0</v>
      </c>
      <c r="AF84" s="97">
        <f ca="1">IF($E84&gt;=AF$4,VLOOKUP(RAND(),brain!$L$14:$P$17,3,TRUE),0)</f>
        <v>0</v>
      </c>
      <c r="AG84" s="97">
        <f ca="1">IF($E84&gt;=AG$4,VLOOKUP(RAND(),brain!$L$14:$P$17,3,TRUE),0)</f>
        <v>0</v>
      </c>
      <c r="AH84" s="97">
        <f ca="1">IF($E84&gt;=AH$4,VLOOKUP(RAND(),brain!$L$14:$P$17,3,TRUE),0)</f>
        <v>0</v>
      </c>
      <c r="AI84" s="97">
        <f ca="1">IF($E84&gt;=AI$4,VLOOKUP(RAND(),brain!$L$14:$P$17,3,TRUE),0)</f>
        <v>0</v>
      </c>
      <c r="AJ84" s="97">
        <f ca="1">IF($E84&gt;=AJ$4,VLOOKUP(RAND(),brain!$L$14:$P$17,3,TRUE),0)</f>
        <v>0</v>
      </c>
      <c r="AK84" s="100">
        <f ca="1">IF($F84&gt;=AK$4,VLOOKUP(RAND(),brain!$L$14:$P$17,4,TRUE),0)</f>
        <v>45</v>
      </c>
      <c r="AL84" s="98">
        <f ca="1">IF($F84&gt;=AL$4,VLOOKUP(RAND(),brain!$L$14:$P$17,4,TRUE),0)</f>
        <v>0</v>
      </c>
      <c r="AM84" s="98">
        <f ca="1">IF($F84&gt;=AM$4,VLOOKUP(RAND(),brain!$L$14:$P$17,4,TRUE),0)</f>
        <v>0</v>
      </c>
      <c r="AN84" s="98">
        <f ca="1">IF($F84&gt;=AN$4,VLOOKUP(RAND(),brain!$L$14:$P$17,4,TRUE),0)</f>
        <v>0</v>
      </c>
      <c r="AO84" s="98">
        <f ca="1">IF($F84&gt;=AO$4,VLOOKUP(RAND(),brain!$L$14:$P$17,4,TRUE),0)</f>
        <v>0</v>
      </c>
      <c r="AP84" s="98">
        <f ca="1">IF($F84&gt;=AP$4,VLOOKUP(RAND(),brain!$L$14:$P$17,4,TRUE),0)</f>
        <v>0</v>
      </c>
      <c r="AQ84" s="98">
        <f ca="1">IF($F84&gt;=AQ$4,VLOOKUP(RAND(),brain!$L$14:$P$17,4,TRUE),0)</f>
        <v>0</v>
      </c>
      <c r="AR84" s="98">
        <f ca="1">IF($F84&gt;=AR$4,VLOOKUP(RAND(),brain!$L$14:$P$17,4,TRUE),0)</f>
        <v>0</v>
      </c>
      <c r="AS84" s="98">
        <f ca="1">IF($F84&gt;=AS$4,VLOOKUP(RAND(),brain!$L$14:$P$17,4,TRUE),0)</f>
        <v>0</v>
      </c>
      <c r="AT84" s="98">
        <f ca="1">IF($F84&gt;=AT$4,VLOOKUP(RAND(),brain!$L$14:$P$17,4,TRUE),0)</f>
        <v>0</v>
      </c>
      <c r="AU84" s="98">
        <f ca="1">IF($F84&gt;=AU$4,VLOOKUP(RAND(),brain!$L$14:$P$17,4,TRUE),0)</f>
        <v>0</v>
      </c>
      <c r="AV84" s="98">
        <f ca="1">IF($F84&gt;=AV$4,VLOOKUP(RAND(),brain!$L$14:$P$17,4,TRUE),0)</f>
        <v>0</v>
      </c>
      <c r="AW84" s="98">
        <f ca="1">IF($F84&gt;=AW$4,VLOOKUP(RAND(),brain!$L$14:$P$17,4,TRUE),0)</f>
        <v>0</v>
      </c>
      <c r="AX84" s="98">
        <f ca="1">IF($F84&gt;=AX$4,VLOOKUP(RAND(),brain!$L$14:$P$17,4,TRUE),0)</f>
        <v>0</v>
      </c>
      <c r="AY84" s="98">
        <f ca="1">IF($F84&gt;=AY$4,VLOOKUP(RAND(),brain!$L$14:$P$17,4,TRUE),0)</f>
        <v>0</v>
      </c>
      <c r="AZ84" s="101">
        <f ca="1">IF($F84&gt;=AZ$4,VLOOKUP(RAND(),brain!$L$14:$P$17,4,TRUE),0)</f>
        <v>0</v>
      </c>
      <c r="BA84" s="139">
        <f ca="1">SUMIF(dataCollection!$H84:$Y84, "&gt;1")</f>
        <v>15</v>
      </c>
      <c r="BB84" s="140">
        <f ca="1">SUMIF(dataCollection!$Z84:$AJ84,"&gt; 1")</f>
        <v>65</v>
      </c>
      <c r="BC84" s="141">
        <f ca="1">SUMIF(dataCollection!$AK84:$AZ84, "&gt; 1")</f>
        <v>45</v>
      </c>
      <c r="BD84" s="26">
        <f ca="1">brain!$K$26-COUNTIF(dataCollection!$H84:$Y84,"&gt;0")*10-dataCollection!$BA84</f>
        <v>455</v>
      </c>
      <c r="BE84" s="26" t="str">
        <f t="shared" ca="1" si="3"/>
        <v/>
      </c>
      <c r="BF84" s="26">
        <f ca="1">brain!$K$26- COUNTIF(dataCollection!$Z84:$AJ84,"&gt;0")*10-dataCollection!$BB84</f>
        <v>405</v>
      </c>
      <c r="BG84" s="26" t="str">
        <f t="shared" ca="1" si="4"/>
        <v/>
      </c>
      <c r="BH84" s="26">
        <f ca="1">brain!$K$26-COUNT(dataCollection!$AK84:$AZ84)*10-dataCollection!$BC84</f>
        <v>275</v>
      </c>
      <c r="BI84" s="134" t="str">
        <f t="shared" ca="1" si="5"/>
        <v/>
      </c>
    </row>
    <row r="85" spans="3:61" x14ac:dyDescent="0.25">
      <c r="C85" s="32">
        <f>Table1[[#This Row],[Column1]]</f>
        <v>79</v>
      </c>
      <c r="D85" s="116">
        <f ca="1">ROUND(brain!$L$7*dataCollection!$G85,0)</f>
        <v>4</v>
      </c>
      <c r="E85" s="116">
        <f ca="1">ROUND(brain!$L$8*dataCollection!$G85,0)</f>
        <v>2</v>
      </c>
      <c r="F85" s="116">
        <f ca="1">dataCollection!$G85-dataCollection!$D85-dataCollection!$E85</f>
        <v>3</v>
      </c>
      <c r="G85" s="117">
        <f ca="1">Table1[[#This Row],[Column13]]</f>
        <v>9</v>
      </c>
      <c r="H85" s="96">
        <f ca="1">IF($D85&gt;=H$4,VLOOKUP(RAND(),brain!$L$14:$P$17,2,TRUE),0)</f>
        <v>15</v>
      </c>
      <c r="I85" s="96">
        <f ca="1">IF($D85&gt;=I$4,VLOOKUP(RAND(),brain!$L$14:$P$17,2,TRUE),0)</f>
        <v>35</v>
      </c>
      <c r="J85" s="96">
        <f ca="1">IF($D85&gt;=J$4,VLOOKUP(RAND(),brain!$L$14:$P$17,2,TRUE),0)</f>
        <v>35</v>
      </c>
      <c r="K85" s="96">
        <f ca="1">IF($D85&gt;=K$4,VLOOKUP(RAND(),brain!$L$14:$P$17,2,TRUE),0)</f>
        <v>15</v>
      </c>
      <c r="L85" s="96">
        <f ca="1">IF($D85&gt;=L$4,VLOOKUP(RAND(),brain!$L$14:$P$17,2,TRUE),0)</f>
        <v>0</v>
      </c>
      <c r="M85" s="96">
        <f ca="1">IF($D85&gt;=M$4,VLOOKUP(RAND(),brain!$L$14:$P$17,2,TRUE),0)</f>
        <v>0</v>
      </c>
      <c r="N85" s="96">
        <f ca="1">IF($D85&gt;=N$4,VLOOKUP(RAND(),brain!$L$14:$P$17,2,TRUE),0)</f>
        <v>0</v>
      </c>
      <c r="O85" s="96">
        <f ca="1">IF($D85&gt;=O$4,VLOOKUP(RAND(),brain!$L$14:$P$17,2,TRUE),0)</f>
        <v>0</v>
      </c>
      <c r="P85" s="96">
        <f ca="1">IF($D85&gt;=P$4,VLOOKUP(RAND(),brain!$L$14:$P$17,2,TRUE),0)</f>
        <v>0</v>
      </c>
      <c r="Q85" s="96">
        <f ca="1">IF($D85&gt;=Q$4,VLOOKUP(RAND(),brain!$L$14:$P$17,2,TRUE),0)</f>
        <v>0</v>
      </c>
      <c r="R85" s="96">
        <f ca="1">IF($D85&gt;=R$4,VLOOKUP(RAND(),brain!$L$14:$P$17,2,TRUE),0)</f>
        <v>0</v>
      </c>
      <c r="S85" s="96">
        <f ca="1">IF($D85&gt;=S$4,VLOOKUP(RAND(),brain!$L$14:$P$17,2,TRUE),0)</f>
        <v>0</v>
      </c>
      <c r="T85" s="96">
        <f ca="1">IF($D85&gt;=T$4,VLOOKUP(RAND(),brain!$L$14:$P$17,2,TRUE),0)</f>
        <v>0</v>
      </c>
      <c r="U85" s="96">
        <f ca="1">IF($D85&gt;=U$4,VLOOKUP(RAND(),brain!$L$14:$P$17,2,TRUE),0)</f>
        <v>0</v>
      </c>
      <c r="V85" s="96">
        <f ca="1">IF($D85&gt;=V$4,VLOOKUP(RAND(),brain!$L$14:$P$17,2,TRUE),0)</f>
        <v>0</v>
      </c>
      <c r="W85" s="96">
        <f ca="1">IF($D85&gt;=W$4,VLOOKUP(RAND(),brain!$L$14:$P$17,2,TRUE),0)</f>
        <v>0</v>
      </c>
      <c r="X85" s="96">
        <f ca="1">IF($D85&gt;=X$4,VLOOKUP(RAND(),brain!$L$14:$P$17,2,TRUE),0)</f>
        <v>0</v>
      </c>
      <c r="Y85" s="104">
        <f ca="1">IF($D85&gt;=Y$4,VLOOKUP(RAND(),brain!$L$14:$P$17,2,TRUE),0)</f>
        <v>0</v>
      </c>
      <c r="Z85" s="97">
        <f ca="1">IF($E85&gt;=Z$4,VLOOKUP(RAND(),brain!$L$14:$P$17,3,TRUE),0)</f>
        <v>20</v>
      </c>
      <c r="AA85" s="97">
        <f ca="1">IF($E85&gt;=AA$4,VLOOKUP(RAND(),brain!$L$14:$P$17,3,TRUE),0)</f>
        <v>45</v>
      </c>
      <c r="AB85" s="97">
        <f ca="1">IF($E85&gt;=AB$4,VLOOKUP(RAND(),brain!$L$14:$P$17,3,TRUE),0)</f>
        <v>0</v>
      </c>
      <c r="AC85" s="97">
        <f ca="1">IF($E85&gt;=AC$4,VLOOKUP(RAND(),brain!$L$14:$P$17,3,TRUE),0)</f>
        <v>0</v>
      </c>
      <c r="AD85" s="97">
        <f ca="1">IF($E85&gt;=AD$4,VLOOKUP(RAND(),brain!$L$14:$P$17,3,TRUE),0)</f>
        <v>0</v>
      </c>
      <c r="AE85" s="97">
        <f ca="1">IF($E85&gt;=AE$4,VLOOKUP(RAND(),brain!$L$14:$P$17,3,TRUE),0)</f>
        <v>0</v>
      </c>
      <c r="AF85" s="97">
        <f ca="1">IF($E85&gt;=AF$4,VLOOKUP(RAND(),brain!$L$14:$P$17,3,TRUE),0)</f>
        <v>0</v>
      </c>
      <c r="AG85" s="97">
        <f ca="1">IF($E85&gt;=AG$4,VLOOKUP(RAND(),brain!$L$14:$P$17,3,TRUE),0)</f>
        <v>0</v>
      </c>
      <c r="AH85" s="97">
        <f ca="1">IF($E85&gt;=AH$4,VLOOKUP(RAND(),brain!$L$14:$P$17,3,TRUE),0)</f>
        <v>0</v>
      </c>
      <c r="AI85" s="97">
        <f ca="1">IF($E85&gt;=AI$4,VLOOKUP(RAND(),brain!$L$14:$P$17,3,TRUE),0)</f>
        <v>0</v>
      </c>
      <c r="AJ85" s="97">
        <f ca="1">IF($E85&gt;=AJ$4,VLOOKUP(RAND(),brain!$L$14:$P$17,3,TRUE),0)</f>
        <v>0</v>
      </c>
      <c r="AK85" s="100">
        <f ca="1">IF($F85&gt;=AK$4,VLOOKUP(RAND(),brain!$L$14:$P$17,4,TRUE),0)</f>
        <v>20</v>
      </c>
      <c r="AL85" s="98">
        <f ca="1">IF($F85&gt;=AL$4,VLOOKUP(RAND(),brain!$L$14:$P$17,4,TRUE),0)</f>
        <v>45</v>
      </c>
      <c r="AM85" s="98">
        <f ca="1">IF($F85&gt;=AM$4,VLOOKUP(RAND(),brain!$L$14:$P$17,4,TRUE),0)</f>
        <v>30</v>
      </c>
      <c r="AN85" s="98">
        <f ca="1">IF($F85&gt;=AN$4,VLOOKUP(RAND(),brain!$L$14:$P$17,4,TRUE),0)</f>
        <v>0</v>
      </c>
      <c r="AO85" s="98">
        <f ca="1">IF($F85&gt;=AO$4,VLOOKUP(RAND(),brain!$L$14:$P$17,4,TRUE),0)</f>
        <v>0</v>
      </c>
      <c r="AP85" s="98">
        <f ca="1">IF($F85&gt;=AP$4,VLOOKUP(RAND(),brain!$L$14:$P$17,4,TRUE),0)</f>
        <v>0</v>
      </c>
      <c r="AQ85" s="98">
        <f ca="1">IF($F85&gt;=AQ$4,VLOOKUP(RAND(),brain!$L$14:$P$17,4,TRUE),0)</f>
        <v>0</v>
      </c>
      <c r="AR85" s="98">
        <f ca="1">IF($F85&gt;=AR$4,VLOOKUP(RAND(),brain!$L$14:$P$17,4,TRUE),0)</f>
        <v>0</v>
      </c>
      <c r="AS85" s="98">
        <f ca="1">IF($F85&gt;=AS$4,VLOOKUP(RAND(),brain!$L$14:$P$17,4,TRUE),0)</f>
        <v>0</v>
      </c>
      <c r="AT85" s="98">
        <f ca="1">IF($F85&gt;=AT$4,VLOOKUP(RAND(),brain!$L$14:$P$17,4,TRUE),0)</f>
        <v>0</v>
      </c>
      <c r="AU85" s="98">
        <f ca="1">IF($F85&gt;=AU$4,VLOOKUP(RAND(),brain!$L$14:$P$17,4,TRUE),0)</f>
        <v>0</v>
      </c>
      <c r="AV85" s="98">
        <f ca="1">IF($F85&gt;=AV$4,VLOOKUP(RAND(),brain!$L$14:$P$17,4,TRUE),0)</f>
        <v>0</v>
      </c>
      <c r="AW85" s="98">
        <f ca="1">IF($F85&gt;=AW$4,VLOOKUP(RAND(),brain!$L$14:$P$17,4,TRUE),0)</f>
        <v>0</v>
      </c>
      <c r="AX85" s="98">
        <f ca="1">IF($F85&gt;=AX$4,VLOOKUP(RAND(),brain!$L$14:$P$17,4,TRUE),0)</f>
        <v>0</v>
      </c>
      <c r="AY85" s="98">
        <f ca="1">IF($F85&gt;=AY$4,VLOOKUP(RAND(),brain!$L$14:$P$17,4,TRUE),0)</f>
        <v>0</v>
      </c>
      <c r="AZ85" s="101">
        <f ca="1">IF($F85&gt;=AZ$4,VLOOKUP(RAND(),brain!$L$14:$P$17,4,TRUE),0)</f>
        <v>0</v>
      </c>
      <c r="BA85" s="139">
        <f ca="1">SUMIF(dataCollection!$H85:$Y85, "&gt;1")</f>
        <v>100</v>
      </c>
      <c r="BB85" s="140">
        <f ca="1">SUMIF(dataCollection!$Z85:$AJ85,"&gt; 1")</f>
        <v>65</v>
      </c>
      <c r="BC85" s="141">
        <f ca="1">SUMIF(dataCollection!$AK85:$AZ85, "&gt; 1")</f>
        <v>95</v>
      </c>
      <c r="BD85" s="26">
        <f ca="1">brain!$K$26-COUNTIF(dataCollection!$H85:$Y85,"&gt;0")*10-dataCollection!$BA85</f>
        <v>340</v>
      </c>
      <c r="BE85" s="26" t="str">
        <f t="shared" ca="1" si="3"/>
        <v/>
      </c>
      <c r="BF85" s="26">
        <f ca="1">brain!$K$26- COUNTIF(dataCollection!$Z85:$AJ85,"&gt;0")*10-dataCollection!$BB85</f>
        <v>395</v>
      </c>
      <c r="BG85" s="26" t="str">
        <f t="shared" ca="1" si="4"/>
        <v/>
      </c>
      <c r="BH85" s="26">
        <f ca="1">brain!$K$26-COUNT(dataCollection!$AK85:$AZ85)*10-dataCollection!$BC85</f>
        <v>225</v>
      </c>
      <c r="BI85" s="134" t="str">
        <f t="shared" ca="1" si="5"/>
        <v/>
      </c>
    </row>
    <row r="86" spans="3:61" x14ac:dyDescent="0.25">
      <c r="C86" s="32">
        <f>Table1[[#This Row],[Column1]]</f>
        <v>80</v>
      </c>
      <c r="D86" s="116">
        <f ca="1">ROUND(brain!$L$7*dataCollection!$G86,0)</f>
        <v>4</v>
      </c>
      <c r="E86" s="116">
        <f ca="1">ROUND(brain!$L$8*dataCollection!$G86,0)</f>
        <v>3</v>
      </c>
      <c r="F86" s="116">
        <f ca="1">dataCollection!$G86-dataCollection!$D86-dataCollection!$E86</f>
        <v>3</v>
      </c>
      <c r="G86" s="117">
        <f ca="1">Table1[[#This Row],[Column13]]</f>
        <v>10</v>
      </c>
      <c r="H86" s="96">
        <f ca="1">IF($D86&gt;=H$4,VLOOKUP(RAND(),brain!$L$14:$P$17,2,TRUE),0)</f>
        <v>35</v>
      </c>
      <c r="I86" s="96">
        <f ca="1">IF($D86&gt;=I$4,VLOOKUP(RAND(),brain!$L$14:$P$17,2,TRUE),0)</f>
        <v>35</v>
      </c>
      <c r="J86" s="96">
        <f ca="1">IF($D86&gt;=J$4,VLOOKUP(RAND(),brain!$L$14:$P$17,2,TRUE),0)</f>
        <v>15</v>
      </c>
      <c r="K86" s="96">
        <f ca="1">IF($D86&gt;=K$4,VLOOKUP(RAND(),brain!$L$14:$P$17,2,TRUE),0)</f>
        <v>55</v>
      </c>
      <c r="L86" s="96">
        <f ca="1">IF($D86&gt;=L$4,VLOOKUP(RAND(),brain!$L$14:$P$17,2,TRUE),0)</f>
        <v>0</v>
      </c>
      <c r="M86" s="96">
        <f ca="1">IF($D86&gt;=M$4,VLOOKUP(RAND(),brain!$L$14:$P$17,2,TRUE),0)</f>
        <v>0</v>
      </c>
      <c r="N86" s="96">
        <f ca="1">IF($D86&gt;=N$4,VLOOKUP(RAND(),brain!$L$14:$P$17,2,TRUE),0)</f>
        <v>0</v>
      </c>
      <c r="O86" s="96">
        <f ca="1">IF($D86&gt;=O$4,VLOOKUP(RAND(),brain!$L$14:$P$17,2,TRUE),0)</f>
        <v>0</v>
      </c>
      <c r="P86" s="96">
        <f ca="1">IF($D86&gt;=P$4,VLOOKUP(RAND(),brain!$L$14:$P$17,2,TRUE),0)</f>
        <v>0</v>
      </c>
      <c r="Q86" s="96">
        <f ca="1">IF($D86&gt;=Q$4,VLOOKUP(RAND(),brain!$L$14:$P$17,2,TRUE),0)</f>
        <v>0</v>
      </c>
      <c r="R86" s="96">
        <f ca="1">IF($D86&gt;=R$4,VLOOKUP(RAND(),brain!$L$14:$P$17,2,TRUE),0)</f>
        <v>0</v>
      </c>
      <c r="S86" s="96">
        <f ca="1">IF($D86&gt;=S$4,VLOOKUP(RAND(),brain!$L$14:$P$17,2,TRUE),0)</f>
        <v>0</v>
      </c>
      <c r="T86" s="96">
        <f ca="1">IF($D86&gt;=T$4,VLOOKUP(RAND(),brain!$L$14:$P$17,2,TRUE),0)</f>
        <v>0</v>
      </c>
      <c r="U86" s="96">
        <f ca="1">IF($D86&gt;=U$4,VLOOKUP(RAND(),brain!$L$14:$P$17,2,TRUE),0)</f>
        <v>0</v>
      </c>
      <c r="V86" s="96">
        <f ca="1">IF($D86&gt;=V$4,VLOOKUP(RAND(),brain!$L$14:$P$17,2,TRUE),0)</f>
        <v>0</v>
      </c>
      <c r="W86" s="96">
        <f ca="1">IF($D86&gt;=W$4,VLOOKUP(RAND(),brain!$L$14:$P$17,2,TRUE),0)</f>
        <v>0</v>
      </c>
      <c r="X86" s="96">
        <f ca="1">IF($D86&gt;=X$4,VLOOKUP(RAND(),brain!$L$14:$P$17,2,TRUE),0)</f>
        <v>0</v>
      </c>
      <c r="Y86" s="104">
        <f ca="1">IF($D86&gt;=Y$4,VLOOKUP(RAND(),brain!$L$14:$P$17,2,TRUE),0)</f>
        <v>0</v>
      </c>
      <c r="Z86" s="97">
        <f ca="1">IF($E86&gt;=Z$4,VLOOKUP(RAND(),brain!$L$14:$P$17,3,TRUE),0)</f>
        <v>45</v>
      </c>
      <c r="AA86" s="97">
        <f ca="1">IF($E86&gt;=AA$4,VLOOKUP(RAND(),brain!$L$14:$P$17,3,TRUE),0)</f>
        <v>45</v>
      </c>
      <c r="AB86" s="97">
        <f ca="1">IF($E86&gt;=AB$4,VLOOKUP(RAND(),brain!$L$14:$P$17,3,TRUE),0)</f>
        <v>65</v>
      </c>
      <c r="AC86" s="97">
        <f ca="1">IF($E86&gt;=AC$4,VLOOKUP(RAND(),brain!$L$14:$P$17,3,TRUE),0)</f>
        <v>0</v>
      </c>
      <c r="AD86" s="97">
        <f ca="1">IF($E86&gt;=AD$4,VLOOKUP(RAND(),brain!$L$14:$P$17,3,TRUE),0)</f>
        <v>0</v>
      </c>
      <c r="AE86" s="97">
        <f ca="1">IF($E86&gt;=AE$4,VLOOKUP(RAND(),brain!$L$14:$P$17,3,TRUE),0)</f>
        <v>0</v>
      </c>
      <c r="AF86" s="97">
        <f ca="1">IF($E86&gt;=AF$4,VLOOKUP(RAND(),brain!$L$14:$P$17,3,TRUE),0)</f>
        <v>0</v>
      </c>
      <c r="AG86" s="97">
        <f ca="1">IF($E86&gt;=AG$4,VLOOKUP(RAND(),brain!$L$14:$P$17,3,TRUE),0)</f>
        <v>0</v>
      </c>
      <c r="AH86" s="97">
        <f ca="1">IF($E86&gt;=AH$4,VLOOKUP(RAND(),brain!$L$14:$P$17,3,TRUE),0)</f>
        <v>0</v>
      </c>
      <c r="AI86" s="97">
        <f ca="1">IF($E86&gt;=AI$4,VLOOKUP(RAND(),brain!$L$14:$P$17,3,TRUE),0)</f>
        <v>0</v>
      </c>
      <c r="AJ86" s="97">
        <f ca="1">IF($E86&gt;=AJ$4,VLOOKUP(RAND(),brain!$L$14:$P$17,3,TRUE),0)</f>
        <v>0</v>
      </c>
      <c r="AK86" s="100">
        <f ca="1">IF($F86&gt;=AK$4,VLOOKUP(RAND(),brain!$L$14:$P$17,4,TRUE),0)</f>
        <v>30</v>
      </c>
      <c r="AL86" s="98">
        <f ca="1">IF($F86&gt;=AL$4,VLOOKUP(RAND(),brain!$L$14:$P$17,4,TRUE),0)</f>
        <v>30</v>
      </c>
      <c r="AM86" s="98">
        <f ca="1">IF($F86&gt;=AM$4,VLOOKUP(RAND(),brain!$L$14:$P$17,4,TRUE),0)</f>
        <v>20</v>
      </c>
      <c r="AN86" s="98">
        <f ca="1">IF($F86&gt;=AN$4,VLOOKUP(RAND(),brain!$L$14:$P$17,4,TRUE),0)</f>
        <v>0</v>
      </c>
      <c r="AO86" s="98">
        <f ca="1">IF($F86&gt;=AO$4,VLOOKUP(RAND(),brain!$L$14:$P$17,4,TRUE),0)</f>
        <v>0</v>
      </c>
      <c r="AP86" s="98">
        <f ca="1">IF($F86&gt;=AP$4,VLOOKUP(RAND(),brain!$L$14:$P$17,4,TRUE),0)</f>
        <v>0</v>
      </c>
      <c r="AQ86" s="98">
        <f ca="1">IF($F86&gt;=AQ$4,VLOOKUP(RAND(),brain!$L$14:$P$17,4,TRUE),0)</f>
        <v>0</v>
      </c>
      <c r="AR86" s="98">
        <f ca="1">IF($F86&gt;=AR$4,VLOOKUP(RAND(),brain!$L$14:$P$17,4,TRUE),0)</f>
        <v>0</v>
      </c>
      <c r="AS86" s="98">
        <f ca="1">IF($F86&gt;=AS$4,VLOOKUP(RAND(),brain!$L$14:$P$17,4,TRUE),0)</f>
        <v>0</v>
      </c>
      <c r="AT86" s="98">
        <f ca="1">IF($F86&gt;=AT$4,VLOOKUP(RAND(),brain!$L$14:$P$17,4,TRUE),0)</f>
        <v>0</v>
      </c>
      <c r="AU86" s="98">
        <f ca="1">IF($F86&gt;=AU$4,VLOOKUP(RAND(),brain!$L$14:$P$17,4,TRUE),0)</f>
        <v>0</v>
      </c>
      <c r="AV86" s="98">
        <f ca="1">IF($F86&gt;=AV$4,VLOOKUP(RAND(),brain!$L$14:$P$17,4,TRUE),0)</f>
        <v>0</v>
      </c>
      <c r="AW86" s="98">
        <f ca="1">IF($F86&gt;=AW$4,VLOOKUP(RAND(),brain!$L$14:$P$17,4,TRUE),0)</f>
        <v>0</v>
      </c>
      <c r="AX86" s="98">
        <f ca="1">IF($F86&gt;=AX$4,VLOOKUP(RAND(),brain!$L$14:$P$17,4,TRUE),0)</f>
        <v>0</v>
      </c>
      <c r="AY86" s="98">
        <f ca="1">IF($F86&gt;=AY$4,VLOOKUP(RAND(),brain!$L$14:$P$17,4,TRUE),0)</f>
        <v>0</v>
      </c>
      <c r="AZ86" s="101">
        <f ca="1">IF($F86&gt;=AZ$4,VLOOKUP(RAND(),brain!$L$14:$P$17,4,TRUE),0)</f>
        <v>0</v>
      </c>
      <c r="BA86" s="139">
        <f ca="1">SUMIF(dataCollection!$H86:$Y86, "&gt;1")</f>
        <v>140</v>
      </c>
      <c r="BB86" s="140">
        <f ca="1">SUMIF(dataCollection!$Z86:$AJ86,"&gt; 1")</f>
        <v>155</v>
      </c>
      <c r="BC86" s="141">
        <f ca="1">SUMIF(dataCollection!$AK86:$AZ86, "&gt; 1")</f>
        <v>80</v>
      </c>
      <c r="BD86" s="26">
        <f ca="1">brain!$K$26-COUNTIF(dataCollection!$H86:$Y86,"&gt;0")*10-dataCollection!$BA86</f>
        <v>300</v>
      </c>
      <c r="BE86" s="26" t="str">
        <f t="shared" ca="1" si="3"/>
        <v/>
      </c>
      <c r="BF86" s="26">
        <f ca="1">brain!$K$26- COUNTIF(dataCollection!$Z86:$AJ86,"&gt;0")*10-dataCollection!$BB86</f>
        <v>295</v>
      </c>
      <c r="BG86" s="26" t="str">
        <f t="shared" ca="1" si="4"/>
        <v/>
      </c>
      <c r="BH86" s="26">
        <f ca="1">brain!$K$26-COUNT(dataCollection!$AK86:$AZ86)*10-dataCollection!$BC86</f>
        <v>240</v>
      </c>
      <c r="BI86" s="134" t="str">
        <f t="shared" ca="1" si="5"/>
        <v/>
      </c>
    </row>
    <row r="87" spans="3:61" x14ac:dyDescent="0.25">
      <c r="C87" s="32">
        <f>Table1[[#This Row],[Column1]]</f>
        <v>81</v>
      </c>
      <c r="D87" s="116">
        <f ca="1">ROUND(brain!$L$7*dataCollection!$G87,0)</f>
        <v>7</v>
      </c>
      <c r="E87" s="116">
        <f ca="1">ROUND(brain!$L$8*dataCollection!$G87,0)</f>
        <v>4</v>
      </c>
      <c r="F87" s="116">
        <f ca="1">dataCollection!$G87-dataCollection!$D87-dataCollection!$E87</f>
        <v>6</v>
      </c>
      <c r="G87" s="117">
        <f ca="1">Table1[[#This Row],[Column13]]</f>
        <v>17</v>
      </c>
      <c r="H87" s="96">
        <f ca="1">IF($D87&gt;=H$4,VLOOKUP(RAND(),brain!$L$14:$P$17,2,TRUE),0)</f>
        <v>35</v>
      </c>
      <c r="I87" s="96">
        <f ca="1">IF($D87&gt;=I$4,VLOOKUP(RAND(),brain!$L$14:$P$17,2,TRUE),0)</f>
        <v>35</v>
      </c>
      <c r="J87" s="96">
        <f ca="1">IF($D87&gt;=J$4,VLOOKUP(RAND(),brain!$L$14:$P$17,2,TRUE),0)</f>
        <v>35</v>
      </c>
      <c r="K87" s="96">
        <f ca="1">IF($D87&gt;=K$4,VLOOKUP(RAND(),brain!$L$14:$P$17,2,TRUE),0)</f>
        <v>15</v>
      </c>
      <c r="L87" s="96">
        <f ca="1">IF($D87&gt;=L$4,VLOOKUP(RAND(),brain!$L$14:$P$17,2,TRUE),0)</f>
        <v>35</v>
      </c>
      <c r="M87" s="96">
        <f ca="1">IF($D87&gt;=M$4,VLOOKUP(RAND(),brain!$L$14:$P$17,2,TRUE),0)</f>
        <v>35</v>
      </c>
      <c r="N87" s="96">
        <f ca="1">IF($D87&gt;=N$4,VLOOKUP(RAND(),brain!$L$14:$P$17,2,TRUE),0)</f>
        <v>35</v>
      </c>
      <c r="O87" s="96">
        <f ca="1">IF($D87&gt;=O$4,VLOOKUP(RAND(),brain!$L$14:$P$17,2,TRUE),0)</f>
        <v>0</v>
      </c>
      <c r="P87" s="96">
        <f ca="1">IF($D87&gt;=P$4,VLOOKUP(RAND(),brain!$L$14:$P$17,2,TRUE),0)</f>
        <v>0</v>
      </c>
      <c r="Q87" s="96">
        <f ca="1">IF($D87&gt;=Q$4,VLOOKUP(RAND(),brain!$L$14:$P$17,2,TRUE),0)</f>
        <v>0</v>
      </c>
      <c r="R87" s="96">
        <f ca="1">IF($D87&gt;=R$4,VLOOKUP(RAND(),brain!$L$14:$P$17,2,TRUE),0)</f>
        <v>0</v>
      </c>
      <c r="S87" s="96">
        <f ca="1">IF($D87&gt;=S$4,VLOOKUP(RAND(),brain!$L$14:$P$17,2,TRUE),0)</f>
        <v>0</v>
      </c>
      <c r="T87" s="96">
        <f ca="1">IF($D87&gt;=T$4,VLOOKUP(RAND(),brain!$L$14:$P$17,2,TRUE),0)</f>
        <v>0</v>
      </c>
      <c r="U87" s="96">
        <f ca="1">IF($D87&gt;=U$4,VLOOKUP(RAND(),brain!$L$14:$P$17,2,TRUE),0)</f>
        <v>0</v>
      </c>
      <c r="V87" s="96">
        <f ca="1">IF($D87&gt;=V$4,VLOOKUP(RAND(),brain!$L$14:$P$17,2,TRUE),0)</f>
        <v>0</v>
      </c>
      <c r="W87" s="96">
        <f ca="1">IF($D87&gt;=W$4,VLOOKUP(RAND(),brain!$L$14:$P$17,2,TRUE),0)</f>
        <v>0</v>
      </c>
      <c r="X87" s="96">
        <f ca="1">IF($D87&gt;=X$4,VLOOKUP(RAND(),brain!$L$14:$P$17,2,TRUE),0)</f>
        <v>0</v>
      </c>
      <c r="Y87" s="104">
        <f ca="1">IF($D87&gt;=Y$4,VLOOKUP(RAND(),brain!$L$14:$P$17,2,TRUE),0)</f>
        <v>0</v>
      </c>
      <c r="Z87" s="97">
        <f ca="1">IF($E87&gt;=Z$4,VLOOKUP(RAND(),brain!$L$14:$P$17,3,TRUE),0)</f>
        <v>65</v>
      </c>
      <c r="AA87" s="97">
        <f ca="1">IF($E87&gt;=AA$4,VLOOKUP(RAND(),brain!$L$14:$P$17,3,TRUE),0)</f>
        <v>20</v>
      </c>
      <c r="AB87" s="97">
        <f ca="1">IF($E87&gt;=AB$4,VLOOKUP(RAND(),brain!$L$14:$P$17,3,TRUE),0)</f>
        <v>20</v>
      </c>
      <c r="AC87" s="97">
        <f ca="1">IF($E87&gt;=AC$4,VLOOKUP(RAND(),brain!$L$14:$P$17,3,TRUE),0)</f>
        <v>20</v>
      </c>
      <c r="AD87" s="97">
        <f ca="1">IF($E87&gt;=AD$4,VLOOKUP(RAND(),brain!$L$14:$P$17,3,TRUE),0)</f>
        <v>0</v>
      </c>
      <c r="AE87" s="97">
        <f ca="1">IF($E87&gt;=AE$4,VLOOKUP(RAND(),brain!$L$14:$P$17,3,TRUE),0)</f>
        <v>0</v>
      </c>
      <c r="AF87" s="97">
        <f ca="1">IF($E87&gt;=AF$4,VLOOKUP(RAND(),brain!$L$14:$P$17,3,TRUE),0)</f>
        <v>0</v>
      </c>
      <c r="AG87" s="97">
        <f ca="1">IF($E87&gt;=AG$4,VLOOKUP(RAND(),brain!$L$14:$P$17,3,TRUE),0)</f>
        <v>0</v>
      </c>
      <c r="AH87" s="97">
        <f ca="1">IF($E87&gt;=AH$4,VLOOKUP(RAND(),brain!$L$14:$P$17,3,TRUE),0)</f>
        <v>0</v>
      </c>
      <c r="AI87" s="97">
        <f ca="1">IF($E87&gt;=AI$4,VLOOKUP(RAND(),brain!$L$14:$P$17,3,TRUE),0)</f>
        <v>0</v>
      </c>
      <c r="AJ87" s="97">
        <f ca="1">IF($E87&gt;=AJ$4,VLOOKUP(RAND(),brain!$L$14:$P$17,3,TRUE),0)</f>
        <v>0</v>
      </c>
      <c r="AK87" s="100">
        <f ca="1">IF($F87&gt;=AK$4,VLOOKUP(RAND(),brain!$L$14:$P$17,4,TRUE),0)</f>
        <v>30</v>
      </c>
      <c r="AL87" s="98">
        <f ca="1">IF($F87&gt;=AL$4,VLOOKUP(RAND(),brain!$L$14:$P$17,4,TRUE),0)</f>
        <v>20</v>
      </c>
      <c r="AM87" s="98">
        <f ca="1">IF($F87&gt;=AM$4,VLOOKUP(RAND(),brain!$L$14:$P$17,4,TRUE),0)</f>
        <v>30</v>
      </c>
      <c r="AN87" s="98">
        <f ca="1">IF($F87&gt;=AN$4,VLOOKUP(RAND(),brain!$L$14:$P$17,4,TRUE),0)</f>
        <v>30</v>
      </c>
      <c r="AO87" s="98">
        <f ca="1">IF($F87&gt;=AO$4,VLOOKUP(RAND(),brain!$L$14:$P$17,4,TRUE),0)</f>
        <v>45</v>
      </c>
      <c r="AP87" s="98">
        <f ca="1">IF($F87&gt;=AP$4,VLOOKUP(RAND(),brain!$L$14:$P$17,4,TRUE),0)</f>
        <v>30</v>
      </c>
      <c r="AQ87" s="98">
        <f ca="1">IF($F87&gt;=AQ$4,VLOOKUP(RAND(),brain!$L$14:$P$17,4,TRUE),0)</f>
        <v>0</v>
      </c>
      <c r="AR87" s="98">
        <f ca="1">IF($F87&gt;=AR$4,VLOOKUP(RAND(),brain!$L$14:$P$17,4,TRUE),0)</f>
        <v>0</v>
      </c>
      <c r="AS87" s="98">
        <f ca="1">IF($F87&gt;=AS$4,VLOOKUP(RAND(),brain!$L$14:$P$17,4,TRUE),0)</f>
        <v>0</v>
      </c>
      <c r="AT87" s="98">
        <f ca="1">IF($F87&gt;=AT$4,VLOOKUP(RAND(),brain!$L$14:$P$17,4,TRUE),0)</f>
        <v>0</v>
      </c>
      <c r="AU87" s="98">
        <f ca="1">IF($F87&gt;=AU$4,VLOOKUP(RAND(),brain!$L$14:$P$17,4,TRUE),0)</f>
        <v>0</v>
      </c>
      <c r="AV87" s="98">
        <f ca="1">IF($F87&gt;=AV$4,VLOOKUP(RAND(),brain!$L$14:$P$17,4,TRUE),0)</f>
        <v>0</v>
      </c>
      <c r="AW87" s="98">
        <f ca="1">IF($F87&gt;=AW$4,VLOOKUP(RAND(),brain!$L$14:$P$17,4,TRUE),0)</f>
        <v>0</v>
      </c>
      <c r="AX87" s="98">
        <f ca="1">IF($F87&gt;=AX$4,VLOOKUP(RAND(),brain!$L$14:$P$17,4,TRUE),0)</f>
        <v>0</v>
      </c>
      <c r="AY87" s="98">
        <f ca="1">IF($F87&gt;=AY$4,VLOOKUP(RAND(),brain!$L$14:$P$17,4,TRUE),0)</f>
        <v>0</v>
      </c>
      <c r="AZ87" s="101">
        <f ca="1">IF($F87&gt;=AZ$4,VLOOKUP(RAND(),brain!$L$14:$P$17,4,TRUE),0)</f>
        <v>0</v>
      </c>
      <c r="BA87" s="139">
        <f ca="1">SUMIF(dataCollection!$H87:$Y87, "&gt;1")</f>
        <v>225</v>
      </c>
      <c r="BB87" s="140">
        <f ca="1">SUMIF(dataCollection!$Z87:$AJ87,"&gt; 1")</f>
        <v>125</v>
      </c>
      <c r="BC87" s="141">
        <f ca="1">SUMIF(dataCollection!$AK87:$AZ87, "&gt; 1")</f>
        <v>185</v>
      </c>
      <c r="BD87" s="26">
        <f ca="1">brain!$K$26-COUNTIF(dataCollection!$H87:$Y87,"&gt;0")*10-dataCollection!$BA87</f>
        <v>185</v>
      </c>
      <c r="BE87" s="26" t="str">
        <f t="shared" ca="1" si="3"/>
        <v>stockout</v>
      </c>
      <c r="BF87" s="26">
        <f ca="1">brain!$K$26- COUNTIF(dataCollection!$Z87:$AJ87,"&gt;0")*10-dataCollection!$BB87</f>
        <v>315</v>
      </c>
      <c r="BG87" s="26" t="str">
        <f t="shared" ca="1" si="4"/>
        <v/>
      </c>
      <c r="BH87" s="26">
        <f ca="1">brain!$K$26-COUNT(dataCollection!$AK87:$AZ87)*10-dataCollection!$BC87</f>
        <v>135</v>
      </c>
      <c r="BI87" s="134" t="str">
        <f t="shared" ca="1" si="5"/>
        <v>stockout</v>
      </c>
    </row>
    <row r="88" spans="3:61" x14ac:dyDescent="0.25">
      <c r="C88" s="32">
        <f>Table1[[#This Row],[Column1]]</f>
        <v>82</v>
      </c>
      <c r="D88" s="116">
        <f ca="1">ROUND(brain!$L$7*dataCollection!$G88,0)</f>
        <v>2</v>
      </c>
      <c r="E88" s="116">
        <f ca="1">ROUND(brain!$L$8*dataCollection!$G88,0)</f>
        <v>2</v>
      </c>
      <c r="F88" s="116">
        <f ca="1">dataCollection!$G88-dataCollection!$D88-dataCollection!$E88</f>
        <v>2</v>
      </c>
      <c r="G88" s="117">
        <f ca="1">Table1[[#This Row],[Column13]]</f>
        <v>6</v>
      </c>
      <c r="H88" s="96">
        <f ca="1">IF($D88&gt;=H$4,VLOOKUP(RAND(),brain!$L$14:$P$17,2,TRUE),0)</f>
        <v>35</v>
      </c>
      <c r="I88" s="96">
        <f ca="1">IF($D88&gt;=I$4,VLOOKUP(RAND(),brain!$L$14:$P$17,2,TRUE),0)</f>
        <v>35</v>
      </c>
      <c r="J88" s="96">
        <f ca="1">IF($D88&gt;=J$4,VLOOKUP(RAND(),brain!$L$14:$P$17,2,TRUE),0)</f>
        <v>0</v>
      </c>
      <c r="K88" s="96">
        <f ca="1">IF($D88&gt;=K$4,VLOOKUP(RAND(),brain!$L$14:$P$17,2,TRUE),0)</f>
        <v>0</v>
      </c>
      <c r="L88" s="96">
        <f ca="1">IF($D88&gt;=L$4,VLOOKUP(RAND(),brain!$L$14:$P$17,2,TRUE),0)</f>
        <v>0</v>
      </c>
      <c r="M88" s="96">
        <f ca="1">IF($D88&gt;=M$4,VLOOKUP(RAND(),brain!$L$14:$P$17,2,TRUE),0)</f>
        <v>0</v>
      </c>
      <c r="N88" s="96">
        <f ca="1">IF($D88&gt;=N$4,VLOOKUP(RAND(),brain!$L$14:$P$17,2,TRUE),0)</f>
        <v>0</v>
      </c>
      <c r="O88" s="96">
        <f ca="1">IF($D88&gt;=O$4,VLOOKUP(RAND(),brain!$L$14:$P$17,2,TRUE),0)</f>
        <v>0</v>
      </c>
      <c r="P88" s="96">
        <f ca="1">IF($D88&gt;=P$4,VLOOKUP(RAND(),brain!$L$14:$P$17,2,TRUE),0)</f>
        <v>0</v>
      </c>
      <c r="Q88" s="96">
        <f ca="1">IF($D88&gt;=Q$4,VLOOKUP(RAND(),brain!$L$14:$P$17,2,TRUE),0)</f>
        <v>0</v>
      </c>
      <c r="R88" s="96">
        <f ca="1">IF($D88&gt;=R$4,VLOOKUP(RAND(),brain!$L$14:$P$17,2,TRUE),0)</f>
        <v>0</v>
      </c>
      <c r="S88" s="96">
        <f ca="1">IF($D88&gt;=S$4,VLOOKUP(RAND(),brain!$L$14:$P$17,2,TRUE),0)</f>
        <v>0</v>
      </c>
      <c r="T88" s="96">
        <f ca="1">IF($D88&gt;=T$4,VLOOKUP(RAND(),brain!$L$14:$P$17,2,TRUE),0)</f>
        <v>0</v>
      </c>
      <c r="U88" s="96">
        <f ca="1">IF($D88&gt;=U$4,VLOOKUP(RAND(),brain!$L$14:$P$17,2,TRUE),0)</f>
        <v>0</v>
      </c>
      <c r="V88" s="96">
        <f ca="1">IF($D88&gt;=V$4,VLOOKUP(RAND(),brain!$L$14:$P$17,2,TRUE),0)</f>
        <v>0</v>
      </c>
      <c r="W88" s="96">
        <f ca="1">IF($D88&gt;=W$4,VLOOKUP(RAND(),brain!$L$14:$P$17,2,TRUE),0)</f>
        <v>0</v>
      </c>
      <c r="X88" s="96">
        <f ca="1">IF($D88&gt;=X$4,VLOOKUP(RAND(),brain!$L$14:$P$17,2,TRUE),0)</f>
        <v>0</v>
      </c>
      <c r="Y88" s="104">
        <f ca="1">IF($D88&gt;=Y$4,VLOOKUP(RAND(),brain!$L$14:$P$17,2,TRUE),0)</f>
        <v>0</v>
      </c>
      <c r="Z88" s="97">
        <f ca="1">IF($E88&gt;=Z$4,VLOOKUP(RAND(),brain!$L$14:$P$17,3,TRUE),0)</f>
        <v>45</v>
      </c>
      <c r="AA88" s="97">
        <f ca="1">IF($E88&gt;=AA$4,VLOOKUP(RAND(),brain!$L$14:$P$17,3,TRUE),0)</f>
        <v>65</v>
      </c>
      <c r="AB88" s="97">
        <f ca="1">IF($E88&gt;=AB$4,VLOOKUP(RAND(),brain!$L$14:$P$17,3,TRUE),0)</f>
        <v>0</v>
      </c>
      <c r="AC88" s="97">
        <f ca="1">IF($E88&gt;=AC$4,VLOOKUP(RAND(),brain!$L$14:$P$17,3,TRUE),0)</f>
        <v>0</v>
      </c>
      <c r="AD88" s="97">
        <f ca="1">IF($E88&gt;=AD$4,VLOOKUP(RAND(),brain!$L$14:$P$17,3,TRUE),0)</f>
        <v>0</v>
      </c>
      <c r="AE88" s="97">
        <f ca="1">IF($E88&gt;=AE$4,VLOOKUP(RAND(),brain!$L$14:$P$17,3,TRUE),0)</f>
        <v>0</v>
      </c>
      <c r="AF88" s="97">
        <f ca="1">IF($E88&gt;=AF$4,VLOOKUP(RAND(),brain!$L$14:$P$17,3,TRUE),0)</f>
        <v>0</v>
      </c>
      <c r="AG88" s="97">
        <f ca="1">IF($E88&gt;=AG$4,VLOOKUP(RAND(),brain!$L$14:$P$17,3,TRUE),0)</f>
        <v>0</v>
      </c>
      <c r="AH88" s="97">
        <f ca="1">IF($E88&gt;=AH$4,VLOOKUP(RAND(),brain!$L$14:$P$17,3,TRUE),0)</f>
        <v>0</v>
      </c>
      <c r="AI88" s="97">
        <f ca="1">IF($E88&gt;=AI$4,VLOOKUP(RAND(),brain!$L$14:$P$17,3,TRUE),0)</f>
        <v>0</v>
      </c>
      <c r="AJ88" s="97">
        <f ca="1">IF($E88&gt;=AJ$4,VLOOKUP(RAND(),brain!$L$14:$P$17,3,TRUE),0)</f>
        <v>0</v>
      </c>
      <c r="AK88" s="100">
        <f ca="1">IF($F88&gt;=AK$4,VLOOKUP(RAND(),brain!$L$14:$P$17,4,TRUE),0)</f>
        <v>30</v>
      </c>
      <c r="AL88" s="98">
        <f ca="1">IF($F88&gt;=AL$4,VLOOKUP(RAND(),brain!$L$14:$P$17,4,TRUE),0)</f>
        <v>30</v>
      </c>
      <c r="AM88" s="98">
        <f ca="1">IF($F88&gt;=AM$4,VLOOKUP(RAND(),brain!$L$14:$P$17,4,TRUE),0)</f>
        <v>0</v>
      </c>
      <c r="AN88" s="98">
        <f ca="1">IF($F88&gt;=AN$4,VLOOKUP(RAND(),brain!$L$14:$P$17,4,TRUE),0)</f>
        <v>0</v>
      </c>
      <c r="AO88" s="98">
        <f ca="1">IF($F88&gt;=AO$4,VLOOKUP(RAND(),brain!$L$14:$P$17,4,TRUE),0)</f>
        <v>0</v>
      </c>
      <c r="AP88" s="98">
        <f ca="1">IF($F88&gt;=AP$4,VLOOKUP(RAND(),brain!$L$14:$P$17,4,TRUE),0)</f>
        <v>0</v>
      </c>
      <c r="AQ88" s="98">
        <f ca="1">IF($F88&gt;=AQ$4,VLOOKUP(RAND(),brain!$L$14:$P$17,4,TRUE),0)</f>
        <v>0</v>
      </c>
      <c r="AR88" s="98">
        <f ca="1">IF($F88&gt;=AR$4,VLOOKUP(RAND(),brain!$L$14:$P$17,4,TRUE),0)</f>
        <v>0</v>
      </c>
      <c r="AS88" s="98">
        <f ca="1">IF($F88&gt;=AS$4,VLOOKUP(RAND(),brain!$L$14:$P$17,4,TRUE),0)</f>
        <v>0</v>
      </c>
      <c r="AT88" s="98">
        <f ca="1">IF($F88&gt;=AT$4,VLOOKUP(RAND(),brain!$L$14:$P$17,4,TRUE),0)</f>
        <v>0</v>
      </c>
      <c r="AU88" s="98">
        <f ca="1">IF($F88&gt;=AU$4,VLOOKUP(RAND(),brain!$L$14:$P$17,4,TRUE),0)</f>
        <v>0</v>
      </c>
      <c r="AV88" s="98">
        <f ca="1">IF($F88&gt;=AV$4,VLOOKUP(RAND(),brain!$L$14:$P$17,4,TRUE),0)</f>
        <v>0</v>
      </c>
      <c r="AW88" s="98">
        <f ca="1">IF($F88&gt;=AW$4,VLOOKUP(RAND(),brain!$L$14:$P$17,4,TRUE),0)</f>
        <v>0</v>
      </c>
      <c r="AX88" s="98">
        <f ca="1">IF($F88&gt;=AX$4,VLOOKUP(RAND(),brain!$L$14:$P$17,4,TRUE),0)</f>
        <v>0</v>
      </c>
      <c r="AY88" s="98">
        <f ca="1">IF($F88&gt;=AY$4,VLOOKUP(RAND(),brain!$L$14:$P$17,4,TRUE),0)</f>
        <v>0</v>
      </c>
      <c r="AZ88" s="101">
        <f ca="1">IF($F88&gt;=AZ$4,VLOOKUP(RAND(),brain!$L$14:$P$17,4,TRUE),0)</f>
        <v>0</v>
      </c>
      <c r="BA88" s="139">
        <f ca="1">SUMIF(dataCollection!$H88:$Y88, "&gt;1")</f>
        <v>70</v>
      </c>
      <c r="BB88" s="140">
        <f ca="1">SUMIF(dataCollection!$Z88:$AJ88,"&gt; 1")</f>
        <v>110</v>
      </c>
      <c r="BC88" s="141">
        <f ca="1">SUMIF(dataCollection!$AK88:$AZ88, "&gt; 1")</f>
        <v>60</v>
      </c>
      <c r="BD88" s="26">
        <f ca="1">brain!$K$26-COUNTIF(dataCollection!$H88:$Y88,"&gt;0")*10-dataCollection!$BA88</f>
        <v>390</v>
      </c>
      <c r="BE88" s="26" t="str">
        <f t="shared" ca="1" si="3"/>
        <v/>
      </c>
      <c r="BF88" s="26">
        <f ca="1">brain!$K$26- COUNTIF(dataCollection!$Z88:$AJ88,"&gt;0")*10-dataCollection!$BB88</f>
        <v>350</v>
      </c>
      <c r="BG88" s="26" t="str">
        <f t="shared" ca="1" si="4"/>
        <v/>
      </c>
      <c r="BH88" s="26">
        <f ca="1">brain!$K$26-COUNT(dataCollection!$AK88:$AZ88)*10-dataCollection!$BC88</f>
        <v>260</v>
      </c>
      <c r="BI88" s="134" t="str">
        <f t="shared" ca="1" si="5"/>
        <v/>
      </c>
    </row>
    <row r="89" spans="3:61" x14ac:dyDescent="0.25">
      <c r="C89" s="32">
        <f>Table1[[#This Row],[Column1]]</f>
        <v>83</v>
      </c>
      <c r="D89" s="116">
        <f ca="1">ROUND(brain!$L$7*dataCollection!$G89,0)</f>
        <v>6</v>
      </c>
      <c r="E89" s="116">
        <f ca="1">ROUND(brain!$L$8*dataCollection!$G89,0)</f>
        <v>4</v>
      </c>
      <c r="F89" s="116">
        <f ca="1">dataCollection!$G89-dataCollection!$D89-dataCollection!$E89</f>
        <v>5</v>
      </c>
      <c r="G89" s="117">
        <f ca="1">Table1[[#This Row],[Column13]]</f>
        <v>15</v>
      </c>
      <c r="H89" s="96">
        <f ca="1">IF($D89&gt;=H$4,VLOOKUP(RAND(),brain!$L$14:$P$17,2,TRUE),0)</f>
        <v>35</v>
      </c>
      <c r="I89" s="96">
        <f ca="1">IF($D89&gt;=I$4,VLOOKUP(RAND(),brain!$L$14:$P$17,2,TRUE),0)</f>
        <v>35</v>
      </c>
      <c r="J89" s="96">
        <f ca="1">IF($D89&gt;=J$4,VLOOKUP(RAND(),brain!$L$14:$P$17,2,TRUE),0)</f>
        <v>35</v>
      </c>
      <c r="K89" s="96">
        <f ca="1">IF($D89&gt;=K$4,VLOOKUP(RAND(),brain!$L$14:$P$17,2,TRUE),0)</f>
        <v>35</v>
      </c>
      <c r="L89" s="96">
        <f ca="1">IF($D89&gt;=L$4,VLOOKUP(RAND(),brain!$L$14:$P$17,2,TRUE),0)</f>
        <v>35</v>
      </c>
      <c r="M89" s="96">
        <f ca="1">IF($D89&gt;=M$4,VLOOKUP(RAND(),brain!$L$14:$P$17,2,TRUE),0)</f>
        <v>55</v>
      </c>
      <c r="N89" s="96">
        <f ca="1">IF($D89&gt;=N$4,VLOOKUP(RAND(),brain!$L$14:$P$17,2,TRUE),0)</f>
        <v>0</v>
      </c>
      <c r="O89" s="96">
        <f ca="1">IF($D89&gt;=O$4,VLOOKUP(RAND(),brain!$L$14:$P$17,2,TRUE),0)</f>
        <v>0</v>
      </c>
      <c r="P89" s="96">
        <f ca="1">IF($D89&gt;=P$4,VLOOKUP(RAND(),brain!$L$14:$P$17,2,TRUE),0)</f>
        <v>0</v>
      </c>
      <c r="Q89" s="96">
        <f ca="1">IF($D89&gt;=Q$4,VLOOKUP(RAND(),brain!$L$14:$P$17,2,TRUE),0)</f>
        <v>0</v>
      </c>
      <c r="R89" s="96">
        <f ca="1">IF($D89&gt;=R$4,VLOOKUP(RAND(),brain!$L$14:$P$17,2,TRUE),0)</f>
        <v>0</v>
      </c>
      <c r="S89" s="96">
        <f ca="1">IF($D89&gt;=S$4,VLOOKUP(RAND(),brain!$L$14:$P$17,2,TRUE),0)</f>
        <v>0</v>
      </c>
      <c r="T89" s="96">
        <f ca="1">IF($D89&gt;=T$4,VLOOKUP(RAND(),brain!$L$14:$P$17,2,TRUE),0)</f>
        <v>0</v>
      </c>
      <c r="U89" s="96">
        <f ca="1">IF($D89&gt;=U$4,VLOOKUP(RAND(),brain!$L$14:$P$17,2,TRUE),0)</f>
        <v>0</v>
      </c>
      <c r="V89" s="96">
        <f ca="1">IF($D89&gt;=V$4,VLOOKUP(RAND(),brain!$L$14:$P$17,2,TRUE),0)</f>
        <v>0</v>
      </c>
      <c r="W89" s="96">
        <f ca="1">IF($D89&gt;=W$4,VLOOKUP(RAND(),brain!$L$14:$P$17,2,TRUE),0)</f>
        <v>0</v>
      </c>
      <c r="X89" s="96">
        <f ca="1">IF($D89&gt;=X$4,VLOOKUP(RAND(),brain!$L$14:$P$17,2,TRUE),0)</f>
        <v>0</v>
      </c>
      <c r="Y89" s="104">
        <f ca="1">IF($D89&gt;=Y$4,VLOOKUP(RAND(),brain!$L$14:$P$17,2,TRUE),0)</f>
        <v>0</v>
      </c>
      <c r="Z89" s="97">
        <f ca="1">IF($E89&gt;=Z$4,VLOOKUP(RAND(),brain!$L$14:$P$17,3,TRUE),0)</f>
        <v>65</v>
      </c>
      <c r="AA89" s="97">
        <f ca="1">IF($E89&gt;=AA$4,VLOOKUP(RAND(),brain!$L$14:$P$17,3,TRUE),0)</f>
        <v>65</v>
      </c>
      <c r="AB89" s="97">
        <f ca="1">IF($E89&gt;=AB$4,VLOOKUP(RAND(),brain!$L$14:$P$17,3,TRUE),0)</f>
        <v>65</v>
      </c>
      <c r="AC89" s="97">
        <f ca="1">IF($E89&gt;=AC$4,VLOOKUP(RAND(),brain!$L$14:$P$17,3,TRUE),0)</f>
        <v>20</v>
      </c>
      <c r="AD89" s="97">
        <f ca="1">IF($E89&gt;=AD$4,VLOOKUP(RAND(),brain!$L$14:$P$17,3,TRUE),0)</f>
        <v>0</v>
      </c>
      <c r="AE89" s="97">
        <f ca="1">IF($E89&gt;=AE$4,VLOOKUP(RAND(),brain!$L$14:$P$17,3,TRUE),0)</f>
        <v>0</v>
      </c>
      <c r="AF89" s="97">
        <f ca="1">IF($E89&gt;=AF$4,VLOOKUP(RAND(),brain!$L$14:$P$17,3,TRUE),0)</f>
        <v>0</v>
      </c>
      <c r="AG89" s="97">
        <f ca="1">IF($E89&gt;=AG$4,VLOOKUP(RAND(),brain!$L$14:$P$17,3,TRUE),0)</f>
        <v>0</v>
      </c>
      <c r="AH89" s="97">
        <f ca="1">IF($E89&gt;=AH$4,VLOOKUP(RAND(),brain!$L$14:$P$17,3,TRUE),0)</f>
        <v>0</v>
      </c>
      <c r="AI89" s="97">
        <f ca="1">IF($E89&gt;=AI$4,VLOOKUP(RAND(),brain!$L$14:$P$17,3,TRUE),0)</f>
        <v>0</v>
      </c>
      <c r="AJ89" s="97">
        <f ca="1">IF($E89&gt;=AJ$4,VLOOKUP(RAND(),brain!$L$14:$P$17,3,TRUE),0)</f>
        <v>0</v>
      </c>
      <c r="AK89" s="100">
        <f ca="1">IF($F89&gt;=AK$4,VLOOKUP(RAND(),brain!$L$14:$P$17,4,TRUE),0)</f>
        <v>45</v>
      </c>
      <c r="AL89" s="98">
        <f ca="1">IF($F89&gt;=AL$4,VLOOKUP(RAND(),brain!$L$14:$P$17,4,TRUE),0)</f>
        <v>20</v>
      </c>
      <c r="AM89" s="98">
        <f ca="1">IF($F89&gt;=AM$4,VLOOKUP(RAND(),brain!$L$14:$P$17,4,TRUE),0)</f>
        <v>45</v>
      </c>
      <c r="AN89" s="98">
        <f ca="1">IF($F89&gt;=AN$4,VLOOKUP(RAND(),brain!$L$14:$P$17,4,TRUE),0)</f>
        <v>20</v>
      </c>
      <c r="AO89" s="98">
        <f ca="1">IF($F89&gt;=AO$4,VLOOKUP(RAND(),brain!$L$14:$P$17,4,TRUE),0)</f>
        <v>45</v>
      </c>
      <c r="AP89" s="98">
        <f ca="1">IF($F89&gt;=AP$4,VLOOKUP(RAND(),brain!$L$14:$P$17,4,TRUE),0)</f>
        <v>0</v>
      </c>
      <c r="AQ89" s="98">
        <f ca="1">IF($F89&gt;=AQ$4,VLOOKUP(RAND(),brain!$L$14:$P$17,4,TRUE),0)</f>
        <v>0</v>
      </c>
      <c r="AR89" s="98">
        <f ca="1">IF($F89&gt;=AR$4,VLOOKUP(RAND(),brain!$L$14:$P$17,4,TRUE),0)</f>
        <v>0</v>
      </c>
      <c r="AS89" s="98">
        <f ca="1">IF($F89&gt;=AS$4,VLOOKUP(RAND(),brain!$L$14:$P$17,4,TRUE),0)</f>
        <v>0</v>
      </c>
      <c r="AT89" s="98">
        <f ca="1">IF($F89&gt;=AT$4,VLOOKUP(RAND(),brain!$L$14:$P$17,4,TRUE),0)</f>
        <v>0</v>
      </c>
      <c r="AU89" s="98">
        <f ca="1">IF($F89&gt;=AU$4,VLOOKUP(RAND(),brain!$L$14:$P$17,4,TRUE),0)</f>
        <v>0</v>
      </c>
      <c r="AV89" s="98">
        <f ca="1">IF($F89&gt;=AV$4,VLOOKUP(RAND(),brain!$L$14:$P$17,4,TRUE),0)</f>
        <v>0</v>
      </c>
      <c r="AW89" s="98">
        <f ca="1">IF($F89&gt;=AW$4,VLOOKUP(RAND(),brain!$L$14:$P$17,4,TRUE),0)</f>
        <v>0</v>
      </c>
      <c r="AX89" s="98">
        <f ca="1">IF($F89&gt;=AX$4,VLOOKUP(RAND(),brain!$L$14:$P$17,4,TRUE),0)</f>
        <v>0</v>
      </c>
      <c r="AY89" s="98">
        <f ca="1">IF($F89&gt;=AY$4,VLOOKUP(RAND(),brain!$L$14:$P$17,4,TRUE),0)</f>
        <v>0</v>
      </c>
      <c r="AZ89" s="101">
        <f ca="1">IF($F89&gt;=AZ$4,VLOOKUP(RAND(),brain!$L$14:$P$17,4,TRUE),0)</f>
        <v>0</v>
      </c>
      <c r="BA89" s="139">
        <f ca="1">SUMIF(dataCollection!$H89:$Y89, "&gt;1")</f>
        <v>230</v>
      </c>
      <c r="BB89" s="140">
        <f ca="1">SUMIF(dataCollection!$Z89:$AJ89,"&gt; 1")</f>
        <v>215</v>
      </c>
      <c r="BC89" s="141">
        <f ca="1">SUMIF(dataCollection!$AK89:$AZ89, "&gt; 1")</f>
        <v>175</v>
      </c>
      <c r="BD89" s="26">
        <f ca="1">brain!$K$26-COUNTIF(dataCollection!$H89:$Y89,"&gt;0")*10-dataCollection!$BA89</f>
        <v>190</v>
      </c>
      <c r="BE89" s="26" t="str">
        <f t="shared" ca="1" si="3"/>
        <v>stockout</v>
      </c>
      <c r="BF89" s="26">
        <f ca="1">brain!$K$26- COUNTIF(dataCollection!$Z89:$AJ89,"&gt;0")*10-dataCollection!$BB89</f>
        <v>225</v>
      </c>
      <c r="BG89" s="26" t="str">
        <f t="shared" ca="1" si="4"/>
        <v/>
      </c>
      <c r="BH89" s="26">
        <f ca="1">brain!$K$26-COUNT(dataCollection!$AK89:$AZ89)*10-dataCollection!$BC89</f>
        <v>145</v>
      </c>
      <c r="BI89" s="134" t="str">
        <f t="shared" ca="1" si="5"/>
        <v>stockout</v>
      </c>
    </row>
    <row r="90" spans="3:61" x14ac:dyDescent="0.25">
      <c r="C90" s="32">
        <f>Table1[[#This Row],[Column1]]</f>
        <v>84</v>
      </c>
      <c r="D90" s="116">
        <f ca="1">ROUND(brain!$L$7*dataCollection!$G90,0)</f>
        <v>8</v>
      </c>
      <c r="E90" s="116">
        <f ca="1">ROUND(brain!$L$8*dataCollection!$G90,0)</f>
        <v>5</v>
      </c>
      <c r="F90" s="116">
        <f ca="1">dataCollection!$G90-dataCollection!$D90-dataCollection!$E90</f>
        <v>8</v>
      </c>
      <c r="G90" s="117">
        <f ca="1">Table1[[#This Row],[Column13]]</f>
        <v>21</v>
      </c>
      <c r="H90" s="96">
        <f ca="1">IF($D90&gt;=H$4,VLOOKUP(RAND(),brain!$L$14:$P$17,2,TRUE),0)</f>
        <v>35</v>
      </c>
      <c r="I90" s="96">
        <f ca="1">IF($D90&gt;=I$4,VLOOKUP(RAND(),brain!$L$14:$P$17,2,TRUE),0)</f>
        <v>55</v>
      </c>
      <c r="J90" s="96">
        <f ca="1">IF($D90&gt;=J$4,VLOOKUP(RAND(),brain!$L$14:$P$17,2,TRUE),0)</f>
        <v>35</v>
      </c>
      <c r="K90" s="96">
        <f ca="1">IF($D90&gt;=K$4,VLOOKUP(RAND(),brain!$L$14:$P$17,2,TRUE),0)</f>
        <v>35</v>
      </c>
      <c r="L90" s="96">
        <f ca="1">IF($D90&gt;=L$4,VLOOKUP(RAND(),brain!$L$14:$P$17,2,TRUE),0)</f>
        <v>35</v>
      </c>
      <c r="M90" s="96">
        <f ca="1">IF($D90&gt;=M$4,VLOOKUP(RAND(),brain!$L$14:$P$17,2,TRUE),0)</f>
        <v>55</v>
      </c>
      <c r="N90" s="96">
        <f ca="1">IF($D90&gt;=N$4,VLOOKUP(RAND(),brain!$L$14:$P$17,2,TRUE),0)</f>
        <v>55</v>
      </c>
      <c r="O90" s="96">
        <f ca="1">IF($D90&gt;=O$4,VLOOKUP(RAND(),brain!$L$14:$P$17,2,TRUE),0)</f>
        <v>35</v>
      </c>
      <c r="P90" s="96">
        <f ca="1">IF($D90&gt;=P$4,VLOOKUP(RAND(),brain!$L$14:$P$17,2,TRUE),0)</f>
        <v>0</v>
      </c>
      <c r="Q90" s="96">
        <f ca="1">IF($D90&gt;=Q$4,VLOOKUP(RAND(),brain!$L$14:$P$17,2,TRUE),0)</f>
        <v>0</v>
      </c>
      <c r="R90" s="96">
        <f ca="1">IF($D90&gt;=R$4,VLOOKUP(RAND(),brain!$L$14:$P$17,2,TRUE),0)</f>
        <v>0</v>
      </c>
      <c r="S90" s="96">
        <f ca="1">IF($D90&gt;=S$4,VLOOKUP(RAND(),brain!$L$14:$P$17,2,TRUE),0)</f>
        <v>0</v>
      </c>
      <c r="T90" s="96">
        <f ca="1">IF($D90&gt;=T$4,VLOOKUP(RAND(),brain!$L$14:$P$17,2,TRUE),0)</f>
        <v>0</v>
      </c>
      <c r="U90" s="96">
        <f ca="1">IF($D90&gt;=U$4,VLOOKUP(RAND(),brain!$L$14:$P$17,2,TRUE),0)</f>
        <v>0</v>
      </c>
      <c r="V90" s="96">
        <f ca="1">IF($D90&gt;=V$4,VLOOKUP(RAND(),brain!$L$14:$P$17,2,TRUE),0)</f>
        <v>0</v>
      </c>
      <c r="W90" s="96">
        <f ca="1">IF($D90&gt;=W$4,VLOOKUP(RAND(),brain!$L$14:$P$17,2,TRUE),0)</f>
        <v>0</v>
      </c>
      <c r="X90" s="96">
        <f ca="1">IF($D90&gt;=X$4,VLOOKUP(RAND(),brain!$L$14:$P$17,2,TRUE),0)</f>
        <v>0</v>
      </c>
      <c r="Y90" s="104">
        <f ca="1">IF($D90&gt;=Y$4,VLOOKUP(RAND(),brain!$L$14:$P$17,2,TRUE),0)</f>
        <v>0</v>
      </c>
      <c r="Z90" s="97">
        <f ca="1">IF($E90&gt;=Z$4,VLOOKUP(RAND(),brain!$L$14:$P$17,3,TRUE),0)</f>
        <v>45</v>
      </c>
      <c r="AA90" s="97">
        <f ca="1">IF($E90&gt;=AA$4,VLOOKUP(RAND(),brain!$L$14:$P$17,3,TRUE),0)</f>
        <v>45</v>
      </c>
      <c r="AB90" s="97">
        <f ca="1">IF($E90&gt;=AB$4,VLOOKUP(RAND(),brain!$L$14:$P$17,3,TRUE),0)</f>
        <v>45</v>
      </c>
      <c r="AC90" s="97">
        <f ca="1">IF($E90&gt;=AC$4,VLOOKUP(RAND(),brain!$L$14:$P$17,3,TRUE),0)</f>
        <v>20</v>
      </c>
      <c r="AD90" s="97">
        <f ca="1">IF($E90&gt;=AD$4,VLOOKUP(RAND(),brain!$L$14:$P$17,3,TRUE),0)</f>
        <v>45</v>
      </c>
      <c r="AE90" s="97">
        <f ca="1">IF($E90&gt;=AE$4,VLOOKUP(RAND(),brain!$L$14:$P$17,3,TRUE),0)</f>
        <v>0</v>
      </c>
      <c r="AF90" s="97">
        <f ca="1">IF($E90&gt;=AF$4,VLOOKUP(RAND(),brain!$L$14:$P$17,3,TRUE),0)</f>
        <v>0</v>
      </c>
      <c r="AG90" s="97">
        <f ca="1">IF($E90&gt;=AG$4,VLOOKUP(RAND(),brain!$L$14:$P$17,3,TRUE),0)</f>
        <v>0</v>
      </c>
      <c r="AH90" s="97">
        <f ca="1">IF($E90&gt;=AH$4,VLOOKUP(RAND(),brain!$L$14:$P$17,3,TRUE),0)</f>
        <v>0</v>
      </c>
      <c r="AI90" s="97">
        <f ca="1">IF($E90&gt;=AI$4,VLOOKUP(RAND(),brain!$L$14:$P$17,3,TRUE),0)</f>
        <v>0</v>
      </c>
      <c r="AJ90" s="97">
        <f ca="1">IF($E90&gt;=AJ$4,VLOOKUP(RAND(),brain!$L$14:$P$17,3,TRUE),0)</f>
        <v>0</v>
      </c>
      <c r="AK90" s="100">
        <f ca="1">IF($F90&gt;=AK$4,VLOOKUP(RAND(),brain!$L$14:$P$17,4,TRUE),0)</f>
        <v>30</v>
      </c>
      <c r="AL90" s="98">
        <f ca="1">IF($F90&gt;=AL$4,VLOOKUP(RAND(),brain!$L$14:$P$17,4,TRUE),0)</f>
        <v>30</v>
      </c>
      <c r="AM90" s="98">
        <f ca="1">IF($F90&gt;=AM$4,VLOOKUP(RAND(),brain!$L$14:$P$17,4,TRUE),0)</f>
        <v>30</v>
      </c>
      <c r="AN90" s="98">
        <f ca="1">IF($F90&gt;=AN$4,VLOOKUP(RAND(),brain!$L$14:$P$17,4,TRUE),0)</f>
        <v>30</v>
      </c>
      <c r="AO90" s="98">
        <f ca="1">IF($F90&gt;=AO$4,VLOOKUP(RAND(),brain!$L$14:$P$17,4,TRUE),0)</f>
        <v>30</v>
      </c>
      <c r="AP90" s="98">
        <f ca="1">IF($F90&gt;=AP$4,VLOOKUP(RAND(),brain!$L$14:$P$17,4,TRUE),0)</f>
        <v>45</v>
      </c>
      <c r="AQ90" s="98">
        <f ca="1">IF($F90&gt;=AQ$4,VLOOKUP(RAND(),brain!$L$14:$P$17,4,TRUE),0)</f>
        <v>30</v>
      </c>
      <c r="AR90" s="98">
        <f ca="1">IF($F90&gt;=AR$4,VLOOKUP(RAND(),brain!$L$14:$P$17,4,TRUE),0)</f>
        <v>30</v>
      </c>
      <c r="AS90" s="98">
        <f ca="1">IF($F90&gt;=AS$4,VLOOKUP(RAND(),brain!$L$14:$P$17,4,TRUE),0)</f>
        <v>0</v>
      </c>
      <c r="AT90" s="98">
        <f ca="1">IF($F90&gt;=AT$4,VLOOKUP(RAND(),brain!$L$14:$P$17,4,TRUE),0)</f>
        <v>0</v>
      </c>
      <c r="AU90" s="98">
        <f ca="1">IF($F90&gt;=AU$4,VLOOKUP(RAND(),brain!$L$14:$P$17,4,TRUE),0)</f>
        <v>0</v>
      </c>
      <c r="AV90" s="98">
        <f ca="1">IF($F90&gt;=AV$4,VLOOKUP(RAND(),brain!$L$14:$P$17,4,TRUE),0)</f>
        <v>0</v>
      </c>
      <c r="AW90" s="98">
        <f ca="1">IF($F90&gt;=AW$4,VLOOKUP(RAND(),brain!$L$14:$P$17,4,TRUE),0)</f>
        <v>0</v>
      </c>
      <c r="AX90" s="98">
        <f ca="1">IF($F90&gt;=AX$4,VLOOKUP(RAND(),brain!$L$14:$P$17,4,TRUE),0)</f>
        <v>0</v>
      </c>
      <c r="AY90" s="98">
        <f ca="1">IF($F90&gt;=AY$4,VLOOKUP(RAND(),brain!$L$14:$P$17,4,TRUE),0)</f>
        <v>0</v>
      </c>
      <c r="AZ90" s="101">
        <f ca="1">IF($F90&gt;=AZ$4,VLOOKUP(RAND(),brain!$L$14:$P$17,4,TRUE),0)</f>
        <v>0</v>
      </c>
      <c r="BA90" s="139">
        <f ca="1">SUMIF(dataCollection!$H90:$Y90, "&gt;1")</f>
        <v>340</v>
      </c>
      <c r="BB90" s="140">
        <f ca="1">SUMIF(dataCollection!$Z90:$AJ90,"&gt; 1")</f>
        <v>200</v>
      </c>
      <c r="BC90" s="141">
        <f ca="1">SUMIF(dataCollection!$AK90:$AZ90, "&gt; 1")</f>
        <v>255</v>
      </c>
      <c r="BD90" s="26">
        <f ca="1">brain!$K$26-COUNTIF(dataCollection!$H90:$Y90,"&gt;0")*10-dataCollection!$BA90</f>
        <v>60</v>
      </c>
      <c r="BE90" s="26" t="str">
        <f t="shared" ca="1" si="3"/>
        <v>stockout</v>
      </c>
      <c r="BF90" s="26">
        <f ca="1">brain!$K$26- COUNTIF(dataCollection!$Z90:$AJ90,"&gt;0")*10-dataCollection!$BB90</f>
        <v>230</v>
      </c>
      <c r="BG90" s="26" t="str">
        <f t="shared" ca="1" si="4"/>
        <v/>
      </c>
      <c r="BH90" s="26">
        <f ca="1">brain!$K$26-COUNT(dataCollection!$AK90:$AZ90)*10-dataCollection!$BC90</f>
        <v>65</v>
      </c>
      <c r="BI90" s="134" t="str">
        <f t="shared" ca="1" si="5"/>
        <v>stockout</v>
      </c>
    </row>
    <row r="91" spans="3:61" x14ac:dyDescent="0.25">
      <c r="C91" s="32">
        <f>Table1[[#This Row],[Column1]]</f>
        <v>85</v>
      </c>
      <c r="D91" s="116">
        <f ca="1">ROUND(brain!$L$7*dataCollection!$G91,0)</f>
        <v>2</v>
      </c>
      <c r="E91" s="116">
        <f ca="1">ROUND(brain!$L$8*dataCollection!$G91,0)</f>
        <v>2</v>
      </c>
      <c r="F91" s="116">
        <f ca="1">dataCollection!$G91-dataCollection!$D91-dataCollection!$E91</f>
        <v>2</v>
      </c>
      <c r="G91" s="117">
        <f ca="1">Table1[[#This Row],[Column13]]</f>
        <v>6</v>
      </c>
      <c r="H91" s="96">
        <f ca="1">IF($D91&gt;=H$4,VLOOKUP(RAND(),brain!$L$14:$P$17,2,TRUE),0)</f>
        <v>55</v>
      </c>
      <c r="I91" s="96">
        <f ca="1">IF($D91&gt;=I$4,VLOOKUP(RAND(),brain!$L$14:$P$17,2,TRUE),0)</f>
        <v>35</v>
      </c>
      <c r="J91" s="96">
        <f ca="1">IF($D91&gt;=J$4,VLOOKUP(RAND(),brain!$L$14:$P$17,2,TRUE),0)</f>
        <v>0</v>
      </c>
      <c r="K91" s="96">
        <f ca="1">IF($D91&gt;=K$4,VLOOKUP(RAND(),brain!$L$14:$P$17,2,TRUE),0)</f>
        <v>0</v>
      </c>
      <c r="L91" s="96">
        <f ca="1">IF($D91&gt;=L$4,VLOOKUP(RAND(),brain!$L$14:$P$17,2,TRUE),0)</f>
        <v>0</v>
      </c>
      <c r="M91" s="96">
        <f ca="1">IF($D91&gt;=M$4,VLOOKUP(RAND(),brain!$L$14:$P$17,2,TRUE),0)</f>
        <v>0</v>
      </c>
      <c r="N91" s="96">
        <f ca="1">IF($D91&gt;=N$4,VLOOKUP(RAND(),brain!$L$14:$P$17,2,TRUE),0)</f>
        <v>0</v>
      </c>
      <c r="O91" s="96">
        <f ca="1">IF($D91&gt;=O$4,VLOOKUP(RAND(),brain!$L$14:$P$17,2,TRUE),0)</f>
        <v>0</v>
      </c>
      <c r="P91" s="96">
        <f ca="1">IF($D91&gt;=P$4,VLOOKUP(RAND(),brain!$L$14:$P$17,2,TRUE),0)</f>
        <v>0</v>
      </c>
      <c r="Q91" s="96">
        <f ca="1">IF($D91&gt;=Q$4,VLOOKUP(RAND(),brain!$L$14:$P$17,2,TRUE),0)</f>
        <v>0</v>
      </c>
      <c r="R91" s="96">
        <f ca="1">IF($D91&gt;=R$4,VLOOKUP(RAND(),brain!$L$14:$P$17,2,TRUE),0)</f>
        <v>0</v>
      </c>
      <c r="S91" s="96">
        <f ca="1">IF($D91&gt;=S$4,VLOOKUP(RAND(),brain!$L$14:$P$17,2,TRUE),0)</f>
        <v>0</v>
      </c>
      <c r="T91" s="96">
        <f ca="1">IF($D91&gt;=T$4,VLOOKUP(RAND(),brain!$L$14:$P$17,2,TRUE),0)</f>
        <v>0</v>
      </c>
      <c r="U91" s="96">
        <f ca="1">IF($D91&gt;=U$4,VLOOKUP(RAND(),brain!$L$14:$P$17,2,TRUE),0)</f>
        <v>0</v>
      </c>
      <c r="V91" s="96">
        <f ca="1">IF($D91&gt;=V$4,VLOOKUP(RAND(),brain!$L$14:$P$17,2,TRUE),0)</f>
        <v>0</v>
      </c>
      <c r="W91" s="96">
        <f ca="1">IF($D91&gt;=W$4,VLOOKUP(RAND(),brain!$L$14:$P$17,2,TRUE),0)</f>
        <v>0</v>
      </c>
      <c r="X91" s="96">
        <f ca="1">IF($D91&gt;=X$4,VLOOKUP(RAND(),brain!$L$14:$P$17,2,TRUE),0)</f>
        <v>0</v>
      </c>
      <c r="Y91" s="104">
        <f ca="1">IF($D91&gt;=Y$4,VLOOKUP(RAND(),brain!$L$14:$P$17,2,TRUE),0)</f>
        <v>0</v>
      </c>
      <c r="Z91" s="97">
        <f ca="1">IF($E91&gt;=Z$4,VLOOKUP(RAND(),brain!$L$14:$P$17,3,TRUE),0)</f>
        <v>45</v>
      </c>
      <c r="AA91" s="97">
        <f ca="1">IF($E91&gt;=AA$4,VLOOKUP(RAND(),brain!$L$14:$P$17,3,TRUE),0)</f>
        <v>65</v>
      </c>
      <c r="AB91" s="97">
        <f ca="1">IF($E91&gt;=AB$4,VLOOKUP(RAND(),brain!$L$14:$P$17,3,TRUE),0)</f>
        <v>0</v>
      </c>
      <c r="AC91" s="97">
        <f ca="1">IF($E91&gt;=AC$4,VLOOKUP(RAND(),brain!$L$14:$P$17,3,TRUE),0)</f>
        <v>0</v>
      </c>
      <c r="AD91" s="97">
        <f ca="1">IF($E91&gt;=AD$4,VLOOKUP(RAND(),brain!$L$14:$P$17,3,TRUE),0)</f>
        <v>0</v>
      </c>
      <c r="AE91" s="97">
        <f ca="1">IF($E91&gt;=AE$4,VLOOKUP(RAND(),brain!$L$14:$P$17,3,TRUE),0)</f>
        <v>0</v>
      </c>
      <c r="AF91" s="97">
        <f ca="1">IF($E91&gt;=AF$4,VLOOKUP(RAND(),brain!$L$14:$P$17,3,TRUE),0)</f>
        <v>0</v>
      </c>
      <c r="AG91" s="97">
        <f ca="1">IF($E91&gt;=AG$4,VLOOKUP(RAND(),brain!$L$14:$P$17,3,TRUE),0)</f>
        <v>0</v>
      </c>
      <c r="AH91" s="97">
        <f ca="1">IF($E91&gt;=AH$4,VLOOKUP(RAND(),brain!$L$14:$P$17,3,TRUE),0)</f>
        <v>0</v>
      </c>
      <c r="AI91" s="97">
        <f ca="1">IF($E91&gt;=AI$4,VLOOKUP(RAND(),brain!$L$14:$P$17,3,TRUE),0)</f>
        <v>0</v>
      </c>
      <c r="AJ91" s="97">
        <f ca="1">IF($E91&gt;=AJ$4,VLOOKUP(RAND(),brain!$L$14:$P$17,3,TRUE),0)</f>
        <v>0</v>
      </c>
      <c r="AK91" s="100">
        <f ca="1">IF($F91&gt;=AK$4,VLOOKUP(RAND(),brain!$L$14:$P$17,4,TRUE),0)</f>
        <v>20</v>
      </c>
      <c r="AL91" s="98">
        <f ca="1">IF($F91&gt;=AL$4,VLOOKUP(RAND(),brain!$L$14:$P$17,4,TRUE),0)</f>
        <v>30</v>
      </c>
      <c r="AM91" s="98">
        <f ca="1">IF($F91&gt;=AM$4,VLOOKUP(RAND(),brain!$L$14:$P$17,4,TRUE),0)</f>
        <v>0</v>
      </c>
      <c r="AN91" s="98">
        <f ca="1">IF($F91&gt;=AN$4,VLOOKUP(RAND(),brain!$L$14:$P$17,4,TRUE),0)</f>
        <v>0</v>
      </c>
      <c r="AO91" s="98">
        <f ca="1">IF($F91&gt;=AO$4,VLOOKUP(RAND(),brain!$L$14:$P$17,4,TRUE),0)</f>
        <v>0</v>
      </c>
      <c r="AP91" s="98">
        <f ca="1">IF($F91&gt;=AP$4,VLOOKUP(RAND(),brain!$L$14:$P$17,4,TRUE),0)</f>
        <v>0</v>
      </c>
      <c r="AQ91" s="98">
        <f ca="1">IF($F91&gt;=AQ$4,VLOOKUP(RAND(),brain!$L$14:$P$17,4,TRUE),0)</f>
        <v>0</v>
      </c>
      <c r="AR91" s="98">
        <f ca="1">IF($F91&gt;=AR$4,VLOOKUP(RAND(),brain!$L$14:$P$17,4,TRUE),0)</f>
        <v>0</v>
      </c>
      <c r="AS91" s="98">
        <f ca="1">IF($F91&gt;=AS$4,VLOOKUP(RAND(),brain!$L$14:$P$17,4,TRUE),0)</f>
        <v>0</v>
      </c>
      <c r="AT91" s="98">
        <f ca="1">IF($F91&gt;=AT$4,VLOOKUP(RAND(),brain!$L$14:$P$17,4,TRUE),0)</f>
        <v>0</v>
      </c>
      <c r="AU91" s="98">
        <f ca="1">IF($F91&gt;=AU$4,VLOOKUP(RAND(),brain!$L$14:$P$17,4,TRUE),0)</f>
        <v>0</v>
      </c>
      <c r="AV91" s="98">
        <f ca="1">IF($F91&gt;=AV$4,VLOOKUP(RAND(),brain!$L$14:$P$17,4,TRUE),0)</f>
        <v>0</v>
      </c>
      <c r="AW91" s="98">
        <f ca="1">IF($F91&gt;=AW$4,VLOOKUP(RAND(),brain!$L$14:$P$17,4,TRUE),0)</f>
        <v>0</v>
      </c>
      <c r="AX91" s="98">
        <f ca="1">IF($F91&gt;=AX$4,VLOOKUP(RAND(),brain!$L$14:$P$17,4,TRUE),0)</f>
        <v>0</v>
      </c>
      <c r="AY91" s="98">
        <f ca="1">IF($F91&gt;=AY$4,VLOOKUP(RAND(),brain!$L$14:$P$17,4,TRUE),0)</f>
        <v>0</v>
      </c>
      <c r="AZ91" s="101">
        <f ca="1">IF($F91&gt;=AZ$4,VLOOKUP(RAND(),brain!$L$14:$P$17,4,TRUE),0)</f>
        <v>0</v>
      </c>
      <c r="BA91" s="139">
        <f ca="1">SUMIF(dataCollection!$H91:$Y91, "&gt;1")</f>
        <v>90</v>
      </c>
      <c r="BB91" s="140">
        <f ca="1">SUMIF(dataCollection!$Z91:$AJ91,"&gt; 1")</f>
        <v>110</v>
      </c>
      <c r="BC91" s="141">
        <f ca="1">SUMIF(dataCollection!$AK91:$AZ91, "&gt; 1")</f>
        <v>50</v>
      </c>
      <c r="BD91" s="26">
        <f ca="1">brain!$K$26-COUNTIF(dataCollection!$H91:$Y91,"&gt;0")*10-dataCollection!$BA91</f>
        <v>370</v>
      </c>
      <c r="BE91" s="26" t="str">
        <f t="shared" ca="1" si="3"/>
        <v/>
      </c>
      <c r="BF91" s="26">
        <f ca="1">brain!$K$26- COUNTIF(dataCollection!$Z91:$AJ91,"&gt;0")*10-dataCollection!$BB91</f>
        <v>350</v>
      </c>
      <c r="BG91" s="26" t="str">
        <f t="shared" ca="1" si="4"/>
        <v/>
      </c>
      <c r="BH91" s="26">
        <f ca="1">brain!$K$26-COUNT(dataCollection!$AK91:$AZ91)*10-dataCollection!$BC91</f>
        <v>270</v>
      </c>
      <c r="BI91" s="134" t="str">
        <f t="shared" ca="1" si="5"/>
        <v/>
      </c>
    </row>
    <row r="92" spans="3:61" x14ac:dyDescent="0.25">
      <c r="C92" s="32">
        <f>Table1[[#This Row],[Column1]]</f>
        <v>86</v>
      </c>
      <c r="D92" s="116">
        <f ca="1">ROUND(brain!$L$7*dataCollection!$G92,0)</f>
        <v>7</v>
      </c>
      <c r="E92" s="116">
        <f ca="1">ROUND(brain!$L$8*dataCollection!$G92,0)</f>
        <v>4</v>
      </c>
      <c r="F92" s="116">
        <f ca="1">dataCollection!$G92-dataCollection!$D92-dataCollection!$E92</f>
        <v>6</v>
      </c>
      <c r="G92" s="117">
        <f ca="1">Table1[[#This Row],[Column13]]</f>
        <v>17</v>
      </c>
      <c r="H92" s="96">
        <f ca="1">IF($D92&gt;=H$4,VLOOKUP(RAND(),brain!$L$14:$P$17,2,TRUE),0)</f>
        <v>35</v>
      </c>
      <c r="I92" s="96">
        <f ca="1">IF($D92&gt;=I$4,VLOOKUP(RAND(),brain!$L$14:$P$17,2,TRUE),0)</f>
        <v>15</v>
      </c>
      <c r="J92" s="96">
        <f ca="1">IF($D92&gt;=J$4,VLOOKUP(RAND(),brain!$L$14:$P$17,2,TRUE),0)</f>
        <v>35</v>
      </c>
      <c r="K92" s="96">
        <f ca="1">IF($D92&gt;=K$4,VLOOKUP(RAND(),brain!$L$14:$P$17,2,TRUE),0)</f>
        <v>35</v>
      </c>
      <c r="L92" s="96">
        <f ca="1">IF($D92&gt;=L$4,VLOOKUP(RAND(),brain!$L$14:$P$17,2,TRUE),0)</f>
        <v>55</v>
      </c>
      <c r="M92" s="96">
        <f ca="1">IF($D92&gt;=M$4,VLOOKUP(RAND(),brain!$L$14:$P$17,2,TRUE),0)</f>
        <v>35</v>
      </c>
      <c r="N92" s="96">
        <f ca="1">IF($D92&gt;=N$4,VLOOKUP(RAND(),brain!$L$14:$P$17,2,TRUE),0)</f>
        <v>15</v>
      </c>
      <c r="O92" s="96">
        <f ca="1">IF($D92&gt;=O$4,VLOOKUP(RAND(),brain!$L$14:$P$17,2,TRUE),0)</f>
        <v>0</v>
      </c>
      <c r="P92" s="96">
        <f ca="1">IF($D92&gt;=P$4,VLOOKUP(RAND(),brain!$L$14:$P$17,2,TRUE),0)</f>
        <v>0</v>
      </c>
      <c r="Q92" s="96">
        <f ca="1">IF($D92&gt;=Q$4,VLOOKUP(RAND(),brain!$L$14:$P$17,2,TRUE),0)</f>
        <v>0</v>
      </c>
      <c r="R92" s="96">
        <f ca="1">IF($D92&gt;=R$4,VLOOKUP(RAND(),brain!$L$14:$P$17,2,TRUE),0)</f>
        <v>0</v>
      </c>
      <c r="S92" s="96">
        <f ca="1">IF($D92&gt;=S$4,VLOOKUP(RAND(),brain!$L$14:$P$17,2,TRUE),0)</f>
        <v>0</v>
      </c>
      <c r="T92" s="96">
        <f ca="1">IF($D92&gt;=T$4,VLOOKUP(RAND(),brain!$L$14:$P$17,2,TRUE),0)</f>
        <v>0</v>
      </c>
      <c r="U92" s="96">
        <f ca="1">IF($D92&gt;=U$4,VLOOKUP(RAND(),brain!$L$14:$P$17,2,TRUE),0)</f>
        <v>0</v>
      </c>
      <c r="V92" s="96">
        <f ca="1">IF($D92&gt;=V$4,VLOOKUP(RAND(),brain!$L$14:$P$17,2,TRUE),0)</f>
        <v>0</v>
      </c>
      <c r="W92" s="96">
        <f ca="1">IF($D92&gt;=W$4,VLOOKUP(RAND(),brain!$L$14:$P$17,2,TRUE),0)</f>
        <v>0</v>
      </c>
      <c r="X92" s="96">
        <f ca="1">IF($D92&gt;=X$4,VLOOKUP(RAND(),brain!$L$14:$P$17,2,TRUE),0)</f>
        <v>0</v>
      </c>
      <c r="Y92" s="104">
        <f ca="1">IF($D92&gt;=Y$4,VLOOKUP(RAND(),brain!$L$14:$P$17,2,TRUE),0)</f>
        <v>0</v>
      </c>
      <c r="Z92" s="97">
        <f ca="1">IF($E92&gt;=Z$4,VLOOKUP(RAND(),brain!$L$14:$P$17,3,TRUE),0)</f>
        <v>45</v>
      </c>
      <c r="AA92" s="97">
        <f ca="1">IF($E92&gt;=AA$4,VLOOKUP(RAND(),brain!$L$14:$P$17,3,TRUE),0)</f>
        <v>45</v>
      </c>
      <c r="AB92" s="97">
        <f ca="1">IF($E92&gt;=AB$4,VLOOKUP(RAND(),brain!$L$14:$P$17,3,TRUE),0)</f>
        <v>45</v>
      </c>
      <c r="AC92" s="97">
        <f ca="1">IF($E92&gt;=AC$4,VLOOKUP(RAND(),brain!$L$14:$P$17,3,TRUE),0)</f>
        <v>45</v>
      </c>
      <c r="AD92" s="97">
        <f ca="1">IF($E92&gt;=AD$4,VLOOKUP(RAND(),brain!$L$14:$P$17,3,TRUE),0)</f>
        <v>0</v>
      </c>
      <c r="AE92" s="97">
        <f ca="1">IF($E92&gt;=AE$4,VLOOKUP(RAND(),brain!$L$14:$P$17,3,TRUE),0)</f>
        <v>0</v>
      </c>
      <c r="AF92" s="97">
        <f ca="1">IF($E92&gt;=AF$4,VLOOKUP(RAND(),brain!$L$14:$P$17,3,TRUE),0)</f>
        <v>0</v>
      </c>
      <c r="AG92" s="97">
        <f ca="1">IF($E92&gt;=AG$4,VLOOKUP(RAND(),brain!$L$14:$P$17,3,TRUE),0)</f>
        <v>0</v>
      </c>
      <c r="AH92" s="97">
        <f ca="1">IF($E92&gt;=AH$4,VLOOKUP(RAND(),brain!$L$14:$P$17,3,TRUE),0)</f>
        <v>0</v>
      </c>
      <c r="AI92" s="97">
        <f ca="1">IF($E92&gt;=AI$4,VLOOKUP(RAND(),brain!$L$14:$P$17,3,TRUE),0)</f>
        <v>0</v>
      </c>
      <c r="AJ92" s="97">
        <f ca="1">IF($E92&gt;=AJ$4,VLOOKUP(RAND(),brain!$L$14:$P$17,3,TRUE),0)</f>
        <v>0</v>
      </c>
      <c r="AK92" s="100">
        <f ca="1">IF($F92&gt;=AK$4,VLOOKUP(RAND(),brain!$L$14:$P$17,4,TRUE),0)</f>
        <v>45</v>
      </c>
      <c r="AL92" s="98">
        <f ca="1">IF($F92&gt;=AL$4,VLOOKUP(RAND(),brain!$L$14:$P$17,4,TRUE),0)</f>
        <v>45</v>
      </c>
      <c r="AM92" s="98">
        <f ca="1">IF($F92&gt;=AM$4,VLOOKUP(RAND(),brain!$L$14:$P$17,4,TRUE),0)</f>
        <v>30</v>
      </c>
      <c r="AN92" s="98">
        <f ca="1">IF($F92&gt;=AN$4,VLOOKUP(RAND(),brain!$L$14:$P$17,4,TRUE),0)</f>
        <v>20</v>
      </c>
      <c r="AO92" s="98">
        <f ca="1">IF($F92&gt;=AO$4,VLOOKUP(RAND(),brain!$L$14:$P$17,4,TRUE),0)</f>
        <v>45</v>
      </c>
      <c r="AP92" s="98">
        <f ca="1">IF($F92&gt;=AP$4,VLOOKUP(RAND(),brain!$L$14:$P$17,4,TRUE),0)</f>
        <v>30</v>
      </c>
      <c r="AQ92" s="98">
        <f ca="1">IF($F92&gt;=AQ$4,VLOOKUP(RAND(),brain!$L$14:$P$17,4,TRUE),0)</f>
        <v>0</v>
      </c>
      <c r="AR92" s="98">
        <f ca="1">IF($F92&gt;=AR$4,VLOOKUP(RAND(),brain!$L$14:$P$17,4,TRUE),0)</f>
        <v>0</v>
      </c>
      <c r="AS92" s="98">
        <f ca="1">IF($F92&gt;=AS$4,VLOOKUP(RAND(),brain!$L$14:$P$17,4,TRUE),0)</f>
        <v>0</v>
      </c>
      <c r="AT92" s="98">
        <f ca="1">IF($F92&gt;=AT$4,VLOOKUP(RAND(),brain!$L$14:$P$17,4,TRUE),0)</f>
        <v>0</v>
      </c>
      <c r="AU92" s="98">
        <f ca="1">IF($F92&gt;=AU$4,VLOOKUP(RAND(),brain!$L$14:$P$17,4,TRUE),0)</f>
        <v>0</v>
      </c>
      <c r="AV92" s="98">
        <f ca="1">IF($F92&gt;=AV$4,VLOOKUP(RAND(),brain!$L$14:$P$17,4,TRUE),0)</f>
        <v>0</v>
      </c>
      <c r="AW92" s="98">
        <f ca="1">IF($F92&gt;=AW$4,VLOOKUP(RAND(),brain!$L$14:$P$17,4,TRUE),0)</f>
        <v>0</v>
      </c>
      <c r="AX92" s="98">
        <f ca="1">IF($F92&gt;=AX$4,VLOOKUP(RAND(),brain!$L$14:$P$17,4,TRUE),0)</f>
        <v>0</v>
      </c>
      <c r="AY92" s="98">
        <f ca="1">IF($F92&gt;=AY$4,VLOOKUP(RAND(),brain!$L$14:$P$17,4,TRUE),0)</f>
        <v>0</v>
      </c>
      <c r="AZ92" s="101">
        <f ca="1">IF($F92&gt;=AZ$4,VLOOKUP(RAND(),brain!$L$14:$P$17,4,TRUE),0)</f>
        <v>0</v>
      </c>
      <c r="BA92" s="139">
        <f ca="1">SUMIF(dataCollection!$H92:$Y92, "&gt;1")</f>
        <v>225</v>
      </c>
      <c r="BB92" s="140">
        <f ca="1">SUMIF(dataCollection!$Z92:$AJ92,"&gt; 1")</f>
        <v>180</v>
      </c>
      <c r="BC92" s="141">
        <f ca="1">SUMIF(dataCollection!$AK92:$AZ92, "&gt; 1")</f>
        <v>215</v>
      </c>
      <c r="BD92" s="26">
        <f ca="1">brain!$K$26-COUNTIF(dataCollection!$H92:$Y92,"&gt;0")*10-dataCollection!$BA92</f>
        <v>185</v>
      </c>
      <c r="BE92" s="26" t="str">
        <f t="shared" ca="1" si="3"/>
        <v>stockout</v>
      </c>
      <c r="BF92" s="26">
        <f ca="1">brain!$K$26- COUNTIF(dataCollection!$Z92:$AJ92,"&gt;0")*10-dataCollection!$BB92</f>
        <v>260</v>
      </c>
      <c r="BG92" s="26" t="str">
        <f t="shared" ca="1" si="4"/>
        <v/>
      </c>
      <c r="BH92" s="26">
        <f ca="1">brain!$K$26-COUNT(dataCollection!$AK92:$AZ92)*10-dataCollection!$BC92</f>
        <v>105</v>
      </c>
      <c r="BI92" s="134" t="str">
        <f t="shared" ca="1" si="5"/>
        <v>stockout</v>
      </c>
    </row>
    <row r="93" spans="3:61" x14ac:dyDescent="0.25">
      <c r="C93" s="32">
        <f>Table1[[#This Row],[Column1]]</f>
        <v>87</v>
      </c>
      <c r="D93" s="116">
        <f ca="1">ROUND(brain!$L$7*dataCollection!$G93,0)</f>
        <v>4</v>
      </c>
      <c r="E93" s="116">
        <f ca="1">ROUND(brain!$L$8*dataCollection!$G93,0)</f>
        <v>3</v>
      </c>
      <c r="F93" s="116">
        <f ca="1">dataCollection!$G93-dataCollection!$D93-dataCollection!$E93</f>
        <v>4</v>
      </c>
      <c r="G93" s="117">
        <f ca="1">Table1[[#This Row],[Column13]]</f>
        <v>11</v>
      </c>
      <c r="H93" s="96">
        <f ca="1">IF($D93&gt;=H$4,VLOOKUP(RAND(),brain!$L$14:$P$17,2,TRUE),0)</f>
        <v>15</v>
      </c>
      <c r="I93" s="96">
        <f ca="1">IF($D93&gt;=I$4,VLOOKUP(RAND(),brain!$L$14:$P$17,2,TRUE),0)</f>
        <v>55</v>
      </c>
      <c r="J93" s="96">
        <f ca="1">IF($D93&gt;=J$4,VLOOKUP(RAND(),brain!$L$14:$P$17,2,TRUE),0)</f>
        <v>35</v>
      </c>
      <c r="K93" s="96">
        <f ca="1">IF($D93&gt;=K$4,VLOOKUP(RAND(),brain!$L$14:$P$17,2,TRUE),0)</f>
        <v>15</v>
      </c>
      <c r="L93" s="96">
        <f ca="1">IF($D93&gt;=L$4,VLOOKUP(RAND(),brain!$L$14:$P$17,2,TRUE),0)</f>
        <v>0</v>
      </c>
      <c r="M93" s="96">
        <f ca="1">IF($D93&gt;=M$4,VLOOKUP(RAND(),brain!$L$14:$P$17,2,TRUE),0)</f>
        <v>0</v>
      </c>
      <c r="N93" s="96">
        <f ca="1">IF($D93&gt;=N$4,VLOOKUP(RAND(),brain!$L$14:$P$17,2,TRUE),0)</f>
        <v>0</v>
      </c>
      <c r="O93" s="96">
        <f ca="1">IF($D93&gt;=O$4,VLOOKUP(RAND(),brain!$L$14:$P$17,2,TRUE),0)</f>
        <v>0</v>
      </c>
      <c r="P93" s="96">
        <f ca="1">IF($D93&gt;=P$4,VLOOKUP(RAND(),brain!$L$14:$P$17,2,TRUE),0)</f>
        <v>0</v>
      </c>
      <c r="Q93" s="96">
        <f ca="1">IF($D93&gt;=Q$4,VLOOKUP(RAND(),brain!$L$14:$P$17,2,TRUE),0)</f>
        <v>0</v>
      </c>
      <c r="R93" s="96">
        <f ca="1">IF($D93&gt;=R$4,VLOOKUP(RAND(),brain!$L$14:$P$17,2,TRUE),0)</f>
        <v>0</v>
      </c>
      <c r="S93" s="96">
        <f ca="1">IF($D93&gt;=S$4,VLOOKUP(RAND(),brain!$L$14:$P$17,2,TRUE),0)</f>
        <v>0</v>
      </c>
      <c r="T93" s="96">
        <f ca="1">IF($D93&gt;=T$4,VLOOKUP(RAND(),brain!$L$14:$P$17,2,TRUE),0)</f>
        <v>0</v>
      </c>
      <c r="U93" s="96">
        <f ca="1">IF($D93&gt;=U$4,VLOOKUP(RAND(),brain!$L$14:$P$17,2,TRUE),0)</f>
        <v>0</v>
      </c>
      <c r="V93" s="96">
        <f ca="1">IF($D93&gt;=V$4,VLOOKUP(RAND(),brain!$L$14:$P$17,2,TRUE),0)</f>
        <v>0</v>
      </c>
      <c r="W93" s="96">
        <f ca="1">IF($D93&gt;=W$4,VLOOKUP(RAND(),brain!$L$14:$P$17,2,TRUE),0)</f>
        <v>0</v>
      </c>
      <c r="X93" s="96">
        <f ca="1">IF($D93&gt;=X$4,VLOOKUP(RAND(),brain!$L$14:$P$17,2,TRUE),0)</f>
        <v>0</v>
      </c>
      <c r="Y93" s="104">
        <f ca="1">IF($D93&gt;=Y$4,VLOOKUP(RAND(),brain!$L$14:$P$17,2,TRUE),0)</f>
        <v>0</v>
      </c>
      <c r="Z93" s="97">
        <f ca="1">IF($E93&gt;=Z$4,VLOOKUP(RAND(),brain!$L$14:$P$17,3,TRUE),0)</f>
        <v>45</v>
      </c>
      <c r="AA93" s="97">
        <f ca="1">IF($E93&gt;=AA$4,VLOOKUP(RAND(),brain!$L$14:$P$17,3,TRUE),0)</f>
        <v>65</v>
      </c>
      <c r="AB93" s="97">
        <f ca="1">IF($E93&gt;=AB$4,VLOOKUP(RAND(),brain!$L$14:$P$17,3,TRUE),0)</f>
        <v>45</v>
      </c>
      <c r="AC93" s="97">
        <f ca="1">IF($E93&gt;=AC$4,VLOOKUP(RAND(),brain!$L$14:$P$17,3,TRUE),0)</f>
        <v>0</v>
      </c>
      <c r="AD93" s="97">
        <f ca="1">IF($E93&gt;=AD$4,VLOOKUP(RAND(),brain!$L$14:$P$17,3,TRUE),0)</f>
        <v>0</v>
      </c>
      <c r="AE93" s="97">
        <f ca="1">IF($E93&gt;=AE$4,VLOOKUP(RAND(),brain!$L$14:$P$17,3,TRUE),0)</f>
        <v>0</v>
      </c>
      <c r="AF93" s="97">
        <f ca="1">IF($E93&gt;=AF$4,VLOOKUP(RAND(),brain!$L$14:$P$17,3,TRUE),0)</f>
        <v>0</v>
      </c>
      <c r="AG93" s="97">
        <f ca="1">IF($E93&gt;=AG$4,VLOOKUP(RAND(),brain!$L$14:$P$17,3,TRUE),0)</f>
        <v>0</v>
      </c>
      <c r="AH93" s="97">
        <f ca="1">IF($E93&gt;=AH$4,VLOOKUP(RAND(),brain!$L$14:$P$17,3,TRUE),0)</f>
        <v>0</v>
      </c>
      <c r="AI93" s="97">
        <f ca="1">IF($E93&gt;=AI$4,VLOOKUP(RAND(),brain!$L$14:$P$17,3,TRUE),0)</f>
        <v>0</v>
      </c>
      <c r="AJ93" s="97">
        <f ca="1">IF($E93&gt;=AJ$4,VLOOKUP(RAND(),brain!$L$14:$P$17,3,TRUE),0)</f>
        <v>0</v>
      </c>
      <c r="AK93" s="100">
        <f ca="1">IF($F93&gt;=AK$4,VLOOKUP(RAND(),brain!$L$14:$P$17,4,TRUE),0)</f>
        <v>20</v>
      </c>
      <c r="AL93" s="98">
        <f ca="1">IF($F93&gt;=AL$4,VLOOKUP(RAND(),brain!$L$14:$P$17,4,TRUE),0)</f>
        <v>20</v>
      </c>
      <c r="AM93" s="98">
        <f ca="1">IF($F93&gt;=AM$4,VLOOKUP(RAND(),brain!$L$14:$P$17,4,TRUE),0)</f>
        <v>30</v>
      </c>
      <c r="AN93" s="98">
        <f ca="1">IF($F93&gt;=AN$4,VLOOKUP(RAND(),brain!$L$14:$P$17,4,TRUE),0)</f>
        <v>30</v>
      </c>
      <c r="AO93" s="98">
        <f ca="1">IF($F93&gt;=AO$4,VLOOKUP(RAND(),brain!$L$14:$P$17,4,TRUE),0)</f>
        <v>0</v>
      </c>
      <c r="AP93" s="98">
        <f ca="1">IF($F93&gt;=AP$4,VLOOKUP(RAND(),brain!$L$14:$P$17,4,TRUE),0)</f>
        <v>0</v>
      </c>
      <c r="AQ93" s="98">
        <f ca="1">IF($F93&gt;=AQ$4,VLOOKUP(RAND(),brain!$L$14:$P$17,4,TRUE),0)</f>
        <v>0</v>
      </c>
      <c r="AR93" s="98">
        <f ca="1">IF($F93&gt;=AR$4,VLOOKUP(RAND(),brain!$L$14:$P$17,4,TRUE),0)</f>
        <v>0</v>
      </c>
      <c r="AS93" s="98">
        <f ca="1">IF($F93&gt;=AS$4,VLOOKUP(RAND(),brain!$L$14:$P$17,4,TRUE),0)</f>
        <v>0</v>
      </c>
      <c r="AT93" s="98">
        <f ca="1">IF($F93&gt;=AT$4,VLOOKUP(RAND(),brain!$L$14:$P$17,4,TRUE),0)</f>
        <v>0</v>
      </c>
      <c r="AU93" s="98">
        <f ca="1">IF($F93&gt;=AU$4,VLOOKUP(RAND(),brain!$L$14:$P$17,4,TRUE),0)</f>
        <v>0</v>
      </c>
      <c r="AV93" s="98">
        <f ca="1">IF($F93&gt;=AV$4,VLOOKUP(RAND(),brain!$L$14:$P$17,4,TRUE),0)</f>
        <v>0</v>
      </c>
      <c r="AW93" s="98">
        <f ca="1">IF($F93&gt;=AW$4,VLOOKUP(RAND(),brain!$L$14:$P$17,4,TRUE),0)</f>
        <v>0</v>
      </c>
      <c r="AX93" s="98">
        <f ca="1">IF($F93&gt;=AX$4,VLOOKUP(RAND(),brain!$L$14:$P$17,4,TRUE),0)</f>
        <v>0</v>
      </c>
      <c r="AY93" s="98">
        <f ca="1">IF($F93&gt;=AY$4,VLOOKUP(RAND(),brain!$L$14:$P$17,4,TRUE),0)</f>
        <v>0</v>
      </c>
      <c r="AZ93" s="101">
        <f ca="1">IF($F93&gt;=AZ$4,VLOOKUP(RAND(),brain!$L$14:$P$17,4,TRUE),0)</f>
        <v>0</v>
      </c>
      <c r="BA93" s="139">
        <f ca="1">SUMIF(dataCollection!$H93:$Y93, "&gt;1")</f>
        <v>120</v>
      </c>
      <c r="BB93" s="140">
        <f ca="1">SUMIF(dataCollection!$Z93:$AJ93,"&gt; 1")</f>
        <v>155</v>
      </c>
      <c r="BC93" s="141">
        <f ca="1">SUMIF(dataCollection!$AK93:$AZ93, "&gt; 1")</f>
        <v>100</v>
      </c>
      <c r="BD93" s="26">
        <f ca="1">brain!$K$26-COUNTIF(dataCollection!$H93:$Y93,"&gt;0")*10-dataCollection!$BA93</f>
        <v>320</v>
      </c>
      <c r="BE93" s="26" t="str">
        <f t="shared" ca="1" si="3"/>
        <v/>
      </c>
      <c r="BF93" s="26">
        <f ca="1">brain!$K$26- COUNTIF(dataCollection!$Z93:$AJ93,"&gt;0")*10-dataCollection!$BB93</f>
        <v>295</v>
      </c>
      <c r="BG93" s="26" t="str">
        <f t="shared" ca="1" si="4"/>
        <v/>
      </c>
      <c r="BH93" s="26">
        <f ca="1">brain!$K$26-COUNT(dataCollection!$AK93:$AZ93)*10-dataCollection!$BC93</f>
        <v>220</v>
      </c>
      <c r="BI93" s="134" t="str">
        <f t="shared" ca="1" si="5"/>
        <v/>
      </c>
    </row>
    <row r="94" spans="3:61" x14ac:dyDescent="0.25">
      <c r="C94" s="32">
        <f>Table1[[#This Row],[Column1]]</f>
        <v>88</v>
      </c>
      <c r="D94" s="116">
        <f ca="1">ROUND(brain!$L$7*dataCollection!$G94,0)</f>
        <v>6</v>
      </c>
      <c r="E94" s="116">
        <f ca="1">ROUND(brain!$L$8*dataCollection!$G94,0)</f>
        <v>4</v>
      </c>
      <c r="F94" s="116">
        <f ca="1">dataCollection!$G94-dataCollection!$D94-dataCollection!$E94</f>
        <v>4</v>
      </c>
      <c r="G94" s="117">
        <f ca="1">Table1[[#This Row],[Column13]]</f>
        <v>14</v>
      </c>
      <c r="H94" s="96">
        <f ca="1">IF($D94&gt;=H$4,VLOOKUP(RAND(),brain!$L$14:$P$17,2,TRUE),0)</f>
        <v>35</v>
      </c>
      <c r="I94" s="96">
        <f ca="1">IF($D94&gt;=I$4,VLOOKUP(RAND(),brain!$L$14:$P$17,2,TRUE),0)</f>
        <v>35</v>
      </c>
      <c r="J94" s="96">
        <f ca="1">IF($D94&gt;=J$4,VLOOKUP(RAND(),brain!$L$14:$P$17,2,TRUE),0)</f>
        <v>35</v>
      </c>
      <c r="K94" s="96">
        <f ca="1">IF($D94&gt;=K$4,VLOOKUP(RAND(),brain!$L$14:$P$17,2,TRUE),0)</f>
        <v>55</v>
      </c>
      <c r="L94" s="96">
        <f ca="1">IF($D94&gt;=L$4,VLOOKUP(RAND(),brain!$L$14:$P$17,2,TRUE),0)</f>
        <v>35</v>
      </c>
      <c r="M94" s="96">
        <f ca="1">IF($D94&gt;=M$4,VLOOKUP(RAND(),brain!$L$14:$P$17,2,TRUE),0)</f>
        <v>35</v>
      </c>
      <c r="N94" s="96">
        <f ca="1">IF($D94&gt;=N$4,VLOOKUP(RAND(),brain!$L$14:$P$17,2,TRUE),0)</f>
        <v>0</v>
      </c>
      <c r="O94" s="96">
        <f ca="1">IF($D94&gt;=O$4,VLOOKUP(RAND(),brain!$L$14:$P$17,2,TRUE),0)</f>
        <v>0</v>
      </c>
      <c r="P94" s="96">
        <f ca="1">IF($D94&gt;=P$4,VLOOKUP(RAND(),brain!$L$14:$P$17,2,TRUE),0)</f>
        <v>0</v>
      </c>
      <c r="Q94" s="96">
        <f ca="1">IF($D94&gt;=Q$4,VLOOKUP(RAND(),brain!$L$14:$P$17,2,TRUE),0)</f>
        <v>0</v>
      </c>
      <c r="R94" s="96">
        <f ca="1">IF($D94&gt;=R$4,VLOOKUP(RAND(),brain!$L$14:$P$17,2,TRUE),0)</f>
        <v>0</v>
      </c>
      <c r="S94" s="96">
        <f ca="1">IF($D94&gt;=S$4,VLOOKUP(RAND(),brain!$L$14:$P$17,2,TRUE),0)</f>
        <v>0</v>
      </c>
      <c r="T94" s="96">
        <f ca="1">IF($D94&gt;=T$4,VLOOKUP(RAND(),brain!$L$14:$P$17,2,TRUE),0)</f>
        <v>0</v>
      </c>
      <c r="U94" s="96">
        <f ca="1">IF($D94&gt;=U$4,VLOOKUP(RAND(),brain!$L$14:$P$17,2,TRUE),0)</f>
        <v>0</v>
      </c>
      <c r="V94" s="96">
        <f ca="1">IF($D94&gt;=V$4,VLOOKUP(RAND(),brain!$L$14:$P$17,2,TRUE),0)</f>
        <v>0</v>
      </c>
      <c r="W94" s="96">
        <f ca="1">IF($D94&gt;=W$4,VLOOKUP(RAND(),brain!$L$14:$P$17,2,TRUE),0)</f>
        <v>0</v>
      </c>
      <c r="X94" s="96">
        <f ca="1">IF($D94&gt;=X$4,VLOOKUP(RAND(),brain!$L$14:$P$17,2,TRUE),0)</f>
        <v>0</v>
      </c>
      <c r="Y94" s="104">
        <f ca="1">IF($D94&gt;=Y$4,VLOOKUP(RAND(),brain!$L$14:$P$17,2,TRUE),0)</f>
        <v>0</v>
      </c>
      <c r="Z94" s="97">
        <f ca="1">IF($E94&gt;=Z$4,VLOOKUP(RAND(),brain!$L$14:$P$17,3,TRUE),0)</f>
        <v>45</v>
      </c>
      <c r="AA94" s="97">
        <f ca="1">IF($E94&gt;=AA$4,VLOOKUP(RAND(),brain!$L$14:$P$17,3,TRUE),0)</f>
        <v>20</v>
      </c>
      <c r="AB94" s="97">
        <f ca="1">IF($E94&gt;=AB$4,VLOOKUP(RAND(),brain!$L$14:$P$17,3,TRUE),0)</f>
        <v>45</v>
      </c>
      <c r="AC94" s="97">
        <f ca="1">IF($E94&gt;=AC$4,VLOOKUP(RAND(),brain!$L$14:$P$17,3,TRUE),0)</f>
        <v>20</v>
      </c>
      <c r="AD94" s="97">
        <f ca="1">IF($E94&gt;=AD$4,VLOOKUP(RAND(),brain!$L$14:$P$17,3,TRUE),0)</f>
        <v>0</v>
      </c>
      <c r="AE94" s="97">
        <f ca="1">IF($E94&gt;=AE$4,VLOOKUP(RAND(),brain!$L$14:$P$17,3,TRUE),0)</f>
        <v>0</v>
      </c>
      <c r="AF94" s="97">
        <f ca="1">IF($E94&gt;=AF$4,VLOOKUP(RAND(),brain!$L$14:$P$17,3,TRUE),0)</f>
        <v>0</v>
      </c>
      <c r="AG94" s="97">
        <f ca="1">IF($E94&gt;=AG$4,VLOOKUP(RAND(),brain!$L$14:$P$17,3,TRUE),0)</f>
        <v>0</v>
      </c>
      <c r="AH94" s="97">
        <f ca="1">IF($E94&gt;=AH$4,VLOOKUP(RAND(),brain!$L$14:$P$17,3,TRUE),0)</f>
        <v>0</v>
      </c>
      <c r="AI94" s="97">
        <f ca="1">IF($E94&gt;=AI$4,VLOOKUP(RAND(),brain!$L$14:$P$17,3,TRUE),0)</f>
        <v>0</v>
      </c>
      <c r="AJ94" s="97">
        <f ca="1">IF($E94&gt;=AJ$4,VLOOKUP(RAND(),brain!$L$14:$P$17,3,TRUE),0)</f>
        <v>0</v>
      </c>
      <c r="AK94" s="100">
        <f ca="1">IF($F94&gt;=AK$4,VLOOKUP(RAND(),brain!$L$14:$P$17,4,TRUE),0)</f>
        <v>20</v>
      </c>
      <c r="AL94" s="98">
        <f ca="1">IF($F94&gt;=AL$4,VLOOKUP(RAND(),brain!$L$14:$P$17,4,TRUE),0)</f>
        <v>30</v>
      </c>
      <c r="AM94" s="98">
        <f ca="1">IF($F94&gt;=AM$4,VLOOKUP(RAND(),brain!$L$14:$P$17,4,TRUE),0)</f>
        <v>45</v>
      </c>
      <c r="AN94" s="98">
        <f ca="1">IF($F94&gt;=AN$4,VLOOKUP(RAND(),brain!$L$14:$P$17,4,TRUE),0)</f>
        <v>30</v>
      </c>
      <c r="AO94" s="98">
        <f ca="1">IF($F94&gt;=AO$4,VLOOKUP(RAND(),brain!$L$14:$P$17,4,TRUE),0)</f>
        <v>0</v>
      </c>
      <c r="AP94" s="98">
        <f ca="1">IF($F94&gt;=AP$4,VLOOKUP(RAND(),brain!$L$14:$P$17,4,TRUE),0)</f>
        <v>0</v>
      </c>
      <c r="AQ94" s="98">
        <f ca="1">IF($F94&gt;=AQ$4,VLOOKUP(RAND(),brain!$L$14:$P$17,4,TRUE),0)</f>
        <v>0</v>
      </c>
      <c r="AR94" s="98">
        <f ca="1">IF($F94&gt;=AR$4,VLOOKUP(RAND(),brain!$L$14:$P$17,4,TRUE),0)</f>
        <v>0</v>
      </c>
      <c r="AS94" s="98">
        <f ca="1">IF($F94&gt;=AS$4,VLOOKUP(RAND(),brain!$L$14:$P$17,4,TRUE),0)</f>
        <v>0</v>
      </c>
      <c r="AT94" s="98">
        <f ca="1">IF($F94&gt;=AT$4,VLOOKUP(RAND(),brain!$L$14:$P$17,4,TRUE),0)</f>
        <v>0</v>
      </c>
      <c r="AU94" s="98">
        <f ca="1">IF($F94&gt;=AU$4,VLOOKUP(RAND(),brain!$L$14:$P$17,4,TRUE),0)</f>
        <v>0</v>
      </c>
      <c r="AV94" s="98">
        <f ca="1">IF($F94&gt;=AV$4,VLOOKUP(RAND(),brain!$L$14:$P$17,4,TRUE),0)</f>
        <v>0</v>
      </c>
      <c r="AW94" s="98">
        <f ca="1">IF($F94&gt;=AW$4,VLOOKUP(RAND(),brain!$L$14:$P$17,4,TRUE),0)</f>
        <v>0</v>
      </c>
      <c r="AX94" s="98">
        <f ca="1">IF($F94&gt;=AX$4,VLOOKUP(RAND(),brain!$L$14:$P$17,4,TRUE),0)</f>
        <v>0</v>
      </c>
      <c r="AY94" s="98">
        <f ca="1">IF($F94&gt;=AY$4,VLOOKUP(RAND(),brain!$L$14:$P$17,4,TRUE),0)</f>
        <v>0</v>
      </c>
      <c r="AZ94" s="101">
        <f ca="1">IF($F94&gt;=AZ$4,VLOOKUP(RAND(),brain!$L$14:$P$17,4,TRUE),0)</f>
        <v>0</v>
      </c>
      <c r="BA94" s="139">
        <f ca="1">SUMIF(dataCollection!$H94:$Y94, "&gt;1")</f>
        <v>230</v>
      </c>
      <c r="BB94" s="140">
        <f ca="1">SUMIF(dataCollection!$Z94:$AJ94,"&gt; 1")</f>
        <v>130</v>
      </c>
      <c r="BC94" s="141">
        <f ca="1">SUMIF(dataCollection!$AK94:$AZ94, "&gt; 1")</f>
        <v>125</v>
      </c>
      <c r="BD94" s="26">
        <f ca="1">brain!$K$26-COUNTIF(dataCollection!$H94:$Y94,"&gt;0")*10-dataCollection!$BA94</f>
        <v>190</v>
      </c>
      <c r="BE94" s="26" t="str">
        <f t="shared" ca="1" si="3"/>
        <v>stockout</v>
      </c>
      <c r="BF94" s="26">
        <f ca="1">brain!$K$26- COUNTIF(dataCollection!$Z94:$AJ94,"&gt;0")*10-dataCollection!$BB94</f>
        <v>310</v>
      </c>
      <c r="BG94" s="26" t="str">
        <f t="shared" ca="1" si="4"/>
        <v/>
      </c>
      <c r="BH94" s="26">
        <f ca="1">brain!$K$26-COUNT(dataCollection!$AK94:$AZ94)*10-dataCollection!$BC94</f>
        <v>195</v>
      </c>
      <c r="BI94" s="134" t="str">
        <f t="shared" ca="1" si="5"/>
        <v/>
      </c>
    </row>
    <row r="95" spans="3:61" x14ac:dyDescent="0.25">
      <c r="C95" s="32">
        <f>Table1[[#This Row],[Column1]]</f>
        <v>89</v>
      </c>
      <c r="D95" s="116">
        <f ca="1">ROUND(brain!$L$7*dataCollection!$G95,0)</f>
        <v>5</v>
      </c>
      <c r="E95" s="116">
        <f ca="1">ROUND(brain!$L$8*dataCollection!$G95,0)</f>
        <v>3</v>
      </c>
      <c r="F95" s="116">
        <f ca="1">dataCollection!$G95-dataCollection!$D95-dataCollection!$E95</f>
        <v>5</v>
      </c>
      <c r="G95" s="117">
        <f ca="1">Table1[[#This Row],[Column13]]</f>
        <v>13</v>
      </c>
      <c r="H95" s="96">
        <f ca="1">IF($D95&gt;=H$4,VLOOKUP(RAND(),brain!$L$14:$P$17,2,TRUE),0)</f>
        <v>35</v>
      </c>
      <c r="I95" s="96">
        <f ca="1">IF($D95&gt;=I$4,VLOOKUP(RAND(),brain!$L$14:$P$17,2,TRUE),0)</f>
        <v>55</v>
      </c>
      <c r="J95" s="96">
        <f ca="1">IF($D95&gt;=J$4,VLOOKUP(RAND(),brain!$L$14:$P$17,2,TRUE),0)</f>
        <v>35</v>
      </c>
      <c r="K95" s="96">
        <f ca="1">IF($D95&gt;=K$4,VLOOKUP(RAND(),brain!$L$14:$P$17,2,TRUE),0)</f>
        <v>35</v>
      </c>
      <c r="L95" s="96">
        <f ca="1">IF($D95&gt;=L$4,VLOOKUP(RAND(),brain!$L$14:$P$17,2,TRUE),0)</f>
        <v>55</v>
      </c>
      <c r="M95" s="96">
        <f ca="1">IF($D95&gt;=M$4,VLOOKUP(RAND(),brain!$L$14:$P$17,2,TRUE),0)</f>
        <v>0</v>
      </c>
      <c r="N95" s="96">
        <f ca="1">IF($D95&gt;=N$4,VLOOKUP(RAND(),brain!$L$14:$P$17,2,TRUE),0)</f>
        <v>0</v>
      </c>
      <c r="O95" s="96">
        <f ca="1">IF($D95&gt;=O$4,VLOOKUP(RAND(),brain!$L$14:$P$17,2,TRUE),0)</f>
        <v>0</v>
      </c>
      <c r="P95" s="96">
        <f ca="1">IF($D95&gt;=P$4,VLOOKUP(RAND(),brain!$L$14:$P$17,2,TRUE),0)</f>
        <v>0</v>
      </c>
      <c r="Q95" s="96">
        <f ca="1">IF($D95&gt;=Q$4,VLOOKUP(RAND(),brain!$L$14:$P$17,2,TRUE),0)</f>
        <v>0</v>
      </c>
      <c r="R95" s="96">
        <f ca="1">IF($D95&gt;=R$4,VLOOKUP(RAND(),brain!$L$14:$P$17,2,TRUE),0)</f>
        <v>0</v>
      </c>
      <c r="S95" s="96">
        <f ca="1">IF($D95&gt;=S$4,VLOOKUP(RAND(),brain!$L$14:$P$17,2,TRUE),0)</f>
        <v>0</v>
      </c>
      <c r="T95" s="96">
        <f ca="1">IF($D95&gt;=T$4,VLOOKUP(RAND(),brain!$L$14:$P$17,2,TRUE),0)</f>
        <v>0</v>
      </c>
      <c r="U95" s="96">
        <f ca="1">IF($D95&gt;=U$4,VLOOKUP(RAND(),brain!$L$14:$P$17,2,TRUE),0)</f>
        <v>0</v>
      </c>
      <c r="V95" s="96">
        <f ca="1">IF($D95&gt;=V$4,VLOOKUP(RAND(),brain!$L$14:$P$17,2,TRUE),0)</f>
        <v>0</v>
      </c>
      <c r="W95" s="96">
        <f ca="1">IF($D95&gt;=W$4,VLOOKUP(RAND(),brain!$L$14:$P$17,2,TRUE),0)</f>
        <v>0</v>
      </c>
      <c r="X95" s="96">
        <f ca="1">IF($D95&gt;=X$4,VLOOKUP(RAND(),brain!$L$14:$P$17,2,TRUE),0)</f>
        <v>0</v>
      </c>
      <c r="Y95" s="104">
        <f ca="1">IF($D95&gt;=Y$4,VLOOKUP(RAND(),brain!$L$14:$P$17,2,TRUE),0)</f>
        <v>0</v>
      </c>
      <c r="Z95" s="97">
        <f ca="1">IF($E95&gt;=Z$4,VLOOKUP(RAND(),brain!$L$14:$P$17,3,TRUE),0)</f>
        <v>20</v>
      </c>
      <c r="AA95" s="97">
        <f ca="1">IF($E95&gt;=AA$4,VLOOKUP(RAND(),brain!$L$14:$P$17,3,TRUE),0)</f>
        <v>45</v>
      </c>
      <c r="AB95" s="97">
        <f ca="1">IF($E95&gt;=AB$4,VLOOKUP(RAND(),brain!$L$14:$P$17,3,TRUE),0)</f>
        <v>45</v>
      </c>
      <c r="AC95" s="97">
        <f ca="1">IF($E95&gt;=AC$4,VLOOKUP(RAND(),brain!$L$14:$P$17,3,TRUE),0)</f>
        <v>0</v>
      </c>
      <c r="AD95" s="97">
        <f ca="1">IF($E95&gt;=AD$4,VLOOKUP(RAND(),brain!$L$14:$P$17,3,TRUE),0)</f>
        <v>0</v>
      </c>
      <c r="AE95" s="97">
        <f ca="1">IF($E95&gt;=AE$4,VLOOKUP(RAND(),brain!$L$14:$P$17,3,TRUE),0)</f>
        <v>0</v>
      </c>
      <c r="AF95" s="97">
        <f ca="1">IF($E95&gt;=AF$4,VLOOKUP(RAND(),brain!$L$14:$P$17,3,TRUE),0)</f>
        <v>0</v>
      </c>
      <c r="AG95" s="97">
        <f ca="1">IF($E95&gt;=AG$4,VLOOKUP(RAND(),brain!$L$14:$P$17,3,TRUE),0)</f>
        <v>0</v>
      </c>
      <c r="AH95" s="97">
        <f ca="1">IF($E95&gt;=AH$4,VLOOKUP(RAND(),brain!$L$14:$P$17,3,TRUE),0)</f>
        <v>0</v>
      </c>
      <c r="AI95" s="97">
        <f ca="1">IF($E95&gt;=AI$4,VLOOKUP(RAND(),brain!$L$14:$P$17,3,TRUE),0)</f>
        <v>0</v>
      </c>
      <c r="AJ95" s="97">
        <f ca="1">IF($E95&gt;=AJ$4,VLOOKUP(RAND(),brain!$L$14:$P$17,3,TRUE),0)</f>
        <v>0</v>
      </c>
      <c r="AK95" s="100">
        <f ca="1">IF($F95&gt;=AK$4,VLOOKUP(RAND(),brain!$L$14:$P$17,4,TRUE),0)</f>
        <v>45</v>
      </c>
      <c r="AL95" s="98">
        <f ca="1">IF($F95&gt;=AL$4,VLOOKUP(RAND(),brain!$L$14:$P$17,4,TRUE),0)</f>
        <v>20</v>
      </c>
      <c r="AM95" s="98">
        <f ca="1">IF($F95&gt;=AM$4,VLOOKUP(RAND(),brain!$L$14:$P$17,4,TRUE),0)</f>
        <v>20</v>
      </c>
      <c r="AN95" s="98">
        <f ca="1">IF($F95&gt;=AN$4,VLOOKUP(RAND(),brain!$L$14:$P$17,4,TRUE),0)</f>
        <v>20</v>
      </c>
      <c r="AO95" s="98">
        <f ca="1">IF($F95&gt;=AO$4,VLOOKUP(RAND(),brain!$L$14:$P$17,4,TRUE),0)</f>
        <v>45</v>
      </c>
      <c r="AP95" s="98">
        <f ca="1">IF($F95&gt;=AP$4,VLOOKUP(RAND(),brain!$L$14:$P$17,4,TRUE),0)</f>
        <v>0</v>
      </c>
      <c r="AQ95" s="98">
        <f ca="1">IF($F95&gt;=AQ$4,VLOOKUP(RAND(),brain!$L$14:$P$17,4,TRUE),0)</f>
        <v>0</v>
      </c>
      <c r="AR95" s="98">
        <f ca="1">IF($F95&gt;=AR$4,VLOOKUP(RAND(),brain!$L$14:$P$17,4,TRUE),0)</f>
        <v>0</v>
      </c>
      <c r="AS95" s="98">
        <f ca="1">IF($F95&gt;=AS$4,VLOOKUP(RAND(),brain!$L$14:$P$17,4,TRUE),0)</f>
        <v>0</v>
      </c>
      <c r="AT95" s="98">
        <f ca="1">IF($F95&gt;=AT$4,VLOOKUP(RAND(),brain!$L$14:$P$17,4,TRUE),0)</f>
        <v>0</v>
      </c>
      <c r="AU95" s="98">
        <f ca="1">IF($F95&gt;=AU$4,VLOOKUP(RAND(),brain!$L$14:$P$17,4,TRUE),0)</f>
        <v>0</v>
      </c>
      <c r="AV95" s="98">
        <f ca="1">IF($F95&gt;=AV$4,VLOOKUP(RAND(),brain!$L$14:$P$17,4,TRUE),0)</f>
        <v>0</v>
      </c>
      <c r="AW95" s="98">
        <f ca="1">IF($F95&gt;=AW$4,VLOOKUP(RAND(),brain!$L$14:$P$17,4,TRUE),0)</f>
        <v>0</v>
      </c>
      <c r="AX95" s="98">
        <f ca="1">IF($F95&gt;=AX$4,VLOOKUP(RAND(),brain!$L$14:$P$17,4,TRUE),0)</f>
        <v>0</v>
      </c>
      <c r="AY95" s="98">
        <f ca="1">IF($F95&gt;=AY$4,VLOOKUP(RAND(),brain!$L$14:$P$17,4,TRUE),0)</f>
        <v>0</v>
      </c>
      <c r="AZ95" s="101">
        <f ca="1">IF($F95&gt;=AZ$4,VLOOKUP(RAND(),brain!$L$14:$P$17,4,TRUE),0)</f>
        <v>0</v>
      </c>
      <c r="BA95" s="139">
        <f ca="1">SUMIF(dataCollection!$H95:$Y95, "&gt;1")</f>
        <v>215</v>
      </c>
      <c r="BB95" s="140">
        <f ca="1">SUMIF(dataCollection!$Z95:$AJ95,"&gt; 1")</f>
        <v>110</v>
      </c>
      <c r="BC95" s="141">
        <f ca="1">SUMIF(dataCollection!$AK95:$AZ95, "&gt; 1")</f>
        <v>150</v>
      </c>
      <c r="BD95" s="26">
        <f ca="1">brain!$K$26-COUNTIF(dataCollection!$H95:$Y95,"&gt;0")*10-dataCollection!$BA95</f>
        <v>215</v>
      </c>
      <c r="BE95" s="26" t="str">
        <f t="shared" ca="1" si="3"/>
        <v>stockout</v>
      </c>
      <c r="BF95" s="26">
        <f ca="1">brain!$K$26- COUNTIF(dataCollection!$Z95:$AJ95,"&gt;0")*10-dataCollection!$BB95</f>
        <v>340</v>
      </c>
      <c r="BG95" s="26" t="str">
        <f t="shared" ca="1" si="4"/>
        <v/>
      </c>
      <c r="BH95" s="26">
        <f ca="1">brain!$K$26-COUNT(dataCollection!$AK95:$AZ95)*10-dataCollection!$BC95</f>
        <v>170</v>
      </c>
      <c r="BI95" s="134" t="str">
        <f t="shared" ca="1" si="5"/>
        <v/>
      </c>
    </row>
    <row r="96" spans="3:61" x14ac:dyDescent="0.25">
      <c r="C96" s="32">
        <f>Table1[[#This Row],[Column1]]</f>
        <v>90</v>
      </c>
      <c r="D96" s="116">
        <f ca="1">ROUND(brain!$L$7*dataCollection!$G96,0)</f>
        <v>9</v>
      </c>
      <c r="E96" s="116">
        <f ca="1">ROUND(brain!$L$8*dataCollection!$G96,0)</f>
        <v>6</v>
      </c>
      <c r="F96" s="116">
        <f ca="1">dataCollection!$G96-dataCollection!$D96-dataCollection!$E96</f>
        <v>7</v>
      </c>
      <c r="G96" s="117">
        <f ca="1">Table1[[#This Row],[Column13]]</f>
        <v>22</v>
      </c>
      <c r="H96" s="96">
        <f ca="1">IF($D96&gt;=H$4,VLOOKUP(RAND(),brain!$L$14:$P$17,2,TRUE),0)</f>
        <v>35</v>
      </c>
      <c r="I96" s="96">
        <f ca="1">IF($D96&gt;=I$4,VLOOKUP(RAND(),brain!$L$14:$P$17,2,TRUE),0)</f>
        <v>35</v>
      </c>
      <c r="J96" s="96">
        <f ca="1">IF($D96&gt;=J$4,VLOOKUP(RAND(),brain!$L$14:$P$17,2,TRUE),0)</f>
        <v>35</v>
      </c>
      <c r="K96" s="96">
        <f ca="1">IF($D96&gt;=K$4,VLOOKUP(RAND(),brain!$L$14:$P$17,2,TRUE),0)</f>
        <v>35</v>
      </c>
      <c r="L96" s="96">
        <f ca="1">IF($D96&gt;=L$4,VLOOKUP(RAND(),brain!$L$14:$P$17,2,TRUE),0)</f>
        <v>35</v>
      </c>
      <c r="M96" s="96">
        <f ca="1">IF($D96&gt;=M$4,VLOOKUP(RAND(),brain!$L$14:$P$17,2,TRUE),0)</f>
        <v>35</v>
      </c>
      <c r="N96" s="96">
        <f ca="1">IF($D96&gt;=N$4,VLOOKUP(RAND(),brain!$L$14:$P$17,2,TRUE),0)</f>
        <v>55</v>
      </c>
      <c r="O96" s="96">
        <f ca="1">IF($D96&gt;=O$4,VLOOKUP(RAND(),brain!$L$14:$P$17,2,TRUE),0)</f>
        <v>15</v>
      </c>
      <c r="P96" s="96">
        <f ca="1">IF($D96&gt;=P$4,VLOOKUP(RAND(),brain!$L$14:$P$17,2,TRUE),0)</f>
        <v>55</v>
      </c>
      <c r="Q96" s="96">
        <f ca="1">IF($D96&gt;=Q$4,VLOOKUP(RAND(),brain!$L$14:$P$17,2,TRUE),0)</f>
        <v>0</v>
      </c>
      <c r="R96" s="96">
        <f ca="1">IF($D96&gt;=R$4,VLOOKUP(RAND(),brain!$L$14:$P$17,2,TRUE),0)</f>
        <v>0</v>
      </c>
      <c r="S96" s="96">
        <f ca="1">IF($D96&gt;=S$4,VLOOKUP(RAND(),brain!$L$14:$P$17,2,TRUE),0)</f>
        <v>0</v>
      </c>
      <c r="T96" s="96">
        <f ca="1">IF($D96&gt;=T$4,VLOOKUP(RAND(),brain!$L$14:$P$17,2,TRUE),0)</f>
        <v>0</v>
      </c>
      <c r="U96" s="96">
        <f ca="1">IF($D96&gt;=U$4,VLOOKUP(RAND(),brain!$L$14:$P$17,2,TRUE),0)</f>
        <v>0</v>
      </c>
      <c r="V96" s="96">
        <f ca="1">IF($D96&gt;=V$4,VLOOKUP(RAND(),brain!$L$14:$P$17,2,TRUE),0)</f>
        <v>0</v>
      </c>
      <c r="W96" s="96">
        <f ca="1">IF($D96&gt;=W$4,VLOOKUP(RAND(),brain!$L$14:$P$17,2,TRUE),0)</f>
        <v>0</v>
      </c>
      <c r="X96" s="96">
        <f ca="1">IF($D96&gt;=X$4,VLOOKUP(RAND(),brain!$L$14:$P$17,2,TRUE),0)</f>
        <v>0</v>
      </c>
      <c r="Y96" s="104">
        <f ca="1">IF($D96&gt;=Y$4,VLOOKUP(RAND(),brain!$L$14:$P$17,2,TRUE),0)</f>
        <v>0</v>
      </c>
      <c r="Z96" s="97">
        <f ca="1">IF($E96&gt;=Z$4,VLOOKUP(RAND(),brain!$L$14:$P$17,3,TRUE),0)</f>
        <v>45</v>
      </c>
      <c r="AA96" s="97">
        <f ca="1">IF($E96&gt;=AA$4,VLOOKUP(RAND(),brain!$L$14:$P$17,3,TRUE),0)</f>
        <v>45</v>
      </c>
      <c r="AB96" s="97">
        <f ca="1">IF($E96&gt;=AB$4,VLOOKUP(RAND(),brain!$L$14:$P$17,3,TRUE),0)</f>
        <v>45</v>
      </c>
      <c r="AC96" s="97">
        <f ca="1">IF($E96&gt;=AC$4,VLOOKUP(RAND(),brain!$L$14:$P$17,3,TRUE),0)</f>
        <v>45</v>
      </c>
      <c r="AD96" s="97">
        <f ca="1">IF($E96&gt;=AD$4,VLOOKUP(RAND(),brain!$L$14:$P$17,3,TRUE),0)</f>
        <v>45</v>
      </c>
      <c r="AE96" s="97">
        <f ca="1">IF($E96&gt;=AE$4,VLOOKUP(RAND(),brain!$L$14:$P$17,3,TRUE),0)</f>
        <v>20</v>
      </c>
      <c r="AF96" s="97">
        <f ca="1">IF($E96&gt;=AF$4,VLOOKUP(RAND(),brain!$L$14:$P$17,3,TRUE),0)</f>
        <v>0</v>
      </c>
      <c r="AG96" s="97">
        <f ca="1">IF($E96&gt;=AG$4,VLOOKUP(RAND(),brain!$L$14:$P$17,3,TRUE),0)</f>
        <v>0</v>
      </c>
      <c r="AH96" s="97">
        <f ca="1">IF($E96&gt;=AH$4,VLOOKUP(RAND(),brain!$L$14:$P$17,3,TRUE),0)</f>
        <v>0</v>
      </c>
      <c r="AI96" s="97">
        <f ca="1">IF($E96&gt;=AI$4,VLOOKUP(RAND(),brain!$L$14:$P$17,3,TRUE),0)</f>
        <v>0</v>
      </c>
      <c r="AJ96" s="97">
        <f ca="1">IF($E96&gt;=AJ$4,VLOOKUP(RAND(),brain!$L$14:$P$17,3,TRUE),0)</f>
        <v>0</v>
      </c>
      <c r="AK96" s="100">
        <f ca="1">IF($F96&gt;=AK$4,VLOOKUP(RAND(),brain!$L$14:$P$17,4,TRUE),0)</f>
        <v>30</v>
      </c>
      <c r="AL96" s="98">
        <f ca="1">IF($F96&gt;=AL$4,VLOOKUP(RAND(),brain!$L$14:$P$17,4,TRUE),0)</f>
        <v>30</v>
      </c>
      <c r="AM96" s="98">
        <f ca="1">IF($F96&gt;=AM$4,VLOOKUP(RAND(),brain!$L$14:$P$17,4,TRUE),0)</f>
        <v>30</v>
      </c>
      <c r="AN96" s="98">
        <f ca="1">IF($F96&gt;=AN$4,VLOOKUP(RAND(),brain!$L$14:$P$17,4,TRUE),0)</f>
        <v>30</v>
      </c>
      <c r="AO96" s="98">
        <f ca="1">IF($F96&gt;=AO$4,VLOOKUP(RAND(),brain!$L$14:$P$17,4,TRUE),0)</f>
        <v>30</v>
      </c>
      <c r="AP96" s="98">
        <f ca="1">IF($F96&gt;=AP$4,VLOOKUP(RAND(),brain!$L$14:$P$17,4,TRUE),0)</f>
        <v>30</v>
      </c>
      <c r="AQ96" s="98">
        <f ca="1">IF($F96&gt;=AQ$4,VLOOKUP(RAND(),brain!$L$14:$P$17,4,TRUE),0)</f>
        <v>45</v>
      </c>
      <c r="AR96" s="98">
        <f ca="1">IF($F96&gt;=AR$4,VLOOKUP(RAND(),brain!$L$14:$P$17,4,TRUE),0)</f>
        <v>0</v>
      </c>
      <c r="AS96" s="98">
        <f ca="1">IF($F96&gt;=AS$4,VLOOKUP(RAND(),brain!$L$14:$P$17,4,TRUE),0)</f>
        <v>0</v>
      </c>
      <c r="AT96" s="98">
        <f ca="1">IF($F96&gt;=AT$4,VLOOKUP(RAND(),brain!$L$14:$P$17,4,TRUE),0)</f>
        <v>0</v>
      </c>
      <c r="AU96" s="98">
        <f ca="1">IF($F96&gt;=AU$4,VLOOKUP(RAND(),brain!$L$14:$P$17,4,TRUE),0)</f>
        <v>0</v>
      </c>
      <c r="AV96" s="98">
        <f ca="1">IF($F96&gt;=AV$4,VLOOKUP(RAND(),brain!$L$14:$P$17,4,TRUE),0)</f>
        <v>0</v>
      </c>
      <c r="AW96" s="98">
        <f ca="1">IF($F96&gt;=AW$4,VLOOKUP(RAND(),brain!$L$14:$P$17,4,TRUE),0)</f>
        <v>0</v>
      </c>
      <c r="AX96" s="98">
        <f ca="1">IF($F96&gt;=AX$4,VLOOKUP(RAND(),brain!$L$14:$P$17,4,TRUE),0)</f>
        <v>0</v>
      </c>
      <c r="AY96" s="98">
        <f ca="1">IF($F96&gt;=AY$4,VLOOKUP(RAND(),brain!$L$14:$P$17,4,TRUE),0)</f>
        <v>0</v>
      </c>
      <c r="AZ96" s="101">
        <f ca="1">IF($F96&gt;=AZ$4,VLOOKUP(RAND(),brain!$L$14:$P$17,4,TRUE),0)</f>
        <v>0</v>
      </c>
      <c r="BA96" s="139">
        <f ca="1">SUMIF(dataCollection!$H96:$Y96, "&gt;1")</f>
        <v>335</v>
      </c>
      <c r="BB96" s="140">
        <f ca="1">SUMIF(dataCollection!$Z96:$AJ96,"&gt; 1")</f>
        <v>245</v>
      </c>
      <c r="BC96" s="141">
        <f ca="1">SUMIF(dataCollection!$AK96:$AZ96, "&gt; 1")</f>
        <v>225</v>
      </c>
      <c r="BD96" s="26">
        <f ca="1">brain!$K$26-COUNTIF(dataCollection!$H96:$Y96,"&gt;0")*10-dataCollection!$BA96</f>
        <v>55</v>
      </c>
      <c r="BE96" s="26" t="str">
        <f t="shared" ca="1" si="3"/>
        <v>stockout</v>
      </c>
      <c r="BF96" s="26">
        <f ca="1">brain!$K$26- COUNTIF(dataCollection!$Z96:$AJ96,"&gt;0")*10-dataCollection!$BB96</f>
        <v>175</v>
      </c>
      <c r="BG96" s="26" t="str">
        <f t="shared" ca="1" si="4"/>
        <v>stockout</v>
      </c>
      <c r="BH96" s="26">
        <f ca="1">brain!$K$26-COUNT(dataCollection!$AK96:$AZ96)*10-dataCollection!$BC96</f>
        <v>95</v>
      </c>
      <c r="BI96" s="134" t="str">
        <f t="shared" ca="1" si="5"/>
        <v>stockout</v>
      </c>
    </row>
    <row r="97" spans="3:61" x14ac:dyDescent="0.25">
      <c r="C97" s="32">
        <f>Table1[[#This Row],[Column1]]</f>
        <v>91</v>
      </c>
      <c r="D97" s="116">
        <f ca="1">ROUND(brain!$L$7*dataCollection!$G97,0)</f>
        <v>7</v>
      </c>
      <c r="E97" s="116">
        <f ca="1">ROUND(brain!$L$8*dataCollection!$G97,0)</f>
        <v>5</v>
      </c>
      <c r="F97" s="116">
        <f ca="1">dataCollection!$G97-dataCollection!$D97-dataCollection!$E97</f>
        <v>6</v>
      </c>
      <c r="G97" s="117">
        <f ca="1">Table1[[#This Row],[Column13]]</f>
        <v>18</v>
      </c>
      <c r="H97" s="96">
        <f ca="1">IF($D97&gt;=H$4,VLOOKUP(RAND(),brain!$L$14:$P$17,2,TRUE),0)</f>
        <v>35</v>
      </c>
      <c r="I97" s="96">
        <f ca="1">IF($D97&gt;=I$4,VLOOKUP(RAND(),brain!$L$14:$P$17,2,TRUE),0)</f>
        <v>35</v>
      </c>
      <c r="J97" s="96">
        <f ca="1">IF($D97&gt;=J$4,VLOOKUP(RAND(),brain!$L$14:$P$17,2,TRUE),0)</f>
        <v>35</v>
      </c>
      <c r="K97" s="96">
        <f ca="1">IF($D97&gt;=K$4,VLOOKUP(RAND(),brain!$L$14:$P$17,2,TRUE),0)</f>
        <v>35</v>
      </c>
      <c r="L97" s="96">
        <f ca="1">IF($D97&gt;=L$4,VLOOKUP(RAND(),brain!$L$14:$P$17,2,TRUE),0)</f>
        <v>35</v>
      </c>
      <c r="M97" s="96">
        <f ca="1">IF($D97&gt;=M$4,VLOOKUP(RAND(),brain!$L$14:$P$17,2,TRUE),0)</f>
        <v>55</v>
      </c>
      <c r="N97" s="96">
        <f ca="1">IF($D97&gt;=N$4,VLOOKUP(RAND(),brain!$L$14:$P$17,2,TRUE),0)</f>
        <v>35</v>
      </c>
      <c r="O97" s="96">
        <f ca="1">IF($D97&gt;=O$4,VLOOKUP(RAND(),brain!$L$14:$P$17,2,TRUE),0)</f>
        <v>0</v>
      </c>
      <c r="P97" s="96">
        <f ca="1">IF($D97&gt;=P$4,VLOOKUP(RAND(),brain!$L$14:$P$17,2,TRUE),0)</f>
        <v>0</v>
      </c>
      <c r="Q97" s="96">
        <f ca="1">IF($D97&gt;=Q$4,VLOOKUP(RAND(),brain!$L$14:$P$17,2,TRUE),0)</f>
        <v>0</v>
      </c>
      <c r="R97" s="96">
        <f ca="1">IF($D97&gt;=R$4,VLOOKUP(RAND(),brain!$L$14:$P$17,2,TRUE),0)</f>
        <v>0</v>
      </c>
      <c r="S97" s="96">
        <f ca="1">IF($D97&gt;=S$4,VLOOKUP(RAND(),brain!$L$14:$P$17,2,TRUE),0)</f>
        <v>0</v>
      </c>
      <c r="T97" s="96">
        <f ca="1">IF($D97&gt;=T$4,VLOOKUP(RAND(),brain!$L$14:$P$17,2,TRUE),0)</f>
        <v>0</v>
      </c>
      <c r="U97" s="96">
        <f ca="1">IF($D97&gt;=U$4,VLOOKUP(RAND(),brain!$L$14:$P$17,2,TRUE),0)</f>
        <v>0</v>
      </c>
      <c r="V97" s="96">
        <f ca="1">IF($D97&gt;=V$4,VLOOKUP(RAND(),brain!$L$14:$P$17,2,TRUE),0)</f>
        <v>0</v>
      </c>
      <c r="W97" s="96">
        <f ca="1">IF($D97&gt;=W$4,VLOOKUP(RAND(),brain!$L$14:$P$17,2,TRUE),0)</f>
        <v>0</v>
      </c>
      <c r="X97" s="96">
        <f ca="1">IF($D97&gt;=X$4,VLOOKUP(RAND(),brain!$L$14:$P$17,2,TRUE),0)</f>
        <v>0</v>
      </c>
      <c r="Y97" s="104">
        <f ca="1">IF($D97&gt;=Y$4,VLOOKUP(RAND(),brain!$L$14:$P$17,2,TRUE),0)</f>
        <v>0</v>
      </c>
      <c r="Z97" s="97">
        <f ca="1">IF($E97&gt;=Z$4,VLOOKUP(RAND(),brain!$L$14:$P$17,3,TRUE),0)</f>
        <v>45</v>
      </c>
      <c r="AA97" s="97">
        <f ca="1">IF($E97&gt;=AA$4,VLOOKUP(RAND(),brain!$L$14:$P$17,3,TRUE),0)</f>
        <v>45</v>
      </c>
      <c r="AB97" s="97">
        <f ca="1">IF($E97&gt;=AB$4,VLOOKUP(RAND(),brain!$L$14:$P$17,3,TRUE),0)</f>
        <v>65</v>
      </c>
      <c r="AC97" s="97">
        <f ca="1">IF($E97&gt;=AC$4,VLOOKUP(RAND(),brain!$L$14:$P$17,3,TRUE),0)</f>
        <v>65</v>
      </c>
      <c r="AD97" s="97">
        <f ca="1">IF($E97&gt;=AD$4,VLOOKUP(RAND(),brain!$L$14:$P$17,3,TRUE),0)</f>
        <v>45</v>
      </c>
      <c r="AE97" s="97">
        <f ca="1">IF($E97&gt;=AE$4,VLOOKUP(RAND(),brain!$L$14:$P$17,3,TRUE),0)</f>
        <v>0</v>
      </c>
      <c r="AF97" s="97">
        <f ca="1">IF($E97&gt;=AF$4,VLOOKUP(RAND(),brain!$L$14:$P$17,3,TRUE),0)</f>
        <v>0</v>
      </c>
      <c r="AG97" s="97">
        <f ca="1">IF($E97&gt;=AG$4,VLOOKUP(RAND(),brain!$L$14:$P$17,3,TRUE),0)</f>
        <v>0</v>
      </c>
      <c r="AH97" s="97">
        <f ca="1">IF($E97&gt;=AH$4,VLOOKUP(RAND(),brain!$L$14:$P$17,3,TRUE),0)</f>
        <v>0</v>
      </c>
      <c r="AI97" s="97">
        <f ca="1">IF($E97&gt;=AI$4,VLOOKUP(RAND(),brain!$L$14:$P$17,3,TRUE),0)</f>
        <v>0</v>
      </c>
      <c r="AJ97" s="97">
        <f ca="1">IF($E97&gt;=AJ$4,VLOOKUP(RAND(),brain!$L$14:$P$17,3,TRUE),0)</f>
        <v>0</v>
      </c>
      <c r="AK97" s="100">
        <f ca="1">IF($F97&gt;=AK$4,VLOOKUP(RAND(),brain!$L$14:$P$17,4,TRUE),0)</f>
        <v>30</v>
      </c>
      <c r="AL97" s="98">
        <f ca="1">IF($F97&gt;=AL$4,VLOOKUP(RAND(),brain!$L$14:$P$17,4,TRUE),0)</f>
        <v>30</v>
      </c>
      <c r="AM97" s="98">
        <f ca="1">IF($F97&gt;=AM$4,VLOOKUP(RAND(),brain!$L$14:$P$17,4,TRUE),0)</f>
        <v>30</v>
      </c>
      <c r="AN97" s="98">
        <f ca="1">IF($F97&gt;=AN$4,VLOOKUP(RAND(),brain!$L$14:$P$17,4,TRUE),0)</f>
        <v>45</v>
      </c>
      <c r="AO97" s="98">
        <f ca="1">IF($F97&gt;=AO$4,VLOOKUP(RAND(),brain!$L$14:$P$17,4,TRUE),0)</f>
        <v>45</v>
      </c>
      <c r="AP97" s="98">
        <f ca="1">IF($F97&gt;=AP$4,VLOOKUP(RAND(),brain!$L$14:$P$17,4,TRUE),0)</f>
        <v>30</v>
      </c>
      <c r="AQ97" s="98">
        <f ca="1">IF($F97&gt;=AQ$4,VLOOKUP(RAND(),brain!$L$14:$P$17,4,TRUE),0)</f>
        <v>0</v>
      </c>
      <c r="AR97" s="98">
        <f ca="1">IF($F97&gt;=AR$4,VLOOKUP(RAND(),brain!$L$14:$P$17,4,TRUE),0)</f>
        <v>0</v>
      </c>
      <c r="AS97" s="98">
        <f ca="1">IF($F97&gt;=AS$4,VLOOKUP(RAND(),brain!$L$14:$P$17,4,TRUE),0)</f>
        <v>0</v>
      </c>
      <c r="AT97" s="98">
        <f ca="1">IF($F97&gt;=AT$4,VLOOKUP(RAND(),brain!$L$14:$P$17,4,TRUE),0)</f>
        <v>0</v>
      </c>
      <c r="AU97" s="98">
        <f ca="1">IF($F97&gt;=AU$4,VLOOKUP(RAND(),brain!$L$14:$P$17,4,TRUE),0)</f>
        <v>0</v>
      </c>
      <c r="AV97" s="98">
        <f ca="1">IF($F97&gt;=AV$4,VLOOKUP(RAND(),brain!$L$14:$P$17,4,TRUE),0)</f>
        <v>0</v>
      </c>
      <c r="AW97" s="98">
        <f ca="1">IF($F97&gt;=AW$4,VLOOKUP(RAND(),brain!$L$14:$P$17,4,TRUE),0)</f>
        <v>0</v>
      </c>
      <c r="AX97" s="98">
        <f ca="1">IF($F97&gt;=AX$4,VLOOKUP(RAND(),brain!$L$14:$P$17,4,TRUE),0)</f>
        <v>0</v>
      </c>
      <c r="AY97" s="98">
        <f ca="1">IF($F97&gt;=AY$4,VLOOKUP(RAND(),brain!$L$14:$P$17,4,TRUE),0)</f>
        <v>0</v>
      </c>
      <c r="AZ97" s="101">
        <f ca="1">IF($F97&gt;=AZ$4,VLOOKUP(RAND(),brain!$L$14:$P$17,4,TRUE),0)</f>
        <v>0</v>
      </c>
      <c r="BA97" s="139">
        <f ca="1">SUMIF(dataCollection!$H97:$Y97, "&gt;1")</f>
        <v>265</v>
      </c>
      <c r="BB97" s="140">
        <f ca="1">SUMIF(dataCollection!$Z97:$AJ97,"&gt; 1")</f>
        <v>265</v>
      </c>
      <c r="BC97" s="141">
        <f ca="1">SUMIF(dataCollection!$AK97:$AZ97, "&gt; 1")</f>
        <v>210</v>
      </c>
      <c r="BD97" s="26">
        <f ca="1">brain!$K$26-COUNTIF(dataCollection!$H97:$Y97,"&gt;0")*10-dataCollection!$BA97</f>
        <v>145</v>
      </c>
      <c r="BE97" s="26" t="str">
        <f t="shared" ca="1" si="3"/>
        <v>stockout</v>
      </c>
      <c r="BF97" s="26">
        <f ca="1">brain!$K$26- COUNTIF(dataCollection!$Z97:$AJ97,"&gt;0")*10-dataCollection!$BB97</f>
        <v>165</v>
      </c>
      <c r="BG97" s="26" t="str">
        <f t="shared" ca="1" si="4"/>
        <v>stockout</v>
      </c>
      <c r="BH97" s="26">
        <f ca="1">brain!$K$26-COUNT(dataCollection!$AK97:$AZ97)*10-dataCollection!$BC97</f>
        <v>110</v>
      </c>
      <c r="BI97" s="134" t="str">
        <f t="shared" ca="1" si="5"/>
        <v>stockout</v>
      </c>
    </row>
    <row r="98" spans="3:61" x14ac:dyDescent="0.25">
      <c r="C98" s="32">
        <f>Table1[[#This Row],[Column1]]</f>
        <v>92</v>
      </c>
      <c r="D98" s="116">
        <f ca="1">ROUND(brain!$L$7*dataCollection!$G98,0)</f>
        <v>4</v>
      </c>
      <c r="E98" s="116">
        <f ca="1">ROUND(brain!$L$8*dataCollection!$G98,0)</f>
        <v>3</v>
      </c>
      <c r="F98" s="116">
        <f ca="1">dataCollection!$G98-dataCollection!$D98-dataCollection!$E98</f>
        <v>4</v>
      </c>
      <c r="G98" s="117">
        <f ca="1">Table1[[#This Row],[Column13]]</f>
        <v>11</v>
      </c>
      <c r="H98" s="96">
        <f ca="1">IF($D98&gt;=H$4,VLOOKUP(RAND(),brain!$L$14:$P$17,2,TRUE),0)</f>
        <v>35</v>
      </c>
      <c r="I98" s="96">
        <f ca="1">IF($D98&gt;=I$4,VLOOKUP(RAND(),brain!$L$14:$P$17,2,TRUE),0)</f>
        <v>55</v>
      </c>
      <c r="J98" s="96">
        <f ca="1">IF($D98&gt;=J$4,VLOOKUP(RAND(),brain!$L$14:$P$17,2,TRUE),0)</f>
        <v>35</v>
      </c>
      <c r="K98" s="96">
        <f ca="1">IF($D98&gt;=K$4,VLOOKUP(RAND(),brain!$L$14:$P$17,2,TRUE),0)</f>
        <v>35</v>
      </c>
      <c r="L98" s="96">
        <f ca="1">IF($D98&gt;=L$4,VLOOKUP(RAND(),brain!$L$14:$P$17,2,TRUE),0)</f>
        <v>0</v>
      </c>
      <c r="M98" s="96">
        <f ca="1">IF($D98&gt;=M$4,VLOOKUP(RAND(),brain!$L$14:$P$17,2,TRUE),0)</f>
        <v>0</v>
      </c>
      <c r="N98" s="96">
        <f ca="1">IF($D98&gt;=N$4,VLOOKUP(RAND(),brain!$L$14:$P$17,2,TRUE),0)</f>
        <v>0</v>
      </c>
      <c r="O98" s="96">
        <f ca="1">IF($D98&gt;=O$4,VLOOKUP(RAND(),brain!$L$14:$P$17,2,TRUE),0)</f>
        <v>0</v>
      </c>
      <c r="P98" s="96">
        <f ca="1">IF($D98&gt;=P$4,VLOOKUP(RAND(),brain!$L$14:$P$17,2,TRUE),0)</f>
        <v>0</v>
      </c>
      <c r="Q98" s="96">
        <f ca="1">IF($D98&gt;=Q$4,VLOOKUP(RAND(),brain!$L$14:$P$17,2,TRUE),0)</f>
        <v>0</v>
      </c>
      <c r="R98" s="96">
        <f ca="1">IF($D98&gt;=R$4,VLOOKUP(RAND(),brain!$L$14:$P$17,2,TRUE),0)</f>
        <v>0</v>
      </c>
      <c r="S98" s="96">
        <f ca="1">IF($D98&gt;=S$4,VLOOKUP(RAND(),brain!$L$14:$P$17,2,TRUE),0)</f>
        <v>0</v>
      </c>
      <c r="T98" s="96">
        <f ca="1">IF($D98&gt;=T$4,VLOOKUP(RAND(),brain!$L$14:$P$17,2,TRUE),0)</f>
        <v>0</v>
      </c>
      <c r="U98" s="96">
        <f ca="1">IF($D98&gt;=U$4,VLOOKUP(RAND(),brain!$L$14:$P$17,2,TRUE),0)</f>
        <v>0</v>
      </c>
      <c r="V98" s="96">
        <f ca="1">IF($D98&gt;=V$4,VLOOKUP(RAND(),brain!$L$14:$P$17,2,TRUE),0)</f>
        <v>0</v>
      </c>
      <c r="W98" s="96">
        <f ca="1">IF($D98&gt;=W$4,VLOOKUP(RAND(),brain!$L$14:$P$17,2,TRUE),0)</f>
        <v>0</v>
      </c>
      <c r="X98" s="96">
        <f ca="1">IF($D98&gt;=X$4,VLOOKUP(RAND(),brain!$L$14:$P$17,2,TRUE),0)</f>
        <v>0</v>
      </c>
      <c r="Y98" s="104">
        <f ca="1">IF($D98&gt;=Y$4,VLOOKUP(RAND(),brain!$L$14:$P$17,2,TRUE),0)</f>
        <v>0</v>
      </c>
      <c r="Z98" s="97">
        <f ca="1">IF($E98&gt;=Z$4,VLOOKUP(RAND(),brain!$L$14:$P$17,3,TRUE),0)</f>
        <v>20</v>
      </c>
      <c r="AA98" s="97">
        <f ca="1">IF($E98&gt;=AA$4,VLOOKUP(RAND(),brain!$L$14:$P$17,3,TRUE),0)</f>
        <v>45</v>
      </c>
      <c r="AB98" s="97">
        <f ca="1">IF($E98&gt;=AB$4,VLOOKUP(RAND(),brain!$L$14:$P$17,3,TRUE),0)</f>
        <v>65</v>
      </c>
      <c r="AC98" s="97">
        <f ca="1">IF($E98&gt;=AC$4,VLOOKUP(RAND(),brain!$L$14:$P$17,3,TRUE),0)</f>
        <v>0</v>
      </c>
      <c r="AD98" s="97">
        <f ca="1">IF($E98&gt;=AD$4,VLOOKUP(RAND(),brain!$L$14:$P$17,3,TRUE),0)</f>
        <v>0</v>
      </c>
      <c r="AE98" s="97">
        <f ca="1">IF($E98&gt;=AE$4,VLOOKUP(RAND(),brain!$L$14:$P$17,3,TRUE),0)</f>
        <v>0</v>
      </c>
      <c r="AF98" s="97">
        <f ca="1">IF($E98&gt;=AF$4,VLOOKUP(RAND(),brain!$L$14:$P$17,3,TRUE),0)</f>
        <v>0</v>
      </c>
      <c r="AG98" s="97">
        <f ca="1">IF($E98&gt;=AG$4,VLOOKUP(RAND(),brain!$L$14:$P$17,3,TRUE),0)</f>
        <v>0</v>
      </c>
      <c r="AH98" s="97">
        <f ca="1">IF($E98&gt;=AH$4,VLOOKUP(RAND(),brain!$L$14:$P$17,3,TRUE),0)</f>
        <v>0</v>
      </c>
      <c r="AI98" s="97">
        <f ca="1">IF($E98&gt;=AI$4,VLOOKUP(RAND(),brain!$L$14:$P$17,3,TRUE),0)</f>
        <v>0</v>
      </c>
      <c r="AJ98" s="97">
        <f ca="1">IF($E98&gt;=AJ$4,VLOOKUP(RAND(),brain!$L$14:$P$17,3,TRUE),0)</f>
        <v>0</v>
      </c>
      <c r="AK98" s="100">
        <f ca="1">IF($F98&gt;=AK$4,VLOOKUP(RAND(),brain!$L$14:$P$17,4,TRUE),0)</f>
        <v>30</v>
      </c>
      <c r="AL98" s="98">
        <f ca="1">IF($F98&gt;=AL$4,VLOOKUP(RAND(),brain!$L$14:$P$17,4,TRUE),0)</f>
        <v>30</v>
      </c>
      <c r="AM98" s="98">
        <f ca="1">IF($F98&gt;=AM$4,VLOOKUP(RAND(),brain!$L$14:$P$17,4,TRUE),0)</f>
        <v>30</v>
      </c>
      <c r="AN98" s="98">
        <f ca="1">IF($F98&gt;=AN$4,VLOOKUP(RAND(),brain!$L$14:$P$17,4,TRUE),0)</f>
        <v>20</v>
      </c>
      <c r="AO98" s="98">
        <f ca="1">IF($F98&gt;=AO$4,VLOOKUP(RAND(),brain!$L$14:$P$17,4,TRUE),0)</f>
        <v>0</v>
      </c>
      <c r="AP98" s="98">
        <f ca="1">IF($F98&gt;=AP$4,VLOOKUP(RAND(),brain!$L$14:$P$17,4,TRUE),0)</f>
        <v>0</v>
      </c>
      <c r="AQ98" s="98">
        <f ca="1">IF($F98&gt;=AQ$4,VLOOKUP(RAND(),brain!$L$14:$P$17,4,TRUE),0)</f>
        <v>0</v>
      </c>
      <c r="AR98" s="98">
        <f ca="1">IF($F98&gt;=AR$4,VLOOKUP(RAND(),brain!$L$14:$P$17,4,TRUE),0)</f>
        <v>0</v>
      </c>
      <c r="AS98" s="98">
        <f ca="1">IF($F98&gt;=AS$4,VLOOKUP(RAND(),brain!$L$14:$P$17,4,TRUE),0)</f>
        <v>0</v>
      </c>
      <c r="AT98" s="98">
        <f ca="1">IF($F98&gt;=AT$4,VLOOKUP(RAND(),brain!$L$14:$P$17,4,TRUE),0)</f>
        <v>0</v>
      </c>
      <c r="AU98" s="98">
        <f ca="1">IF($F98&gt;=AU$4,VLOOKUP(RAND(),brain!$L$14:$P$17,4,TRUE),0)</f>
        <v>0</v>
      </c>
      <c r="AV98" s="98">
        <f ca="1">IF($F98&gt;=AV$4,VLOOKUP(RAND(),brain!$L$14:$P$17,4,TRUE),0)</f>
        <v>0</v>
      </c>
      <c r="AW98" s="98">
        <f ca="1">IF($F98&gt;=AW$4,VLOOKUP(RAND(),brain!$L$14:$P$17,4,TRUE),0)</f>
        <v>0</v>
      </c>
      <c r="AX98" s="98">
        <f ca="1">IF($F98&gt;=AX$4,VLOOKUP(RAND(),brain!$L$14:$P$17,4,TRUE),0)</f>
        <v>0</v>
      </c>
      <c r="AY98" s="98">
        <f ca="1">IF($F98&gt;=AY$4,VLOOKUP(RAND(),brain!$L$14:$P$17,4,TRUE),0)</f>
        <v>0</v>
      </c>
      <c r="AZ98" s="101">
        <f ca="1">IF($F98&gt;=AZ$4,VLOOKUP(RAND(),brain!$L$14:$P$17,4,TRUE),0)</f>
        <v>0</v>
      </c>
      <c r="BA98" s="139">
        <f ca="1">SUMIF(dataCollection!$H98:$Y98, "&gt;1")</f>
        <v>160</v>
      </c>
      <c r="BB98" s="140">
        <f ca="1">SUMIF(dataCollection!$Z98:$AJ98,"&gt; 1")</f>
        <v>130</v>
      </c>
      <c r="BC98" s="141">
        <f ca="1">SUMIF(dataCollection!$AK98:$AZ98, "&gt; 1")</f>
        <v>110</v>
      </c>
      <c r="BD98" s="26">
        <f ca="1">brain!$K$26-COUNTIF(dataCollection!$H98:$Y98,"&gt;0")*10-dataCollection!$BA98</f>
        <v>280</v>
      </c>
      <c r="BE98" s="26" t="str">
        <f t="shared" ca="1" si="3"/>
        <v/>
      </c>
      <c r="BF98" s="26">
        <f ca="1">brain!$K$26- COUNTIF(dataCollection!$Z98:$AJ98,"&gt;0")*10-dataCollection!$BB98</f>
        <v>320</v>
      </c>
      <c r="BG98" s="26" t="str">
        <f t="shared" ca="1" si="4"/>
        <v/>
      </c>
      <c r="BH98" s="26">
        <f ca="1">brain!$K$26-COUNT(dataCollection!$AK98:$AZ98)*10-dataCollection!$BC98</f>
        <v>210</v>
      </c>
      <c r="BI98" s="134" t="str">
        <f t="shared" ca="1" si="5"/>
        <v/>
      </c>
    </row>
    <row r="99" spans="3:61" x14ac:dyDescent="0.25">
      <c r="C99" s="32">
        <f>Table1[[#This Row],[Column1]]</f>
        <v>93</v>
      </c>
      <c r="D99" s="116">
        <f ca="1">ROUND(brain!$L$7*dataCollection!$G99,0)</f>
        <v>5</v>
      </c>
      <c r="E99" s="116">
        <f ca="1">ROUND(brain!$L$8*dataCollection!$G99,0)</f>
        <v>3</v>
      </c>
      <c r="F99" s="116">
        <f ca="1">dataCollection!$G99-dataCollection!$D99-dataCollection!$E99</f>
        <v>5</v>
      </c>
      <c r="G99" s="117">
        <f ca="1">Table1[[#This Row],[Column13]]</f>
        <v>13</v>
      </c>
      <c r="H99" s="96">
        <f ca="1">IF($D99&gt;=H$4,VLOOKUP(RAND(),brain!$L$14:$P$17,2,TRUE),0)</f>
        <v>35</v>
      </c>
      <c r="I99" s="96">
        <f ca="1">IF($D99&gt;=I$4,VLOOKUP(RAND(),brain!$L$14:$P$17,2,TRUE),0)</f>
        <v>35</v>
      </c>
      <c r="J99" s="96">
        <f ca="1">IF($D99&gt;=J$4,VLOOKUP(RAND(),brain!$L$14:$P$17,2,TRUE),0)</f>
        <v>35</v>
      </c>
      <c r="K99" s="96">
        <f ca="1">IF($D99&gt;=K$4,VLOOKUP(RAND(),brain!$L$14:$P$17,2,TRUE),0)</f>
        <v>55</v>
      </c>
      <c r="L99" s="96">
        <f ca="1">IF($D99&gt;=L$4,VLOOKUP(RAND(),brain!$L$14:$P$17,2,TRUE),0)</f>
        <v>35</v>
      </c>
      <c r="M99" s="96">
        <f ca="1">IF($D99&gt;=M$4,VLOOKUP(RAND(),brain!$L$14:$P$17,2,TRUE),0)</f>
        <v>0</v>
      </c>
      <c r="N99" s="96">
        <f ca="1">IF($D99&gt;=N$4,VLOOKUP(RAND(),brain!$L$14:$P$17,2,TRUE),0)</f>
        <v>0</v>
      </c>
      <c r="O99" s="96">
        <f ca="1">IF($D99&gt;=O$4,VLOOKUP(RAND(),brain!$L$14:$P$17,2,TRUE),0)</f>
        <v>0</v>
      </c>
      <c r="P99" s="96">
        <f ca="1">IF($D99&gt;=P$4,VLOOKUP(RAND(),brain!$L$14:$P$17,2,TRUE),0)</f>
        <v>0</v>
      </c>
      <c r="Q99" s="96">
        <f ca="1">IF($D99&gt;=Q$4,VLOOKUP(RAND(),brain!$L$14:$P$17,2,TRUE),0)</f>
        <v>0</v>
      </c>
      <c r="R99" s="96">
        <f ca="1">IF($D99&gt;=R$4,VLOOKUP(RAND(),brain!$L$14:$P$17,2,TRUE),0)</f>
        <v>0</v>
      </c>
      <c r="S99" s="96">
        <f ca="1">IF($D99&gt;=S$4,VLOOKUP(RAND(),brain!$L$14:$P$17,2,TRUE),0)</f>
        <v>0</v>
      </c>
      <c r="T99" s="96">
        <f ca="1">IF($D99&gt;=T$4,VLOOKUP(RAND(),brain!$L$14:$P$17,2,TRUE),0)</f>
        <v>0</v>
      </c>
      <c r="U99" s="96">
        <f ca="1">IF($D99&gt;=U$4,VLOOKUP(RAND(),brain!$L$14:$P$17,2,TRUE),0)</f>
        <v>0</v>
      </c>
      <c r="V99" s="96">
        <f ca="1">IF($D99&gt;=V$4,VLOOKUP(RAND(),brain!$L$14:$P$17,2,TRUE),0)</f>
        <v>0</v>
      </c>
      <c r="W99" s="96">
        <f ca="1">IF($D99&gt;=W$4,VLOOKUP(RAND(),brain!$L$14:$P$17,2,TRUE),0)</f>
        <v>0</v>
      </c>
      <c r="X99" s="96">
        <f ca="1">IF($D99&gt;=X$4,VLOOKUP(RAND(),brain!$L$14:$P$17,2,TRUE),0)</f>
        <v>0</v>
      </c>
      <c r="Y99" s="104">
        <f ca="1">IF($D99&gt;=Y$4,VLOOKUP(RAND(),brain!$L$14:$P$17,2,TRUE),0)</f>
        <v>0</v>
      </c>
      <c r="Z99" s="97">
        <f ca="1">IF($E99&gt;=Z$4,VLOOKUP(RAND(),brain!$L$14:$P$17,3,TRUE),0)</f>
        <v>65</v>
      </c>
      <c r="AA99" s="97">
        <f ca="1">IF($E99&gt;=AA$4,VLOOKUP(RAND(),brain!$L$14:$P$17,3,TRUE),0)</f>
        <v>45</v>
      </c>
      <c r="AB99" s="97">
        <f ca="1">IF($E99&gt;=AB$4,VLOOKUP(RAND(),brain!$L$14:$P$17,3,TRUE),0)</f>
        <v>65</v>
      </c>
      <c r="AC99" s="97">
        <f ca="1">IF($E99&gt;=AC$4,VLOOKUP(RAND(),brain!$L$14:$P$17,3,TRUE),0)</f>
        <v>0</v>
      </c>
      <c r="AD99" s="97">
        <f ca="1">IF($E99&gt;=AD$4,VLOOKUP(RAND(),brain!$L$14:$P$17,3,TRUE),0)</f>
        <v>0</v>
      </c>
      <c r="AE99" s="97">
        <f ca="1">IF($E99&gt;=AE$4,VLOOKUP(RAND(),brain!$L$14:$P$17,3,TRUE),0)</f>
        <v>0</v>
      </c>
      <c r="AF99" s="97">
        <f ca="1">IF($E99&gt;=AF$4,VLOOKUP(RAND(),brain!$L$14:$P$17,3,TRUE),0)</f>
        <v>0</v>
      </c>
      <c r="AG99" s="97">
        <f ca="1">IF($E99&gt;=AG$4,VLOOKUP(RAND(),brain!$L$14:$P$17,3,TRUE),0)</f>
        <v>0</v>
      </c>
      <c r="AH99" s="97">
        <f ca="1">IF($E99&gt;=AH$4,VLOOKUP(RAND(),brain!$L$14:$P$17,3,TRUE),0)</f>
        <v>0</v>
      </c>
      <c r="AI99" s="97">
        <f ca="1">IF($E99&gt;=AI$4,VLOOKUP(RAND(),brain!$L$14:$P$17,3,TRUE),0)</f>
        <v>0</v>
      </c>
      <c r="AJ99" s="97">
        <f ca="1">IF($E99&gt;=AJ$4,VLOOKUP(RAND(),brain!$L$14:$P$17,3,TRUE),0)</f>
        <v>0</v>
      </c>
      <c r="AK99" s="100">
        <f ca="1">IF($F99&gt;=AK$4,VLOOKUP(RAND(),brain!$L$14:$P$17,4,TRUE),0)</f>
        <v>30</v>
      </c>
      <c r="AL99" s="98">
        <f ca="1">IF($F99&gt;=AL$4,VLOOKUP(RAND(),brain!$L$14:$P$17,4,TRUE),0)</f>
        <v>45</v>
      </c>
      <c r="AM99" s="98">
        <f ca="1">IF($F99&gt;=AM$4,VLOOKUP(RAND(),brain!$L$14:$P$17,4,TRUE),0)</f>
        <v>20</v>
      </c>
      <c r="AN99" s="98">
        <f ca="1">IF($F99&gt;=AN$4,VLOOKUP(RAND(),brain!$L$14:$P$17,4,TRUE),0)</f>
        <v>20</v>
      </c>
      <c r="AO99" s="98">
        <f ca="1">IF($F99&gt;=AO$4,VLOOKUP(RAND(),brain!$L$14:$P$17,4,TRUE),0)</f>
        <v>30</v>
      </c>
      <c r="AP99" s="98">
        <f ca="1">IF($F99&gt;=AP$4,VLOOKUP(RAND(),brain!$L$14:$P$17,4,TRUE),0)</f>
        <v>0</v>
      </c>
      <c r="AQ99" s="98">
        <f ca="1">IF($F99&gt;=AQ$4,VLOOKUP(RAND(),brain!$L$14:$P$17,4,TRUE),0)</f>
        <v>0</v>
      </c>
      <c r="AR99" s="98">
        <f ca="1">IF($F99&gt;=AR$4,VLOOKUP(RAND(),brain!$L$14:$P$17,4,TRUE),0)</f>
        <v>0</v>
      </c>
      <c r="AS99" s="98">
        <f ca="1">IF($F99&gt;=AS$4,VLOOKUP(RAND(),brain!$L$14:$P$17,4,TRUE),0)</f>
        <v>0</v>
      </c>
      <c r="AT99" s="98">
        <f ca="1">IF($F99&gt;=AT$4,VLOOKUP(RAND(),brain!$L$14:$P$17,4,TRUE),0)</f>
        <v>0</v>
      </c>
      <c r="AU99" s="98">
        <f ca="1">IF($F99&gt;=AU$4,VLOOKUP(RAND(),brain!$L$14:$P$17,4,TRUE),0)</f>
        <v>0</v>
      </c>
      <c r="AV99" s="98">
        <f ca="1">IF($F99&gt;=AV$4,VLOOKUP(RAND(),brain!$L$14:$P$17,4,TRUE),0)</f>
        <v>0</v>
      </c>
      <c r="AW99" s="98">
        <f ca="1">IF($F99&gt;=AW$4,VLOOKUP(RAND(),brain!$L$14:$P$17,4,TRUE),0)</f>
        <v>0</v>
      </c>
      <c r="AX99" s="98">
        <f ca="1">IF($F99&gt;=AX$4,VLOOKUP(RAND(),brain!$L$14:$P$17,4,TRUE),0)</f>
        <v>0</v>
      </c>
      <c r="AY99" s="98">
        <f ca="1">IF($F99&gt;=AY$4,VLOOKUP(RAND(),brain!$L$14:$P$17,4,TRUE),0)</f>
        <v>0</v>
      </c>
      <c r="AZ99" s="101">
        <f ca="1">IF($F99&gt;=AZ$4,VLOOKUP(RAND(),brain!$L$14:$P$17,4,TRUE),0)</f>
        <v>0</v>
      </c>
      <c r="BA99" s="139">
        <f ca="1">SUMIF(dataCollection!$H99:$Y99, "&gt;1")</f>
        <v>195</v>
      </c>
      <c r="BB99" s="140">
        <f ca="1">SUMIF(dataCollection!$Z99:$AJ99,"&gt; 1")</f>
        <v>175</v>
      </c>
      <c r="BC99" s="141">
        <f ca="1">SUMIF(dataCollection!$AK99:$AZ99, "&gt; 1")</f>
        <v>145</v>
      </c>
      <c r="BD99" s="26">
        <f ca="1">brain!$K$26-COUNTIF(dataCollection!$H99:$Y99,"&gt;0")*10-dataCollection!$BA99</f>
        <v>235</v>
      </c>
      <c r="BE99" s="26" t="str">
        <f t="shared" ca="1" si="3"/>
        <v/>
      </c>
      <c r="BF99" s="26">
        <f ca="1">brain!$K$26- COUNTIF(dataCollection!$Z99:$AJ99,"&gt;0")*10-dataCollection!$BB99</f>
        <v>275</v>
      </c>
      <c r="BG99" s="26" t="str">
        <f t="shared" ca="1" si="4"/>
        <v/>
      </c>
      <c r="BH99" s="26">
        <f ca="1">brain!$K$26-COUNT(dataCollection!$AK99:$AZ99)*10-dataCollection!$BC99</f>
        <v>175</v>
      </c>
      <c r="BI99" s="134" t="str">
        <f t="shared" ca="1" si="5"/>
        <v/>
      </c>
    </row>
    <row r="100" spans="3:61" x14ac:dyDescent="0.25">
      <c r="C100" s="32">
        <f>Table1[[#This Row],[Column1]]</f>
        <v>94</v>
      </c>
      <c r="D100" s="116">
        <f ca="1">ROUND(brain!$L$7*dataCollection!$G100,0)</f>
        <v>6</v>
      </c>
      <c r="E100" s="116">
        <f ca="1">ROUND(brain!$L$8*dataCollection!$G100,0)</f>
        <v>4</v>
      </c>
      <c r="F100" s="116">
        <f ca="1">dataCollection!$G100-dataCollection!$D100-dataCollection!$E100</f>
        <v>4</v>
      </c>
      <c r="G100" s="117">
        <f ca="1">Table1[[#This Row],[Column13]]</f>
        <v>14</v>
      </c>
      <c r="H100" s="96">
        <f ca="1">IF($D100&gt;=H$4,VLOOKUP(RAND(),brain!$L$14:$P$17,2,TRUE),0)</f>
        <v>55</v>
      </c>
      <c r="I100" s="96">
        <f ca="1">IF($D100&gt;=I$4,VLOOKUP(RAND(),brain!$L$14:$P$17,2,TRUE),0)</f>
        <v>35</v>
      </c>
      <c r="J100" s="96">
        <f ca="1">IF($D100&gt;=J$4,VLOOKUP(RAND(),brain!$L$14:$P$17,2,TRUE),0)</f>
        <v>35</v>
      </c>
      <c r="K100" s="96">
        <f ca="1">IF($D100&gt;=K$4,VLOOKUP(RAND(),brain!$L$14:$P$17,2,TRUE),0)</f>
        <v>55</v>
      </c>
      <c r="L100" s="96">
        <f ca="1">IF($D100&gt;=L$4,VLOOKUP(RAND(),brain!$L$14:$P$17,2,TRUE),0)</f>
        <v>35</v>
      </c>
      <c r="M100" s="96">
        <f ca="1">IF($D100&gt;=M$4,VLOOKUP(RAND(),brain!$L$14:$P$17,2,TRUE),0)</f>
        <v>55</v>
      </c>
      <c r="N100" s="96">
        <f ca="1">IF($D100&gt;=N$4,VLOOKUP(RAND(),brain!$L$14:$P$17,2,TRUE),0)</f>
        <v>0</v>
      </c>
      <c r="O100" s="96">
        <f ca="1">IF($D100&gt;=O$4,VLOOKUP(RAND(),brain!$L$14:$P$17,2,TRUE),0)</f>
        <v>0</v>
      </c>
      <c r="P100" s="96">
        <f ca="1">IF($D100&gt;=P$4,VLOOKUP(RAND(),brain!$L$14:$P$17,2,TRUE),0)</f>
        <v>0</v>
      </c>
      <c r="Q100" s="96">
        <f ca="1">IF($D100&gt;=Q$4,VLOOKUP(RAND(),brain!$L$14:$P$17,2,TRUE),0)</f>
        <v>0</v>
      </c>
      <c r="R100" s="96">
        <f ca="1">IF($D100&gt;=R$4,VLOOKUP(RAND(),brain!$L$14:$P$17,2,TRUE),0)</f>
        <v>0</v>
      </c>
      <c r="S100" s="96">
        <f ca="1">IF($D100&gt;=S$4,VLOOKUP(RAND(),brain!$L$14:$P$17,2,TRUE),0)</f>
        <v>0</v>
      </c>
      <c r="T100" s="96">
        <f ca="1">IF($D100&gt;=T$4,VLOOKUP(RAND(),brain!$L$14:$P$17,2,TRUE),0)</f>
        <v>0</v>
      </c>
      <c r="U100" s="96">
        <f ca="1">IF($D100&gt;=U$4,VLOOKUP(RAND(),brain!$L$14:$P$17,2,TRUE),0)</f>
        <v>0</v>
      </c>
      <c r="V100" s="96">
        <f ca="1">IF($D100&gt;=V$4,VLOOKUP(RAND(),brain!$L$14:$P$17,2,TRUE),0)</f>
        <v>0</v>
      </c>
      <c r="W100" s="96">
        <f ca="1">IF($D100&gt;=W$4,VLOOKUP(RAND(),brain!$L$14:$P$17,2,TRUE),0)</f>
        <v>0</v>
      </c>
      <c r="X100" s="96">
        <f ca="1">IF($D100&gt;=X$4,VLOOKUP(RAND(),brain!$L$14:$P$17,2,TRUE),0)</f>
        <v>0</v>
      </c>
      <c r="Y100" s="104">
        <f ca="1">IF($D100&gt;=Y$4,VLOOKUP(RAND(),brain!$L$14:$P$17,2,TRUE),0)</f>
        <v>0</v>
      </c>
      <c r="Z100" s="97">
        <f ca="1">IF($E100&gt;=Z$4,VLOOKUP(RAND(),brain!$L$14:$P$17,3,TRUE),0)</f>
        <v>45</v>
      </c>
      <c r="AA100" s="97">
        <f ca="1">IF($E100&gt;=AA$4,VLOOKUP(RAND(),brain!$L$14:$P$17,3,TRUE),0)</f>
        <v>45</v>
      </c>
      <c r="AB100" s="97">
        <f ca="1">IF($E100&gt;=AB$4,VLOOKUP(RAND(),brain!$L$14:$P$17,3,TRUE),0)</f>
        <v>65</v>
      </c>
      <c r="AC100" s="97">
        <f ca="1">IF($E100&gt;=AC$4,VLOOKUP(RAND(),brain!$L$14:$P$17,3,TRUE),0)</f>
        <v>65</v>
      </c>
      <c r="AD100" s="97">
        <f ca="1">IF($E100&gt;=AD$4,VLOOKUP(RAND(),brain!$L$14:$P$17,3,TRUE),0)</f>
        <v>0</v>
      </c>
      <c r="AE100" s="97">
        <f ca="1">IF($E100&gt;=AE$4,VLOOKUP(RAND(),brain!$L$14:$P$17,3,TRUE),0)</f>
        <v>0</v>
      </c>
      <c r="AF100" s="97">
        <f ca="1">IF($E100&gt;=AF$4,VLOOKUP(RAND(),brain!$L$14:$P$17,3,TRUE),0)</f>
        <v>0</v>
      </c>
      <c r="AG100" s="97">
        <f ca="1">IF($E100&gt;=AG$4,VLOOKUP(RAND(),brain!$L$14:$P$17,3,TRUE),0)</f>
        <v>0</v>
      </c>
      <c r="AH100" s="97">
        <f ca="1">IF($E100&gt;=AH$4,VLOOKUP(RAND(),brain!$L$14:$P$17,3,TRUE),0)</f>
        <v>0</v>
      </c>
      <c r="AI100" s="97">
        <f ca="1">IF($E100&gt;=AI$4,VLOOKUP(RAND(),brain!$L$14:$P$17,3,TRUE),0)</f>
        <v>0</v>
      </c>
      <c r="AJ100" s="97">
        <f ca="1">IF($E100&gt;=AJ$4,VLOOKUP(RAND(),brain!$L$14:$P$17,3,TRUE),0)</f>
        <v>0</v>
      </c>
      <c r="AK100" s="100">
        <f ca="1">IF($F100&gt;=AK$4,VLOOKUP(RAND(),brain!$L$14:$P$17,4,TRUE),0)</f>
        <v>30</v>
      </c>
      <c r="AL100" s="98">
        <f ca="1">IF($F100&gt;=AL$4,VLOOKUP(RAND(),brain!$L$14:$P$17,4,TRUE),0)</f>
        <v>30</v>
      </c>
      <c r="AM100" s="98">
        <f ca="1">IF($F100&gt;=AM$4,VLOOKUP(RAND(),brain!$L$14:$P$17,4,TRUE),0)</f>
        <v>30</v>
      </c>
      <c r="AN100" s="98">
        <f ca="1">IF($F100&gt;=AN$4,VLOOKUP(RAND(),brain!$L$14:$P$17,4,TRUE),0)</f>
        <v>30</v>
      </c>
      <c r="AO100" s="98">
        <f ca="1">IF($F100&gt;=AO$4,VLOOKUP(RAND(),brain!$L$14:$P$17,4,TRUE),0)</f>
        <v>0</v>
      </c>
      <c r="AP100" s="98">
        <f ca="1">IF($F100&gt;=AP$4,VLOOKUP(RAND(),brain!$L$14:$P$17,4,TRUE),0)</f>
        <v>0</v>
      </c>
      <c r="AQ100" s="98">
        <f ca="1">IF($F100&gt;=AQ$4,VLOOKUP(RAND(),brain!$L$14:$P$17,4,TRUE),0)</f>
        <v>0</v>
      </c>
      <c r="AR100" s="98">
        <f ca="1">IF($F100&gt;=AR$4,VLOOKUP(RAND(),brain!$L$14:$P$17,4,TRUE),0)</f>
        <v>0</v>
      </c>
      <c r="AS100" s="98">
        <f ca="1">IF($F100&gt;=AS$4,VLOOKUP(RAND(),brain!$L$14:$P$17,4,TRUE),0)</f>
        <v>0</v>
      </c>
      <c r="AT100" s="98">
        <f ca="1">IF($F100&gt;=AT$4,VLOOKUP(RAND(),brain!$L$14:$P$17,4,TRUE),0)</f>
        <v>0</v>
      </c>
      <c r="AU100" s="98">
        <f ca="1">IF($F100&gt;=AU$4,VLOOKUP(RAND(),brain!$L$14:$P$17,4,TRUE),0)</f>
        <v>0</v>
      </c>
      <c r="AV100" s="98">
        <f ca="1">IF($F100&gt;=AV$4,VLOOKUP(RAND(),brain!$L$14:$P$17,4,TRUE),0)</f>
        <v>0</v>
      </c>
      <c r="AW100" s="98">
        <f ca="1">IF($F100&gt;=AW$4,VLOOKUP(RAND(),brain!$L$14:$P$17,4,TRUE),0)</f>
        <v>0</v>
      </c>
      <c r="AX100" s="98">
        <f ca="1">IF($F100&gt;=AX$4,VLOOKUP(RAND(),brain!$L$14:$P$17,4,TRUE),0)</f>
        <v>0</v>
      </c>
      <c r="AY100" s="98">
        <f ca="1">IF($F100&gt;=AY$4,VLOOKUP(RAND(),brain!$L$14:$P$17,4,TRUE),0)</f>
        <v>0</v>
      </c>
      <c r="AZ100" s="101">
        <f ca="1">IF($F100&gt;=AZ$4,VLOOKUP(RAND(),brain!$L$14:$P$17,4,TRUE),0)</f>
        <v>0</v>
      </c>
      <c r="BA100" s="139">
        <f ca="1">SUMIF(dataCollection!$H100:$Y100, "&gt;1")</f>
        <v>270</v>
      </c>
      <c r="BB100" s="140">
        <f ca="1">SUMIF(dataCollection!$Z100:$AJ100,"&gt; 1")</f>
        <v>220</v>
      </c>
      <c r="BC100" s="141">
        <f ca="1">SUMIF(dataCollection!$AK100:$AZ100, "&gt; 1")</f>
        <v>120</v>
      </c>
      <c r="BD100" s="26">
        <f ca="1">brain!$K$26-COUNTIF(dataCollection!$H100:$Y100,"&gt;0")*10-dataCollection!$BA100</f>
        <v>150</v>
      </c>
      <c r="BE100" s="26" t="str">
        <f t="shared" ca="1" si="3"/>
        <v>stockout</v>
      </c>
      <c r="BF100" s="26">
        <f ca="1">brain!$K$26- COUNTIF(dataCollection!$Z100:$AJ100,"&gt;0")*10-dataCollection!$BB100</f>
        <v>220</v>
      </c>
      <c r="BG100" s="26" t="str">
        <f t="shared" ca="1" si="4"/>
        <v>stockout</v>
      </c>
      <c r="BH100" s="26">
        <f ca="1">brain!$K$26-COUNT(dataCollection!$AK100:$AZ100)*10-dataCollection!$BC100</f>
        <v>200</v>
      </c>
      <c r="BI100" s="134" t="str">
        <f t="shared" ca="1" si="5"/>
        <v/>
      </c>
    </row>
    <row r="101" spans="3:61" x14ac:dyDescent="0.25">
      <c r="C101" s="32">
        <f>Table1[[#This Row],[Column1]]</f>
        <v>95</v>
      </c>
      <c r="D101" s="116">
        <f ca="1">ROUND(brain!$L$7*dataCollection!$G101,0)</f>
        <v>6</v>
      </c>
      <c r="E101" s="116">
        <f ca="1">ROUND(brain!$L$8*dataCollection!$G101,0)</f>
        <v>4</v>
      </c>
      <c r="F101" s="116">
        <f ca="1">dataCollection!$G101-dataCollection!$D101-dataCollection!$E101</f>
        <v>6</v>
      </c>
      <c r="G101" s="117">
        <f ca="1">Table1[[#This Row],[Column13]]</f>
        <v>16</v>
      </c>
      <c r="H101" s="96">
        <f ca="1">IF($D101&gt;=H$4,VLOOKUP(RAND(),brain!$L$14:$P$17,2,TRUE),0)</f>
        <v>35</v>
      </c>
      <c r="I101" s="96">
        <f ca="1">IF($D101&gt;=I$4,VLOOKUP(RAND(),brain!$L$14:$P$17,2,TRUE),0)</f>
        <v>15</v>
      </c>
      <c r="J101" s="96">
        <f ca="1">IF($D101&gt;=J$4,VLOOKUP(RAND(),brain!$L$14:$P$17,2,TRUE),0)</f>
        <v>35</v>
      </c>
      <c r="K101" s="96">
        <f ca="1">IF($D101&gt;=K$4,VLOOKUP(RAND(),brain!$L$14:$P$17,2,TRUE),0)</f>
        <v>15</v>
      </c>
      <c r="L101" s="96">
        <f ca="1">IF($D101&gt;=L$4,VLOOKUP(RAND(),brain!$L$14:$P$17,2,TRUE),0)</f>
        <v>35</v>
      </c>
      <c r="M101" s="96">
        <f ca="1">IF($D101&gt;=M$4,VLOOKUP(RAND(),brain!$L$14:$P$17,2,TRUE),0)</f>
        <v>15</v>
      </c>
      <c r="N101" s="96">
        <f ca="1">IF($D101&gt;=N$4,VLOOKUP(RAND(),brain!$L$14:$P$17,2,TRUE),0)</f>
        <v>0</v>
      </c>
      <c r="O101" s="96">
        <f ca="1">IF($D101&gt;=O$4,VLOOKUP(RAND(),brain!$L$14:$P$17,2,TRUE),0)</f>
        <v>0</v>
      </c>
      <c r="P101" s="96">
        <f ca="1">IF($D101&gt;=P$4,VLOOKUP(RAND(),brain!$L$14:$P$17,2,TRUE),0)</f>
        <v>0</v>
      </c>
      <c r="Q101" s="96">
        <f ca="1">IF($D101&gt;=Q$4,VLOOKUP(RAND(),brain!$L$14:$P$17,2,TRUE),0)</f>
        <v>0</v>
      </c>
      <c r="R101" s="96">
        <f ca="1">IF($D101&gt;=R$4,VLOOKUP(RAND(),brain!$L$14:$P$17,2,TRUE),0)</f>
        <v>0</v>
      </c>
      <c r="S101" s="96">
        <f ca="1">IF($D101&gt;=S$4,VLOOKUP(RAND(),brain!$L$14:$P$17,2,TRUE),0)</f>
        <v>0</v>
      </c>
      <c r="T101" s="96">
        <f ca="1">IF($D101&gt;=T$4,VLOOKUP(RAND(),brain!$L$14:$P$17,2,TRUE),0)</f>
        <v>0</v>
      </c>
      <c r="U101" s="96">
        <f ca="1">IF($D101&gt;=U$4,VLOOKUP(RAND(),brain!$L$14:$P$17,2,TRUE),0)</f>
        <v>0</v>
      </c>
      <c r="V101" s="96">
        <f ca="1">IF($D101&gt;=V$4,VLOOKUP(RAND(),brain!$L$14:$P$17,2,TRUE),0)</f>
        <v>0</v>
      </c>
      <c r="W101" s="96">
        <f ca="1">IF($D101&gt;=W$4,VLOOKUP(RAND(),brain!$L$14:$P$17,2,TRUE),0)</f>
        <v>0</v>
      </c>
      <c r="X101" s="96">
        <f ca="1">IF($D101&gt;=X$4,VLOOKUP(RAND(),brain!$L$14:$P$17,2,TRUE),0)</f>
        <v>0</v>
      </c>
      <c r="Y101" s="104">
        <f ca="1">IF($D101&gt;=Y$4,VLOOKUP(RAND(),brain!$L$14:$P$17,2,TRUE),0)</f>
        <v>0</v>
      </c>
      <c r="Z101" s="97">
        <f ca="1">IF($E101&gt;=Z$4,VLOOKUP(RAND(),brain!$L$14:$P$17,3,TRUE),0)</f>
        <v>45</v>
      </c>
      <c r="AA101" s="97">
        <f ca="1">IF($E101&gt;=AA$4,VLOOKUP(RAND(),brain!$L$14:$P$17,3,TRUE),0)</f>
        <v>20</v>
      </c>
      <c r="AB101" s="97">
        <f ca="1">IF($E101&gt;=AB$4,VLOOKUP(RAND(),brain!$L$14:$P$17,3,TRUE),0)</f>
        <v>45</v>
      </c>
      <c r="AC101" s="97">
        <f ca="1">IF($E101&gt;=AC$4,VLOOKUP(RAND(),brain!$L$14:$P$17,3,TRUE),0)</f>
        <v>20</v>
      </c>
      <c r="AD101" s="97">
        <f ca="1">IF($E101&gt;=AD$4,VLOOKUP(RAND(),brain!$L$14:$P$17,3,TRUE),0)</f>
        <v>0</v>
      </c>
      <c r="AE101" s="97">
        <f ca="1">IF($E101&gt;=AE$4,VLOOKUP(RAND(),brain!$L$14:$P$17,3,TRUE),0)</f>
        <v>0</v>
      </c>
      <c r="AF101" s="97">
        <f ca="1">IF($E101&gt;=AF$4,VLOOKUP(RAND(),brain!$L$14:$P$17,3,TRUE),0)</f>
        <v>0</v>
      </c>
      <c r="AG101" s="97">
        <f ca="1">IF($E101&gt;=AG$4,VLOOKUP(RAND(),brain!$L$14:$P$17,3,TRUE),0)</f>
        <v>0</v>
      </c>
      <c r="AH101" s="97">
        <f ca="1">IF($E101&gt;=AH$4,VLOOKUP(RAND(),brain!$L$14:$P$17,3,TRUE),0)</f>
        <v>0</v>
      </c>
      <c r="AI101" s="97">
        <f ca="1">IF($E101&gt;=AI$4,VLOOKUP(RAND(),brain!$L$14:$P$17,3,TRUE),0)</f>
        <v>0</v>
      </c>
      <c r="AJ101" s="97">
        <f ca="1">IF($E101&gt;=AJ$4,VLOOKUP(RAND(),brain!$L$14:$P$17,3,TRUE),0)</f>
        <v>0</v>
      </c>
      <c r="AK101" s="100">
        <f ca="1">IF($F101&gt;=AK$4,VLOOKUP(RAND(),brain!$L$14:$P$17,4,TRUE),0)</f>
        <v>20</v>
      </c>
      <c r="AL101" s="98">
        <f ca="1">IF($F101&gt;=AL$4,VLOOKUP(RAND(),brain!$L$14:$P$17,4,TRUE),0)</f>
        <v>30</v>
      </c>
      <c r="AM101" s="98">
        <f ca="1">IF($F101&gt;=AM$4,VLOOKUP(RAND(),brain!$L$14:$P$17,4,TRUE),0)</f>
        <v>30</v>
      </c>
      <c r="AN101" s="98">
        <f ca="1">IF($F101&gt;=AN$4,VLOOKUP(RAND(),brain!$L$14:$P$17,4,TRUE),0)</f>
        <v>30</v>
      </c>
      <c r="AO101" s="98">
        <f ca="1">IF($F101&gt;=AO$4,VLOOKUP(RAND(),brain!$L$14:$P$17,4,TRUE),0)</f>
        <v>20</v>
      </c>
      <c r="AP101" s="98">
        <f ca="1">IF($F101&gt;=AP$4,VLOOKUP(RAND(),brain!$L$14:$P$17,4,TRUE),0)</f>
        <v>30</v>
      </c>
      <c r="AQ101" s="98">
        <f ca="1">IF($F101&gt;=AQ$4,VLOOKUP(RAND(),brain!$L$14:$P$17,4,TRUE),0)</f>
        <v>0</v>
      </c>
      <c r="AR101" s="98">
        <f ca="1">IF($F101&gt;=AR$4,VLOOKUP(RAND(),brain!$L$14:$P$17,4,TRUE),0)</f>
        <v>0</v>
      </c>
      <c r="AS101" s="98">
        <f ca="1">IF($F101&gt;=AS$4,VLOOKUP(RAND(),brain!$L$14:$P$17,4,TRUE),0)</f>
        <v>0</v>
      </c>
      <c r="AT101" s="98">
        <f ca="1">IF($F101&gt;=AT$4,VLOOKUP(RAND(),brain!$L$14:$P$17,4,TRUE),0)</f>
        <v>0</v>
      </c>
      <c r="AU101" s="98">
        <f ca="1">IF($F101&gt;=AU$4,VLOOKUP(RAND(),brain!$L$14:$P$17,4,TRUE),0)</f>
        <v>0</v>
      </c>
      <c r="AV101" s="98">
        <f ca="1">IF($F101&gt;=AV$4,VLOOKUP(RAND(),brain!$L$14:$P$17,4,TRUE),0)</f>
        <v>0</v>
      </c>
      <c r="AW101" s="98">
        <f ca="1">IF($F101&gt;=AW$4,VLOOKUP(RAND(),brain!$L$14:$P$17,4,TRUE),0)</f>
        <v>0</v>
      </c>
      <c r="AX101" s="98">
        <f ca="1">IF($F101&gt;=AX$4,VLOOKUP(RAND(),brain!$L$14:$P$17,4,TRUE),0)</f>
        <v>0</v>
      </c>
      <c r="AY101" s="98">
        <f ca="1">IF($F101&gt;=AY$4,VLOOKUP(RAND(),brain!$L$14:$P$17,4,TRUE),0)</f>
        <v>0</v>
      </c>
      <c r="AZ101" s="101">
        <f ca="1">IF($F101&gt;=AZ$4,VLOOKUP(RAND(),brain!$L$14:$P$17,4,TRUE),0)</f>
        <v>0</v>
      </c>
      <c r="BA101" s="139">
        <f ca="1">SUMIF(dataCollection!$H101:$Y101, "&gt;1")</f>
        <v>150</v>
      </c>
      <c r="BB101" s="140">
        <f ca="1">SUMIF(dataCollection!$Z101:$AJ101,"&gt; 1")</f>
        <v>130</v>
      </c>
      <c r="BC101" s="141">
        <f ca="1">SUMIF(dataCollection!$AK101:$AZ101, "&gt; 1")</f>
        <v>160</v>
      </c>
      <c r="BD101" s="26">
        <f ca="1">brain!$K$26-COUNTIF(dataCollection!$H101:$Y101,"&gt;0")*10-dataCollection!$BA101</f>
        <v>270</v>
      </c>
      <c r="BE101" s="26" t="str">
        <f t="shared" ca="1" si="3"/>
        <v/>
      </c>
      <c r="BF101" s="26">
        <f ca="1">brain!$K$26- COUNTIF(dataCollection!$Z101:$AJ101,"&gt;0")*10-dataCollection!$BB101</f>
        <v>310</v>
      </c>
      <c r="BG101" s="26" t="str">
        <f t="shared" ca="1" si="4"/>
        <v/>
      </c>
      <c r="BH101" s="26">
        <f ca="1">brain!$K$26-COUNT(dataCollection!$AK101:$AZ101)*10-dataCollection!$BC101</f>
        <v>160</v>
      </c>
      <c r="BI101" s="134" t="str">
        <f t="shared" ca="1" si="5"/>
        <v>stockout</v>
      </c>
    </row>
    <row r="102" spans="3:61" x14ac:dyDescent="0.25">
      <c r="C102" s="32">
        <f>Table1[[#This Row],[Column1]]</f>
        <v>96</v>
      </c>
      <c r="D102" s="116">
        <f ca="1">ROUND(brain!$L$7*dataCollection!$G102,0)</f>
        <v>6</v>
      </c>
      <c r="E102" s="116">
        <f ca="1">ROUND(brain!$L$8*dataCollection!$G102,0)</f>
        <v>4</v>
      </c>
      <c r="F102" s="116">
        <f ca="1">dataCollection!$G102-dataCollection!$D102-dataCollection!$E102</f>
        <v>5</v>
      </c>
      <c r="G102" s="117">
        <f ca="1">Table1[[#This Row],[Column13]]</f>
        <v>15</v>
      </c>
      <c r="H102" s="96">
        <f ca="1">IF($D102&gt;=H$4,VLOOKUP(RAND(),brain!$L$14:$P$17,2,TRUE),0)</f>
        <v>35</v>
      </c>
      <c r="I102" s="96">
        <f ca="1">IF($D102&gt;=I$4,VLOOKUP(RAND(),brain!$L$14:$P$17,2,TRUE),0)</f>
        <v>55</v>
      </c>
      <c r="J102" s="96">
        <f ca="1">IF($D102&gt;=J$4,VLOOKUP(RAND(),brain!$L$14:$P$17,2,TRUE),0)</f>
        <v>35</v>
      </c>
      <c r="K102" s="96">
        <f ca="1">IF($D102&gt;=K$4,VLOOKUP(RAND(),brain!$L$14:$P$17,2,TRUE),0)</f>
        <v>35</v>
      </c>
      <c r="L102" s="96">
        <f ca="1">IF($D102&gt;=L$4,VLOOKUP(RAND(),brain!$L$14:$P$17,2,TRUE),0)</f>
        <v>35</v>
      </c>
      <c r="M102" s="96">
        <f ca="1">IF($D102&gt;=M$4,VLOOKUP(RAND(),brain!$L$14:$P$17,2,TRUE),0)</f>
        <v>55</v>
      </c>
      <c r="N102" s="96">
        <f ca="1">IF($D102&gt;=N$4,VLOOKUP(RAND(),brain!$L$14:$P$17,2,TRUE),0)</f>
        <v>0</v>
      </c>
      <c r="O102" s="96">
        <f ca="1">IF($D102&gt;=O$4,VLOOKUP(RAND(),brain!$L$14:$P$17,2,TRUE),0)</f>
        <v>0</v>
      </c>
      <c r="P102" s="96">
        <f ca="1">IF($D102&gt;=P$4,VLOOKUP(RAND(),brain!$L$14:$P$17,2,TRUE),0)</f>
        <v>0</v>
      </c>
      <c r="Q102" s="96">
        <f ca="1">IF($D102&gt;=Q$4,VLOOKUP(RAND(),brain!$L$14:$P$17,2,TRUE),0)</f>
        <v>0</v>
      </c>
      <c r="R102" s="96">
        <f ca="1">IF($D102&gt;=R$4,VLOOKUP(RAND(),brain!$L$14:$P$17,2,TRUE),0)</f>
        <v>0</v>
      </c>
      <c r="S102" s="96">
        <f ca="1">IF($D102&gt;=S$4,VLOOKUP(RAND(),brain!$L$14:$P$17,2,TRUE),0)</f>
        <v>0</v>
      </c>
      <c r="T102" s="96">
        <f ca="1">IF($D102&gt;=T$4,VLOOKUP(RAND(),brain!$L$14:$P$17,2,TRUE),0)</f>
        <v>0</v>
      </c>
      <c r="U102" s="96">
        <f ca="1">IF($D102&gt;=U$4,VLOOKUP(RAND(),brain!$L$14:$P$17,2,TRUE),0)</f>
        <v>0</v>
      </c>
      <c r="V102" s="96">
        <f ca="1">IF($D102&gt;=V$4,VLOOKUP(RAND(),brain!$L$14:$P$17,2,TRUE),0)</f>
        <v>0</v>
      </c>
      <c r="W102" s="96">
        <f ca="1">IF($D102&gt;=W$4,VLOOKUP(RAND(),brain!$L$14:$P$17,2,TRUE),0)</f>
        <v>0</v>
      </c>
      <c r="X102" s="96">
        <f ca="1">IF($D102&gt;=X$4,VLOOKUP(RAND(),brain!$L$14:$P$17,2,TRUE),0)</f>
        <v>0</v>
      </c>
      <c r="Y102" s="104">
        <f ca="1">IF($D102&gt;=Y$4,VLOOKUP(RAND(),brain!$L$14:$P$17,2,TRUE),0)</f>
        <v>0</v>
      </c>
      <c r="Z102" s="97">
        <f ca="1">IF($E102&gt;=Z$4,VLOOKUP(RAND(),brain!$L$14:$P$17,3,TRUE),0)</f>
        <v>45</v>
      </c>
      <c r="AA102" s="97">
        <f ca="1">IF($E102&gt;=AA$4,VLOOKUP(RAND(),brain!$L$14:$P$17,3,TRUE),0)</f>
        <v>45</v>
      </c>
      <c r="AB102" s="97">
        <f ca="1">IF($E102&gt;=AB$4,VLOOKUP(RAND(),brain!$L$14:$P$17,3,TRUE),0)</f>
        <v>65</v>
      </c>
      <c r="AC102" s="97">
        <f ca="1">IF($E102&gt;=AC$4,VLOOKUP(RAND(),brain!$L$14:$P$17,3,TRUE),0)</f>
        <v>65</v>
      </c>
      <c r="AD102" s="97">
        <f ca="1">IF($E102&gt;=AD$4,VLOOKUP(RAND(),brain!$L$14:$P$17,3,TRUE),0)</f>
        <v>0</v>
      </c>
      <c r="AE102" s="97">
        <f ca="1">IF($E102&gt;=AE$4,VLOOKUP(RAND(),brain!$L$14:$P$17,3,TRUE),0)</f>
        <v>0</v>
      </c>
      <c r="AF102" s="97">
        <f ca="1">IF($E102&gt;=AF$4,VLOOKUP(RAND(),brain!$L$14:$P$17,3,TRUE),0)</f>
        <v>0</v>
      </c>
      <c r="AG102" s="97">
        <f ca="1">IF($E102&gt;=AG$4,VLOOKUP(RAND(),brain!$L$14:$P$17,3,TRUE),0)</f>
        <v>0</v>
      </c>
      <c r="AH102" s="97">
        <f ca="1">IF($E102&gt;=AH$4,VLOOKUP(RAND(),brain!$L$14:$P$17,3,TRUE),0)</f>
        <v>0</v>
      </c>
      <c r="AI102" s="97">
        <f ca="1">IF($E102&gt;=AI$4,VLOOKUP(RAND(),brain!$L$14:$P$17,3,TRUE),0)</f>
        <v>0</v>
      </c>
      <c r="AJ102" s="97">
        <f ca="1">IF($E102&gt;=AJ$4,VLOOKUP(RAND(),brain!$L$14:$P$17,3,TRUE),0)</f>
        <v>0</v>
      </c>
      <c r="AK102" s="100">
        <f ca="1">IF($F102&gt;=AK$4,VLOOKUP(RAND(),brain!$L$14:$P$17,4,TRUE),0)</f>
        <v>30</v>
      </c>
      <c r="AL102" s="98">
        <f ca="1">IF($F102&gt;=AL$4,VLOOKUP(RAND(),brain!$L$14:$P$17,4,TRUE),0)</f>
        <v>45</v>
      </c>
      <c r="AM102" s="98">
        <f ca="1">IF($F102&gt;=AM$4,VLOOKUP(RAND(),brain!$L$14:$P$17,4,TRUE),0)</f>
        <v>30</v>
      </c>
      <c r="AN102" s="98">
        <f ca="1">IF($F102&gt;=AN$4,VLOOKUP(RAND(),brain!$L$14:$P$17,4,TRUE),0)</f>
        <v>30</v>
      </c>
      <c r="AO102" s="98">
        <f ca="1">IF($F102&gt;=AO$4,VLOOKUP(RAND(),brain!$L$14:$P$17,4,TRUE),0)</f>
        <v>30</v>
      </c>
      <c r="AP102" s="98">
        <f ca="1">IF($F102&gt;=AP$4,VLOOKUP(RAND(),brain!$L$14:$P$17,4,TRUE),0)</f>
        <v>0</v>
      </c>
      <c r="AQ102" s="98">
        <f ca="1">IF($F102&gt;=AQ$4,VLOOKUP(RAND(),brain!$L$14:$P$17,4,TRUE),0)</f>
        <v>0</v>
      </c>
      <c r="AR102" s="98">
        <f ca="1">IF($F102&gt;=AR$4,VLOOKUP(RAND(),brain!$L$14:$P$17,4,TRUE),0)</f>
        <v>0</v>
      </c>
      <c r="AS102" s="98">
        <f ca="1">IF($F102&gt;=AS$4,VLOOKUP(RAND(),brain!$L$14:$P$17,4,TRUE),0)</f>
        <v>0</v>
      </c>
      <c r="AT102" s="98">
        <f ca="1">IF($F102&gt;=AT$4,VLOOKUP(RAND(),brain!$L$14:$P$17,4,TRUE),0)</f>
        <v>0</v>
      </c>
      <c r="AU102" s="98">
        <f ca="1">IF($F102&gt;=AU$4,VLOOKUP(RAND(),brain!$L$14:$P$17,4,TRUE),0)</f>
        <v>0</v>
      </c>
      <c r="AV102" s="98">
        <f ca="1">IF($F102&gt;=AV$4,VLOOKUP(RAND(),brain!$L$14:$P$17,4,TRUE),0)</f>
        <v>0</v>
      </c>
      <c r="AW102" s="98">
        <f ca="1">IF($F102&gt;=AW$4,VLOOKUP(RAND(),brain!$L$14:$P$17,4,TRUE),0)</f>
        <v>0</v>
      </c>
      <c r="AX102" s="98">
        <f ca="1">IF($F102&gt;=AX$4,VLOOKUP(RAND(),brain!$L$14:$P$17,4,TRUE),0)</f>
        <v>0</v>
      </c>
      <c r="AY102" s="98">
        <f ca="1">IF($F102&gt;=AY$4,VLOOKUP(RAND(),brain!$L$14:$P$17,4,TRUE),0)</f>
        <v>0</v>
      </c>
      <c r="AZ102" s="101">
        <f ca="1">IF($F102&gt;=AZ$4,VLOOKUP(RAND(),brain!$L$14:$P$17,4,TRUE),0)</f>
        <v>0</v>
      </c>
      <c r="BA102" s="139">
        <f ca="1">SUMIF(dataCollection!$H102:$Y102, "&gt;1")</f>
        <v>250</v>
      </c>
      <c r="BB102" s="140">
        <f ca="1">SUMIF(dataCollection!$Z102:$AJ102,"&gt; 1")</f>
        <v>220</v>
      </c>
      <c r="BC102" s="141">
        <f ca="1">SUMIF(dataCollection!$AK102:$AZ102, "&gt; 1")</f>
        <v>165</v>
      </c>
      <c r="BD102" s="26">
        <f ca="1">brain!$K$26-COUNTIF(dataCollection!$H102:$Y102,"&gt;0")*10-dataCollection!$BA102</f>
        <v>170</v>
      </c>
      <c r="BE102" s="26" t="str">
        <f t="shared" ca="1" si="3"/>
        <v>stockout</v>
      </c>
      <c r="BF102" s="26">
        <f ca="1">brain!$K$26- COUNTIF(dataCollection!$Z102:$AJ102,"&gt;0")*10-dataCollection!$BB102</f>
        <v>220</v>
      </c>
      <c r="BG102" s="26" t="str">
        <f t="shared" ca="1" si="4"/>
        <v>stockout</v>
      </c>
      <c r="BH102" s="26">
        <f ca="1">brain!$K$26-COUNT(dataCollection!$AK102:$AZ102)*10-dataCollection!$BC102</f>
        <v>155</v>
      </c>
      <c r="BI102" s="134" t="str">
        <f t="shared" ca="1" si="5"/>
        <v>stockout</v>
      </c>
    </row>
    <row r="103" spans="3:61" x14ac:dyDescent="0.25">
      <c r="C103" s="32">
        <f>Table1[[#This Row],[Column1]]</f>
        <v>97</v>
      </c>
      <c r="D103" s="116">
        <f ca="1">ROUND(brain!$L$7*dataCollection!$G103,0)</f>
        <v>4</v>
      </c>
      <c r="E103" s="116">
        <f ca="1">ROUND(brain!$L$8*dataCollection!$G103,0)</f>
        <v>3</v>
      </c>
      <c r="F103" s="116">
        <f ca="1">dataCollection!$G103-dataCollection!$D103-dataCollection!$E103</f>
        <v>3</v>
      </c>
      <c r="G103" s="117">
        <f ca="1">Table1[[#This Row],[Column13]]</f>
        <v>10</v>
      </c>
      <c r="H103" s="96">
        <f ca="1">IF($D103&gt;=H$4,VLOOKUP(RAND(),brain!$L$14:$P$17,2,TRUE),0)</f>
        <v>55</v>
      </c>
      <c r="I103" s="96">
        <f ca="1">IF($D103&gt;=I$4,VLOOKUP(RAND(),brain!$L$14:$P$17,2,TRUE),0)</f>
        <v>35</v>
      </c>
      <c r="J103" s="96">
        <f ca="1">IF($D103&gt;=J$4,VLOOKUP(RAND(),brain!$L$14:$P$17,2,TRUE),0)</f>
        <v>35</v>
      </c>
      <c r="K103" s="96">
        <f ca="1">IF($D103&gt;=K$4,VLOOKUP(RAND(),brain!$L$14:$P$17,2,TRUE),0)</f>
        <v>55</v>
      </c>
      <c r="L103" s="96">
        <f ca="1">IF($D103&gt;=L$4,VLOOKUP(RAND(),brain!$L$14:$P$17,2,TRUE),0)</f>
        <v>0</v>
      </c>
      <c r="M103" s="96">
        <f ca="1">IF($D103&gt;=M$4,VLOOKUP(RAND(),brain!$L$14:$P$17,2,TRUE),0)</f>
        <v>0</v>
      </c>
      <c r="N103" s="96">
        <f ca="1">IF($D103&gt;=N$4,VLOOKUP(RAND(),brain!$L$14:$P$17,2,TRUE),0)</f>
        <v>0</v>
      </c>
      <c r="O103" s="96">
        <f ca="1">IF($D103&gt;=O$4,VLOOKUP(RAND(),brain!$L$14:$P$17,2,TRUE),0)</f>
        <v>0</v>
      </c>
      <c r="P103" s="96">
        <f ca="1">IF($D103&gt;=P$4,VLOOKUP(RAND(),brain!$L$14:$P$17,2,TRUE),0)</f>
        <v>0</v>
      </c>
      <c r="Q103" s="96">
        <f ca="1">IF($D103&gt;=Q$4,VLOOKUP(RAND(),brain!$L$14:$P$17,2,TRUE),0)</f>
        <v>0</v>
      </c>
      <c r="R103" s="96">
        <f ca="1">IF($D103&gt;=R$4,VLOOKUP(RAND(),brain!$L$14:$P$17,2,TRUE),0)</f>
        <v>0</v>
      </c>
      <c r="S103" s="96">
        <f ca="1">IF($D103&gt;=S$4,VLOOKUP(RAND(),brain!$L$14:$P$17,2,TRUE),0)</f>
        <v>0</v>
      </c>
      <c r="T103" s="96">
        <f ca="1">IF($D103&gt;=T$4,VLOOKUP(RAND(),brain!$L$14:$P$17,2,TRUE),0)</f>
        <v>0</v>
      </c>
      <c r="U103" s="96">
        <f ca="1">IF($D103&gt;=U$4,VLOOKUP(RAND(),brain!$L$14:$P$17,2,TRUE),0)</f>
        <v>0</v>
      </c>
      <c r="V103" s="96">
        <f ca="1">IF($D103&gt;=V$4,VLOOKUP(RAND(),brain!$L$14:$P$17,2,TRUE),0)</f>
        <v>0</v>
      </c>
      <c r="W103" s="96">
        <f ca="1">IF($D103&gt;=W$4,VLOOKUP(RAND(),brain!$L$14:$P$17,2,TRUE),0)</f>
        <v>0</v>
      </c>
      <c r="X103" s="96">
        <f ca="1">IF($D103&gt;=X$4,VLOOKUP(RAND(),brain!$L$14:$P$17,2,TRUE),0)</f>
        <v>0</v>
      </c>
      <c r="Y103" s="104">
        <f ca="1">IF($D103&gt;=Y$4,VLOOKUP(RAND(),brain!$L$14:$P$17,2,TRUE),0)</f>
        <v>0</v>
      </c>
      <c r="Z103" s="97">
        <f ca="1">IF($E103&gt;=Z$4,VLOOKUP(RAND(),brain!$L$14:$P$17,3,TRUE),0)</f>
        <v>65</v>
      </c>
      <c r="AA103" s="97">
        <f ca="1">IF($E103&gt;=AA$4,VLOOKUP(RAND(),brain!$L$14:$P$17,3,TRUE),0)</f>
        <v>45</v>
      </c>
      <c r="AB103" s="97">
        <f ca="1">IF($E103&gt;=AB$4,VLOOKUP(RAND(),brain!$L$14:$P$17,3,TRUE),0)</f>
        <v>65</v>
      </c>
      <c r="AC103" s="97">
        <f ca="1">IF($E103&gt;=AC$4,VLOOKUP(RAND(),brain!$L$14:$P$17,3,TRUE),0)</f>
        <v>0</v>
      </c>
      <c r="AD103" s="97">
        <f ca="1">IF($E103&gt;=AD$4,VLOOKUP(RAND(),brain!$L$14:$P$17,3,TRUE),0)</f>
        <v>0</v>
      </c>
      <c r="AE103" s="97">
        <f ca="1">IF($E103&gt;=AE$4,VLOOKUP(RAND(),brain!$L$14:$P$17,3,TRUE),0)</f>
        <v>0</v>
      </c>
      <c r="AF103" s="97">
        <f ca="1">IF($E103&gt;=AF$4,VLOOKUP(RAND(),brain!$L$14:$P$17,3,TRUE),0)</f>
        <v>0</v>
      </c>
      <c r="AG103" s="97">
        <f ca="1">IF($E103&gt;=AG$4,VLOOKUP(RAND(),brain!$L$14:$P$17,3,TRUE),0)</f>
        <v>0</v>
      </c>
      <c r="AH103" s="97">
        <f ca="1">IF($E103&gt;=AH$4,VLOOKUP(RAND(),brain!$L$14:$P$17,3,TRUE),0)</f>
        <v>0</v>
      </c>
      <c r="AI103" s="97">
        <f ca="1">IF($E103&gt;=AI$4,VLOOKUP(RAND(),brain!$L$14:$P$17,3,TRUE),0)</f>
        <v>0</v>
      </c>
      <c r="AJ103" s="97">
        <f ca="1">IF($E103&gt;=AJ$4,VLOOKUP(RAND(),brain!$L$14:$P$17,3,TRUE),0)</f>
        <v>0</v>
      </c>
      <c r="AK103" s="100">
        <f ca="1">IF($F103&gt;=AK$4,VLOOKUP(RAND(),brain!$L$14:$P$17,4,TRUE),0)</f>
        <v>30</v>
      </c>
      <c r="AL103" s="98">
        <f ca="1">IF($F103&gt;=AL$4,VLOOKUP(RAND(),brain!$L$14:$P$17,4,TRUE),0)</f>
        <v>30</v>
      </c>
      <c r="AM103" s="98">
        <f ca="1">IF($F103&gt;=AM$4,VLOOKUP(RAND(),brain!$L$14:$P$17,4,TRUE),0)</f>
        <v>30</v>
      </c>
      <c r="AN103" s="98">
        <f ca="1">IF($F103&gt;=AN$4,VLOOKUP(RAND(),brain!$L$14:$P$17,4,TRUE),0)</f>
        <v>0</v>
      </c>
      <c r="AO103" s="98">
        <f ca="1">IF($F103&gt;=AO$4,VLOOKUP(RAND(),brain!$L$14:$P$17,4,TRUE),0)</f>
        <v>0</v>
      </c>
      <c r="AP103" s="98">
        <f ca="1">IF($F103&gt;=AP$4,VLOOKUP(RAND(),brain!$L$14:$P$17,4,TRUE),0)</f>
        <v>0</v>
      </c>
      <c r="AQ103" s="98">
        <f ca="1">IF($F103&gt;=AQ$4,VLOOKUP(RAND(),brain!$L$14:$P$17,4,TRUE),0)</f>
        <v>0</v>
      </c>
      <c r="AR103" s="98">
        <f ca="1">IF($F103&gt;=AR$4,VLOOKUP(RAND(),brain!$L$14:$P$17,4,TRUE),0)</f>
        <v>0</v>
      </c>
      <c r="AS103" s="98">
        <f ca="1">IF($F103&gt;=AS$4,VLOOKUP(RAND(),brain!$L$14:$P$17,4,TRUE),0)</f>
        <v>0</v>
      </c>
      <c r="AT103" s="98">
        <f ca="1">IF($F103&gt;=AT$4,VLOOKUP(RAND(),brain!$L$14:$P$17,4,TRUE),0)</f>
        <v>0</v>
      </c>
      <c r="AU103" s="98">
        <f ca="1">IF($F103&gt;=AU$4,VLOOKUP(RAND(),brain!$L$14:$P$17,4,TRUE),0)</f>
        <v>0</v>
      </c>
      <c r="AV103" s="98">
        <f ca="1">IF($F103&gt;=AV$4,VLOOKUP(RAND(),brain!$L$14:$P$17,4,TRUE),0)</f>
        <v>0</v>
      </c>
      <c r="AW103" s="98">
        <f ca="1">IF($F103&gt;=AW$4,VLOOKUP(RAND(),brain!$L$14:$P$17,4,TRUE),0)</f>
        <v>0</v>
      </c>
      <c r="AX103" s="98">
        <f ca="1">IF($F103&gt;=AX$4,VLOOKUP(RAND(),brain!$L$14:$P$17,4,TRUE),0)</f>
        <v>0</v>
      </c>
      <c r="AY103" s="98">
        <f ca="1">IF($F103&gt;=AY$4,VLOOKUP(RAND(),brain!$L$14:$P$17,4,TRUE),0)</f>
        <v>0</v>
      </c>
      <c r="AZ103" s="101">
        <f ca="1">IF($F103&gt;=AZ$4,VLOOKUP(RAND(),brain!$L$14:$P$17,4,TRUE),0)</f>
        <v>0</v>
      </c>
      <c r="BA103" s="139">
        <f ca="1">SUMIF(dataCollection!$H103:$Y103, "&gt;1")</f>
        <v>180</v>
      </c>
      <c r="BB103" s="140">
        <f ca="1">SUMIF(dataCollection!$Z103:$AJ103,"&gt; 1")</f>
        <v>175</v>
      </c>
      <c r="BC103" s="141">
        <f ca="1">SUMIF(dataCollection!$AK103:$AZ103, "&gt; 1")</f>
        <v>90</v>
      </c>
      <c r="BD103" s="26">
        <f ca="1">brain!$K$26-COUNTIF(dataCollection!$H103:$Y103,"&gt;0")*10-dataCollection!$BA103</f>
        <v>260</v>
      </c>
      <c r="BE103" s="26" t="str">
        <f t="shared" ca="1" si="3"/>
        <v/>
      </c>
      <c r="BF103" s="26">
        <f ca="1">brain!$K$26- COUNTIF(dataCollection!$Z103:$AJ103,"&gt;0")*10-dataCollection!$BB103</f>
        <v>275</v>
      </c>
      <c r="BG103" s="26" t="str">
        <f t="shared" ca="1" si="4"/>
        <v/>
      </c>
      <c r="BH103" s="26">
        <f ca="1">brain!$K$26-COUNT(dataCollection!$AK103:$AZ103)*10-dataCollection!$BC103</f>
        <v>230</v>
      </c>
      <c r="BI103" s="134" t="str">
        <f t="shared" ca="1" si="5"/>
        <v/>
      </c>
    </row>
    <row r="104" spans="3:61" x14ac:dyDescent="0.25">
      <c r="C104" s="32">
        <f>Table1[[#This Row],[Column1]]</f>
        <v>98</v>
      </c>
      <c r="D104" s="116">
        <f ca="1">ROUND(brain!$L$7*dataCollection!$G104,0)</f>
        <v>2</v>
      </c>
      <c r="E104" s="116">
        <f ca="1">ROUND(brain!$L$8*dataCollection!$G104,0)</f>
        <v>2</v>
      </c>
      <c r="F104" s="116">
        <f ca="1">dataCollection!$G104-dataCollection!$D104-dataCollection!$E104</f>
        <v>2</v>
      </c>
      <c r="G104" s="117">
        <f ca="1">Table1[[#This Row],[Column13]]</f>
        <v>6</v>
      </c>
      <c r="H104" s="96">
        <f ca="1">IF($D104&gt;=H$4,VLOOKUP(RAND(),brain!$L$14:$P$17,2,TRUE),0)</f>
        <v>35</v>
      </c>
      <c r="I104" s="96">
        <f ca="1">IF($D104&gt;=I$4,VLOOKUP(RAND(),brain!$L$14:$P$17,2,TRUE),0)</f>
        <v>35</v>
      </c>
      <c r="J104" s="96">
        <f ca="1">IF($D104&gt;=J$4,VLOOKUP(RAND(),brain!$L$14:$P$17,2,TRUE),0)</f>
        <v>0</v>
      </c>
      <c r="K104" s="96">
        <f ca="1">IF($D104&gt;=K$4,VLOOKUP(RAND(),brain!$L$14:$P$17,2,TRUE),0)</f>
        <v>0</v>
      </c>
      <c r="L104" s="96">
        <f ca="1">IF($D104&gt;=L$4,VLOOKUP(RAND(),brain!$L$14:$P$17,2,TRUE),0)</f>
        <v>0</v>
      </c>
      <c r="M104" s="96">
        <f ca="1">IF($D104&gt;=M$4,VLOOKUP(RAND(),brain!$L$14:$P$17,2,TRUE),0)</f>
        <v>0</v>
      </c>
      <c r="N104" s="96">
        <f ca="1">IF($D104&gt;=N$4,VLOOKUP(RAND(),brain!$L$14:$P$17,2,TRUE),0)</f>
        <v>0</v>
      </c>
      <c r="O104" s="96">
        <f ca="1">IF($D104&gt;=O$4,VLOOKUP(RAND(),brain!$L$14:$P$17,2,TRUE),0)</f>
        <v>0</v>
      </c>
      <c r="P104" s="96">
        <f ca="1">IF($D104&gt;=P$4,VLOOKUP(RAND(),brain!$L$14:$P$17,2,TRUE),0)</f>
        <v>0</v>
      </c>
      <c r="Q104" s="96">
        <f ca="1">IF($D104&gt;=Q$4,VLOOKUP(RAND(),brain!$L$14:$P$17,2,TRUE),0)</f>
        <v>0</v>
      </c>
      <c r="R104" s="96">
        <f ca="1">IF($D104&gt;=R$4,VLOOKUP(RAND(),brain!$L$14:$P$17,2,TRUE),0)</f>
        <v>0</v>
      </c>
      <c r="S104" s="96">
        <f ca="1">IF($D104&gt;=S$4,VLOOKUP(RAND(),brain!$L$14:$P$17,2,TRUE),0)</f>
        <v>0</v>
      </c>
      <c r="T104" s="96">
        <f ca="1">IF($D104&gt;=T$4,VLOOKUP(RAND(),brain!$L$14:$P$17,2,TRUE),0)</f>
        <v>0</v>
      </c>
      <c r="U104" s="96">
        <f ca="1">IF($D104&gt;=U$4,VLOOKUP(RAND(),brain!$L$14:$P$17,2,TRUE),0)</f>
        <v>0</v>
      </c>
      <c r="V104" s="96">
        <f ca="1">IF($D104&gt;=V$4,VLOOKUP(RAND(),brain!$L$14:$P$17,2,TRUE),0)</f>
        <v>0</v>
      </c>
      <c r="W104" s="96">
        <f ca="1">IF($D104&gt;=W$4,VLOOKUP(RAND(),brain!$L$14:$P$17,2,TRUE),0)</f>
        <v>0</v>
      </c>
      <c r="X104" s="96">
        <f ca="1">IF($D104&gt;=X$4,VLOOKUP(RAND(),brain!$L$14:$P$17,2,TRUE),0)</f>
        <v>0</v>
      </c>
      <c r="Y104" s="104">
        <f ca="1">IF($D104&gt;=Y$4,VLOOKUP(RAND(),brain!$L$14:$P$17,2,TRUE),0)</f>
        <v>0</v>
      </c>
      <c r="Z104" s="97">
        <f ca="1">IF($E104&gt;=Z$4,VLOOKUP(RAND(),brain!$L$14:$P$17,3,TRUE),0)</f>
        <v>20</v>
      </c>
      <c r="AA104" s="97">
        <f ca="1">IF($E104&gt;=AA$4,VLOOKUP(RAND(),brain!$L$14:$P$17,3,TRUE),0)</f>
        <v>45</v>
      </c>
      <c r="AB104" s="97">
        <f ca="1">IF($E104&gt;=AB$4,VLOOKUP(RAND(),brain!$L$14:$P$17,3,TRUE),0)</f>
        <v>0</v>
      </c>
      <c r="AC104" s="97">
        <f ca="1">IF($E104&gt;=AC$4,VLOOKUP(RAND(),brain!$L$14:$P$17,3,TRUE),0)</f>
        <v>0</v>
      </c>
      <c r="AD104" s="97">
        <f ca="1">IF($E104&gt;=AD$4,VLOOKUP(RAND(),brain!$L$14:$P$17,3,TRUE),0)</f>
        <v>0</v>
      </c>
      <c r="AE104" s="97">
        <f ca="1">IF($E104&gt;=AE$4,VLOOKUP(RAND(),brain!$L$14:$P$17,3,TRUE),0)</f>
        <v>0</v>
      </c>
      <c r="AF104" s="97">
        <f ca="1">IF($E104&gt;=AF$4,VLOOKUP(RAND(),brain!$L$14:$P$17,3,TRUE),0)</f>
        <v>0</v>
      </c>
      <c r="AG104" s="97">
        <f ca="1">IF($E104&gt;=AG$4,VLOOKUP(RAND(),brain!$L$14:$P$17,3,TRUE),0)</f>
        <v>0</v>
      </c>
      <c r="AH104" s="97">
        <f ca="1">IF($E104&gt;=AH$4,VLOOKUP(RAND(),brain!$L$14:$P$17,3,TRUE),0)</f>
        <v>0</v>
      </c>
      <c r="AI104" s="97">
        <f ca="1">IF($E104&gt;=AI$4,VLOOKUP(RAND(),brain!$L$14:$P$17,3,TRUE),0)</f>
        <v>0</v>
      </c>
      <c r="AJ104" s="97">
        <f ca="1">IF($E104&gt;=AJ$4,VLOOKUP(RAND(),brain!$L$14:$P$17,3,TRUE),0)</f>
        <v>0</v>
      </c>
      <c r="AK104" s="100">
        <f ca="1">IF($F104&gt;=AK$4,VLOOKUP(RAND(),brain!$L$14:$P$17,4,TRUE),0)</f>
        <v>20</v>
      </c>
      <c r="AL104" s="98">
        <f ca="1">IF($F104&gt;=AL$4,VLOOKUP(RAND(),brain!$L$14:$P$17,4,TRUE),0)</f>
        <v>45</v>
      </c>
      <c r="AM104" s="98">
        <f ca="1">IF($F104&gt;=AM$4,VLOOKUP(RAND(),brain!$L$14:$P$17,4,TRUE),0)</f>
        <v>0</v>
      </c>
      <c r="AN104" s="98">
        <f ca="1">IF($F104&gt;=AN$4,VLOOKUP(RAND(),brain!$L$14:$P$17,4,TRUE),0)</f>
        <v>0</v>
      </c>
      <c r="AO104" s="98">
        <f ca="1">IF($F104&gt;=AO$4,VLOOKUP(RAND(),brain!$L$14:$P$17,4,TRUE),0)</f>
        <v>0</v>
      </c>
      <c r="AP104" s="98">
        <f ca="1">IF($F104&gt;=AP$4,VLOOKUP(RAND(),brain!$L$14:$P$17,4,TRUE),0)</f>
        <v>0</v>
      </c>
      <c r="AQ104" s="98">
        <f ca="1">IF($F104&gt;=AQ$4,VLOOKUP(RAND(),brain!$L$14:$P$17,4,TRUE),0)</f>
        <v>0</v>
      </c>
      <c r="AR104" s="98">
        <f ca="1">IF($F104&gt;=AR$4,VLOOKUP(RAND(),brain!$L$14:$P$17,4,TRUE),0)</f>
        <v>0</v>
      </c>
      <c r="AS104" s="98">
        <f ca="1">IF($F104&gt;=AS$4,VLOOKUP(RAND(),brain!$L$14:$P$17,4,TRUE),0)</f>
        <v>0</v>
      </c>
      <c r="AT104" s="98">
        <f ca="1">IF($F104&gt;=AT$4,VLOOKUP(RAND(),brain!$L$14:$P$17,4,TRUE),0)</f>
        <v>0</v>
      </c>
      <c r="AU104" s="98">
        <f ca="1">IF($F104&gt;=AU$4,VLOOKUP(RAND(),brain!$L$14:$P$17,4,TRUE),0)</f>
        <v>0</v>
      </c>
      <c r="AV104" s="98">
        <f ca="1">IF($F104&gt;=AV$4,VLOOKUP(RAND(),brain!$L$14:$P$17,4,TRUE),0)</f>
        <v>0</v>
      </c>
      <c r="AW104" s="98">
        <f ca="1">IF($F104&gt;=AW$4,VLOOKUP(RAND(),brain!$L$14:$P$17,4,TRUE),0)</f>
        <v>0</v>
      </c>
      <c r="AX104" s="98">
        <f ca="1">IF($F104&gt;=AX$4,VLOOKUP(RAND(),brain!$L$14:$P$17,4,TRUE),0)</f>
        <v>0</v>
      </c>
      <c r="AY104" s="98">
        <f ca="1">IF($F104&gt;=AY$4,VLOOKUP(RAND(),brain!$L$14:$P$17,4,TRUE),0)</f>
        <v>0</v>
      </c>
      <c r="AZ104" s="101">
        <f ca="1">IF($F104&gt;=AZ$4,VLOOKUP(RAND(),brain!$L$14:$P$17,4,TRUE),0)</f>
        <v>0</v>
      </c>
      <c r="BA104" s="139">
        <f ca="1">SUMIF(dataCollection!$H104:$Y104, "&gt;1")</f>
        <v>70</v>
      </c>
      <c r="BB104" s="140">
        <f ca="1">SUMIF(dataCollection!$Z104:$AJ104,"&gt; 1")</f>
        <v>65</v>
      </c>
      <c r="BC104" s="141">
        <f ca="1">SUMIF(dataCollection!$AK104:$AZ104, "&gt; 1")</f>
        <v>65</v>
      </c>
      <c r="BD104" s="26">
        <f ca="1">brain!$K$26-COUNTIF(dataCollection!$H104:$Y104,"&gt;0")*10-dataCollection!$BA104</f>
        <v>390</v>
      </c>
      <c r="BE104" s="26" t="str">
        <f t="shared" ca="1" si="3"/>
        <v/>
      </c>
      <c r="BF104" s="26">
        <f ca="1">brain!$K$26- COUNTIF(dataCollection!$Z104:$AJ104,"&gt;0")*10-dataCollection!$BB104</f>
        <v>395</v>
      </c>
      <c r="BG104" s="26" t="str">
        <f t="shared" ca="1" si="4"/>
        <v/>
      </c>
      <c r="BH104" s="26">
        <f ca="1">brain!$K$26-COUNT(dataCollection!$AK104:$AZ104)*10-dataCollection!$BC104</f>
        <v>255</v>
      </c>
      <c r="BI104" s="134" t="str">
        <f t="shared" ca="1" si="5"/>
        <v/>
      </c>
    </row>
    <row r="105" spans="3:61" x14ac:dyDescent="0.25">
      <c r="C105" s="32">
        <f>Table1[[#This Row],[Column1]]</f>
        <v>99</v>
      </c>
      <c r="D105" s="116">
        <f ca="1">ROUND(brain!$L$7*dataCollection!$G105,0)</f>
        <v>7</v>
      </c>
      <c r="E105" s="116">
        <f ca="1">ROUND(brain!$L$8*dataCollection!$G105,0)</f>
        <v>5</v>
      </c>
      <c r="F105" s="116">
        <f ca="1">dataCollection!$G105-dataCollection!$D105-dataCollection!$E105</f>
        <v>6</v>
      </c>
      <c r="G105" s="117">
        <f ca="1">Table1[[#This Row],[Column13]]</f>
        <v>18</v>
      </c>
      <c r="H105" s="96">
        <f ca="1">IF($D105&gt;=H$4,VLOOKUP(RAND(),brain!$L$14:$P$17,2,TRUE),0)</f>
        <v>35</v>
      </c>
      <c r="I105" s="96">
        <f ca="1">IF($D105&gt;=I$4,VLOOKUP(RAND(),brain!$L$14:$P$17,2,TRUE),0)</f>
        <v>35</v>
      </c>
      <c r="J105" s="96">
        <f ca="1">IF($D105&gt;=J$4,VLOOKUP(RAND(),brain!$L$14:$P$17,2,TRUE),0)</f>
        <v>15</v>
      </c>
      <c r="K105" s="96">
        <f ca="1">IF($D105&gt;=K$4,VLOOKUP(RAND(),brain!$L$14:$P$17,2,TRUE),0)</f>
        <v>15</v>
      </c>
      <c r="L105" s="96">
        <f ca="1">IF($D105&gt;=L$4,VLOOKUP(RAND(),brain!$L$14:$P$17,2,TRUE),0)</f>
        <v>15</v>
      </c>
      <c r="M105" s="96">
        <f ca="1">IF($D105&gt;=M$4,VLOOKUP(RAND(),brain!$L$14:$P$17,2,TRUE),0)</f>
        <v>35</v>
      </c>
      <c r="N105" s="96">
        <f ca="1">IF($D105&gt;=N$4,VLOOKUP(RAND(),brain!$L$14:$P$17,2,TRUE),0)</f>
        <v>35</v>
      </c>
      <c r="O105" s="96">
        <f ca="1">IF($D105&gt;=O$4,VLOOKUP(RAND(),brain!$L$14:$P$17,2,TRUE),0)</f>
        <v>0</v>
      </c>
      <c r="P105" s="96">
        <f ca="1">IF($D105&gt;=P$4,VLOOKUP(RAND(),brain!$L$14:$P$17,2,TRUE),0)</f>
        <v>0</v>
      </c>
      <c r="Q105" s="96">
        <f ca="1">IF($D105&gt;=Q$4,VLOOKUP(RAND(),brain!$L$14:$P$17,2,TRUE),0)</f>
        <v>0</v>
      </c>
      <c r="R105" s="96">
        <f ca="1">IF($D105&gt;=R$4,VLOOKUP(RAND(),brain!$L$14:$P$17,2,TRUE),0)</f>
        <v>0</v>
      </c>
      <c r="S105" s="96">
        <f ca="1">IF($D105&gt;=S$4,VLOOKUP(RAND(),brain!$L$14:$P$17,2,TRUE),0)</f>
        <v>0</v>
      </c>
      <c r="T105" s="96">
        <f ca="1">IF($D105&gt;=T$4,VLOOKUP(RAND(),brain!$L$14:$P$17,2,TRUE),0)</f>
        <v>0</v>
      </c>
      <c r="U105" s="96">
        <f ca="1">IF($D105&gt;=U$4,VLOOKUP(RAND(),brain!$L$14:$P$17,2,TRUE),0)</f>
        <v>0</v>
      </c>
      <c r="V105" s="96">
        <f ca="1">IF($D105&gt;=V$4,VLOOKUP(RAND(),brain!$L$14:$P$17,2,TRUE),0)</f>
        <v>0</v>
      </c>
      <c r="W105" s="96">
        <f ca="1">IF($D105&gt;=W$4,VLOOKUP(RAND(),brain!$L$14:$P$17,2,TRUE),0)</f>
        <v>0</v>
      </c>
      <c r="X105" s="96">
        <f ca="1">IF($D105&gt;=X$4,VLOOKUP(RAND(),brain!$L$14:$P$17,2,TRUE),0)</f>
        <v>0</v>
      </c>
      <c r="Y105" s="104">
        <f ca="1">IF($D105&gt;=Y$4,VLOOKUP(RAND(),brain!$L$14:$P$17,2,TRUE),0)</f>
        <v>0</v>
      </c>
      <c r="Z105" s="97">
        <f ca="1">IF($E105&gt;=Z$4,VLOOKUP(RAND(),brain!$L$14:$P$17,3,TRUE),0)</f>
        <v>45</v>
      </c>
      <c r="AA105" s="97">
        <f ca="1">IF($E105&gt;=AA$4,VLOOKUP(RAND(),brain!$L$14:$P$17,3,TRUE),0)</f>
        <v>65</v>
      </c>
      <c r="AB105" s="97">
        <f ca="1">IF($E105&gt;=AB$4,VLOOKUP(RAND(),brain!$L$14:$P$17,3,TRUE),0)</f>
        <v>45</v>
      </c>
      <c r="AC105" s="97">
        <f ca="1">IF($E105&gt;=AC$4,VLOOKUP(RAND(),brain!$L$14:$P$17,3,TRUE),0)</f>
        <v>45</v>
      </c>
      <c r="AD105" s="97">
        <f ca="1">IF($E105&gt;=AD$4,VLOOKUP(RAND(),brain!$L$14:$P$17,3,TRUE),0)</f>
        <v>20</v>
      </c>
      <c r="AE105" s="97">
        <f ca="1">IF($E105&gt;=AE$4,VLOOKUP(RAND(),brain!$L$14:$P$17,3,TRUE),0)</f>
        <v>0</v>
      </c>
      <c r="AF105" s="97">
        <f ca="1">IF($E105&gt;=AF$4,VLOOKUP(RAND(),brain!$L$14:$P$17,3,TRUE),0)</f>
        <v>0</v>
      </c>
      <c r="AG105" s="97">
        <f ca="1">IF($E105&gt;=AG$4,VLOOKUP(RAND(),brain!$L$14:$P$17,3,TRUE),0)</f>
        <v>0</v>
      </c>
      <c r="AH105" s="97">
        <f ca="1">IF($E105&gt;=AH$4,VLOOKUP(RAND(),brain!$L$14:$P$17,3,TRUE),0)</f>
        <v>0</v>
      </c>
      <c r="AI105" s="97">
        <f ca="1">IF($E105&gt;=AI$4,VLOOKUP(RAND(),brain!$L$14:$P$17,3,TRUE),0)</f>
        <v>0</v>
      </c>
      <c r="AJ105" s="97">
        <f ca="1">IF($E105&gt;=AJ$4,VLOOKUP(RAND(),brain!$L$14:$P$17,3,TRUE),0)</f>
        <v>0</v>
      </c>
      <c r="AK105" s="100">
        <f ca="1">IF($F105&gt;=AK$4,VLOOKUP(RAND(),brain!$L$14:$P$17,4,TRUE),0)</f>
        <v>45</v>
      </c>
      <c r="AL105" s="98">
        <f ca="1">IF($F105&gt;=AL$4,VLOOKUP(RAND(),brain!$L$14:$P$17,4,TRUE),0)</f>
        <v>30</v>
      </c>
      <c r="AM105" s="98">
        <f ca="1">IF($F105&gt;=AM$4,VLOOKUP(RAND(),brain!$L$14:$P$17,4,TRUE),0)</f>
        <v>20</v>
      </c>
      <c r="AN105" s="98">
        <f ca="1">IF($F105&gt;=AN$4,VLOOKUP(RAND(),brain!$L$14:$P$17,4,TRUE),0)</f>
        <v>30</v>
      </c>
      <c r="AO105" s="98">
        <f ca="1">IF($F105&gt;=AO$4,VLOOKUP(RAND(),brain!$L$14:$P$17,4,TRUE),0)</f>
        <v>45</v>
      </c>
      <c r="AP105" s="98">
        <f ca="1">IF($F105&gt;=AP$4,VLOOKUP(RAND(),brain!$L$14:$P$17,4,TRUE),0)</f>
        <v>30</v>
      </c>
      <c r="AQ105" s="98">
        <f ca="1">IF($F105&gt;=AQ$4,VLOOKUP(RAND(),brain!$L$14:$P$17,4,TRUE),0)</f>
        <v>0</v>
      </c>
      <c r="AR105" s="98">
        <f ca="1">IF($F105&gt;=AR$4,VLOOKUP(RAND(),brain!$L$14:$P$17,4,TRUE),0)</f>
        <v>0</v>
      </c>
      <c r="AS105" s="98">
        <f ca="1">IF($F105&gt;=AS$4,VLOOKUP(RAND(),brain!$L$14:$P$17,4,TRUE),0)</f>
        <v>0</v>
      </c>
      <c r="AT105" s="98">
        <f ca="1">IF($F105&gt;=AT$4,VLOOKUP(RAND(),brain!$L$14:$P$17,4,TRUE),0)</f>
        <v>0</v>
      </c>
      <c r="AU105" s="98">
        <f ca="1">IF($F105&gt;=AU$4,VLOOKUP(RAND(),brain!$L$14:$P$17,4,TRUE),0)</f>
        <v>0</v>
      </c>
      <c r="AV105" s="98">
        <f ca="1">IF($F105&gt;=AV$4,VLOOKUP(RAND(),brain!$L$14:$P$17,4,TRUE),0)</f>
        <v>0</v>
      </c>
      <c r="AW105" s="98">
        <f ca="1">IF($F105&gt;=AW$4,VLOOKUP(RAND(),brain!$L$14:$P$17,4,TRUE),0)</f>
        <v>0</v>
      </c>
      <c r="AX105" s="98">
        <f ca="1">IF($F105&gt;=AX$4,VLOOKUP(RAND(),brain!$L$14:$P$17,4,TRUE),0)</f>
        <v>0</v>
      </c>
      <c r="AY105" s="98">
        <f ca="1">IF($F105&gt;=AY$4,VLOOKUP(RAND(),brain!$L$14:$P$17,4,TRUE),0)</f>
        <v>0</v>
      </c>
      <c r="AZ105" s="101">
        <f ca="1">IF($F105&gt;=AZ$4,VLOOKUP(RAND(),brain!$L$14:$P$17,4,TRUE),0)</f>
        <v>0</v>
      </c>
      <c r="BA105" s="139">
        <f ca="1">SUMIF(dataCollection!$H105:$Y105, "&gt;1")</f>
        <v>185</v>
      </c>
      <c r="BB105" s="140">
        <f ca="1">SUMIF(dataCollection!$Z105:$AJ105,"&gt; 1")</f>
        <v>220</v>
      </c>
      <c r="BC105" s="141">
        <f ca="1">SUMIF(dataCollection!$AK105:$AZ105, "&gt; 1")</f>
        <v>200</v>
      </c>
      <c r="BD105" s="26">
        <f ca="1">brain!$K$26-COUNTIF(dataCollection!$H105:$Y105,"&gt;0")*10-dataCollection!$BA105</f>
        <v>225</v>
      </c>
      <c r="BE105" s="26" t="str">
        <f t="shared" ca="1" si="3"/>
        <v/>
      </c>
      <c r="BF105" s="26">
        <f ca="1">brain!$K$26- COUNTIF(dataCollection!$Z105:$AJ105,"&gt;0")*10-dataCollection!$BB105</f>
        <v>210</v>
      </c>
      <c r="BG105" s="26" t="str">
        <f t="shared" ca="1" si="4"/>
        <v>stockout</v>
      </c>
      <c r="BH105" s="26">
        <f ca="1">brain!$K$26-COUNT(dataCollection!$AK105:$AZ105)*10-dataCollection!$BC105</f>
        <v>120</v>
      </c>
      <c r="BI105" s="134" t="str">
        <f t="shared" ca="1" si="5"/>
        <v>stockout</v>
      </c>
    </row>
    <row r="106" spans="3:61" x14ac:dyDescent="0.25">
      <c r="C106" s="32">
        <f>Table1[[#This Row],[Column1]]</f>
        <v>100</v>
      </c>
      <c r="D106" s="116">
        <f ca="1">ROUND(brain!$L$7*dataCollection!$G106,0)</f>
        <v>5</v>
      </c>
      <c r="E106" s="116">
        <f ca="1">ROUND(brain!$L$8*dataCollection!$G106,0)</f>
        <v>3</v>
      </c>
      <c r="F106" s="116">
        <f ca="1">dataCollection!$G106-dataCollection!$D106-dataCollection!$E106</f>
        <v>5</v>
      </c>
      <c r="G106" s="117">
        <f ca="1">Table1[[#This Row],[Column13]]</f>
        <v>13</v>
      </c>
      <c r="H106" s="96">
        <f ca="1">IF($D106&gt;=H$4,VLOOKUP(RAND(),brain!$L$14:$P$17,2,TRUE),0)</f>
        <v>15</v>
      </c>
      <c r="I106" s="96">
        <f ca="1">IF($D106&gt;=I$4,VLOOKUP(RAND(),brain!$L$14:$P$17,2,TRUE),0)</f>
        <v>35</v>
      </c>
      <c r="J106" s="96">
        <f ca="1">IF($D106&gt;=J$4,VLOOKUP(RAND(),brain!$L$14:$P$17,2,TRUE),0)</f>
        <v>35</v>
      </c>
      <c r="K106" s="96">
        <f ca="1">IF($D106&gt;=K$4,VLOOKUP(RAND(),brain!$L$14:$P$17,2,TRUE),0)</f>
        <v>55</v>
      </c>
      <c r="L106" s="96">
        <f ca="1">IF($D106&gt;=L$4,VLOOKUP(RAND(),brain!$L$14:$P$17,2,TRUE),0)</f>
        <v>35</v>
      </c>
      <c r="M106" s="96">
        <f ca="1">IF($D106&gt;=M$4,VLOOKUP(RAND(),brain!$L$14:$P$17,2,TRUE),0)</f>
        <v>0</v>
      </c>
      <c r="N106" s="96">
        <f ca="1">IF($D106&gt;=N$4,VLOOKUP(RAND(),brain!$L$14:$P$17,2,TRUE),0)</f>
        <v>0</v>
      </c>
      <c r="O106" s="96">
        <f ca="1">IF($D106&gt;=O$4,VLOOKUP(RAND(),brain!$L$14:$P$17,2,TRUE),0)</f>
        <v>0</v>
      </c>
      <c r="P106" s="96">
        <f ca="1">IF($D106&gt;=P$4,VLOOKUP(RAND(),brain!$L$14:$P$17,2,TRUE),0)</f>
        <v>0</v>
      </c>
      <c r="Q106" s="96">
        <f ca="1">IF($D106&gt;=Q$4,VLOOKUP(RAND(),brain!$L$14:$P$17,2,TRUE),0)</f>
        <v>0</v>
      </c>
      <c r="R106" s="96">
        <f ca="1">IF($D106&gt;=R$4,VLOOKUP(RAND(),brain!$L$14:$P$17,2,TRUE),0)</f>
        <v>0</v>
      </c>
      <c r="S106" s="96">
        <f ca="1">IF($D106&gt;=S$4,VLOOKUP(RAND(),brain!$L$14:$P$17,2,TRUE),0)</f>
        <v>0</v>
      </c>
      <c r="T106" s="96">
        <f ca="1">IF($D106&gt;=T$4,VLOOKUP(RAND(),brain!$L$14:$P$17,2,TRUE),0)</f>
        <v>0</v>
      </c>
      <c r="U106" s="96">
        <f ca="1">IF($D106&gt;=U$4,VLOOKUP(RAND(),brain!$L$14:$P$17,2,TRUE),0)</f>
        <v>0</v>
      </c>
      <c r="V106" s="96">
        <f ca="1">IF($D106&gt;=V$4,VLOOKUP(RAND(),brain!$L$14:$P$17,2,TRUE),0)</f>
        <v>0</v>
      </c>
      <c r="W106" s="96">
        <f ca="1">IF($D106&gt;=W$4,VLOOKUP(RAND(),brain!$L$14:$P$17,2,TRUE),0)</f>
        <v>0</v>
      </c>
      <c r="X106" s="96">
        <f ca="1">IF($D106&gt;=X$4,VLOOKUP(RAND(),brain!$L$14:$P$17,2,TRUE),0)</f>
        <v>0</v>
      </c>
      <c r="Y106" s="104">
        <f ca="1">IF($D106&gt;=Y$4,VLOOKUP(RAND(),brain!$L$14:$P$17,2,TRUE),0)</f>
        <v>0</v>
      </c>
      <c r="Z106" s="97">
        <f ca="1">IF($E106&gt;=Z$4,VLOOKUP(RAND(),brain!$L$14:$P$17,3,TRUE),0)</f>
        <v>45</v>
      </c>
      <c r="AA106" s="97">
        <f ca="1">IF($E106&gt;=AA$4,VLOOKUP(RAND(),brain!$L$14:$P$17,3,TRUE),0)</f>
        <v>65</v>
      </c>
      <c r="AB106" s="97">
        <f ca="1">IF($E106&gt;=AB$4,VLOOKUP(RAND(),brain!$L$14:$P$17,3,TRUE),0)</f>
        <v>20</v>
      </c>
      <c r="AC106" s="97">
        <f ca="1">IF($E106&gt;=AC$4,VLOOKUP(RAND(),brain!$L$14:$P$17,3,TRUE),0)</f>
        <v>0</v>
      </c>
      <c r="AD106" s="97">
        <f ca="1">IF($E106&gt;=AD$4,VLOOKUP(RAND(),brain!$L$14:$P$17,3,TRUE),0)</f>
        <v>0</v>
      </c>
      <c r="AE106" s="97">
        <f ca="1">IF($E106&gt;=AE$4,VLOOKUP(RAND(),brain!$L$14:$P$17,3,TRUE),0)</f>
        <v>0</v>
      </c>
      <c r="AF106" s="97">
        <f ca="1">IF($E106&gt;=AF$4,VLOOKUP(RAND(),brain!$L$14:$P$17,3,TRUE),0)</f>
        <v>0</v>
      </c>
      <c r="AG106" s="97">
        <f ca="1">IF($E106&gt;=AG$4,VLOOKUP(RAND(),brain!$L$14:$P$17,3,TRUE),0)</f>
        <v>0</v>
      </c>
      <c r="AH106" s="97">
        <f ca="1">IF($E106&gt;=AH$4,VLOOKUP(RAND(),brain!$L$14:$P$17,3,TRUE),0)</f>
        <v>0</v>
      </c>
      <c r="AI106" s="97">
        <f ca="1">IF($E106&gt;=AI$4,VLOOKUP(RAND(),brain!$L$14:$P$17,3,TRUE),0)</f>
        <v>0</v>
      </c>
      <c r="AJ106" s="97">
        <f ca="1">IF($E106&gt;=AJ$4,VLOOKUP(RAND(),brain!$L$14:$P$17,3,TRUE),0)</f>
        <v>0</v>
      </c>
      <c r="AK106" s="100">
        <f ca="1">IF($F106&gt;=AK$4,VLOOKUP(RAND(),brain!$L$14:$P$17,4,TRUE),0)</f>
        <v>30</v>
      </c>
      <c r="AL106" s="98">
        <f ca="1">IF($F106&gt;=AL$4,VLOOKUP(RAND(),brain!$L$14:$P$17,4,TRUE),0)</f>
        <v>30</v>
      </c>
      <c r="AM106" s="98">
        <f ca="1">IF($F106&gt;=AM$4,VLOOKUP(RAND(),brain!$L$14:$P$17,4,TRUE),0)</f>
        <v>20</v>
      </c>
      <c r="AN106" s="98">
        <f ca="1">IF($F106&gt;=AN$4,VLOOKUP(RAND(),brain!$L$14:$P$17,4,TRUE),0)</f>
        <v>30</v>
      </c>
      <c r="AO106" s="98">
        <f ca="1">IF($F106&gt;=AO$4,VLOOKUP(RAND(),brain!$L$14:$P$17,4,TRUE),0)</f>
        <v>45</v>
      </c>
      <c r="AP106" s="98">
        <f ca="1">IF($F106&gt;=AP$4,VLOOKUP(RAND(),brain!$L$14:$P$17,4,TRUE),0)</f>
        <v>0</v>
      </c>
      <c r="AQ106" s="98">
        <f ca="1">IF($F106&gt;=AQ$4,VLOOKUP(RAND(),brain!$L$14:$P$17,4,TRUE),0)</f>
        <v>0</v>
      </c>
      <c r="AR106" s="98">
        <f ca="1">IF($F106&gt;=AR$4,VLOOKUP(RAND(),brain!$L$14:$P$17,4,TRUE),0)</f>
        <v>0</v>
      </c>
      <c r="AS106" s="98">
        <f ca="1">IF($F106&gt;=AS$4,VLOOKUP(RAND(),brain!$L$14:$P$17,4,TRUE),0)</f>
        <v>0</v>
      </c>
      <c r="AT106" s="98">
        <f ca="1">IF($F106&gt;=AT$4,VLOOKUP(RAND(),brain!$L$14:$P$17,4,TRUE),0)</f>
        <v>0</v>
      </c>
      <c r="AU106" s="98">
        <f ca="1">IF($F106&gt;=AU$4,VLOOKUP(RAND(),brain!$L$14:$P$17,4,TRUE),0)</f>
        <v>0</v>
      </c>
      <c r="AV106" s="98">
        <f ca="1">IF($F106&gt;=AV$4,VLOOKUP(RAND(),brain!$L$14:$P$17,4,TRUE),0)</f>
        <v>0</v>
      </c>
      <c r="AW106" s="98">
        <f ca="1">IF($F106&gt;=AW$4,VLOOKUP(RAND(),brain!$L$14:$P$17,4,TRUE),0)</f>
        <v>0</v>
      </c>
      <c r="AX106" s="98">
        <f ca="1">IF($F106&gt;=AX$4,VLOOKUP(RAND(),brain!$L$14:$P$17,4,TRUE),0)</f>
        <v>0</v>
      </c>
      <c r="AY106" s="98">
        <f ca="1">IF($F106&gt;=AY$4,VLOOKUP(RAND(),brain!$L$14:$P$17,4,TRUE),0)</f>
        <v>0</v>
      </c>
      <c r="AZ106" s="101">
        <f ca="1">IF($F106&gt;=AZ$4,VLOOKUP(RAND(),brain!$L$14:$P$17,4,TRUE),0)</f>
        <v>0</v>
      </c>
      <c r="BA106" s="139">
        <f ca="1">SUMIF(dataCollection!$H106:$Y106, "&gt;1")</f>
        <v>175</v>
      </c>
      <c r="BB106" s="140">
        <f ca="1">SUMIF(dataCollection!$Z106:$AJ106,"&gt; 1")</f>
        <v>130</v>
      </c>
      <c r="BC106" s="141">
        <f ca="1">SUMIF(dataCollection!$AK106:$AZ106, "&gt; 1")</f>
        <v>155</v>
      </c>
      <c r="BD106" s="26">
        <f ca="1">brain!$K$26-COUNTIF(dataCollection!$H106:$Y106,"&gt;0")*10-dataCollection!$BA106</f>
        <v>255</v>
      </c>
      <c r="BE106" s="26" t="str">
        <f t="shared" ca="1" si="3"/>
        <v/>
      </c>
      <c r="BF106" s="26">
        <f ca="1">brain!$K$26- COUNTIF(dataCollection!$Z106:$AJ106,"&gt;0")*10-dataCollection!$BB106</f>
        <v>320</v>
      </c>
      <c r="BG106" s="26" t="str">
        <f t="shared" ca="1" si="4"/>
        <v/>
      </c>
      <c r="BH106" s="26">
        <f ca="1">brain!$K$26-COUNT(dataCollection!$AK106:$AZ106)*10-dataCollection!$BC106</f>
        <v>165</v>
      </c>
      <c r="BI106" s="134" t="str">
        <f t="shared" ca="1" si="5"/>
        <v/>
      </c>
    </row>
    <row r="107" spans="3:61" x14ac:dyDescent="0.25">
      <c r="C107" s="32">
        <f>Table1[[#This Row],[Column1]]</f>
        <v>101</v>
      </c>
      <c r="D107" s="116">
        <f ca="1">ROUND(brain!$L$7*dataCollection!$G107,0)</f>
        <v>7</v>
      </c>
      <c r="E107" s="116">
        <f ca="1">ROUND(brain!$L$8*dataCollection!$G107,0)</f>
        <v>4</v>
      </c>
      <c r="F107" s="116">
        <f ca="1">dataCollection!$G107-dataCollection!$D107-dataCollection!$E107</f>
        <v>6</v>
      </c>
      <c r="G107" s="117">
        <f ca="1">Table1[[#This Row],[Column13]]</f>
        <v>17</v>
      </c>
      <c r="H107" s="96">
        <f ca="1">IF($D107&gt;=H$4,VLOOKUP(RAND(),brain!$L$14:$P$17,2,TRUE),0)</f>
        <v>35</v>
      </c>
      <c r="I107" s="96">
        <f ca="1">IF($D107&gt;=I$4,VLOOKUP(RAND(),brain!$L$14:$P$17,2,TRUE),0)</f>
        <v>55</v>
      </c>
      <c r="J107" s="96">
        <f ca="1">IF($D107&gt;=J$4,VLOOKUP(RAND(),brain!$L$14:$P$17,2,TRUE),0)</f>
        <v>55</v>
      </c>
      <c r="K107" s="96">
        <f ca="1">IF($D107&gt;=K$4,VLOOKUP(RAND(),brain!$L$14:$P$17,2,TRUE),0)</f>
        <v>35</v>
      </c>
      <c r="L107" s="96">
        <f ca="1">IF($D107&gt;=L$4,VLOOKUP(RAND(),brain!$L$14:$P$17,2,TRUE),0)</f>
        <v>35</v>
      </c>
      <c r="M107" s="96">
        <f ca="1">IF($D107&gt;=M$4,VLOOKUP(RAND(),brain!$L$14:$P$17,2,TRUE),0)</f>
        <v>55</v>
      </c>
      <c r="N107" s="96">
        <f ca="1">IF($D107&gt;=N$4,VLOOKUP(RAND(),brain!$L$14:$P$17,2,TRUE),0)</f>
        <v>15</v>
      </c>
      <c r="O107" s="96">
        <f ca="1">IF($D107&gt;=O$4,VLOOKUP(RAND(),brain!$L$14:$P$17,2,TRUE),0)</f>
        <v>0</v>
      </c>
      <c r="P107" s="96">
        <f ca="1">IF($D107&gt;=P$4,VLOOKUP(RAND(),brain!$L$14:$P$17,2,TRUE),0)</f>
        <v>0</v>
      </c>
      <c r="Q107" s="96">
        <f ca="1">IF($D107&gt;=Q$4,VLOOKUP(RAND(),brain!$L$14:$P$17,2,TRUE),0)</f>
        <v>0</v>
      </c>
      <c r="R107" s="96">
        <f ca="1">IF($D107&gt;=R$4,VLOOKUP(RAND(),brain!$L$14:$P$17,2,TRUE),0)</f>
        <v>0</v>
      </c>
      <c r="S107" s="96">
        <f ca="1">IF($D107&gt;=S$4,VLOOKUP(RAND(),brain!$L$14:$P$17,2,TRUE),0)</f>
        <v>0</v>
      </c>
      <c r="T107" s="96">
        <f ca="1">IF($D107&gt;=T$4,VLOOKUP(RAND(),brain!$L$14:$P$17,2,TRUE),0)</f>
        <v>0</v>
      </c>
      <c r="U107" s="96">
        <f ca="1">IF($D107&gt;=U$4,VLOOKUP(RAND(),brain!$L$14:$P$17,2,TRUE),0)</f>
        <v>0</v>
      </c>
      <c r="V107" s="96">
        <f ca="1">IF($D107&gt;=V$4,VLOOKUP(RAND(),brain!$L$14:$P$17,2,TRUE),0)</f>
        <v>0</v>
      </c>
      <c r="W107" s="96">
        <f ca="1">IF($D107&gt;=W$4,VLOOKUP(RAND(),brain!$L$14:$P$17,2,TRUE),0)</f>
        <v>0</v>
      </c>
      <c r="X107" s="96">
        <f ca="1">IF($D107&gt;=X$4,VLOOKUP(RAND(),brain!$L$14:$P$17,2,TRUE),0)</f>
        <v>0</v>
      </c>
      <c r="Y107" s="104">
        <f ca="1">IF($D107&gt;=Y$4,VLOOKUP(RAND(),brain!$L$14:$P$17,2,TRUE),0)</f>
        <v>0</v>
      </c>
      <c r="Z107" s="97">
        <f ca="1">IF($E107&gt;=Z$4,VLOOKUP(RAND(),brain!$L$14:$P$17,3,TRUE),0)</f>
        <v>65</v>
      </c>
      <c r="AA107" s="97">
        <f ca="1">IF($E107&gt;=AA$4,VLOOKUP(RAND(),brain!$L$14:$P$17,3,TRUE),0)</f>
        <v>20</v>
      </c>
      <c r="AB107" s="97">
        <f ca="1">IF($E107&gt;=AB$4,VLOOKUP(RAND(),brain!$L$14:$P$17,3,TRUE),0)</f>
        <v>65</v>
      </c>
      <c r="AC107" s="97">
        <f ca="1">IF($E107&gt;=AC$4,VLOOKUP(RAND(),brain!$L$14:$P$17,3,TRUE),0)</f>
        <v>45</v>
      </c>
      <c r="AD107" s="97">
        <f ca="1">IF($E107&gt;=AD$4,VLOOKUP(RAND(),brain!$L$14:$P$17,3,TRUE),0)</f>
        <v>0</v>
      </c>
      <c r="AE107" s="97">
        <f ca="1">IF($E107&gt;=AE$4,VLOOKUP(RAND(),brain!$L$14:$P$17,3,TRUE),0)</f>
        <v>0</v>
      </c>
      <c r="AF107" s="97">
        <f ca="1">IF($E107&gt;=AF$4,VLOOKUP(RAND(),brain!$L$14:$P$17,3,TRUE),0)</f>
        <v>0</v>
      </c>
      <c r="AG107" s="97">
        <f ca="1">IF($E107&gt;=AG$4,VLOOKUP(RAND(),brain!$L$14:$P$17,3,TRUE),0)</f>
        <v>0</v>
      </c>
      <c r="AH107" s="97">
        <f ca="1">IF($E107&gt;=AH$4,VLOOKUP(RAND(),brain!$L$14:$P$17,3,TRUE),0)</f>
        <v>0</v>
      </c>
      <c r="AI107" s="97">
        <f ca="1">IF($E107&gt;=AI$4,VLOOKUP(RAND(),brain!$L$14:$P$17,3,TRUE),0)</f>
        <v>0</v>
      </c>
      <c r="AJ107" s="97">
        <f ca="1">IF($E107&gt;=AJ$4,VLOOKUP(RAND(),brain!$L$14:$P$17,3,TRUE),0)</f>
        <v>0</v>
      </c>
      <c r="AK107" s="100">
        <f ca="1">IF($F107&gt;=AK$4,VLOOKUP(RAND(),brain!$L$14:$P$17,4,TRUE),0)</f>
        <v>45</v>
      </c>
      <c r="AL107" s="98">
        <f ca="1">IF($F107&gt;=AL$4,VLOOKUP(RAND(),brain!$L$14:$P$17,4,TRUE),0)</f>
        <v>30</v>
      </c>
      <c r="AM107" s="98">
        <f ca="1">IF($F107&gt;=AM$4,VLOOKUP(RAND(),brain!$L$14:$P$17,4,TRUE),0)</f>
        <v>20</v>
      </c>
      <c r="AN107" s="98">
        <f ca="1">IF($F107&gt;=AN$4,VLOOKUP(RAND(),brain!$L$14:$P$17,4,TRUE),0)</f>
        <v>30</v>
      </c>
      <c r="AO107" s="98">
        <f ca="1">IF($F107&gt;=AO$4,VLOOKUP(RAND(),brain!$L$14:$P$17,4,TRUE),0)</f>
        <v>30</v>
      </c>
      <c r="AP107" s="98">
        <f ca="1">IF($F107&gt;=AP$4,VLOOKUP(RAND(),brain!$L$14:$P$17,4,TRUE),0)</f>
        <v>20</v>
      </c>
      <c r="AQ107" s="98">
        <f ca="1">IF($F107&gt;=AQ$4,VLOOKUP(RAND(),brain!$L$14:$P$17,4,TRUE),0)</f>
        <v>0</v>
      </c>
      <c r="AR107" s="98">
        <f ca="1">IF($F107&gt;=AR$4,VLOOKUP(RAND(),brain!$L$14:$P$17,4,TRUE),0)</f>
        <v>0</v>
      </c>
      <c r="AS107" s="98">
        <f ca="1">IF($F107&gt;=AS$4,VLOOKUP(RAND(),brain!$L$14:$P$17,4,TRUE),0)</f>
        <v>0</v>
      </c>
      <c r="AT107" s="98">
        <f ca="1">IF($F107&gt;=AT$4,VLOOKUP(RAND(),brain!$L$14:$P$17,4,TRUE),0)</f>
        <v>0</v>
      </c>
      <c r="AU107" s="98">
        <f ca="1">IF($F107&gt;=AU$4,VLOOKUP(RAND(),brain!$L$14:$P$17,4,TRUE),0)</f>
        <v>0</v>
      </c>
      <c r="AV107" s="98">
        <f ca="1">IF($F107&gt;=AV$4,VLOOKUP(RAND(),brain!$L$14:$P$17,4,TRUE),0)</f>
        <v>0</v>
      </c>
      <c r="AW107" s="98">
        <f ca="1">IF($F107&gt;=AW$4,VLOOKUP(RAND(),brain!$L$14:$P$17,4,TRUE),0)</f>
        <v>0</v>
      </c>
      <c r="AX107" s="98">
        <f ca="1">IF($F107&gt;=AX$4,VLOOKUP(RAND(),brain!$L$14:$P$17,4,TRUE),0)</f>
        <v>0</v>
      </c>
      <c r="AY107" s="98">
        <f ca="1">IF($F107&gt;=AY$4,VLOOKUP(RAND(),brain!$L$14:$P$17,4,TRUE),0)</f>
        <v>0</v>
      </c>
      <c r="AZ107" s="101">
        <f ca="1">IF($F107&gt;=AZ$4,VLOOKUP(RAND(),brain!$L$14:$P$17,4,TRUE),0)</f>
        <v>0</v>
      </c>
      <c r="BA107" s="139">
        <f ca="1">SUMIF(dataCollection!$H107:$Y107, "&gt;1")</f>
        <v>285</v>
      </c>
      <c r="BB107" s="140">
        <f ca="1">SUMIF(dataCollection!$Z107:$AJ107,"&gt; 1")</f>
        <v>195</v>
      </c>
      <c r="BC107" s="141">
        <f ca="1">SUMIF(dataCollection!$AK107:$AZ107, "&gt; 1")</f>
        <v>175</v>
      </c>
      <c r="BD107" s="26">
        <f ca="1">brain!$K$26-COUNTIF(dataCollection!$H107:$Y107,"&gt;0")*10-dataCollection!$BA107</f>
        <v>125</v>
      </c>
      <c r="BE107" s="26" t="str">
        <f t="shared" ca="1" si="3"/>
        <v>stockout</v>
      </c>
      <c r="BF107" s="26">
        <f ca="1">brain!$K$26- COUNTIF(dataCollection!$Z107:$AJ107,"&gt;0")*10-dataCollection!$BB107</f>
        <v>245</v>
      </c>
      <c r="BG107" s="26" t="str">
        <f t="shared" ca="1" si="4"/>
        <v/>
      </c>
      <c r="BH107" s="26">
        <f ca="1">brain!$K$26-COUNT(dataCollection!$AK107:$AZ107)*10-dataCollection!$BC107</f>
        <v>145</v>
      </c>
      <c r="BI107" s="134" t="str">
        <f t="shared" ca="1" si="5"/>
        <v>stockout</v>
      </c>
    </row>
    <row r="108" spans="3:61" x14ac:dyDescent="0.25">
      <c r="C108" s="32">
        <f>Table1[[#This Row],[Column1]]</f>
        <v>102</v>
      </c>
      <c r="D108" s="116">
        <f ca="1">ROUND(brain!$L$7*dataCollection!$G108,0)</f>
        <v>6</v>
      </c>
      <c r="E108" s="116">
        <f ca="1">ROUND(brain!$L$8*dataCollection!$G108,0)</f>
        <v>4</v>
      </c>
      <c r="F108" s="116">
        <f ca="1">dataCollection!$G108-dataCollection!$D108-dataCollection!$E108</f>
        <v>5</v>
      </c>
      <c r="G108" s="117">
        <f ca="1">Table1[[#This Row],[Column13]]</f>
        <v>15</v>
      </c>
      <c r="H108" s="96">
        <f ca="1">IF($D108&gt;=H$4,VLOOKUP(RAND(),brain!$L$14:$P$17,2,TRUE),0)</f>
        <v>55</v>
      </c>
      <c r="I108" s="96">
        <f ca="1">IF($D108&gt;=I$4,VLOOKUP(RAND(),brain!$L$14:$P$17,2,TRUE),0)</f>
        <v>15</v>
      </c>
      <c r="J108" s="96">
        <f ca="1">IF($D108&gt;=J$4,VLOOKUP(RAND(),brain!$L$14:$P$17,2,TRUE),0)</f>
        <v>35</v>
      </c>
      <c r="K108" s="96">
        <f ca="1">IF($D108&gt;=K$4,VLOOKUP(RAND(),brain!$L$14:$P$17,2,TRUE),0)</f>
        <v>35</v>
      </c>
      <c r="L108" s="96">
        <f ca="1">IF($D108&gt;=L$4,VLOOKUP(RAND(),brain!$L$14:$P$17,2,TRUE),0)</f>
        <v>35</v>
      </c>
      <c r="M108" s="96">
        <f ca="1">IF($D108&gt;=M$4,VLOOKUP(RAND(),brain!$L$14:$P$17,2,TRUE),0)</f>
        <v>35</v>
      </c>
      <c r="N108" s="96">
        <f ca="1">IF($D108&gt;=N$4,VLOOKUP(RAND(),brain!$L$14:$P$17,2,TRUE),0)</f>
        <v>0</v>
      </c>
      <c r="O108" s="96">
        <f ca="1">IF($D108&gt;=O$4,VLOOKUP(RAND(),brain!$L$14:$P$17,2,TRUE),0)</f>
        <v>0</v>
      </c>
      <c r="P108" s="96">
        <f ca="1">IF($D108&gt;=P$4,VLOOKUP(RAND(),brain!$L$14:$P$17,2,TRUE),0)</f>
        <v>0</v>
      </c>
      <c r="Q108" s="96">
        <f ca="1">IF($D108&gt;=Q$4,VLOOKUP(RAND(),brain!$L$14:$P$17,2,TRUE),0)</f>
        <v>0</v>
      </c>
      <c r="R108" s="96">
        <f ca="1">IF($D108&gt;=R$4,VLOOKUP(RAND(),brain!$L$14:$P$17,2,TRUE),0)</f>
        <v>0</v>
      </c>
      <c r="S108" s="96">
        <f ca="1">IF($D108&gt;=S$4,VLOOKUP(RAND(),brain!$L$14:$P$17,2,TRUE),0)</f>
        <v>0</v>
      </c>
      <c r="T108" s="96">
        <f ca="1">IF($D108&gt;=T$4,VLOOKUP(RAND(),brain!$L$14:$P$17,2,TRUE),0)</f>
        <v>0</v>
      </c>
      <c r="U108" s="96">
        <f ca="1">IF($D108&gt;=U$4,VLOOKUP(RAND(),brain!$L$14:$P$17,2,TRUE),0)</f>
        <v>0</v>
      </c>
      <c r="V108" s="96">
        <f ca="1">IF($D108&gt;=V$4,VLOOKUP(RAND(),brain!$L$14:$P$17,2,TRUE),0)</f>
        <v>0</v>
      </c>
      <c r="W108" s="96">
        <f ca="1">IF($D108&gt;=W$4,VLOOKUP(RAND(),brain!$L$14:$P$17,2,TRUE),0)</f>
        <v>0</v>
      </c>
      <c r="X108" s="96">
        <f ca="1">IF($D108&gt;=X$4,VLOOKUP(RAND(),brain!$L$14:$P$17,2,TRUE),0)</f>
        <v>0</v>
      </c>
      <c r="Y108" s="104">
        <f ca="1">IF($D108&gt;=Y$4,VLOOKUP(RAND(),brain!$L$14:$P$17,2,TRUE),0)</f>
        <v>0</v>
      </c>
      <c r="Z108" s="97">
        <f ca="1">IF($E108&gt;=Z$4,VLOOKUP(RAND(),brain!$L$14:$P$17,3,TRUE),0)</f>
        <v>45</v>
      </c>
      <c r="AA108" s="97">
        <f ca="1">IF($E108&gt;=AA$4,VLOOKUP(RAND(),brain!$L$14:$P$17,3,TRUE),0)</f>
        <v>45</v>
      </c>
      <c r="AB108" s="97">
        <f ca="1">IF($E108&gt;=AB$4,VLOOKUP(RAND(),brain!$L$14:$P$17,3,TRUE),0)</f>
        <v>45</v>
      </c>
      <c r="AC108" s="97">
        <f ca="1">IF($E108&gt;=AC$4,VLOOKUP(RAND(),brain!$L$14:$P$17,3,TRUE),0)</f>
        <v>65</v>
      </c>
      <c r="AD108" s="97">
        <f ca="1">IF($E108&gt;=AD$4,VLOOKUP(RAND(),brain!$L$14:$P$17,3,TRUE),0)</f>
        <v>0</v>
      </c>
      <c r="AE108" s="97">
        <f ca="1">IF($E108&gt;=AE$4,VLOOKUP(RAND(),brain!$L$14:$P$17,3,TRUE),0)</f>
        <v>0</v>
      </c>
      <c r="AF108" s="97">
        <f ca="1">IF($E108&gt;=AF$4,VLOOKUP(RAND(),brain!$L$14:$P$17,3,TRUE),0)</f>
        <v>0</v>
      </c>
      <c r="AG108" s="97">
        <f ca="1">IF($E108&gt;=AG$4,VLOOKUP(RAND(),brain!$L$14:$P$17,3,TRUE),0)</f>
        <v>0</v>
      </c>
      <c r="AH108" s="97">
        <f ca="1">IF($E108&gt;=AH$4,VLOOKUP(RAND(),brain!$L$14:$P$17,3,TRUE),0)</f>
        <v>0</v>
      </c>
      <c r="AI108" s="97">
        <f ca="1">IF($E108&gt;=AI$4,VLOOKUP(RAND(),brain!$L$14:$P$17,3,TRUE),0)</f>
        <v>0</v>
      </c>
      <c r="AJ108" s="97">
        <f ca="1">IF($E108&gt;=AJ$4,VLOOKUP(RAND(),brain!$L$14:$P$17,3,TRUE),0)</f>
        <v>0</v>
      </c>
      <c r="AK108" s="100">
        <f ca="1">IF($F108&gt;=AK$4,VLOOKUP(RAND(),brain!$L$14:$P$17,4,TRUE),0)</f>
        <v>20</v>
      </c>
      <c r="AL108" s="98">
        <f ca="1">IF($F108&gt;=AL$4,VLOOKUP(RAND(),brain!$L$14:$P$17,4,TRUE),0)</f>
        <v>20</v>
      </c>
      <c r="AM108" s="98">
        <f ca="1">IF($F108&gt;=AM$4,VLOOKUP(RAND(),brain!$L$14:$P$17,4,TRUE),0)</f>
        <v>30</v>
      </c>
      <c r="AN108" s="98">
        <f ca="1">IF($F108&gt;=AN$4,VLOOKUP(RAND(),brain!$L$14:$P$17,4,TRUE),0)</f>
        <v>45</v>
      </c>
      <c r="AO108" s="98">
        <f ca="1">IF($F108&gt;=AO$4,VLOOKUP(RAND(),brain!$L$14:$P$17,4,TRUE),0)</f>
        <v>30</v>
      </c>
      <c r="AP108" s="98">
        <f ca="1">IF($F108&gt;=AP$4,VLOOKUP(RAND(),brain!$L$14:$P$17,4,TRUE),0)</f>
        <v>0</v>
      </c>
      <c r="AQ108" s="98">
        <f ca="1">IF($F108&gt;=AQ$4,VLOOKUP(RAND(),brain!$L$14:$P$17,4,TRUE),0)</f>
        <v>0</v>
      </c>
      <c r="AR108" s="98">
        <f ca="1">IF($F108&gt;=AR$4,VLOOKUP(RAND(),brain!$L$14:$P$17,4,TRUE),0)</f>
        <v>0</v>
      </c>
      <c r="AS108" s="98">
        <f ca="1">IF($F108&gt;=AS$4,VLOOKUP(RAND(),brain!$L$14:$P$17,4,TRUE),0)</f>
        <v>0</v>
      </c>
      <c r="AT108" s="98">
        <f ca="1">IF($F108&gt;=AT$4,VLOOKUP(RAND(),brain!$L$14:$P$17,4,TRUE),0)</f>
        <v>0</v>
      </c>
      <c r="AU108" s="98">
        <f ca="1">IF($F108&gt;=AU$4,VLOOKUP(RAND(),brain!$L$14:$P$17,4,TRUE),0)</f>
        <v>0</v>
      </c>
      <c r="AV108" s="98">
        <f ca="1">IF($F108&gt;=AV$4,VLOOKUP(RAND(),brain!$L$14:$P$17,4,TRUE),0)</f>
        <v>0</v>
      </c>
      <c r="AW108" s="98">
        <f ca="1">IF($F108&gt;=AW$4,VLOOKUP(RAND(),brain!$L$14:$P$17,4,TRUE),0)</f>
        <v>0</v>
      </c>
      <c r="AX108" s="98">
        <f ca="1">IF($F108&gt;=AX$4,VLOOKUP(RAND(),brain!$L$14:$P$17,4,TRUE),0)</f>
        <v>0</v>
      </c>
      <c r="AY108" s="98">
        <f ca="1">IF($F108&gt;=AY$4,VLOOKUP(RAND(),brain!$L$14:$P$17,4,TRUE),0)</f>
        <v>0</v>
      </c>
      <c r="AZ108" s="101">
        <f ca="1">IF($F108&gt;=AZ$4,VLOOKUP(RAND(),brain!$L$14:$P$17,4,TRUE),0)</f>
        <v>0</v>
      </c>
      <c r="BA108" s="139">
        <f ca="1">SUMIF(dataCollection!$H108:$Y108, "&gt;1")</f>
        <v>210</v>
      </c>
      <c r="BB108" s="140">
        <f ca="1">SUMIF(dataCollection!$Z108:$AJ108,"&gt; 1")</f>
        <v>200</v>
      </c>
      <c r="BC108" s="141">
        <f ca="1">SUMIF(dataCollection!$AK108:$AZ108, "&gt; 1")</f>
        <v>145</v>
      </c>
      <c r="BD108" s="26">
        <f ca="1">brain!$K$26-COUNTIF(dataCollection!$H108:$Y108,"&gt;0")*10-dataCollection!$BA108</f>
        <v>210</v>
      </c>
      <c r="BE108" s="26" t="str">
        <f t="shared" ca="1" si="3"/>
        <v>stockout</v>
      </c>
      <c r="BF108" s="26">
        <f ca="1">brain!$K$26- COUNTIF(dataCollection!$Z108:$AJ108,"&gt;0")*10-dataCollection!$BB108</f>
        <v>240</v>
      </c>
      <c r="BG108" s="26" t="str">
        <f t="shared" ca="1" si="4"/>
        <v/>
      </c>
      <c r="BH108" s="26">
        <f ca="1">brain!$K$26-COUNT(dataCollection!$AK108:$AZ108)*10-dataCollection!$BC108</f>
        <v>175</v>
      </c>
      <c r="BI108" s="134" t="str">
        <f t="shared" ca="1" si="5"/>
        <v/>
      </c>
    </row>
    <row r="109" spans="3:61" x14ac:dyDescent="0.25">
      <c r="C109" s="32">
        <f>Table1[[#This Row],[Column1]]</f>
        <v>103</v>
      </c>
      <c r="D109" s="116">
        <f ca="1">ROUND(brain!$L$7*dataCollection!$G109,0)</f>
        <v>8</v>
      </c>
      <c r="E109" s="116">
        <f ca="1">ROUND(brain!$L$8*dataCollection!$G109,0)</f>
        <v>5</v>
      </c>
      <c r="F109" s="116">
        <f ca="1">dataCollection!$G109-dataCollection!$D109-dataCollection!$E109</f>
        <v>6</v>
      </c>
      <c r="G109" s="117">
        <f ca="1">Table1[[#This Row],[Column13]]</f>
        <v>19</v>
      </c>
      <c r="H109" s="96">
        <f ca="1">IF($D109&gt;=H$4,VLOOKUP(RAND(),brain!$L$14:$P$17,2,TRUE),0)</f>
        <v>35</v>
      </c>
      <c r="I109" s="96">
        <f ca="1">IF($D109&gt;=I$4,VLOOKUP(RAND(),brain!$L$14:$P$17,2,TRUE),0)</f>
        <v>55</v>
      </c>
      <c r="J109" s="96">
        <f ca="1">IF($D109&gt;=J$4,VLOOKUP(RAND(),brain!$L$14:$P$17,2,TRUE),0)</f>
        <v>55</v>
      </c>
      <c r="K109" s="96">
        <f ca="1">IF($D109&gt;=K$4,VLOOKUP(RAND(),brain!$L$14:$P$17,2,TRUE),0)</f>
        <v>55</v>
      </c>
      <c r="L109" s="96">
        <f ca="1">IF($D109&gt;=L$4,VLOOKUP(RAND(),brain!$L$14:$P$17,2,TRUE),0)</f>
        <v>35</v>
      </c>
      <c r="M109" s="96">
        <f ca="1">IF($D109&gt;=M$4,VLOOKUP(RAND(),brain!$L$14:$P$17,2,TRUE),0)</f>
        <v>55</v>
      </c>
      <c r="N109" s="96">
        <f ca="1">IF($D109&gt;=N$4,VLOOKUP(RAND(),brain!$L$14:$P$17,2,TRUE),0)</f>
        <v>15</v>
      </c>
      <c r="O109" s="96">
        <f ca="1">IF($D109&gt;=O$4,VLOOKUP(RAND(),brain!$L$14:$P$17,2,TRUE),0)</f>
        <v>15</v>
      </c>
      <c r="P109" s="96">
        <f ca="1">IF($D109&gt;=P$4,VLOOKUP(RAND(),brain!$L$14:$P$17,2,TRUE),0)</f>
        <v>0</v>
      </c>
      <c r="Q109" s="96">
        <f ca="1">IF($D109&gt;=Q$4,VLOOKUP(RAND(),brain!$L$14:$P$17,2,TRUE),0)</f>
        <v>0</v>
      </c>
      <c r="R109" s="96">
        <f ca="1">IF($D109&gt;=R$4,VLOOKUP(RAND(),brain!$L$14:$P$17,2,TRUE),0)</f>
        <v>0</v>
      </c>
      <c r="S109" s="96">
        <f ca="1">IF($D109&gt;=S$4,VLOOKUP(RAND(),brain!$L$14:$P$17,2,TRUE),0)</f>
        <v>0</v>
      </c>
      <c r="T109" s="96">
        <f ca="1">IF($D109&gt;=T$4,VLOOKUP(RAND(),brain!$L$14:$P$17,2,TRUE),0)</f>
        <v>0</v>
      </c>
      <c r="U109" s="96">
        <f ca="1">IF($D109&gt;=U$4,VLOOKUP(RAND(),brain!$L$14:$P$17,2,TRUE),0)</f>
        <v>0</v>
      </c>
      <c r="V109" s="96">
        <f ca="1">IF($D109&gt;=V$4,VLOOKUP(RAND(),brain!$L$14:$P$17,2,TRUE),0)</f>
        <v>0</v>
      </c>
      <c r="W109" s="96">
        <f ca="1">IF($D109&gt;=W$4,VLOOKUP(RAND(),brain!$L$14:$P$17,2,TRUE),0)</f>
        <v>0</v>
      </c>
      <c r="X109" s="96">
        <f ca="1">IF($D109&gt;=X$4,VLOOKUP(RAND(),brain!$L$14:$P$17,2,TRUE),0)</f>
        <v>0</v>
      </c>
      <c r="Y109" s="104">
        <f ca="1">IF($D109&gt;=Y$4,VLOOKUP(RAND(),brain!$L$14:$P$17,2,TRUE),0)</f>
        <v>0</v>
      </c>
      <c r="Z109" s="97">
        <f ca="1">IF($E109&gt;=Z$4,VLOOKUP(RAND(),brain!$L$14:$P$17,3,TRUE),0)</f>
        <v>45</v>
      </c>
      <c r="AA109" s="97">
        <f ca="1">IF($E109&gt;=AA$4,VLOOKUP(RAND(),brain!$L$14:$P$17,3,TRUE),0)</f>
        <v>45</v>
      </c>
      <c r="AB109" s="97">
        <f ca="1">IF($E109&gt;=AB$4,VLOOKUP(RAND(),brain!$L$14:$P$17,3,TRUE),0)</f>
        <v>20</v>
      </c>
      <c r="AC109" s="97">
        <f ca="1">IF($E109&gt;=AC$4,VLOOKUP(RAND(),brain!$L$14:$P$17,3,TRUE),0)</f>
        <v>65</v>
      </c>
      <c r="AD109" s="97">
        <f ca="1">IF($E109&gt;=AD$4,VLOOKUP(RAND(),brain!$L$14:$P$17,3,TRUE),0)</f>
        <v>45</v>
      </c>
      <c r="AE109" s="97">
        <f ca="1">IF($E109&gt;=AE$4,VLOOKUP(RAND(),brain!$L$14:$P$17,3,TRUE),0)</f>
        <v>0</v>
      </c>
      <c r="AF109" s="97">
        <f ca="1">IF($E109&gt;=AF$4,VLOOKUP(RAND(),brain!$L$14:$P$17,3,TRUE),0)</f>
        <v>0</v>
      </c>
      <c r="AG109" s="97">
        <f ca="1">IF($E109&gt;=AG$4,VLOOKUP(RAND(),brain!$L$14:$P$17,3,TRUE),0)</f>
        <v>0</v>
      </c>
      <c r="AH109" s="97">
        <f ca="1">IF($E109&gt;=AH$4,VLOOKUP(RAND(),brain!$L$14:$P$17,3,TRUE),0)</f>
        <v>0</v>
      </c>
      <c r="AI109" s="97">
        <f ca="1">IF($E109&gt;=AI$4,VLOOKUP(RAND(),brain!$L$14:$P$17,3,TRUE),0)</f>
        <v>0</v>
      </c>
      <c r="AJ109" s="97">
        <f ca="1">IF($E109&gt;=AJ$4,VLOOKUP(RAND(),brain!$L$14:$P$17,3,TRUE),0)</f>
        <v>0</v>
      </c>
      <c r="AK109" s="100">
        <f ca="1">IF($F109&gt;=AK$4,VLOOKUP(RAND(),brain!$L$14:$P$17,4,TRUE),0)</f>
        <v>30</v>
      </c>
      <c r="AL109" s="98">
        <f ca="1">IF($F109&gt;=AL$4,VLOOKUP(RAND(),brain!$L$14:$P$17,4,TRUE),0)</f>
        <v>30</v>
      </c>
      <c r="AM109" s="98">
        <f ca="1">IF($F109&gt;=AM$4,VLOOKUP(RAND(),brain!$L$14:$P$17,4,TRUE),0)</f>
        <v>30</v>
      </c>
      <c r="AN109" s="98">
        <f ca="1">IF($F109&gt;=AN$4,VLOOKUP(RAND(),brain!$L$14:$P$17,4,TRUE),0)</f>
        <v>45</v>
      </c>
      <c r="AO109" s="98">
        <f ca="1">IF($F109&gt;=AO$4,VLOOKUP(RAND(),brain!$L$14:$P$17,4,TRUE),0)</f>
        <v>20</v>
      </c>
      <c r="AP109" s="98">
        <f ca="1">IF($F109&gt;=AP$4,VLOOKUP(RAND(),brain!$L$14:$P$17,4,TRUE),0)</f>
        <v>20</v>
      </c>
      <c r="AQ109" s="98">
        <f ca="1">IF($F109&gt;=AQ$4,VLOOKUP(RAND(),brain!$L$14:$P$17,4,TRUE),0)</f>
        <v>0</v>
      </c>
      <c r="AR109" s="98">
        <f ca="1">IF($F109&gt;=AR$4,VLOOKUP(RAND(),brain!$L$14:$P$17,4,TRUE),0)</f>
        <v>0</v>
      </c>
      <c r="AS109" s="98">
        <f ca="1">IF($F109&gt;=AS$4,VLOOKUP(RAND(),brain!$L$14:$P$17,4,TRUE),0)</f>
        <v>0</v>
      </c>
      <c r="AT109" s="98">
        <f ca="1">IF($F109&gt;=AT$4,VLOOKUP(RAND(),brain!$L$14:$P$17,4,TRUE),0)</f>
        <v>0</v>
      </c>
      <c r="AU109" s="98">
        <f ca="1">IF($F109&gt;=AU$4,VLOOKUP(RAND(),brain!$L$14:$P$17,4,TRUE),0)</f>
        <v>0</v>
      </c>
      <c r="AV109" s="98">
        <f ca="1">IF($F109&gt;=AV$4,VLOOKUP(RAND(),brain!$L$14:$P$17,4,TRUE),0)</f>
        <v>0</v>
      </c>
      <c r="AW109" s="98">
        <f ca="1">IF($F109&gt;=AW$4,VLOOKUP(RAND(),brain!$L$14:$P$17,4,TRUE),0)</f>
        <v>0</v>
      </c>
      <c r="AX109" s="98">
        <f ca="1">IF($F109&gt;=AX$4,VLOOKUP(RAND(),brain!$L$14:$P$17,4,TRUE),0)</f>
        <v>0</v>
      </c>
      <c r="AY109" s="98">
        <f ca="1">IF($F109&gt;=AY$4,VLOOKUP(RAND(),brain!$L$14:$P$17,4,TRUE),0)</f>
        <v>0</v>
      </c>
      <c r="AZ109" s="101">
        <f ca="1">IF($F109&gt;=AZ$4,VLOOKUP(RAND(),brain!$L$14:$P$17,4,TRUE),0)</f>
        <v>0</v>
      </c>
      <c r="BA109" s="139">
        <f ca="1">SUMIF(dataCollection!$H109:$Y109, "&gt;1")</f>
        <v>320</v>
      </c>
      <c r="BB109" s="140">
        <f ca="1">SUMIF(dataCollection!$Z109:$AJ109,"&gt; 1")</f>
        <v>220</v>
      </c>
      <c r="BC109" s="141">
        <f ca="1">SUMIF(dataCollection!$AK109:$AZ109, "&gt; 1")</f>
        <v>175</v>
      </c>
      <c r="BD109" s="26">
        <f ca="1">brain!$K$26-COUNTIF(dataCollection!$H109:$Y109,"&gt;0")*10-dataCollection!$BA109</f>
        <v>80</v>
      </c>
      <c r="BE109" s="26" t="str">
        <f t="shared" ca="1" si="3"/>
        <v>stockout</v>
      </c>
      <c r="BF109" s="26">
        <f ca="1">brain!$K$26- COUNTIF(dataCollection!$Z109:$AJ109,"&gt;0")*10-dataCollection!$BB109</f>
        <v>210</v>
      </c>
      <c r="BG109" s="26" t="str">
        <f t="shared" ca="1" si="4"/>
        <v>stockout</v>
      </c>
      <c r="BH109" s="26">
        <f ca="1">brain!$K$26-COUNT(dataCollection!$AK109:$AZ109)*10-dataCollection!$BC109</f>
        <v>145</v>
      </c>
      <c r="BI109" s="134" t="str">
        <f t="shared" ca="1" si="5"/>
        <v>stockout</v>
      </c>
    </row>
    <row r="110" spans="3:61" x14ac:dyDescent="0.25">
      <c r="C110" s="32">
        <f>Table1[[#This Row],[Column1]]</f>
        <v>104</v>
      </c>
      <c r="D110" s="116">
        <f ca="1">ROUND(brain!$L$7*dataCollection!$G110,0)</f>
        <v>9</v>
      </c>
      <c r="E110" s="116">
        <f ca="1">ROUND(brain!$L$8*dataCollection!$G110,0)</f>
        <v>6</v>
      </c>
      <c r="F110" s="116">
        <f ca="1">dataCollection!$G110-dataCollection!$D110-dataCollection!$E110</f>
        <v>7</v>
      </c>
      <c r="G110" s="117">
        <f ca="1">Table1[[#This Row],[Column13]]</f>
        <v>22</v>
      </c>
      <c r="H110" s="96">
        <f ca="1">IF($D110&gt;=H$4,VLOOKUP(RAND(),brain!$L$14:$P$17,2,TRUE),0)</f>
        <v>55</v>
      </c>
      <c r="I110" s="96">
        <f ca="1">IF($D110&gt;=I$4,VLOOKUP(RAND(),brain!$L$14:$P$17,2,TRUE),0)</f>
        <v>55</v>
      </c>
      <c r="J110" s="96">
        <f ca="1">IF($D110&gt;=J$4,VLOOKUP(RAND(),brain!$L$14:$P$17,2,TRUE),0)</f>
        <v>35</v>
      </c>
      <c r="K110" s="96">
        <f ca="1">IF($D110&gt;=K$4,VLOOKUP(RAND(),brain!$L$14:$P$17,2,TRUE),0)</f>
        <v>15</v>
      </c>
      <c r="L110" s="96">
        <f ca="1">IF($D110&gt;=L$4,VLOOKUP(RAND(),brain!$L$14:$P$17,2,TRUE),0)</f>
        <v>55</v>
      </c>
      <c r="M110" s="96">
        <f ca="1">IF($D110&gt;=M$4,VLOOKUP(RAND(),brain!$L$14:$P$17,2,TRUE),0)</f>
        <v>35</v>
      </c>
      <c r="N110" s="96">
        <f ca="1">IF($D110&gt;=N$4,VLOOKUP(RAND(),brain!$L$14:$P$17,2,TRUE),0)</f>
        <v>35</v>
      </c>
      <c r="O110" s="96">
        <f ca="1">IF($D110&gt;=O$4,VLOOKUP(RAND(),brain!$L$14:$P$17,2,TRUE),0)</f>
        <v>35</v>
      </c>
      <c r="P110" s="96">
        <f ca="1">IF($D110&gt;=P$4,VLOOKUP(RAND(),brain!$L$14:$P$17,2,TRUE),0)</f>
        <v>35</v>
      </c>
      <c r="Q110" s="96">
        <f ca="1">IF($D110&gt;=Q$4,VLOOKUP(RAND(),brain!$L$14:$P$17,2,TRUE),0)</f>
        <v>0</v>
      </c>
      <c r="R110" s="96">
        <f ca="1">IF($D110&gt;=R$4,VLOOKUP(RAND(),brain!$L$14:$P$17,2,TRUE),0)</f>
        <v>0</v>
      </c>
      <c r="S110" s="96">
        <f ca="1">IF($D110&gt;=S$4,VLOOKUP(RAND(),brain!$L$14:$P$17,2,TRUE),0)</f>
        <v>0</v>
      </c>
      <c r="T110" s="96">
        <f ca="1">IF($D110&gt;=T$4,VLOOKUP(RAND(),brain!$L$14:$P$17,2,TRUE),0)</f>
        <v>0</v>
      </c>
      <c r="U110" s="96">
        <f ca="1">IF($D110&gt;=U$4,VLOOKUP(RAND(),brain!$L$14:$P$17,2,TRUE),0)</f>
        <v>0</v>
      </c>
      <c r="V110" s="96">
        <f ca="1">IF($D110&gt;=V$4,VLOOKUP(RAND(),brain!$L$14:$P$17,2,TRUE),0)</f>
        <v>0</v>
      </c>
      <c r="W110" s="96">
        <f ca="1">IF($D110&gt;=W$4,VLOOKUP(RAND(),brain!$L$14:$P$17,2,TRUE),0)</f>
        <v>0</v>
      </c>
      <c r="X110" s="96">
        <f ca="1">IF($D110&gt;=X$4,VLOOKUP(RAND(),brain!$L$14:$P$17,2,TRUE),0)</f>
        <v>0</v>
      </c>
      <c r="Y110" s="104">
        <f ca="1">IF($D110&gt;=Y$4,VLOOKUP(RAND(),brain!$L$14:$P$17,2,TRUE),0)</f>
        <v>0</v>
      </c>
      <c r="Z110" s="97">
        <f ca="1">IF($E110&gt;=Z$4,VLOOKUP(RAND(),brain!$L$14:$P$17,3,TRUE),0)</f>
        <v>45</v>
      </c>
      <c r="AA110" s="97">
        <f ca="1">IF($E110&gt;=AA$4,VLOOKUP(RAND(),brain!$L$14:$P$17,3,TRUE),0)</f>
        <v>45</v>
      </c>
      <c r="AB110" s="97">
        <f ca="1">IF($E110&gt;=AB$4,VLOOKUP(RAND(),brain!$L$14:$P$17,3,TRUE),0)</f>
        <v>45</v>
      </c>
      <c r="AC110" s="97">
        <f ca="1">IF($E110&gt;=AC$4,VLOOKUP(RAND(),brain!$L$14:$P$17,3,TRUE),0)</f>
        <v>20</v>
      </c>
      <c r="AD110" s="97">
        <f ca="1">IF($E110&gt;=AD$4,VLOOKUP(RAND(),brain!$L$14:$P$17,3,TRUE),0)</f>
        <v>20</v>
      </c>
      <c r="AE110" s="97">
        <f ca="1">IF($E110&gt;=AE$4,VLOOKUP(RAND(),brain!$L$14:$P$17,3,TRUE),0)</f>
        <v>45</v>
      </c>
      <c r="AF110" s="97">
        <f ca="1">IF($E110&gt;=AF$4,VLOOKUP(RAND(),brain!$L$14:$P$17,3,TRUE),0)</f>
        <v>0</v>
      </c>
      <c r="AG110" s="97">
        <f ca="1">IF($E110&gt;=AG$4,VLOOKUP(RAND(),brain!$L$14:$P$17,3,TRUE),0)</f>
        <v>0</v>
      </c>
      <c r="AH110" s="97">
        <f ca="1">IF($E110&gt;=AH$4,VLOOKUP(RAND(),brain!$L$14:$P$17,3,TRUE),0)</f>
        <v>0</v>
      </c>
      <c r="AI110" s="97">
        <f ca="1">IF($E110&gt;=AI$4,VLOOKUP(RAND(),brain!$L$14:$P$17,3,TRUE),0)</f>
        <v>0</v>
      </c>
      <c r="AJ110" s="97">
        <f ca="1">IF($E110&gt;=AJ$4,VLOOKUP(RAND(),brain!$L$14:$P$17,3,TRUE),0)</f>
        <v>0</v>
      </c>
      <c r="AK110" s="100">
        <f ca="1">IF($F110&gt;=AK$4,VLOOKUP(RAND(),brain!$L$14:$P$17,4,TRUE),0)</f>
        <v>30</v>
      </c>
      <c r="AL110" s="98">
        <f ca="1">IF($F110&gt;=AL$4,VLOOKUP(RAND(),brain!$L$14:$P$17,4,TRUE),0)</f>
        <v>45</v>
      </c>
      <c r="AM110" s="98">
        <f ca="1">IF($F110&gt;=AM$4,VLOOKUP(RAND(),brain!$L$14:$P$17,4,TRUE),0)</f>
        <v>20</v>
      </c>
      <c r="AN110" s="98">
        <f ca="1">IF($F110&gt;=AN$4,VLOOKUP(RAND(),brain!$L$14:$P$17,4,TRUE),0)</f>
        <v>30</v>
      </c>
      <c r="AO110" s="98">
        <f ca="1">IF($F110&gt;=AO$4,VLOOKUP(RAND(),brain!$L$14:$P$17,4,TRUE),0)</f>
        <v>30</v>
      </c>
      <c r="AP110" s="98">
        <f ca="1">IF($F110&gt;=AP$4,VLOOKUP(RAND(),brain!$L$14:$P$17,4,TRUE),0)</f>
        <v>30</v>
      </c>
      <c r="AQ110" s="98">
        <f ca="1">IF($F110&gt;=AQ$4,VLOOKUP(RAND(),brain!$L$14:$P$17,4,TRUE),0)</f>
        <v>30</v>
      </c>
      <c r="AR110" s="98">
        <f ca="1">IF($F110&gt;=AR$4,VLOOKUP(RAND(),brain!$L$14:$P$17,4,TRUE),0)</f>
        <v>0</v>
      </c>
      <c r="AS110" s="98">
        <f ca="1">IF($F110&gt;=AS$4,VLOOKUP(RAND(),brain!$L$14:$P$17,4,TRUE),0)</f>
        <v>0</v>
      </c>
      <c r="AT110" s="98">
        <f ca="1">IF($F110&gt;=AT$4,VLOOKUP(RAND(),brain!$L$14:$P$17,4,TRUE),0)</f>
        <v>0</v>
      </c>
      <c r="AU110" s="98">
        <f ca="1">IF($F110&gt;=AU$4,VLOOKUP(RAND(),brain!$L$14:$P$17,4,TRUE),0)</f>
        <v>0</v>
      </c>
      <c r="AV110" s="98">
        <f ca="1">IF($F110&gt;=AV$4,VLOOKUP(RAND(),brain!$L$14:$P$17,4,TRUE),0)</f>
        <v>0</v>
      </c>
      <c r="AW110" s="98">
        <f ca="1">IF($F110&gt;=AW$4,VLOOKUP(RAND(),brain!$L$14:$P$17,4,TRUE),0)</f>
        <v>0</v>
      </c>
      <c r="AX110" s="98">
        <f ca="1">IF($F110&gt;=AX$4,VLOOKUP(RAND(),brain!$L$14:$P$17,4,TRUE),0)</f>
        <v>0</v>
      </c>
      <c r="AY110" s="98">
        <f ca="1">IF($F110&gt;=AY$4,VLOOKUP(RAND(),brain!$L$14:$P$17,4,TRUE),0)</f>
        <v>0</v>
      </c>
      <c r="AZ110" s="101">
        <f ca="1">IF($F110&gt;=AZ$4,VLOOKUP(RAND(),brain!$L$14:$P$17,4,TRUE),0)</f>
        <v>0</v>
      </c>
      <c r="BA110" s="139">
        <f ca="1">SUMIF(dataCollection!$H110:$Y110, "&gt;1")</f>
        <v>355</v>
      </c>
      <c r="BB110" s="140">
        <f ca="1">SUMIF(dataCollection!$Z110:$AJ110,"&gt; 1")</f>
        <v>220</v>
      </c>
      <c r="BC110" s="141">
        <f ca="1">SUMIF(dataCollection!$AK110:$AZ110, "&gt; 1")</f>
        <v>215</v>
      </c>
      <c r="BD110" s="26">
        <f ca="1">brain!$K$26-COUNTIF(dataCollection!$H110:$Y110,"&gt;0")*10-dataCollection!$BA110</f>
        <v>35</v>
      </c>
      <c r="BE110" s="26" t="str">
        <f t="shared" ca="1" si="3"/>
        <v>stockout</v>
      </c>
      <c r="BF110" s="26">
        <f ca="1">brain!$K$26- COUNTIF(dataCollection!$Z110:$AJ110,"&gt;0")*10-dataCollection!$BB110</f>
        <v>200</v>
      </c>
      <c r="BG110" s="26" t="str">
        <f t="shared" ca="1" si="4"/>
        <v>stockout</v>
      </c>
      <c r="BH110" s="26">
        <f ca="1">brain!$K$26-COUNT(dataCollection!$AK110:$AZ110)*10-dataCollection!$BC110</f>
        <v>105</v>
      </c>
      <c r="BI110" s="134" t="str">
        <f t="shared" ca="1" si="5"/>
        <v>stockout</v>
      </c>
    </row>
    <row r="111" spans="3:61" x14ac:dyDescent="0.25">
      <c r="C111" s="32">
        <f>Table1[[#This Row],[Column1]]</f>
        <v>105</v>
      </c>
      <c r="D111" s="116">
        <f ca="1">ROUND(brain!$L$7*dataCollection!$G111,0)</f>
        <v>6</v>
      </c>
      <c r="E111" s="116">
        <f ca="1">ROUND(brain!$L$8*dataCollection!$G111,0)</f>
        <v>4</v>
      </c>
      <c r="F111" s="116">
        <f ca="1">dataCollection!$G111-dataCollection!$D111-dataCollection!$E111</f>
        <v>4</v>
      </c>
      <c r="G111" s="117">
        <f ca="1">Table1[[#This Row],[Column13]]</f>
        <v>14</v>
      </c>
      <c r="H111" s="96">
        <f ca="1">IF($D111&gt;=H$4,VLOOKUP(RAND(),brain!$L$14:$P$17,2,TRUE),0)</f>
        <v>15</v>
      </c>
      <c r="I111" s="96">
        <f ca="1">IF($D111&gt;=I$4,VLOOKUP(RAND(),brain!$L$14:$P$17,2,TRUE),0)</f>
        <v>35</v>
      </c>
      <c r="J111" s="96">
        <f ca="1">IF($D111&gt;=J$4,VLOOKUP(RAND(),brain!$L$14:$P$17,2,TRUE),0)</f>
        <v>35</v>
      </c>
      <c r="K111" s="96">
        <f ca="1">IF($D111&gt;=K$4,VLOOKUP(RAND(),brain!$L$14:$P$17,2,TRUE),0)</f>
        <v>55</v>
      </c>
      <c r="L111" s="96">
        <f ca="1">IF($D111&gt;=L$4,VLOOKUP(RAND(),brain!$L$14:$P$17,2,TRUE),0)</f>
        <v>35</v>
      </c>
      <c r="M111" s="96">
        <f ca="1">IF($D111&gt;=M$4,VLOOKUP(RAND(),brain!$L$14:$P$17,2,TRUE),0)</f>
        <v>35</v>
      </c>
      <c r="N111" s="96">
        <f ca="1">IF($D111&gt;=N$4,VLOOKUP(RAND(),brain!$L$14:$P$17,2,TRUE),0)</f>
        <v>0</v>
      </c>
      <c r="O111" s="96">
        <f ca="1">IF($D111&gt;=O$4,VLOOKUP(RAND(),brain!$L$14:$P$17,2,TRUE),0)</f>
        <v>0</v>
      </c>
      <c r="P111" s="96">
        <f ca="1">IF($D111&gt;=P$4,VLOOKUP(RAND(),brain!$L$14:$P$17,2,TRUE),0)</f>
        <v>0</v>
      </c>
      <c r="Q111" s="96">
        <f ca="1">IF($D111&gt;=Q$4,VLOOKUP(RAND(),brain!$L$14:$P$17,2,TRUE),0)</f>
        <v>0</v>
      </c>
      <c r="R111" s="96">
        <f ca="1">IF($D111&gt;=R$4,VLOOKUP(RAND(),brain!$L$14:$P$17,2,TRUE),0)</f>
        <v>0</v>
      </c>
      <c r="S111" s="96">
        <f ca="1">IF($D111&gt;=S$4,VLOOKUP(RAND(),brain!$L$14:$P$17,2,TRUE),0)</f>
        <v>0</v>
      </c>
      <c r="T111" s="96">
        <f ca="1">IF($D111&gt;=T$4,VLOOKUP(RAND(),brain!$L$14:$P$17,2,TRUE),0)</f>
        <v>0</v>
      </c>
      <c r="U111" s="96">
        <f ca="1">IF($D111&gt;=U$4,VLOOKUP(RAND(),brain!$L$14:$P$17,2,TRUE),0)</f>
        <v>0</v>
      </c>
      <c r="V111" s="96">
        <f ca="1">IF($D111&gt;=V$4,VLOOKUP(RAND(),brain!$L$14:$P$17,2,TRUE),0)</f>
        <v>0</v>
      </c>
      <c r="W111" s="96">
        <f ca="1">IF($D111&gt;=W$4,VLOOKUP(RAND(),brain!$L$14:$P$17,2,TRUE),0)</f>
        <v>0</v>
      </c>
      <c r="X111" s="96">
        <f ca="1">IF($D111&gt;=X$4,VLOOKUP(RAND(),brain!$L$14:$P$17,2,TRUE),0)</f>
        <v>0</v>
      </c>
      <c r="Y111" s="104">
        <f ca="1">IF($D111&gt;=Y$4,VLOOKUP(RAND(),brain!$L$14:$P$17,2,TRUE),0)</f>
        <v>0</v>
      </c>
      <c r="Z111" s="97">
        <f ca="1">IF($E111&gt;=Z$4,VLOOKUP(RAND(),brain!$L$14:$P$17,3,TRUE),0)</f>
        <v>45</v>
      </c>
      <c r="AA111" s="97">
        <f ca="1">IF($E111&gt;=AA$4,VLOOKUP(RAND(),brain!$L$14:$P$17,3,TRUE),0)</f>
        <v>20</v>
      </c>
      <c r="AB111" s="97">
        <f ca="1">IF($E111&gt;=AB$4,VLOOKUP(RAND(),brain!$L$14:$P$17,3,TRUE),0)</f>
        <v>20</v>
      </c>
      <c r="AC111" s="97">
        <f ca="1">IF($E111&gt;=AC$4,VLOOKUP(RAND(),brain!$L$14:$P$17,3,TRUE),0)</f>
        <v>45</v>
      </c>
      <c r="AD111" s="97">
        <f ca="1">IF($E111&gt;=AD$4,VLOOKUP(RAND(),brain!$L$14:$P$17,3,TRUE),0)</f>
        <v>0</v>
      </c>
      <c r="AE111" s="97">
        <f ca="1">IF($E111&gt;=AE$4,VLOOKUP(RAND(),brain!$L$14:$P$17,3,TRUE),0)</f>
        <v>0</v>
      </c>
      <c r="AF111" s="97">
        <f ca="1">IF($E111&gt;=AF$4,VLOOKUP(RAND(),brain!$L$14:$P$17,3,TRUE),0)</f>
        <v>0</v>
      </c>
      <c r="AG111" s="97">
        <f ca="1">IF($E111&gt;=AG$4,VLOOKUP(RAND(),brain!$L$14:$P$17,3,TRUE),0)</f>
        <v>0</v>
      </c>
      <c r="AH111" s="97">
        <f ca="1">IF($E111&gt;=AH$4,VLOOKUP(RAND(),brain!$L$14:$P$17,3,TRUE),0)</f>
        <v>0</v>
      </c>
      <c r="AI111" s="97">
        <f ca="1">IF($E111&gt;=AI$4,VLOOKUP(RAND(),brain!$L$14:$P$17,3,TRUE),0)</f>
        <v>0</v>
      </c>
      <c r="AJ111" s="97">
        <f ca="1">IF($E111&gt;=AJ$4,VLOOKUP(RAND(),brain!$L$14:$P$17,3,TRUE),0)</f>
        <v>0</v>
      </c>
      <c r="AK111" s="100">
        <f ca="1">IF($F111&gt;=AK$4,VLOOKUP(RAND(),brain!$L$14:$P$17,4,TRUE),0)</f>
        <v>45</v>
      </c>
      <c r="AL111" s="98">
        <f ca="1">IF($F111&gt;=AL$4,VLOOKUP(RAND(),brain!$L$14:$P$17,4,TRUE),0)</f>
        <v>20</v>
      </c>
      <c r="AM111" s="98">
        <f ca="1">IF($F111&gt;=AM$4,VLOOKUP(RAND(),brain!$L$14:$P$17,4,TRUE),0)</f>
        <v>30</v>
      </c>
      <c r="AN111" s="98">
        <f ca="1">IF($F111&gt;=AN$4,VLOOKUP(RAND(),brain!$L$14:$P$17,4,TRUE),0)</f>
        <v>30</v>
      </c>
      <c r="AO111" s="98">
        <f ca="1">IF($F111&gt;=AO$4,VLOOKUP(RAND(),brain!$L$14:$P$17,4,TRUE),0)</f>
        <v>0</v>
      </c>
      <c r="AP111" s="98">
        <f ca="1">IF($F111&gt;=AP$4,VLOOKUP(RAND(),brain!$L$14:$P$17,4,TRUE),0)</f>
        <v>0</v>
      </c>
      <c r="AQ111" s="98">
        <f ca="1">IF($F111&gt;=AQ$4,VLOOKUP(RAND(),brain!$L$14:$P$17,4,TRUE),0)</f>
        <v>0</v>
      </c>
      <c r="AR111" s="98">
        <f ca="1">IF($F111&gt;=AR$4,VLOOKUP(RAND(),brain!$L$14:$P$17,4,TRUE),0)</f>
        <v>0</v>
      </c>
      <c r="AS111" s="98">
        <f ca="1">IF($F111&gt;=AS$4,VLOOKUP(RAND(),brain!$L$14:$P$17,4,TRUE),0)</f>
        <v>0</v>
      </c>
      <c r="AT111" s="98">
        <f ca="1">IF($F111&gt;=AT$4,VLOOKUP(RAND(),brain!$L$14:$P$17,4,TRUE),0)</f>
        <v>0</v>
      </c>
      <c r="AU111" s="98">
        <f ca="1">IF($F111&gt;=AU$4,VLOOKUP(RAND(),brain!$L$14:$P$17,4,TRUE),0)</f>
        <v>0</v>
      </c>
      <c r="AV111" s="98">
        <f ca="1">IF($F111&gt;=AV$4,VLOOKUP(RAND(),brain!$L$14:$P$17,4,TRUE),0)</f>
        <v>0</v>
      </c>
      <c r="AW111" s="98">
        <f ca="1">IF($F111&gt;=AW$4,VLOOKUP(RAND(),brain!$L$14:$P$17,4,TRUE),0)</f>
        <v>0</v>
      </c>
      <c r="AX111" s="98">
        <f ca="1">IF($F111&gt;=AX$4,VLOOKUP(RAND(),brain!$L$14:$P$17,4,TRUE),0)</f>
        <v>0</v>
      </c>
      <c r="AY111" s="98">
        <f ca="1">IF($F111&gt;=AY$4,VLOOKUP(RAND(),brain!$L$14:$P$17,4,TRUE),0)</f>
        <v>0</v>
      </c>
      <c r="AZ111" s="101">
        <f ca="1">IF($F111&gt;=AZ$4,VLOOKUP(RAND(),brain!$L$14:$P$17,4,TRUE),0)</f>
        <v>0</v>
      </c>
      <c r="BA111" s="139">
        <f ca="1">SUMIF(dataCollection!$H111:$Y111, "&gt;1")</f>
        <v>210</v>
      </c>
      <c r="BB111" s="140">
        <f ca="1">SUMIF(dataCollection!$Z111:$AJ111,"&gt; 1")</f>
        <v>130</v>
      </c>
      <c r="BC111" s="141">
        <f ca="1">SUMIF(dataCollection!$AK111:$AZ111, "&gt; 1")</f>
        <v>125</v>
      </c>
      <c r="BD111" s="26">
        <f ca="1">brain!$K$26-COUNTIF(dataCollection!$H111:$Y111,"&gt;0")*10-dataCollection!$BA111</f>
        <v>210</v>
      </c>
      <c r="BE111" s="26" t="str">
        <f t="shared" ca="1" si="3"/>
        <v>stockout</v>
      </c>
      <c r="BF111" s="26">
        <f ca="1">brain!$K$26- COUNTIF(dataCollection!$Z111:$AJ111,"&gt;0")*10-dataCollection!$BB111</f>
        <v>310</v>
      </c>
      <c r="BG111" s="26" t="str">
        <f t="shared" ca="1" si="4"/>
        <v/>
      </c>
      <c r="BH111" s="26">
        <f ca="1">brain!$K$26-COUNT(dataCollection!$AK111:$AZ111)*10-dataCollection!$BC111</f>
        <v>195</v>
      </c>
      <c r="BI111" s="134" t="str">
        <f t="shared" ca="1" si="5"/>
        <v/>
      </c>
    </row>
    <row r="112" spans="3:61" x14ac:dyDescent="0.25">
      <c r="C112" s="32">
        <f>Table1[[#This Row],[Column1]]</f>
        <v>106</v>
      </c>
      <c r="D112" s="116">
        <f ca="1">ROUND(brain!$L$7*dataCollection!$G112,0)</f>
        <v>2</v>
      </c>
      <c r="E112" s="116">
        <f ca="1">ROUND(brain!$L$8*dataCollection!$G112,0)</f>
        <v>2</v>
      </c>
      <c r="F112" s="116">
        <f ca="1">dataCollection!$G112-dataCollection!$D112-dataCollection!$E112</f>
        <v>2</v>
      </c>
      <c r="G112" s="117">
        <f ca="1">Table1[[#This Row],[Column13]]</f>
        <v>6</v>
      </c>
      <c r="H112" s="96">
        <f ca="1">IF($D112&gt;=H$4,VLOOKUP(RAND(),brain!$L$14:$P$17,2,TRUE),0)</f>
        <v>35</v>
      </c>
      <c r="I112" s="96">
        <f ca="1">IF($D112&gt;=I$4,VLOOKUP(RAND(),brain!$L$14:$P$17,2,TRUE),0)</f>
        <v>55</v>
      </c>
      <c r="J112" s="96">
        <f ca="1">IF($D112&gt;=J$4,VLOOKUP(RAND(),brain!$L$14:$P$17,2,TRUE),0)</f>
        <v>0</v>
      </c>
      <c r="K112" s="96">
        <f ca="1">IF($D112&gt;=K$4,VLOOKUP(RAND(),brain!$L$14:$P$17,2,TRUE),0)</f>
        <v>0</v>
      </c>
      <c r="L112" s="96">
        <f ca="1">IF($D112&gt;=L$4,VLOOKUP(RAND(),brain!$L$14:$P$17,2,TRUE),0)</f>
        <v>0</v>
      </c>
      <c r="M112" s="96">
        <f ca="1">IF($D112&gt;=M$4,VLOOKUP(RAND(),brain!$L$14:$P$17,2,TRUE),0)</f>
        <v>0</v>
      </c>
      <c r="N112" s="96">
        <f ca="1">IF($D112&gt;=N$4,VLOOKUP(RAND(),brain!$L$14:$P$17,2,TRUE),0)</f>
        <v>0</v>
      </c>
      <c r="O112" s="96">
        <f ca="1">IF($D112&gt;=O$4,VLOOKUP(RAND(),brain!$L$14:$P$17,2,TRUE),0)</f>
        <v>0</v>
      </c>
      <c r="P112" s="96">
        <f ca="1">IF($D112&gt;=P$4,VLOOKUP(RAND(),brain!$L$14:$P$17,2,TRUE),0)</f>
        <v>0</v>
      </c>
      <c r="Q112" s="96">
        <f ca="1">IF($D112&gt;=Q$4,VLOOKUP(RAND(),brain!$L$14:$P$17,2,TRUE),0)</f>
        <v>0</v>
      </c>
      <c r="R112" s="96">
        <f ca="1">IF($D112&gt;=R$4,VLOOKUP(RAND(),brain!$L$14:$P$17,2,TRUE),0)</f>
        <v>0</v>
      </c>
      <c r="S112" s="96">
        <f ca="1">IF($D112&gt;=S$4,VLOOKUP(RAND(),brain!$L$14:$P$17,2,TRUE),0)</f>
        <v>0</v>
      </c>
      <c r="T112" s="96">
        <f ca="1">IF($D112&gt;=T$4,VLOOKUP(RAND(),brain!$L$14:$P$17,2,TRUE),0)</f>
        <v>0</v>
      </c>
      <c r="U112" s="96">
        <f ca="1">IF($D112&gt;=U$4,VLOOKUP(RAND(),brain!$L$14:$P$17,2,TRUE),0)</f>
        <v>0</v>
      </c>
      <c r="V112" s="96">
        <f ca="1">IF($D112&gt;=V$4,VLOOKUP(RAND(),brain!$L$14:$P$17,2,TRUE),0)</f>
        <v>0</v>
      </c>
      <c r="W112" s="96">
        <f ca="1">IF($D112&gt;=W$4,VLOOKUP(RAND(),brain!$L$14:$P$17,2,TRUE),0)</f>
        <v>0</v>
      </c>
      <c r="X112" s="96">
        <f ca="1">IF($D112&gt;=X$4,VLOOKUP(RAND(),brain!$L$14:$P$17,2,TRUE),0)</f>
        <v>0</v>
      </c>
      <c r="Y112" s="104">
        <f ca="1">IF($D112&gt;=Y$4,VLOOKUP(RAND(),brain!$L$14:$P$17,2,TRUE),0)</f>
        <v>0</v>
      </c>
      <c r="Z112" s="97">
        <f ca="1">IF($E112&gt;=Z$4,VLOOKUP(RAND(),brain!$L$14:$P$17,3,TRUE),0)</f>
        <v>65</v>
      </c>
      <c r="AA112" s="97">
        <f ca="1">IF($E112&gt;=AA$4,VLOOKUP(RAND(),brain!$L$14:$P$17,3,TRUE),0)</f>
        <v>65</v>
      </c>
      <c r="AB112" s="97">
        <f ca="1">IF($E112&gt;=AB$4,VLOOKUP(RAND(),brain!$L$14:$P$17,3,TRUE),0)</f>
        <v>0</v>
      </c>
      <c r="AC112" s="97">
        <f ca="1">IF($E112&gt;=AC$4,VLOOKUP(RAND(),brain!$L$14:$P$17,3,TRUE),0)</f>
        <v>0</v>
      </c>
      <c r="AD112" s="97">
        <f ca="1">IF($E112&gt;=AD$4,VLOOKUP(RAND(),brain!$L$14:$P$17,3,TRUE),0)</f>
        <v>0</v>
      </c>
      <c r="AE112" s="97">
        <f ca="1">IF($E112&gt;=AE$4,VLOOKUP(RAND(),brain!$L$14:$P$17,3,TRUE),0)</f>
        <v>0</v>
      </c>
      <c r="AF112" s="97">
        <f ca="1">IF($E112&gt;=AF$4,VLOOKUP(RAND(),brain!$L$14:$P$17,3,TRUE),0)</f>
        <v>0</v>
      </c>
      <c r="AG112" s="97">
        <f ca="1">IF($E112&gt;=AG$4,VLOOKUP(RAND(),brain!$L$14:$P$17,3,TRUE),0)</f>
        <v>0</v>
      </c>
      <c r="AH112" s="97">
        <f ca="1">IF($E112&gt;=AH$4,VLOOKUP(RAND(),brain!$L$14:$P$17,3,TRUE),0)</f>
        <v>0</v>
      </c>
      <c r="AI112" s="97">
        <f ca="1">IF($E112&gt;=AI$4,VLOOKUP(RAND(),brain!$L$14:$P$17,3,TRUE),0)</f>
        <v>0</v>
      </c>
      <c r="AJ112" s="97">
        <f ca="1">IF($E112&gt;=AJ$4,VLOOKUP(RAND(),brain!$L$14:$P$17,3,TRUE),0)</f>
        <v>0</v>
      </c>
      <c r="AK112" s="100">
        <f ca="1">IF($F112&gt;=AK$4,VLOOKUP(RAND(),brain!$L$14:$P$17,4,TRUE),0)</f>
        <v>20</v>
      </c>
      <c r="AL112" s="98">
        <f ca="1">IF($F112&gt;=AL$4,VLOOKUP(RAND(),brain!$L$14:$P$17,4,TRUE),0)</f>
        <v>30</v>
      </c>
      <c r="AM112" s="98">
        <f ca="1">IF($F112&gt;=AM$4,VLOOKUP(RAND(),brain!$L$14:$P$17,4,TRUE),0)</f>
        <v>0</v>
      </c>
      <c r="AN112" s="98">
        <f ca="1">IF($F112&gt;=AN$4,VLOOKUP(RAND(),brain!$L$14:$P$17,4,TRUE),0)</f>
        <v>0</v>
      </c>
      <c r="AO112" s="98">
        <f ca="1">IF($F112&gt;=AO$4,VLOOKUP(RAND(),brain!$L$14:$P$17,4,TRUE),0)</f>
        <v>0</v>
      </c>
      <c r="AP112" s="98">
        <f ca="1">IF($F112&gt;=AP$4,VLOOKUP(RAND(),brain!$L$14:$P$17,4,TRUE),0)</f>
        <v>0</v>
      </c>
      <c r="AQ112" s="98">
        <f ca="1">IF($F112&gt;=AQ$4,VLOOKUP(RAND(),brain!$L$14:$P$17,4,TRUE),0)</f>
        <v>0</v>
      </c>
      <c r="AR112" s="98">
        <f ca="1">IF($F112&gt;=AR$4,VLOOKUP(RAND(),brain!$L$14:$P$17,4,TRUE),0)</f>
        <v>0</v>
      </c>
      <c r="AS112" s="98">
        <f ca="1">IF($F112&gt;=AS$4,VLOOKUP(RAND(),brain!$L$14:$P$17,4,TRUE),0)</f>
        <v>0</v>
      </c>
      <c r="AT112" s="98">
        <f ca="1">IF($F112&gt;=AT$4,VLOOKUP(RAND(),brain!$L$14:$P$17,4,TRUE),0)</f>
        <v>0</v>
      </c>
      <c r="AU112" s="98">
        <f ca="1">IF($F112&gt;=AU$4,VLOOKUP(RAND(),brain!$L$14:$P$17,4,TRUE),0)</f>
        <v>0</v>
      </c>
      <c r="AV112" s="98">
        <f ca="1">IF($F112&gt;=AV$4,VLOOKUP(RAND(),brain!$L$14:$P$17,4,TRUE),0)</f>
        <v>0</v>
      </c>
      <c r="AW112" s="98">
        <f ca="1">IF($F112&gt;=AW$4,VLOOKUP(RAND(),brain!$L$14:$P$17,4,TRUE),0)</f>
        <v>0</v>
      </c>
      <c r="AX112" s="98">
        <f ca="1">IF($F112&gt;=AX$4,VLOOKUP(RAND(),brain!$L$14:$P$17,4,TRUE),0)</f>
        <v>0</v>
      </c>
      <c r="AY112" s="98">
        <f ca="1">IF($F112&gt;=AY$4,VLOOKUP(RAND(),brain!$L$14:$P$17,4,TRUE),0)</f>
        <v>0</v>
      </c>
      <c r="AZ112" s="101">
        <f ca="1">IF($F112&gt;=AZ$4,VLOOKUP(RAND(),brain!$L$14:$P$17,4,TRUE),0)</f>
        <v>0</v>
      </c>
      <c r="BA112" s="139">
        <f ca="1">SUMIF(dataCollection!$H112:$Y112, "&gt;1")</f>
        <v>90</v>
      </c>
      <c r="BB112" s="140">
        <f ca="1">SUMIF(dataCollection!$Z112:$AJ112,"&gt; 1")</f>
        <v>130</v>
      </c>
      <c r="BC112" s="141">
        <f ca="1">SUMIF(dataCollection!$AK112:$AZ112, "&gt; 1")</f>
        <v>50</v>
      </c>
      <c r="BD112" s="26">
        <f ca="1">brain!$K$26-COUNTIF(dataCollection!$H112:$Y112,"&gt;0")*10-dataCollection!$BA112</f>
        <v>370</v>
      </c>
      <c r="BE112" s="26" t="str">
        <f t="shared" ca="1" si="3"/>
        <v/>
      </c>
      <c r="BF112" s="26">
        <f ca="1">brain!$K$26- COUNTIF(dataCollection!$Z112:$AJ112,"&gt;0")*10-dataCollection!$BB112</f>
        <v>330</v>
      </c>
      <c r="BG112" s="26" t="str">
        <f t="shared" ca="1" si="4"/>
        <v/>
      </c>
      <c r="BH112" s="26">
        <f ca="1">brain!$K$26-COUNT(dataCollection!$AK112:$AZ112)*10-dataCollection!$BC112</f>
        <v>270</v>
      </c>
      <c r="BI112" s="134" t="str">
        <f t="shared" ca="1" si="5"/>
        <v/>
      </c>
    </row>
    <row r="113" spans="3:61" x14ac:dyDescent="0.25">
      <c r="C113" s="32">
        <f>Table1[[#This Row],[Column1]]</f>
        <v>107</v>
      </c>
      <c r="D113" s="116">
        <f ca="1">ROUND(brain!$L$7*dataCollection!$G113,0)</f>
        <v>4</v>
      </c>
      <c r="E113" s="116">
        <f ca="1">ROUND(brain!$L$8*dataCollection!$G113,0)</f>
        <v>2</v>
      </c>
      <c r="F113" s="116">
        <f ca="1">dataCollection!$G113-dataCollection!$D113-dataCollection!$E113</f>
        <v>3</v>
      </c>
      <c r="G113" s="117">
        <f ca="1">Table1[[#This Row],[Column13]]</f>
        <v>9</v>
      </c>
      <c r="H113" s="96">
        <f ca="1">IF($D113&gt;=H$4,VLOOKUP(RAND(),brain!$L$14:$P$17,2,TRUE),0)</f>
        <v>15</v>
      </c>
      <c r="I113" s="96">
        <f ca="1">IF($D113&gt;=I$4,VLOOKUP(RAND(),brain!$L$14:$P$17,2,TRUE),0)</f>
        <v>35</v>
      </c>
      <c r="J113" s="96">
        <f ca="1">IF($D113&gt;=J$4,VLOOKUP(RAND(),brain!$L$14:$P$17,2,TRUE),0)</f>
        <v>35</v>
      </c>
      <c r="K113" s="96">
        <f ca="1">IF($D113&gt;=K$4,VLOOKUP(RAND(),brain!$L$14:$P$17,2,TRUE),0)</f>
        <v>35</v>
      </c>
      <c r="L113" s="96">
        <f ca="1">IF($D113&gt;=L$4,VLOOKUP(RAND(),brain!$L$14:$P$17,2,TRUE),0)</f>
        <v>0</v>
      </c>
      <c r="M113" s="96">
        <f ca="1">IF($D113&gt;=M$4,VLOOKUP(RAND(),brain!$L$14:$P$17,2,TRUE),0)</f>
        <v>0</v>
      </c>
      <c r="N113" s="96">
        <f ca="1">IF($D113&gt;=N$4,VLOOKUP(RAND(),brain!$L$14:$P$17,2,TRUE),0)</f>
        <v>0</v>
      </c>
      <c r="O113" s="96">
        <f ca="1">IF($D113&gt;=O$4,VLOOKUP(RAND(),brain!$L$14:$P$17,2,TRUE),0)</f>
        <v>0</v>
      </c>
      <c r="P113" s="96">
        <f ca="1">IF($D113&gt;=P$4,VLOOKUP(RAND(),brain!$L$14:$P$17,2,TRUE),0)</f>
        <v>0</v>
      </c>
      <c r="Q113" s="96">
        <f ca="1">IF($D113&gt;=Q$4,VLOOKUP(RAND(),brain!$L$14:$P$17,2,TRUE),0)</f>
        <v>0</v>
      </c>
      <c r="R113" s="96">
        <f ca="1">IF($D113&gt;=R$4,VLOOKUP(RAND(),brain!$L$14:$P$17,2,TRUE),0)</f>
        <v>0</v>
      </c>
      <c r="S113" s="96">
        <f ca="1">IF($D113&gt;=S$4,VLOOKUP(RAND(),brain!$L$14:$P$17,2,TRUE),0)</f>
        <v>0</v>
      </c>
      <c r="T113" s="96">
        <f ca="1">IF($D113&gt;=T$4,VLOOKUP(RAND(),brain!$L$14:$P$17,2,TRUE),0)</f>
        <v>0</v>
      </c>
      <c r="U113" s="96">
        <f ca="1">IF($D113&gt;=U$4,VLOOKUP(RAND(),brain!$L$14:$P$17,2,TRUE),0)</f>
        <v>0</v>
      </c>
      <c r="V113" s="96">
        <f ca="1">IF($D113&gt;=V$4,VLOOKUP(RAND(),brain!$L$14:$P$17,2,TRUE),0)</f>
        <v>0</v>
      </c>
      <c r="W113" s="96">
        <f ca="1">IF($D113&gt;=W$4,VLOOKUP(RAND(),brain!$L$14:$P$17,2,TRUE),0)</f>
        <v>0</v>
      </c>
      <c r="X113" s="96">
        <f ca="1">IF($D113&gt;=X$4,VLOOKUP(RAND(),brain!$L$14:$P$17,2,TRUE),0)</f>
        <v>0</v>
      </c>
      <c r="Y113" s="104">
        <f ca="1">IF($D113&gt;=Y$4,VLOOKUP(RAND(),brain!$L$14:$P$17,2,TRUE),0)</f>
        <v>0</v>
      </c>
      <c r="Z113" s="97">
        <f ca="1">IF($E113&gt;=Z$4,VLOOKUP(RAND(),brain!$L$14:$P$17,3,TRUE),0)</f>
        <v>45</v>
      </c>
      <c r="AA113" s="97">
        <f ca="1">IF($E113&gt;=AA$4,VLOOKUP(RAND(),brain!$L$14:$P$17,3,TRUE),0)</f>
        <v>45</v>
      </c>
      <c r="AB113" s="97">
        <f ca="1">IF($E113&gt;=AB$4,VLOOKUP(RAND(),brain!$L$14:$P$17,3,TRUE),0)</f>
        <v>0</v>
      </c>
      <c r="AC113" s="97">
        <f ca="1">IF($E113&gt;=AC$4,VLOOKUP(RAND(),brain!$L$14:$P$17,3,TRUE),0)</f>
        <v>0</v>
      </c>
      <c r="AD113" s="97">
        <f ca="1">IF($E113&gt;=AD$4,VLOOKUP(RAND(),brain!$L$14:$P$17,3,TRUE),0)</f>
        <v>0</v>
      </c>
      <c r="AE113" s="97">
        <f ca="1">IF($E113&gt;=AE$4,VLOOKUP(RAND(),brain!$L$14:$P$17,3,TRUE),0)</f>
        <v>0</v>
      </c>
      <c r="AF113" s="97">
        <f ca="1">IF($E113&gt;=AF$4,VLOOKUP(RAND(),brain!$L$14:$P$17,3,TRUE),0)</f>
        <v>0</v>
      </c>
      <c r="AG113" s="97">
        <f ca="1">IF($E113&gt;=AG$4,VLOOKUP(RAND(),brain!$L$14:$P$17,3,TRUE),0)</f>
        <v>0</v>
      </c>
      <c r="AH113" s="97">
        <f ca="1">IF($E113&gt;=AH$4,VLOOKUP(RAND(),brain!$L$14:$P$17,3,TRUE),0)</f>
        <v>0</v>
      </c>
      <c r="AI113" s="97">
        <f ca="1">IF($E113&gt;=AI$4,VLOOKUP(RAND(),brain!$L$14:$P$17,3,TRUE),0)</f>
        <v>0</v>
      </c>
      <c r="AJ113" s="97">
        <f ca="1">IF($E113&gt;=AJ$4,VLOOKUP(RAND(),brain!$L$14:$P$17,3,TRUE),0)</f>
        <v>0</v>
      </c>
      <c r="AK113" s="100">
        <f ca="1">IF($F113&gt;=AK$4,VLOOKUP(RAND(),brain!$L$14:$P$17,4,TRUE),0)</f>
        <v>20</v>
      </c>
      <c r="AL113" s="98">
        <f ca="1">IF($F113&gt;=AL$4,VLOOKUP(RAND(),brain!$L$14:$P$17,4,TRUE),0)</f>
        <v>20</v>
      </c>
      <c r="AM113" s="98">
        <f ca="1">IF($F113&gt;=AM$4,VLOOKUP(RAND(),brain!$L$14:$P$17,4,TRUE),0)</f>
        <v>30</v>
      </c>
      <c r="AN113" s="98">
        <f ca="1">IF($F113&gt;=AN$4,VLOOKUP(RAND(),brain!$L$14:$P$17,4,TRUE),0)</f>
        <v>0</v>
      </c>
      <c r="AO113" s="98">
        <f ca="1">IF($F113&gt;=AO$4,VLOOKUP(RAND(),brain!$L$14:$P$17,4,TRUE),0)</f>
        <v>0</v>
      </c>
      <c r="AP113" s="98">
        <f ca="1">IF($F113&gt;=AP$4,VLOOKUP(RAND(),brain!$L$14:$P$17,4,TRUE),0)</f>
        <v>0</v>
      </c>
      <c r="AQ113" s="98">
        <f ca="1">IF($F113&gt;=AQ$4,VLOOKUP(RAND(),brain!$L$14:$P$17,4,TRUE),0)</f>
        <v>0</v>
      </c>
      <c r="AR113" s="98">
        <f ca="1">IF($F113&gt;=AR$4,VLOOKUP(RAND(),brain!$L$14:$P$17,4,TRUE),0)</f>
        <v>0</v>
      </c>
      <c r="AS113" s="98">
        <f ca="1">IF($F113&gt;=AS$4,VLOOKUP(RAND(),brain!$L$14:$P$17,4,TRUE),0)</f>
        <v>0</v>
      </c>
      <c r="AT113" s="98">
        <f ca="1">IF($F113&gt;=AT$4,VLOOKUP(RAND(),brain!$L$14:$P$17,4,TRUE),0)</f>
        <v>0</v>
      </c>
      <c r="AU113" s="98">
        <f ca="1">IF($F113&gt;=AU$4,VLOOKUP(RAND(),brain!$L$14:$P$17,4,TRUE),0)</f>
        <v>0</v>
      </c>
      <c r="AV113" s="98">
        <f ca="1">IF($F113&gt;=AV$4,VLOOKUP(RAND(),brain!$L$14:$P$17,4,TRUE),0)</f>
        <v>0</v>
      </c>
      <c r="AW113" s="98">
        <f ca="1">IF($F113&gt;=AW$4,VLOOKUP(RAND(),brain!$L$14:$P$17,4,TRUE),0)</f>
        <v>0</v>
      </c>
      <c r="AX113" s="98">
        <f ca="1">IF($F113&gt;=AX$4,VLOOKUP(RAND(),brain!$L$14:$P$17,4,TRUE),0)</f>
        <v>0</v>
      </c>
      <c r="AY113" s="98">
        <f ca="1">IF($F113&gt;=AY$4,VLOOKUP(RAND(),brain!$L$14:$P$17,4,TRUE),0)</f>
        <v>0</v>
      </c>
      <c r="AZ113" s="101">
        <f ca="1">IF($F113&gt;=AZ$4,VLOOKUP(RAND(),brain!$L$14:$P$17,4,TRUE),0)</f>
        <v>0</v>
      </c>
      <c r="BA113" s="139">
        <f ca="1">SUMIF(dataCollection!$H113:$Y113, "&gt;1")</f>
        <v>120</v>
      </c>
      <c r="BB113" s="140">
        <f ca="1">SUMIF(dataCollection!$Z113:$AJ113,"&gt; 1")</f>
        <v>90</v>
      </c>
      <c r="BC113" s="141">
        <f ca="1">SUMIF(dataCollection!$AK113:$AZ113, "&gt; 1")</f>
        <v>70</v>
      </c>
      <c r="BD113" s="26">
        <f ca="1">brain!$K$26-COUNTIF(dataCollection!$H113:$Y113,"&gt;0")*10-dataCollection!$BA113</f>
        <v>320</v>
      </c>
      <c r="BE113" s="26" t="str">
        <f t="shared" ca="1" si="3"/>
        <v/>
      </c>
      <c r="BF113" s="26">
        <f ca="1">brain!$K$26- COUNTIF(dataCollection!$Z113:$AJ113,"&gt;0")*10-dataCollection!$BB113</f>
        <v>370</v>
      </c>
      <c r="BG113" s="26" t="str">
        <f t="shared" ca="1" si="4"/>
        <v/>
      </c>
      <c r="BH113" s="26">
        <f ca="1">brain!$K$26-COUNT(dataCollection!$AK113:$AZ113)*10-dataCollection!$BC113</f>
        <v>250</v>
      </c>
      <c r="BI113" s="134" t="str">
        <f t="shared" ca="1" si="5"/>
        <v/>
      </c>
    </row>
    <row r="114" spans="3:61" x14ac:dyDescent="0.25">
      <c r="C114" s="32">
        <f>Table1[[#This Row],[Column1]]</f>
        <v>108</v>
      </c>
      <c r="D114" s="116">
        <f ca="1">ROUND(brain!$L$7*dataCollection!$G114,0)</f>
        <v>5</v>
      </c>
      <c r="E114" s="116">
        <f ca="1">ROUND(brain!$L$8*dataCollection!$G114,0)</f>
        <v>3</v>
      </c>
      <c r="F114" s="116">
        <f ca="1">dataCollection!$G114-dataCollection!$D114-dataCollection!$E114</f>
        <v>5</v>
      </c>
      <c r="G114" s="117">
        <f ca="1">Table1[[#This Row],[Column13]]</f>
        <v>13</v>
      </c>
      <c r="H114" s="96">
        <f ca="1">IF($D114&gt;=H$4,VLOOKUP(RAND(),brain!$L$14:$P$17,2,TRUE),0)</f>
        <v>55</v>
      </c>
      <c r="I114" s="96">
        <f ca="1">IF($D114&gt;=I$4,VLOOKUP(RAND(),brain!$L$14:$P$17,2,TRUE),0)</f>
        <v>15</v>
      </c>
      <c r="J114" s="96">
        <f ca="1">IF($D114&gt;=J$4,VLOOKUP(RAND(),brain!$L$14:$P$17,2,TRUE),0)</f>
        <v>35</v>
      </c>
      <c r="K114" s="96">
        <f ca="1">IF($D114&gt;=K$4,VLOOKUP(RAND(),brain!$L$14:$P$17,2,TRUE),0)</f>
        <v>35</v>
      </c>
      <c r="L114" s="96">
        <f ca="1">IF($D114&gt;=L$4,VLOOKUP(RAND(),brain!$L$14:$P$17,2,TRUE),0)</f>
        <v>35</v>
      </c>
      <c r="M114" s="96">
        <f ca="1">IF($D114&gt;=M$4,VLOOKUP(RAND(),brain!$L$14:$P$17,2,TRUE),0)</f>
        <v>0</v>
      </c>
      <c r="N114" s="96">
        <f ca="1">IF($D114&gt;=N$4,VLOOKUP(RAND(),brain!$L$14:$P$17,2,TRUE),0)</f>
        <v>0</v>
      </c>
      <c r="O114" s="96">
        <f ca="1">IF($D114&gt;=O$4,VLOOKUP(RAND(),brain!$L$14:$P$17,2,TRUE),0)</f>
        <v>0</v>
      </c>
      <c r="P114" s="96">
        <f ca="1">IF($D114&gt;=P$4,VLOOKUP(RAND(),brain!$L$14:$P$17,2,TRUE),0)</f>
        <v>0</v>
      </c>
      <c r="Q114" s="96">
        <f ca="1">IF($D114&gt;=Q$4,VLOOKUP(RAND(),brain!$L$14:$P$17,2,TRUE),0)</f>
        <v>0</v>
      </c>
      <c r="R114" s="96">
        <f ca="1">IF($D114&gt;=R$4,VLOOKUP(RAND(),brain!$L$14:$P$17,2,TRUE),0)</f>
        <v>0</v>
      </c>
      <c r="S114" s="96">
        <f ca="1">IF($D114&gt;=S$4,VLOOKUP(RAND(),brain!$L$14:$P$17,2,TRUE),0)</f>
        <v>0</v>
      </c>
      <c r="T114" s="96">
        <f ca="1">IF($D114&gt;=T$4,VLOOKUP(RAND(),brain!$L$14:$P$17,2,TRUE),0)</f>
        <v>0</v>
      </c>
      <c r="U114" s="96">
        <f ca="1">IF($D114&gt;=U$4,VLOOKUP(RAND(),brain!$L$14:$P$17,2,TRUE),0)</f>
        <v>0</v>
      </c>
      <c r="V114" s="96">
        <f ca="1">IF($D114&gt;=V$4,VLOOKUP(RAND(),brain!$L$14:$P$17,2,TRUE),0)</f>
        <v>0</v>
      </c>
      <c r="W114" s="96">
        <f ca="1">IF($D114&gt;=W$4,VLOOKUP(RAND(),brain!$L$14:$P$17,2,TRUE),0)</f>
        <v>0</v>
      </c>
      <c r="X114" s="96">
        <f ca="1">IF($D114&gt;=X$4,VLOOKUP(RAND(),brain!$L$14:$P$17,2,TRUE),0)</f>
        <v>0</v>
      </c>
      <c r="Y114" s="104">
        <f ca="1">IF($D114&gt;=Y$4,VLOOKUP(RAND(),brain!$L$14:$P$17,2,TRUE),0)</f>
        <v>0</v>
      </c>
      <c r="Z114" s="97">
        <f ca="1">IF($E114&gt;=Z$4,VLOOKUP(RAND(),brain!$L$14:$P$17,3,TRUE),0)</f>
        <v>45</v>
      </c>
      <c r="AA114" s="97">
        <f ca="1">IF($E114&gt;=AA$4,VLOOKUP(RAND(),brain!$L$14:$P$17,3,TRUE),0)</f>
        <v>65</v>
      </c>
      <c r="AB114" s="97">
        <f ca="1">IF($E114&gt;=AB$4,VLOOKUP(RAND(),brain!$L$14:$P$17,3,TRUE),0)</f>
        <v>65</v>
      </c>
      <c r="AC114" s="97">
        <f ca="1">IF($E114&gt;=AC$4,VLOOKUP(RAND(),brain!$L$14:$P$17,3,TRUE),0)</f>
        <v>0</v>
      </c>
      <c r="AD114" s="97">
        <f ca="1">IF($E114&gt;=AD$4,VLOOKUP(RAND(),brain!$L$14:$P$17,3,TRUE),0)</f>
        <v>0</v>
      </c>
      <c r="AE114" s="97">
        <f ca="1">IF($E114&gt;=AE$4,VLOOKUP(RAND(),brain!$L$14:$P$17,3,TRUE),0)</f>
        <v>0</v>
      </c>
      <c r="AF114" s="97">
        <f ca="1">IF($E114&gt;=AF$4,VLOOKUP(RAND(),brain!$L$14:$P$17,3,TRUE),0)</f>
        <v>0</v>
      </c>
      <c r="AG114" s="97">
        <f ca="1">IF($E114&gt;=AG$4,VLOOKUP(RAND(),brain!$L$14:$P$17,3,TRUE),0)</f>
        <v>0</v>
      </c>
      <c r="AH114" s="97">
        <f ca="1">IF($E114&gt;=AH$4,VLOOKUP(RAND(),brain!$L$14:$P$17,3,TRUE),0)</f>
        <v>0</v>
      </c>
      <c r="AI114" s="97">
        <f ca="1">IF($E114&gt;=AI$4,VLOOKUP(RAND(),brain!$L$14:$P$17,3,TRUE),0)</f>
        <v>0</v>
      </c>
      <c r="AJ114" s="97">
        <f ca="1">IF($E114&gt;=AJ$4,VLOOKUP(RAND(),brain!$L$14:$P$17,3,TRUE),0)</f>
        <v>0</v>
      </c>
      <c r="AK114" s="100">
        <f ca="1">IF($F114&gt;=AK$4,VLOOKUP(RAND(),brain!$L$14:$P$17,4,TRUE),0)</f>
        <v>20</v>
      </c>
      <c r="AL114" s="98">
        <f ca="1">IF($F114&gt;=AL$4,VLOOKUP(RAND(),brain!$L$14:$P$17,4,TRUE),0)</f>
        <v>30</v>
      </c>
      <c r="AM114" s="98">
        <f ca="1">IF($F114&gt;=AM$4,VLOOKUP(RAND(),brain!$L$14:$P$17,4,TRUE),0)</f>
        <v>45</v>
      </c>
      <c r="AN114" s="98">
        <f ca="1">IF($F114&gt;=AN$4,VLOOKUP(RAND(),brain!$L$14:$P$17,4,TRUE),0)</f>
        <v>30</v>
      </c>
      <c r="AO114" s="98">
        <f ca="1">IF($F114&gt;=AO$4,VLOOKUP(RAND(),brain!$L$14:$P$17,4,TRUE),0)</f>
        <v>30</v>
      </c>
      <c r="AP114" s="98">
        <f ca="1">IF($F114&gt;=AP$4,VLOOKUP(RAND(),brain!$L$14:$P$17,4,TRUE),0)</f>
        <v>0</v>
      </c>
      <c r="AQ114" s="98">
        <f ca="1">IF($F114&gt;=AQ$4,VLOOKUP(RAND(),brain!$L$14:$P$17,4,TRUE),0)</f>
        <v>0</v>
      </c>
      <c r="AR114" s="98">
        <f ca="1">IF($F114&gt;=AR$4,VLOOKUP(RAND(),brain!$L$14:$P$17,4,TRUE),0)</f>
        <v>0</v>
      </c>
      <c r="AS114" s="98">
        <f ca="1">IF($F114&gt;=AS$4,VLOOKUP(RAND(),brain!$L$14:$P$17,4,TRUE),0)</f>
        <v>0</v>
      </c>
      <c r="AT114" s="98">
        <f ca="1">IF($F114&gt;=AT$4,VLOOKUP(RAND(),brain!$L$14:$P$17,4,TRUE),0)</f>
        <v>0</v>
      </c>
      <c r="AU114" s="98">
        <f ca="1">IF($F114&gt;=AU$4,VLOOKUP(RAND(),brain!$L$14:$P$17,4,TRUE),0)</f>
        <v>0</v>
      </c>
      <c r="AV114" s="98">
        <f ca="1">IF($F114&gt;=AV$4,VLOOKUP(RAND(),brain!$L$14:$P$17,4,TRUE),0)</f>
        <v>0</v>
      </c>
      <c r="AW114" s="98">
        <f ca="1">IF($F114&gt;=AW$4,VLOOKUP(RAND(),brain!$L$14:$P$17,4,TRUE),0)</f>
        <v>0</v>
      </c>
      <c r="AX114" s="98">
        <f ca="1">IF($F114&gt;=AX$4,VLOOKUP(RAND(),brain!$L$14:$P$17,4,TRUE),0)</f>
        <v>0</v>
      </c>
      <c r="AY114" s="98">
        <f ca="1">IF($F114&gt;=AY$4,VLOOKUP(RAND(),brain!$L$14:$P$17,4,TRUE),0)</f>
        <v>0</v>
      </c>
      <c r="AZ114" s="101">
        <f ca="1">IF($F114&gt;=AZ$4,VLOOKUP(RAND(),brain!$L$14:$P$17,4,TRUE),0)</f>
        <v>0</v>
      </c>
      <c r="BA114" s="139">
        <f ca="1">SUMIF(dataCollection!$H114:$Y114, "&gt;1")</f>
        <v>175</v>
      </c>
      <c r="BB114" s="140">
        <f ca="1">SUMIF(dataCollection!$Z114:$AJ114,"&gt; 1")</f>
        <v>175</v>
      </c>
      <c r="BC114" s="141">
        <f ca="1">SUMIF(dataCollection!$AK114:$AZ114, "&gt; 1")</f>
        <v>155</v>
      </c>
      <c r="BD114" s="26">
        <f ca="1">brain!$K$26-COUNTIF(dataCollection!$H114:$Y114,"&gt;0")*10-dataCollection!$BA114</f>
        <v>255</v>
      </c>
      <c r="BE114" s="26" t="str">
        <f t="shared" ca="1" si="3"/>
        <v/>
      </c>
      <c r="BF114" s="26">
        <f ca="1">brain!$K$26- COUNTIF(dataCollection!$Z114:$AJ114,"&gt;0")*10-dataCollection!$BB114</f>
        <v>275</v>
      </c>
      <c r="BG114" s="26" t="str">
        <f t="shared" ca="1" si="4"/>
        <v/>
      </c>
      <c r="BH114" s="26">
        <f ca="1">brain!$K$26-COUNT(dataCollection!$AK114:$AZ114)*10-dataCollection!$BC114</f>
        <v>165</v>
      </c>
      <c r="BI114" s="134" t="str">
        <f t="shared" ca="1" si="5"/>
        <v/>
      </c>
    </row>
    <row r="115" spans="3:61" x14ac:dyDescent="0.25">
      <c r="C115" s="32">
        <f>Table1[[#This Row],[Column1]]</f>
        <v>109</v>
      </c>
      <c r="D115" s="116">
        <f ca="1">ROUND(brain!$L$7*dataCollection!$G115,0)</f>
        <v>5</v>
      </c>
      <c r="E115" s="116">
        <f ca="1">ROUND(brain!$L$8*dataCollection!$G115,0)</f>
        <v>3</v>
      </c>
      <c r="F115" s="116">
        <f ca="1">dataCollection!$G115-dataCollection!$D115-dataCollection!$E115</f>
        <v>4</v>
      </c>
      <c r="G115" s="117">
        <f ca="1">Table1[[#This Row],[Column13]]</f>
        <v>12</v>
      </c>
      <c r="H115" s="96">
        <f ca="1">IF($D115&gt;=H$4,VLOOKUP(RAND(),brain!$L$14:$P$17,2,TRUE),0)</f>
        <v>35</v>
      </c>
      <c r="I115" s="96">
        <f ca="1">IF($D115&gt;=I$4,VLOOKUP(RAND(),brain!$L$14:$P$17,2,TRUE),0)</f>
        <v>55</v>
      </c>
      <c r="J115" s="96">
        <f ca="1">IF($D115&gt;=J$4,VLOOKUP(RAND(),brain!$L$14:$P$17,2,TRUE),0)</f>
        <v>55</v>
      </c>
      <c r="K115" s="96">
        <f ca="1">IF($D115&gt;=K$4,VLOOKUP(RAND(),brain!$L$14:$P$17,2,TRUE),0)</f>
        <v>55</v>
      </c>
      <c r="L115" s="96">
        <f ca="1">IF($D115&gt;=L$4,VLOOKUP(RAND(),brain!$L$14:$P$17,2,TRUE),0)</f>
        <v>55</v>
      </c>
      <c r="M115" s="96">
        <f ca="1">IF($D115&gt;=M$4,VLOOKUP(RAND(),brain!$L$14:$P$17,2,TRUE),0)</f>
        <v>0</v>
      </c>
      <c r="N115" s="96">
        <f ca="1">IF($D115&gt;=N$4,VLOOKUP(RAND(),brain!$L$14:$P$17,2,TRUE),0)</f>
        <v>0</v>
      </c>
      <c r="O115" s="96">
        <f ca="1">IF($D115&gt;=O$4,VLOOKUP(RAND(),brain!$L$14:$P$17,2,TRUE),0)</f>
        <v>0</v>
      </c>
      <c r="P115" s="96">
        <f ca="1">IF($D115&gt;=P$4,VLOOKUP(RAND(),brain!$L$14:$P$17,2,TRUE),0)</f>
        <v>0</v>
      </c>
      <c r="Q115" s="96">
        <f ca="1">IF($D115&gt;=Q$4,VLOOKUP(RAND(),brain!$L$14:$P$17,2,TRUE),0)</f>
        <v>0</v>
      </c>
      <c r="R115" s="96">
        <f ca="1">IF($D115&gt;=R$4,VLOOKUP(RAND(),brain!$L$14:$P$17,2,TRUE),0)</f>
        <v>0</v>
      </c>
      <c r="S115" s="96">
        <f ca="1">IF($D115&gt;=S$4,VLOOKUP(RAND(),brain!$L$14:$P$17,2,TRUE),0)</f>
        <v>0</v>
      </c>
      <c r="T115" s="96">
        <f ca="1">IF($D115&gt;=T$4,VLOOKUP(RAND(),brain!$L$14:$P$17,2,TRUE),0)</f>
        <v>0</v>
      </c>
      <c r="U115" s="96">
        <f ca="1">IF($D115&gt;=U$4,VLOOKUP(RAND(),brain!$L$14:$P$17,2,TRUE),0)</f>
        <v>0</v>
      </c>
      <c r="V115" s="96">
        <f ca="1">IF($D115&gt;=V$4,VLOOKUP(RAND(),brain!$L$14:$P$17,2,TRUE),0)</f>
        <v>0</v>
      </c>
      <c r="W115" s="96">
        <f ca="1">IF($D115&gt;=W$4,VLOOKUP(RAND(),brain!$L$14:$P$17,2,TRUE),0)</f>
        <v>0</v>
      </c>
      <c r="X115" s="96">
        <f ca="1">IF($D115&gt;=X$4,VLOOKUP(RAND(),brain!$L$14:$P$17,2,TRUE),0)</f>
        <v>0</v>
      </c>
      <c r="Y115" s="104">
        <f ca="1">IF($D115&gt;=Y$4,VLOOKUP(RAND(),brain!$L$14:$P$17,2,TRUE),0)</f>
        <v>0</v>
      </c>
      <c r="Z115" s="97">
        <f ca="1">IF($E115&gt;=Z$4,VLOOKUP(RAND(),brain!$L$14:$P$17,3,TRUE),0)</f>
        <v>45</v>
      </c>
      <c r="AA115" s="97">
        <f ca="1">IF($E115&gt;=AA$4,VLOOKUP(RAND(),brain!$L$14:$P$17,3,TRUE),0)</f>
        <v>45</v>
      </c>
      <c r="AB115" s="97">
        <f ca="1">IF($E115&gt;=AB$4,VLOOKUP(RAND(),brain!$L$14:$P$17,3,TRUE),0)</f>
        <v>45</v>
      </c>
      <c r="AC115" s="97">
        <f ca="1">IF($E115&gt;=AC$4,VLOOKUP(RAND(),brain!$L$14:$P$17,3,TRUE),0)</f>
        <v>0</v>
      </c>
      <c r="AD115" s="97">
        <f ca="1">IF($E115&gt;=AD$4,VLOOKUP(RAND(),brain!$L$14:$P$17,3,TRUE),0)</f>
        <v>0</v>
      </c>
      <c r="AE115" s="97">
        <f ca="1">IF($E115&gt;=AE$4,VLOOKUP(RAND(),brain!$L$14:$P$17,3,TRUE),0)</f>
        <v>0</v>
      </c>
      <c r="AF115" s="97">
        <f ca="1">IF($E115&gt;=AF$4,VLOOKUP(RAND(),brain!$L$14:$P$17,3,TRUE),0)</f>
        <v>0</v>
      </c>
      <c r="AG115" s="97">
        <f ca="1">IF($E115&gt;=AG$4,VLOOKUP(RAND(),brain!$L$14:$P$17,3,TRUE),0)</f>
        <v>0</v>
      </c>
      <c r="AH115" s="97">
        <f ca="1">IF($E115&gt;=AH$4,VLOOKUP(RAND(),brain!$L$14:$P$17,3,TRUE),0)</f>
        <v>0</v>
      </c>
      <c r="AI115" s="97">
        <f ca="1">IF($E115&gt;=AI$4,VLOOKUP(RAND(),brain!$L$14:$P$17,3,TRUE),0)</f>
        <v>0</v>
      </c>
      <c r="AJ115" s="97">
        <f ca="1">IF($E115&gt;=AJ$4,VLOOKUP(RAND(),brain!$L$14:$P$17,3,TRUE),0)</f>
        <v>0</v>
      </c>
      <c r="AK115" s="100">
        <f ca="1">IF($F115&gt;=AK$4,VLOOKUP(RAND(),brain!$L$14:$P$17,4,TRUE),0)</f>
        <v>20</v>
      </c>
      <c r="AL115" s="98">
        <f ca="1">IF($F115&gt;=AL$4,VLOOKUP(RAND(),brain!$L$14:$P$17,4,TRUE),0)</f>
        <v>20</v>
      </c>
      <c r="AM115" s="98">
        <f ca="1">IF($F115&gt;=AM$4,VLOOKUP(RAND(),brain!$L$14:$P$17,4,TRUE),0)</f>
        <v>30</v>
      </c>
      <c r="AN115" s="98">
        <f ca="1">IF($F115&gt;=AN$4,VLOOKUP(RAND(),brain!$L$14:$P$17,4,TRUE),0)</f>
        <v>30</v>
      </c>
      <c r="AO115" s="98">
        <f ca="1">IF($F115&gt;=AO$4,VLOOKUP(RAND(),brain!$L$14:$P$17,4,TRUE),0)</f>
        <v>0</v>
      </c>
      <c r="AP115" s="98">
        <f ca="1">IF($F115&gt;=AP$4,VLOOKUP(RAND(),brain!$L$14:$P$17,4,TRUE),0)</f>
        <v>0</v>
      </c>
      <c r="AQ115" s="98">
        <f ca="1">IF($F115&gt;=AQ$4,VLOOKUP(RAND(),brain!$L$14:$P$17,4,TRUE),0)</f>
        <v>0</v>
      </c>
      <c r="AR115" s="98">
        <f ca="1">IF($F115&gt;=AR$4,VLOOKUP(RAND(),brain!$L$14:$P$17,4,TRUE),0)</f>
        <v>0</v>
      </c>
      <c r="AS115" s="98">
        <f ca="1">IF($F115&gt;=AS$4,VLOOKUP(RAND(),brain!$L$14:$P$17,4,TRUE),0)</f>
        <v>0</v>
      </c>
      <c r="AT115" s="98">
        <f ca="1">IF($F115&gt;=AT$4,VLOOKUP(RAND(),brain!$L$14:$P$17,4,TRUE),0)</f>
        <v>0</v>
      </c>
      <c r="AU115" s="98">
        <f ca="1">IF($F115&gt;=AU$4,VLOOKUP(RAND(),brain!$L$14:$P$17,4,TRUE),0)</f>
        <v>0</v>
      </c>
      <c r="AV115" s="98">
        <f ca="1">IF($F115&gt;=AV$4,VLOOKUP(RAND(),brain!$L$14:$P$17,4,TRUE),0)</f>
        <v>0</v>
      </c>
      <c r="AW115" s="98">
        <f ca="1">IF($F115&gt;=AW$4,VLOOKUP(RAND(),brain!$L$14:$P$17,4,TRUE),0)</f>
        <v>0</v>
      </c>
      <c r="AX115" s="98">
        <f ca="1">IF($F115&gt;=AX$4,VLOOKUP(RAND(),brain!$L$14:$P$17,4,TRUE),0)</f>
        <v>0</v>
      </c>
      <c r="AY115" s="98">
        <f ca="1">IF($F115&gt;=AY$4,VLOOKUP(RAND(),brain!$L$14:$P$17,4,TRUE),0)</f>
        <v>0</v>
      </c>
      <c r="AZ115" s="101">
        <f ca="1">IF($F115&gt;=AZ$4,VLOOKUP(RAND(),brain!$L$14:$P$17,4,TRUE),0)</f>
        <v>0</v>
      </c>
      <c r="BA115" s="139">
        <f ca="1">SUMIF(dataCollection!$H115:$Y115, "&gt;1")</f>
        <v>255</v>
      </c>
      <c r="BB115" s="140">
        <f ca="1">SUMIF(dataCollection!$Z115:$AJ115,"&gt; 1")</f>
        <v>135</v>
      </c>
      <c r="BC115" s="141">
        <f ca="1">SUMIF(dataCollection!$AK115:$AZ115, "&gt; 1")</f>
        <v>100</v>
      </c>
      <c r="BD115" s="26">
        <f ca="1">brain!$K$26-COUNTIF(dataCollection!$H115:$Y115,"&gt;0")*10-dataCollection!$BA115</f>
        <v>175</v>
      </c>
      <c r="BE115" s="26" t="str">
        <f t="shared" ca="1" si="3"/>
        <v>stockout</v>
      </c>
      <c r="BF115" s="26">
        <f ca="1">brain!$K$26- COUNTIF(dataCollection!$Z115:$AJ115,"&gt;0")*10-dataCollection!$BB115</f>
        <v>315</v>
      </c>
      <c r="BG115" s="26" t="str">
        <f t="shared" ca="1" si="4"/>
        <v/>
      </c>
      <c r="BH115" s="26">
        <f ca="1">brain!$K$26-COUNT(dataCollection!$AK115:$AZ115)*10-dataCollection!$BC115</f>
        <v>220</v>
      </c>
      <c r="BI115" s="134" t="str">
        <f t="shared" ca="1" si="5"/>
        <v/>
      </c>
    </row>
    <row r="116" spans="3:61" x14ac:dyDescent="0.25">
      <c r="C116" s="32">
        <f>Table1[[#This Row],[Column1]]</f>
        <v>110</v>
      </c>
      <c r="D116" s="116">
        <f ca="1">ROUND(brain!$L$7*dataCollection!$G116,0)</f>
        <v>5</v>
      </c>
      <c r="E116" s="116">
        <f ca="1">ROUND(brain!$L$8*dataCollection!$G116,0)</f>
        <v>3</v>
      </c>
      <c r="F116" s="116">
        <f ca="1">dataCollection!$G116-dataCollection!$D116-dataCollection!$E116</f>
        <v>5</v>
      </c>
      <c r="G116" s="117">
        <f ca="1">Table1[[#This Row],[Column13]]</f>
        <v>13</v>
      </c>
      <c r="H116" s="96">
        <f ca="1">IF($D116&gt;=H$4,VLOOKUP(RAND(),brain!$L$14:$P$17,2,TRUE),0)</f>
        <v>35</v>
      </c>
      <c r="I116" s="96">
        <f ca="1">IF($D116&gt;=I$4,VLOOKUP(RAND(),brain!$L$14:$P$17,2,TRUE),0)</f>
        <v>35</v>
      </c>
      <c r="J116" s="96">
        <f ca="1">IF($D116&gt;=J$4,VLOOKUP(RAND(),brain!$L$14:$P$17,2,TRUE),0)</f>
        <v>35</v>
      </c>
      <c r="K116" s="96">
        <f ca="1">IF($D116&gt;=K$4,VLOOKUP(RAND(),brain!$L$14:$P$17,2,TRUE),0)</f>
        <v>15</v>
      </c>
      <c r="L116" s="96">
        <f ca="1">IF($D116&gt;=L$4,VLOOKUP(RAND(),brain!$L$14:$P$17,2,TRUE),0)</f>
        <v>35</v>
      </c>
      <c r="M116" s="96">
        <f ca="1">IF($D116&gt;=M$4,VLOOKUP(RAND(),brain!$L$14:$P$17,2,TRUE),0)</f>
        <v>0</v>
      </c>
      <c r="N116" s="96">
        <f ca="1">IF($D116&gt;=N$4,VLOOKUP(RAND(),brain!$L$14:$P$17,2,TRUE),0)</f>
        <v>0</v>
      </c>
      <c r="O116" s="96">
        <f ca="1">IF($D116&gt;=O$4,VLOOKUP(RAND(),brain!$L$14:$P$17,2,TRUE),0)</f>
        <v>0</v>
      </c>
      <c r="P116" s="96">
        <f ca="1">IF($D116&gt;=P$4,VLOOKUP(RAND(),brain!$L$14:$P$17,2,TRUE),0)</f>
        <v>0</v>
      </c>
      <c r="Q116" s="96">
        <f ca="1">IF($D116&gt;=Q$4,VLOOKUP(RAND(),brain!$L$14:$P$17,2,TRUE),0)</f>
        <v>0</v>
      </c>
      <c r="R116" s="96">
        <f ca="1">IF($D116&gt;=R$4,VLOOKUP(RAND(),brain!$L$14:$P$17,2,TRUE),0)</f>
        <v>0</v>
      </c>
      <c r="S116" s="96">
        <f ca="1">IF($D116&gt;=S$4,VLOOKUP(RAND(),brain!$L$14:$P$17,2,TRUE),0)</f>
        <v>0</v>
      </c>
      <c r="T116" s="96">
        <f ca="1">IF($D116&gt;=T$4,VLOOKUP(RAND(),brain!$L$14:$P$17,2,TRUE),0)</f>
        <v>0</v>
      </c>
      <c r="U116" s="96">
        <f ca="1">IF($D116&gt;=U$4,VLOOKUP(RAND(),brain!$L$14:$P$17,2,TRUE),0)</f>
        <v>0</v>
      </c>
      <c r="V116" s="96">
        <f ca="1">IF($D116&gt;=V$4,VLOOKUP(RAND(),brain!$L$14:$P$17,2,TRUE),0)</f>
        <v>0</v>
      </c>
      <c r="W116" s="96">
        <f ca="1">IF($D116&gt;=W$4,VLOOKUP(RAND(),brain!$L$14:$P$17,2,TRUE),0)</f>
        <v>0</v>
      </c>
      <c r="X116" s="96">
        <f ca="1">IF($D116&gt;=X$4,VLOOKUP(RAND(),brain!$L$14:$P$17,2,TRUE),0)</f>
        <v>0</v>
      </c>
      <c r="Y116" s="104">
        <f ca="1">IF($D116&gt;=Y$4,VLOOKUP(RAND(),brain!$L$14:$P$17,2,TRUE),0)</f>
        <v>0</v>
      </c>
      <c r="Z116" s="97">
        <f ca="1">IF($E116&gt;=Z$4,VLOOKUP(RAND(),brain!$L$14:$P$17,3,TRUE),0)</f>
        <v>20</v>
      </c>
      <c r="AA116" s="97">
        <f ca="1">IF($E116&gt;=AA$4,VLOOKUP(RAND(),brain!$L$14:$P$17,3,TRUE),0)</f>
        <v>45</v>
      </c>
      <c r="AB116" s="97">
        <f ca="1">IF($E116&gt;=AB$4,VLOOKUP(RAND(),brain!$L$14:$P$17,3,TRUE),0)</f>
        <v>20</v>
      </c>
      <c r="AC116" s="97">
        <f ca="1">IF($E116&gt;=AC$4,VLOOKUP(RAND(),brain!$L$14:$P$17,3,TRUE),0)</f>
        <v>0</v>
      </c>
      <c r="AD116" s="97">
        <f ca="1">IF($E116&gt;=AD$4,VLOOKUP(RAND(),brain!$L$14:$P$17,3,TRUE),0)</f>
        <v>0</v>
      </c>
      <c r="AE116" s="97">
        <f ca="1">IF($E116&gt;=AE$4,VLOOKUP(RAND(),brain!$L$14:$P$17,3,TRUE),0)</f>
        <v>0</v>
      </c>
      <c r="AF116" s="97">
        <f ca="1">IF($E116&gt;=AF$4,VLOOKUP(RAND(),brain!$L$14:$P$17,3,TRUE),0)</f>
        <v>0</v>
      </c>
      <c r="AG116" s="97">
        <f ca="1">IF($E116&gt;=AG$4,VLOOKUP(RAND(),brain!$L$14:$P$17,3,TRUE),0)</f>
        <v>0</v>
      </c>
      <c r="AH116" s="97">
        <f ca="1">IF($E116&gt;=AH$4,VLOOKUP(RAND(),brain!$L$14:$P$17,3,TRUE),0)</f>
        <v>0</v>
      </c>
      <c r="AI116" s="97">
        <f ca="1">IF($E116&gt;=AI$4,VLOOKUP(RAND(),brain!$L$14:$P$17,3,TRUE),0)</f>
        <v>0</v>
      </c>
      <c r="AJ116" s="97">
        <f ca="1">IF($E116&gt;=AJ$4,VLOOKUP(RAND(),brain!$L$14:$P$17,3,TRUE),0)</f>
        <v>0</v>
      </c>
      <c r="AK116" s="100">
        <f ca="1">IF($F116&gt;=AK$4,VLOOKUP(RAND(),brain!$L$14:$P$17,4,TRUE),0)</f>
        <v>20</v>
      </c>
      <c r="AL116" s="98">
        <f ca="1">IF($F116&gt;=AL$4,VLOOKUP(RAND(),brain!$L$14:$P$17,4,TRUE),0)</f>
        <v>30</v>
      </c>
      <c r="AM116" s="98">
        <f ca="1">IF($F116&gt;=AM$4,VLOOKUP(RAND(),brain!$L$14:$P$17,4,TRUE),0)</f>
        <v>20</v>
      </c>
      <c r="AN116" s="98">
        <f ca="1">IF($F116&gt;=AN$4,VLOOKUP(RAND(),brain!$L$14:$P$17,4,TRUE),0)</f>
        <v>30</v>
      </c>
      <c r="AO116" s="98">
        <f ca="1">IF($F116&gt;=AO$4,VLOOKUP(RAND(),brain!$L$14:$P$17,4,TRUE),0)</f>
        <v>20</v>
      </c>
      <c r="AP116" s="98">
        <f ca="1">IF($F116&gt;=AP$4,VLOOKUP(RAND(),brain!$L$14:$P$17,4,TRUE),0)</f>
        <v>0</v>
      </c>
      <c r="AQ116" s="98">
        <f ca="1">IF($F116&gt;=AQ$4,VLOOKUP(RAND(),brain!$L$14:$P$17,4,TRUE),0)</f>
        <v>0</v>
      </c>
      <c r="AR116" s="98">
        <f ca="1">IF($F116&gt;=AR$4,VLOOKUP(RAND(),brain!$L$14:$P$17,4,TRUE),0)</f>
        <v>0</v>
      </c>
      <c r="AS116" s="98">
        <f ca="1">IF($F116&gt;=AS$4,VLOOKUP(RAND(),brain!$L$14:$P$17,4,TRUE),0)</f>
        <v>0</v>
      </c>
      <c r="AT116" s="98">
        <f ca="1">IF($F116&gt;=AT$4,VLOOKUP(RAND(),brain!$L$14:$P$17,4,TRUE),0)</f>
        <v>0</v>
      </c>
      <c r="AU116" s="98">
        <f ca="1">IF($F116&gt;=AU$4,VLOOKUP(RAND(),brain!$L$14:$P$17,4,TRUE),0)</f>
        <v>0</v>
      </c>
      <c r="AV116" s="98">
        <f ca="1">IF($F116&gt;=AV$4,VLOOKUP(RAND(),brain!$L$14:$P$17,4,TRUE),0)</f>
        <v>0</v>
      </c>
      <c r="AW116" s="98">
        <f ca="1">IF($F116&gt;=AW$4,VLOOKUP(RAND(),brain!$L$14:$P$17,4,TRUE),0)</f>
        <v>0</v>
      </c>
      <c r="AX116" s="98">
        <f ca="1">IF($F116&gt;=AX$4,VLOOKUP(RAND(),brain!$L$14:$P$17,4,TRUE),0)</f>
        <v>0</v>
      </c>
      <c r="AY116" s="98">
        <f ca="1">IF($F116&gt;=AY$4,VLOOKUP(RAND(),brain!$L$14:$P$17,4,TRUE),0)</f>
        <v>0</v>
      </c>
      <c r="AZ116" s="101">
        <f ca="1">IF($F116&gt;=AZ$4,VLOOKUP(RAND(),brain!$L$14:$P$17,4,TRUE),0)</f>
        <v>0</v>
      </c>
      <c r="BA116" s="139">
        <f ca="1">SUMIF(dataCollection!$H116:$Y116, "&gt;1")</f>
        <v>155</v>
      </c>
      <c r="BB116" s="140">
        <f ca="1">SUMIF(dataCollection!$Z116:$AJ116,"&gt; 1")</f>
        <v>85</v>
      </c>
      <c r="BC116" s="141">
        <f ca="1">SUMIF(dataCollection!$AK116:$AZ116, "&gt; 1")</f>
        <v>120</v>
      </c>
      <c r="BD116" s="26">
        <f ca="1">brain!$K$26-COUNTIF(dataCollection!$H116:$Y116,"&gt;0")*10-dataCollection!$BA116</f>
        <v>275</v>
      </c>
      <c r="BE116" s="26" t="str">
        <f t="shared" ca="1" si="3"/>
        <v/>
      </c>
      <c r="BF116" s="26">
        <f ca="1">brain!$K$26- COUNTIF(dataCollection!$Z116:$AJ116,"&gt;0")*10-dataCollection!$BB116</f>
        <v>365</v>
      </c>
      <c r="BG116" s="26" t="str">
        <f t="shared" ca="1" si="4"/>
        <v/>
      </c>
      <c r="BH116" s="26">
        <f ca="1">brain!$K$26-COUNT(dataCollection!$AK116:$AZ116)*10-dataCollection!$BC116</f>
        <v>200</v>
      </c>
      <c r="BI116" s="134" t="str">
        <f t="shared" ca="1" si="5"/>
        <v/>
      </c>
    </row>
    <row r="117" spans="3:61" x14ac:dyDescent="0.25">
      <c r="C117" s="32">
        <f>Table1[[#This Row],[Column1]]</f>
        <v>111</v>
      </c>
      <c r="D117" s="116">
        <f ca="1">ROUND(brain!$L$7*dataCollection!$G117,0)</f>
        <v>7</v>
      </c>
      <c r="E117" s="116">
        <f ca="1">ROUND(brain!$L$8*dataCollection!$G117,0)</f>
        <v>5</v>
      </c>
      <c r="F117" s="116">
        <f ca="1">dataCollection!$G117-dataCollection!$D117-dataCollection!$E117</f>
        <v>6</v>
      </c>
      <c r="G117" s="117">
        <f ca="1">Table1[[#This Row],[Column13]]</f>
        <v>18</v>
      </c>
      <c r="H117" s="96">
        <f ca="1">IF($D117&gt;=H$4,VLOOKUP(RAND(),brain!$L$14:$P$17,2,TRUE),0)</f>
        <v>15</v>
      </c>
      <c r="I117" s="96">
        <f ca="1">IF($D117&gt;=I$4,VLOOKUP(RAND(),brain!$L$14:$P$17,2,TRUE),0)</f>
        <v>15</v>
      </c>
      <c r="J117" s="96">
        <f ca="1">IF($D117&gt;=J$4,VLOOKUP(RAND(),brain!$L$14:$P$17,2,TRUE),0)</f>
        <v>55</v>
      </c>
      <c r="K117" s="96">
        <f ca="1">IF($D117&gt;=K$4,VLOOKUP(RAND(),brain!$L$14:$P$17,2,TRUE),0)</f>
        <v>55</v>
      </c>
      <c r="L117" s="96">
        <f ca="1">IF($D117&gt;=L$4,VLOOKUP(RAND(),brain!$L$14:$P$17,2,TRUE),0)</f>
        <v>35</v>
      </c>
      <c r="M117" s="96">
        <f ca="1">IF($D117&gt;=M$4,VLOOKUP(RAND(),brain!$L$14:$P$17,2,TRUE),0)</f>
        <v>35</v>
      </c>
      <c r="N117" s="96">
        <f ca="1">IF($D117&gt;=N$4,VLOOKUP(RAND(),brain!$L$14:$P$17,2,TRUE),0)</f>
        <v>15</v>
      </c>
      <c r="O117" s="96">
        <f ca="1">IF($D117&gt;=O$4,VLOOKUP(RAND(),brain!$L$14:$P$17,2,TRUE),0)</f>
        <v>0</v>
      </c>
      <c r="P117" s="96">
        <f ca="1">IF($D117&gt;=P$4,VLOOKUP(RAND(),brain!$L$14:$P$17,2,TRUE),0)</f>
        <v>0</v>
      </c>
      <c r="Q117" s="96">
        <f ca="1">IF($D117&gt;=Q$4,VLOOKUP(RAND(),brain!$L$14:$P$17,2,TRUE),0)</f>
        <v>0</v>
      </c>
      <c r="R117" s="96">
        <f ca="1">IF($D117&gt;=R$4,VLOOKUP(RAND(),brain!$L$14:$P$17,2,TRUE),0)</f>
        <v>0</v>
      </c>
      <c r="S117" s="96">
        <f ca="1">IF($D117&gt;=S$4,VLOOKUP(RAND(),brain!$L$14:$P$17,2,TRUE),0)</f>
        <v>0</v>
      </c>
      <c r="T117" s="96">
        <f ca="1">IF($D117&gt;=T$4,VLOOKUP(RAND(),brain!$L$14:$P$17,2,TRUE),0)</f>
        <v>0</v>
      </c>
      <c r="U117" s="96">
        <f ca="1">IF($D117&gt;=U$4,VLOOKUP(RAND(),brain!$L$14:$P$17,2,TRUE),0)</f>
        <v>0</v>
      </c>
      <c r="V117" s="96">
        <f ca="1">IF($D117&gt;=V$4,VLOOKUP(RAND(),brain!$L$14:$P$17,2,TRUE),0)</f>
        <v>0</v>
      </c>
      <c r="W117" s="96">
        <f ca="1">IF($D117&gt;=W$4,VLOOKUP(RAND(),brain!$L$14:$P$17,2,TRUE),0)</f>
        <v>0</v>
      </c>
      <c r="X117" s="96">
        <f ca="1">IF($D117&gt;=X$4,VLOOKUP(RAND(),brain!$L$14:$P$17,2,TRUE),0)</f>
        <v>0</v>
      </c>
      <c r="Y117" s="104">
        <f ca="1">IF($D117&gt;=Y$4,VLOOKUP(RAND(),brain!$L$14:$P$17,2,TRUE),0)</f>
        <v>0</v>
      </c>
      <c r="Z117" s="97">
        <f ca="1">IF($E117&gt;=Z$4,VLOOKUP(RAND(),brain!$L$14:$P$17,3,TRUE),0)</f>
        <v>45</v>
      </c>
      <c r="AA117" s="97">
        <f ca="1">IF($E117&gt;=AA$4,VLOOKUP(RAND(),brain!$L$14:$P$17,3,TRUE),0)</f>
        <v>65</v>
      </c>
      <c r="AB117" s="97">
        <f ca="1">IF($E117&gt;=AB$4,VLOOKUP(RAND(),brain!$L$14:$P$17,3,TRUE),0)</f>
        <v>45</v>
      </c>
      <c r="AC117" s="97">
        <f ca="1">IF($E117&gt;=AC$4,VLOOKUP(RAND(),brain!$L$14:$P$17,3,TRUE),0)</f>
        <v>45</v>
      </c>
      <c r="AD117" s="97">
        <f ca="1">IF($E117&gt;=AD$4,VLOOKUP(RAND(),brain!$L$14:$P$17,3,TRUE),0)</f>
        <v>45</v>
      </c>
      <c r="AE117" s="97">
        <f ca="1">IF($E117&gt;=AE$4,VLOOKUP(RAND(),brain!$L$14:$P$17,3,TRUE),0)</f>
        <v>0</v>
      </c>
      <c r="AF117" s="97">
        <f ca="1">IF($E117&gt;=AF$4,VLOOKUP(RAND(),brain!$L$14:$P$17,3,TRUE),0)</f>
        <v>0</v>
      </c>
      <c r="AG117" s="97">
        <f ca="1">IF($E117&gt;=AG$4,VLOOKUP(RAND(),brain!$L$14:$P$17,3,TRUE),0)</f>
        <v>0</v>
      </c>
      <c r="AH117" s="97">
        <f ca="1">IF($E117&gt;=AH$4,VLOOKUP(RAND(),brain!$L$14:$P$17,3,TRUE),0)</f>
        <v>0</v>
      </c>
      <c r="AI117" s="97">
        <f ca="1">IF($E117&gt;=AI$4,VLOOKUP(RAND(),brain!$L$14:$P$17,3,TRUE),0)</f>
        <v>0</v>
      </c>
      <c r="AJ117" s="97">
        <f ca="1">IF($E117&gt;=AJ$4,VLOOKUP(RAND(),brain!$L$14:$P$17,3,TRUE),0)</f>
        <v>0</v>
      </c>
      <c r="AK117" s="100">
        <f ca="1">IF($F117&gt;=AK$4,VLOOKUP(RAND(),brain!$L$14:$P$17,4,TRUE),0)</f>
        <v>30</v>
      </c>
      <c r="AL117" s="98">
        <f ca="1">IF($F117&gt;=AL$4,VLOOKUP(RAND(),brain!$L$14:$P$17,4,TRUE),0)</f>
        <v>30</v>
      </c>
      <c r="AM117" s="98">
        <f ca="1">IF($F117&gt;=AM$4,VLOOKUP(RAND(),brain!$L$14:$P$17,4,TRUE),0)</f>
        <v>20</v>
      </c>
      <c r="AN117" s="98">
        <f ca="1">IF($F117&gt;=AN$4,VLOOKUP(RAND(),brain!$L$14:$P$17,4,TRUE),0)</f>
        <v>30</v>
      </c>
      <c r="AO117" s="98">
        <f ca="1">IF($F117&gt;=AO$4,VLOOKUP(RAND(),brain!$L$14:$P$17,4,TRUE),0)</f>
        <v>30</v>
      </c>
      <c r="AP117" s="98">
        <f ca="1">IF($F117&gt;=AP$4,VLOOKUP(RAND(),brain!$L$14:$P$17,4,TRUE),0)</f>
        <v>30</v>
      </c>
      <c r="AQ117" s="98">
        <f ca="1">IF($F117&gt;=AQ$4,VLOOKUP(RAND(),brain!$L$14:$P$17,4,TRUE),0)</f>
        <v>0</v>
      </c>
      <c r="AR117" s="98">
        <f ca="1">IF($F117&gt;=AR$4,VLOOKUP(RAND(),brain!$L$14:$P$17,4,TRUE),0)</f>
        <v>0</v>
      </c>
      <c r="AS117" s="98">
        <f ca="1">IF($F117&gt;=AS$4,VLOOKUP(RAND(),brain!$L$14:$P$17,4,TRUE),0)</f>
        <v>0</v>
      </c>
      <c r="AT117" s="98">
        <f ca="1">IF($F117&gt;=AT$4,VLOOKUP(RAND(),brain!$L$14:$P$17,4,TRUE),0)</f>
        <v>0</v>
      </c>
      <c r="AU117" s="98">
        <f ca="1">IF($F117&gt;=AU$4,VLOOKUP(RAND(),brain!$L$14:$P$17,4,TRUE),0)</f>
        <v>0</v>
      </c>
      <c r="AV117" s="98">
        <f ca="1">IF($F117&gt;=AV$4,VLOOKUP(RAND(),brain!$L$14:$P$17,4,TRUE),0)</f>
        <v>0</v>
      </c>
      <c r="AW117" s="98">
        <f ca="1">IF($F117&gt;=AW$4,VLOOKUP(RAND(),brain!$L$14:$P$17,4,TRUE),0)</f>
        <v>0</v>
      </c>
      <c r="AX117" s="98">
        <f ca="1">IF($F117&gt;=AX$4,VLOOKUP(RAND(),brain!$L$14:$P$17,4,TRUE),0)</f>
        <v>0</v>
      </c>
      <c r="AY117" s="98">
        <f ca="1">IF($F117&gt;=AY$4,VLOOKUP(RAND(),brain!$L$14:$P$17,4,TRUE),0)</f>
        <v>0</v>
      </c>
      <c r="AZ117" s="101">
        <f ca="1">IF($F117&gt;=AZ$4,VLOOKUP(RAND(),brain!$L$14:$P$17,4,TRUE),0)</f>
        <v>0</v>
      </c>
      <c r="BA117" s="139">
        <f ca="1">SUMIF(dataCollection!$H117:$Y117, "&gt;1")</f>
        <v>225</v>
      </c>
      <c r="BB117" s="140">
        <f ca="1">SUMIF(dataCollection!$Z117:$AJ117,"&gt; 1")</f>
        <v>245</v>
      </c>
      <c r="BC117" s="141">
        <f ca="1">SUMIF(dataCollection!$AK117:$AZ117, "&gt; 1")</f>
        <v>170</v>
      </c>
      <c r="BD117" s="26">
        <f ca="1">brain!$K$26-COUNTIF(dataCollection!$H117:$Y117,"&gt;0")*10-dataCollection!$BA117</f>
        <v>185</v>
      </c>
      <c r="BE117" s="26" t="str">
        <f t="shared" ca="1" si="3"/>
        <v>stockout</v>
      </c>
      <c r="BF117" s="26">
        <f ca="1">brain!$K$26- COUNTIF(dataCollection!$Z117:$AJ117,"&gt;0")*10-dataCollection!$BB117</f>
        <v>185</v>
      </c>
      <c r="BG117" s="26" t="str">
        <f t="shared" ca="1" si="4"/>
        <v>stockout</v>
      </c>
      <c r="BH117" s="26">
        <f ca="1">brain!$K$26-COUNT(dataCollection!$AK117:$AZ117)*10-dataCollection!$BC117</f>
        <v>150</v>
      </c>
      <c r="BI117" s="134" t="str">
        <f t="shared" ca="1" si="5"/>
        <v>stockout</v>
      </c>
    </row>
    <row r="118" spans="3:61" x14ac:dyDescent="0.25">
      <c r="C118" s="32">
        <f>Table1[[#This Row],[Column1]]</f>
        <v>112</v>
      </c>
      <c r="D118" s="116">
        <f ca="1">ROUND(brain!$L$7*dataCollection!$G118,0)</f>
        <v>8</v>
      </c>
      <c r="E118" s="116">
        <f ca="1">ROUND(brain!$L$8*dataCollection!$G118,0)</f>
        <v>5</v>
      </c>
      <c r="F118" s="116">
        <f ca="1">dataCollection!$G118-dataCollection!$D118-dataCollection!$E118</f>
        <v>7</v>
      </c>
      <c r="G118" s="117">
        <f ca="1">Table1[[#This Row],[Column13]]</f>
        <v>20</v>
      </c>
      <c r="H118" s="96">
        <f ca="1">IF($D118&gt;=H$4,VLOOKUP(RAND(),brain!$L$14:$P$17,2,TRUE),0)</f>
        <v>35</v>
      </c>
      <c r="I118" s="96">
        <f ca="1">IF($D118&gt;=I$4,VLOOKUP(RAND(),brain!$L$14:$P$17,2,TRUE),0)</f>
        <v>35</v>
      </c>
      <c r="J118" s="96">
        <f ca="1">IF($D118&gt;=J$4,VLOOKUP(RAND(),brain!$L$14:$P$17,2,TRUE),0)</f>
        <v>55</v>
      </c>
      <c r="K118" s="96">
        <f ca="1">IF($D118&gt;=K$4,VLOOKUP(RAND(),brain!$L$14:$P$17,2,TRUE),0)</f>
        <v>35</v>
      </c>
      <c r="L118" s="96">
        <f ca="1">IF($D118&gt;=L$4,VLOOKUP(RAND(),brain!$L$14:$P$17,2,TRUE),0)</f>
        <v>35</v>
      </c>
      <c r="M118" s="96">
        <f ca="1">IF($D118&gt;=M$4,VLOOKUP(RAND(),brain!$L$14:$P$17,2,TRUE),0)</f>
        <v>35</v>
      </c>
      <c r="N118" s="96">
        <f ca="1">IF($D118&gt;=N$4,VLOOKUP(RAND(),brain!$L$14:$P$17,2,TRUE),0)</f>
        <v>15</v>
      </c>
      <c r="O118" s="96">
        <f ca="1">IF($D118&gt;=O$4,VLOOKUP(RAND(),brain!$L$14:$P$17,2,TRUE),0)</f>
        <v>35</v>
      </c>
      <c r="P118" s="96">
        <f ca="1">IF($D118&gt;=P$4,VLOOKUP(RAND(),brain!$L$14:$P$17,2,TRUE),0)</f>
        <v>0</v>
      </c>
      <c r="Q118" s="96">
        <f ca="1">IF($D118&gt;=Q$4,VLOOKUP(RAND(),brain!$L$14:$P$17,2,TRUE),0)</f>
        <v>0</v>
      </c>
      <c r="R118" s="96">
        <f ca="1">IF($D118&gt;=R$4,VLOOKUP(RAND(),brain!$L$14:$P$17,2,TRUE),0)</f>
        <v>0</v>
      </c>
      <c r="S118" s="96">
        <f ca="1">IF($D118&gt;=S$4,VLOOKUP(RAND(),brain!$L$14:$P$17,2,TRUE),0)</f>
        <v>0</v>
      </c>
      <c r="T118" s="96">
        <f ca="1">IF($D118&gt;=T$4,VLOOKUP(RAND(),brain!$L$14:$P$17,2,TRUE),0)</f>
        <v>0</v>
      </c>
      <c r="U118" s="96">
        <f ca="1">IF($D118&gt;=U$4,VLOOKUP(RAND(),brain!$L$14:$P$17,2,TRUE),0)</f>
        <v>0</v>
      </c>
      <c r="V118" s="96">
        <f ca="1">IF($D118&gt;=V$4,VLOOKUP(RAND(),brain!$L$14:$P$17,2,TRUE),0)</f>
        <v>0</v>
      </c>
      <c r="W118" s="96">
        <f ca="1">IF($D118&gt;=W$4,VLOOKUP(RAND(),brain!$L$14:$P$17,2,TRUE),0)</f>
        <v>0</v>
      </c>
      <c r="X118" s="96">
        <f ca="1">IF($D118&gt;=X$4,VLOOKUP(RAND(),brain!$L$14:$P$17,2,TRUE),0)</f>
        <v>0</v>
      </c>
      <c r="Y118" s="104">
        <f ca="1">IF($D118&gt;=Y$4,VLOOKUP(RAND(),brain!$L$14:$P$17,2,TRUE),0)</f>
        <v>0</v>
      </c>
      <c r="Z118" s="97">
        <f ca="1">IF($E118&gt;=Z$4,VLOOKUP(RAND(),brain!$L$14:$P$17,3,TRUE),0)</f>
        <v>65</v>
      </c>
      <c r="AA118" s="97">
        <f ca="1">IF($E118&gt;=AA$4,VLOOKUP(RAND(),brain!$L$14:$P$17,3,TRUE),0)</f>
        <v>45</v>
      </c>
      <c r="AB118" s="97">
        <f ca="1">IF($E118&gt;=AB$4,VLOOKUP(RAND(),brain!$L$14:$P$17,3,TRUE),0)</f>
        <v>45</v>
      </c>
      <c r="AC118" s="97">
        <f ca="1">IF($E118&gt;=AC$4,VLOOKUP(RAND(),brain!$L$14:$P$17,3,TRUE),0)</f>
        <v>45</v>
      </c>
      <c r="AD118" s="97">
        <f ca="1">IF($E118&gt;=AD$4,VLOOKUP(RAND(),brain!$L$14:$P$17,3,TRUE),0)</f>
        <v>65</v>
      </c>
      <c r="AE118" s="97">
        <f ca="1">IF($E118&gt;=AE$4,VLOOKUP(RAND(),brain!$L$14:$P$17,3,TRUE),0)</f>
        <v>0</v>
      </c>
      <c r="AF118" s="97">
        <f ca="1">IF($E118&gt;=AF$4,VLOOKUP(RAND(),brain!$L$14:$P$17,3,TRUE),0)</f>
        <v>0</v>
      </c>
      <c r="AG118" s="97">
        <f ca="1">IF($E118&gt;=AG$4,VLOOKUP(RAND(),brain!$L$14:$P$17,3,TRUE),0)</f>
        <v>0</v>
      </c>
      <c r="AH118" s="97">
        <f ca="1">IF($E118&gt;=AH$4,VLOOKUP(RAND(),brain!$L$14:$P$17,3,TRUE),0)</f>
        <v>0</v>
      </c>
      <c r="AI118" s="97">
        <f ca="1">IF($E118&gt;=AI$4,VLOOKUP(RAND(),brain!$L$14:$P$17,3,TRUE),0)</f>
        <v>0</v>
      </c>
      <c r="AJ118" s="97">
        <f ca="1">IF($E118&gt;=AJ$4,VLOOKUP(RAND(),brain!$L$14:$P$17,3,TRUE),0)</f>
        <v>0</v>
      </c>
      <c r="AK118" s="100">
        <f ca="1">IF($F118&gt;=AK$4,VLOOKUP(RAND(),brain!$L$14:$P$17,4,TRUE),0)</f>
        <v>30</v>
      </c>
      <c r="AL118" s="98">
        <f ca="1">IF($F118&gt;=AL$4,VLOOKUP(RAND(),brain!$L$14:$P$17,4,TRUE),0)</f>
        <v>20</v>
      </c>
      <c r="AM118" s="98">
        <f ca="1">IF($F118&gt;=AM$4,VLOOKUP(RAND(),brain!$L$14:$P$17,4,TRUE),0)</f>
        <v>20</v>
      </c>
      <c r="AN118" s="98">
        <f ca="1">IF($F118&gt;=AN$4,VLOOKUP(RAND(),brain!$L$14:$P$17,4,TRUE),0)</f>
        <v>30</v>
      </c>
      <c r="AO118" s="98">
        <f ca="1">IF($F118&gt;=AO$4,VLOOKUP(RAND(),brain!$L$14:$P$17,4,TRUE),0)</f>
        <v>30</v>
      </c>
      <c r="AP118" s="98">
        <f ca="1">IF($F118&gt;=AP$4,VLOOKUP(RAND(),brain!$L$14:$P$17,4,TRUE),0)</f>
        <v>45</v>
      </c>
      <c r="AQ118" s="98">
        <f ca="1">IF($F118&gt;=AQ$4,VLOOKUP(RAND(),brain!$L$14:$P$17,4,TRUE),0)</f>
        <v>45</v>
      </c>
      <c r="AR118" s="98">
        <f ca="1">IF($F118&gt;=AR$4,VLOOKUP(RAND(),brain!$L$14:$P$17,4,TRUE),0)</f>
        <v>0</v>
      </c>
      <c r="AS118" s="98">
        <f ca="1">IF($F118&gt;=AS$4,VLOOKUP(RAND(),brain!$L$14:$P$17,4,TRUE),0)</f>
        <v>0</v>
      </c>
      <c r="AT118" s="98">
        <f ca="1">IF($F118&gt;=AT$4,VLOOKUP(RAND(),brain!$L$14:$P$17,4,TRUE),0)</f>
        <v>0</v>
      </c>
      <c r="AU118" s="98">
        <f ca="1">IF($F118&gt;=AU$4,VLOOKUP(RAND(),brain!$L$14:$P$17,4,TRUE),0)</f>
        <v>0</v>
      </c>
      <c r="AV118" s="98">
        <f ca="1">IF($F118&gt;=AV$4,VLOOKUP(RAND(),brain!$L$14:$P$17,4,TRUE),0)</f>
        <v>0</v>
      </c>
      <c r="AW118" s="98">
        <f ca="1">IF($F118&gt;=AW$4,VLOOKUP(RAND(),brain!$L$14:$P$17,4,TRUE),0)</f>
        <v>0</v>
      </c>
      <c r="AX118" s="98">
        <f ca="1">IF($F118&gt;=AX$4,VLOOKUP(RAND(),brain!$L$14:$P$17,4,TRUE),0)</f>
        <v>0</v>
      </c>
      <c r="AY118" s="98">
        <f ca="1">IF($F118&gt;=AY$4,VLOOKUP(RAND(),brain!$L$14:$P$17,4,TRUE),0)</f>
        <v>0</v>
      </c>
      <c r="AZ118" s="101">
        <f ca="1">IF($F118&gt;=AZ$4,VLOOKUP(RAND(),brain!$L$14:$P$17,4,TRUE),0)</f>
        <v>0</v>
      </c>
      <c r="BA118" s="139">
        <f ca="1">SUMIF(dataCollection!$H118:$Y118, "&gt;1")</f>
        <v>280</v>
      </c>
      <c r="BB118" s="140">
        <f ca="1">SUMIF(dataCollection!$Z118:$AJ118,"&gt; 1")</f>
        <v>265</v>
      </c>
      <c r="BC118" s="141">
        <f ca="1">SUMIF(dataCollection!$AK118:$AZ118, "&gt; 1")</f>
        <v>220</v>
      </c>
      <c r="BD118" s="26">
        <f ca="1">brain!$K$26-COUNTIF(dataCollection!$H118:$Y118,"&gt;0")*10-dataCollection!$BA118</f>
        <v>120</v>
      </c>
      <c r="BE118" s="26" t="str">
        <f t="shared" ca="1" si="3"/>
        <v>stockout</v>
      </c>
      <c r="BF118" s="26">
        <f ca="1">brain!$K$26- COUNTIF(dataCollection!$Z118:$AJ118,"&gt;0")*10-dataCollection!$BB118</f>
        <v>165</v>
      </c>
      <c r="BG118" s="26" t="str">
        <f t="shared" ca="1" si="4"/>
        <v>stockout</v>
      </c>
      <c r="BH118" s="26">
        <f ca="1">brain!$K$26-COUNT(dataCollection!$AK118:$AZ118)*10-dataCollection!$BC118</f>
        <v>100</v>
      </c>
      <c r="BI118" s="134" t="str">
        <f t="shared" ca="1" si="5"/>
        <v>stockout</v>
      </c>
    </row>
    <row r="119" spans="3:61" x14ac:dyDescent="0.25">
      <c r="C119" s="32">
        <f>Table1[[#This Row],[Column1]]</f>
        <v>113</v>
      </c>
      <c r="D119" s="116">
        <f ca="1">ROUND(brain!$L$7*dataCollection!$G119,0)</f>
        <v>3</v>
      </c>
      <c r="E119" s="116">
        <f ca="1">ROUND(brain!$L$8*dataCollection!$G119,0)</f>
        <v>2</v>
      </c>
      <c r="F119" s="116">
        <f ca="1">dataCollection!$G119-dataCollection!$D119-dataCollection!$E119</f>
        <v>3</v>
      </c>
      <c r="G119" s="117">
        <f ca="1">Table1[[#This Row],[Column13]]</f>
        <v>8</v>
      </c>
      <c r="H119" s="96">
        <f ca="1">IF($D119&gt;=H$4,VLOOKUP(RAND(),brain!$L$14:$P$17,2,TRUE),0)</f>
        <v>55</v>
      </c>
      <c r="I119" s="96">
        <f ca="1">IF($D119&gt;=I$4,VLOOKUP(RAND(),brain!$L$14:$P$17,2,TRUE),0)</f>
        <v>55</v>
      </c>
      <c r="J119" s="96">
        <f ca="1">IF($D119&gt;=J$4,VLOOKUP(RAND(),brain!$L$14:$P$17,2,TRUE),0)</f>
        <v>35</v>
      </c>
      <c r="K119" s="96">
        <f ca="1">IF($D119&gt;=K$4,VLOOKUP(RAND(),brain!$L$14:$P$17,2,TRUE),0)</f>
        <v>0</v>
      </c>
      <c r="L119" s="96">
        <f ca="1">IF($D119&gt;=L$4,VLOOKUP(RAND(),brain!$L$14:$P$17,2,TRUE),0)</f>
        <v>0</v>
      </c>
      <c r="M119" s="96">
        <f ca="1">IF($D119&gt;=M$4,VLOOKUP(RAND(),brain!$L$14:$P$17,2,TRUE),0)</f>
        <v>0</v>
      </c>
      <c r="N119" s="96">
        <f ca="1">IF($D119&gt;=N$4,VLOOKUP(RAND(),brain!$L$14:$P$17,2,TRUE),0)</f>
        <v>0</v>
      </c>
      <c r="O119" s="96">
        <f ca="1">IF($D119&gt;=O$4,VLOOKUP(RAND(),brain!$L$14:$P$17,2,TRUE),0)</f>
        <v>0</v>
      </c>
      <c r="P119" s="96">
        <f ca="1">IF($D119&gt;=P$4,VLOOKUP(RAND(),brain!$L$14:$P$17,2,TRUE),0)</f>
        <v>0</v>
      </c>
      <c r="Q119" s="96">
        <f ca="1">IF($D119&gt;=Q$4,VLOOKUP(RAND(),brain!$L$14:$P$17,2,TRUE),0)</f>
        <v>0</v>
      </c>
      <c r="R119" s="96">
        <f ca="1">IF($D119&gt;=R$4,VLOOKUP(RAND(),brain!$L$14:$P$17,2,TRUE),0)</f>
        <v>0</v>
      </c>
      <c r="S119" s="96">
        <f ca="1">IF($D119&gt;=S$4,VLOOKUP(RAND(),brain!$L$14:$P$17,2,TRUE),0)</f>
        <v>0</v>
      </c>
      <c r="T119" s="96">
        <f ca="1">IF($D119&gt;=T$4,VLOOKUP(RAND(),brain!$L$14:$P$17,2,TRUE),0)</f>
        <v>0</v>
      </c>
      <c r="U119" s="96">
        <f ca="1">IF($D119&gt;=U$4,VLOOKUP(RAND(),brain!$L$14:$P$17,2,TRUE),0)</f>
        <v>0</v>
      </c>
      <c r="V119" s="96">
        <f ca="1">IF($D119&gt;=V$4,VLOOKUP(RAND(),brain!$L$14:$P$17,2,TRUE),0)</f>
        <v>0</v>
      </c>
      <c r="W119" s="96">
        <f ca="1">IF($D119&gt;=W$4,VLOOKUP(RAND(),brain!$L$14:$P$17,2,TRUE),0)</f>
        <v>0</v>
      </c>
      <c r="X119" s="96">
        <f ca="1">IF($D119&gt;=X$4,VLOOKUP(RAND(),brain!$L$14:$P$17,2,TRUE),0)</f>
        <v>0</v>
      </c>
      <c r="Y119" s="104">
        <f ca="1">IF($D119&gt;=Y$4,VLOOKUP(RAND(),brain!$L$14:$P$17,2,TRUE),0)</f>
        <v>0</v>
      </c>
      <c r="Z119" s="97">
        <f ca="1">IF($E119&gt;=Z$4,VLOOKUP(RAND(),brain!$L$14:$P$17,3,TRUE),0)</f>
        <v>45</v>
      </c>
      <c r="AA119" s="97">
        <f ca="1">IF($E119&gt;=AA$4,VLOOKUP(RAND(),brain!$L$14:$P$17,3,TRUE),0)</f>
        <v>45</v>
      </c>
      <c r="AB119" s="97">
        <f ca="1">IF($E119&gt;=AB$4,VLOOKUP(RAND(),brain!$L$14:$P$17,3,TRUE),0)</f>
        <v>0</v>
      </c>
      <c r="AC119" s="97">
        <f ca="1">IF($E119&gt;=AC$4,VLOOKUP(RAND(),brain!$L$14:$P$17,3,TRUE),0)</f>
        <v>0</v>
      </c>
      <c r="AD119" s="97">
        <f ca="1">IF($E119&gt;=AD$4,VLOOKUP(RAND(),brain!$L$14:$P$17,3,TRUE),0)</f>
        <v>0</v>
      </c>
      <c r="AE119" s="97">
        <f ca="1">IF($E119&gt;=AE$4,VLOOKUP(RAND(),brain!$L$14:$P$17,3,TRUE),0)</f>
        <v>0</v>
      </c>
      <c r="AF119" s="97">
        <f ca="1">IF($E119&gt;=AF$4,VLOOKUP(RAND(),brain!$L$14:$P$17,3,TRUE),0)</f>
        <v>0</v>
      </c>
      <c r="AG119" s="97">
        <f ca="1">IF($E119&gt;=AG$4,VLOOKUP(RAND(),brain!$L$14:$P$17,3,TRUE),0)</f>
        <v>0</v>
      </c>
      <c r="AH119" s="97">
        <f ca="1">IF($E119&gt;=AH$4,VLOOKUP(RAND(),brain!$L$14:$P$17,3,TRUE),0)</f>
        <v>0</v>
      </c>
      <c r="AI119" s="97">
        <f ca="1">IF($E119&gt;=AI$4,VLOOKUP(RAND(),brain!$L$14:$P$17,3,TRUE),0)</f>
        <v>0</v>
      </c>
      <c r="AJ119" s="97">
        <f ca="1">IF($E119&gt;=AJ$4,VLOOKUP(RAND(),brain!$L$14:$P$17,3,TRUE),0)</f>
        <v>0</v>
      </c>
      <c r="AK119" s="100">
        <f ca="1">IF($F119&gt;=AK$4,VLOOKUP(RAND(),brain!$L$14:$P$17,4,TRUE),0)</f>
        <v>45</v>
      </c>
      <c r="AL119" s="98">
        <f ca="1">IF($F119&gt;=AL$4,VLOOKUP(RAND(),brain!$L$14:$P$17,4,TRUE),0)</f>
        <v>45</v>
      </c>
      <c r="AM119" s="98">
        <f ca="1">IF($F119&gt;=AM$4,VLOOKUP(RAND(),brain!$L$14:$P$17,4,TRUE),0)</f>
        <v>30</v>
      </c>
      <c r="AN119" s="98">
        <f ca="1">IF($F119&gt;=AN$4,VLOOKUP(RAND(),brain!$L$14:$P$17,4,TRUE),0)</f>
        <v>0</v>
      </c>
      <c r="AO119" s="98">
        <f ca="1">IF($F119&gt;=AO$4,VLOOKUP(RAND(),brain!$L$14:$P$17,4,TRUE),0)</f>
        <v>0</v>
      </c>
      <c r="AP119" s="98">
        <f ca="1">IF($F119&gt;=AP$4,VLOOKUP(RAND(),brain!$L$14:$P$17,4,TRUE),0)</f>
        <v>0</v>
      </c>
      <c r="AQ119" s="98">
        <f ca="1">IF($F119&gt;=AQ$4,VLOOKUP(RAND(),brain!$L$14:$P$17,4,TRUE),0)</f>
        <v>0</v>
      </c>
      <c r="AR119" s="98">
        <f ca="1">IF($F119&gt;=AR$4,VLOOKUP(RAND(),brain!$L$14:$P$17,4,TRUE),0)</f>
        <v>0</v>
      </c>
      <c r="AS119" s="98">
        <f ca="1">IF($F119&gt;=AS$4,VLOOKUP(RAND(),brain!$L$14:$P$17,4,TRUE),0)</f>
        <v>0</v>
      </c>
      <c r="AT119" s="98">
        <f ca="1">IF($F119&gt;=AT$4,VLOOKUP(RAND(),brain!$L$14:$P$17,4,TRUE),0)</f>
        <v>0</v>
      </c>
      <c r="AU119" s="98">
        <f ca="1">IF($F119&gt;=AU$4,VLOOKUP(RAND(),brain!$L$14:$P$17,4,TRUE),0)</f>
        <v>0</v>
      </c>
      <c r="AV119" s="98">
        <f ca="1">IF($F119&gt;=AV$4,VLOOKUP(RAND(),brain!$L$14:$P$17,4,TRUE),0)</f>
        <v>0</v>
      </c>
      <c r="AW119" s="98">
        <f ca="1">IF($F119&gt;=AW$4,VLOOKUP(RAND(),brain!$L$14:$P$17,4,TRUE),0)</f>
        <v>0</v>
      </c>
      <c r="AX119" s="98">
        <f ca="1">IF($F119&gt;=AX$4,VLOOKUP(RAND(),brain!$L$14:$P$17,4,TRUE),0)</f>
        <v>0</v>
      </c>
      <c r="AY119" s="98">
        <f ca="1">IF($F119&gt;=AY$4,VLOOKUP(RAND(),brain!$L$14:$P$17,4,TRUE),0)</f>
        <v>0</v>
      </c>
      <c r="AZ119" s="101">
        <f ca="1">IF($F119&gt;=AZ$4,VLOOKUP(RAND(),brain!$L$14:$P$17,4,TRUE),0)</f>
        <v>0</v>
      </c>
      <c r="BA119" s="139">
        <f ca="1">SUMIF(dataCollection!$H119:$Y119, "&gt;1")</f>
        <v>145</v>
      </c>
      <c r="BB119" s="140">
        <f ca="1">SUMIF(dataCollection!$Z119:$AJ119,"&gt; 1")</f>
        <v>90</v>
      </c>
      <c r="BC119" s="141">
        <f ca="1">SUMIF(dataCollection!$AK119:$AZ119, "&gt; 1")</f>
        <v>120</v>
      </c>
      <c r="BD119" s="26">
        <f ca="1">brain!$K$26-COUNTIF(dataCollection!$H119:$Y119,"&gt;0")*10-dataCollection!$BA119</f>
        <v>305</v>
      </c>
      <c r="BE119" s="26" t="str">
        <f t="shared" ca="1" si="3"/>
        <v/>
      </c>
      <c r="BF119" s="26">
        <f ca="1">brain!$K$26- COUNTIF(dataCollection!$Z119:$AJ119,"&gt;0")*10-dataCollection!$BB119</f>
        <v>370</v>
      </c>
      <c r="BG119" s="26" t="str">
        <f t="shared" ca="1" si="4"/>
        <v/>
      </c>
      <c r="BH119" s="26">
        <f ca="1">brain!$K$26-COUNT(dataCollection!$AK119:$AZ119)*10-dataCollection!$BC119</f>
        <v>200</v>
      </c>
      <c r="BI119" s="134" t="str">
        <f t="shared" ca="1" si="5"/>
        <v/>
      </c>
    </row>
    <row r="120" spans="3:61" x14ac:dyDescent="0.25">
      <c r="C120" s="32">
        <f>Table1[[#This Row],[Column1]]</f>
        <v>114</v>
      </c>
      <c r="D120" s="116">
        <f ca="1">ROUND(brain!$L$7*dataCollection!$G120,0)</f>
        <v>4</v>
      </c>
      <c r="E120" s="116">
        <f ca="1">ROUND(brain!$L$8*dataCollection!$G120,0)</f>
        <v>3</v>
      </c>
      <c r="F120" s="116">
        <f ca="1">dataCollection!$G120-dataCollection!$D120-dataCollection!$E120</f>
        <v>3</v>
      </c>
      <c r="G120" s="117">
        <f ca="1">Table1[[#This Row],[Column13]]</f>
        <v>10</v>
      </c>
      <c r="H120" s="96">
        <f ca="1">IF($D120&gt;=H$4,VLOOKUP(RAND(),brain!$L$14:$P$17,2,TRUE),0)</f>
        <v>35</v>
      </c>
      <c r="I120" s="96">
        <f ca="1">IF($D120&gt;=I$4,VLOOKUP(RAND(),brain!$L$14:$P$17,2,TRUE),0)</f>
        <v>35</v>
      </c>
      <c r="J120" s="96">
        <f ca="1">IF($D120&gt;=J$4,VLOOKUP(RAND(),brain!$L$14:$P$17,2,TRUE),0)</f>
        <v>35</v>
      </c>
      <c r="K120" s="96">
        <f ca="1">IF($D120&gt;=K$4,VLOOKUP(RAND(),brain!$L$14:$P$17,2,TRUE),0)</f>
        <v>35</v>
      </c>
      <c r="L120" s="96">
        <f ca="1">IF($D120&gt;=L$4,VLOOKUP(RAND(),brain!$L$14:$P$17,2,TRUE),0)</f>
        <v>0</v>
      </c>
      <c r="M120" s="96">
        <f ca="1">IF($D120&gt;=M$4,VLOOKUP(RAND(),brain!$L$14:$P$17,2,TRUE),0)</f>
        <v>0</v>
      </c>
      <c r="N120" s="96">
        <f ca="1">IF($D120&gt;=N$4,VLOOKUP(RAND(),brain!$L$14:$P$17,2,TRUE),0)</f>
        <v>0</v>
      </c>
      <c r="O120" s="96">
        <f ca="1">IF($D120&gt;=O$4,VLOOKUP(RAND(),brain!$L$14:$P$17,2,TRUE),0)</f>
        <v>0</v>
      </c>
      <c r="P120" s="96">
        <f ca="1">IF($D120&gt;=P$4,VLOOKUP(RAND(),brain!$L$14:$P$17,2,TRUE),0)</f>
        <v>0</v>
      </c>
      <c r="Q120" s="96">
        <f ca="1">IF($D120&gt;=Q$4,VLOOKUP(RAND(),brain!$L$14:$P$17,2,TRUE),0)</f>
        <v>0</v>
      </c>
      <c r="R120" s="96">
        <f ca="1">IF($D120&gt;=R$4,VLOOKUP(RAND(),brain!$L$14:$P$17,2,TRUE),0)</f>
        <v>0</v>
      </c>
      <c r="S120" s="96">
        <f ca="1">IF($D120&gt;=S$4,VLOOKUP(RAND(),brain!$L$14:$P$17,2,TRUE),0)</f>
        <v>0</v>
      </c>
      <c r="T120" s="96">
        <f ca="1">IF($D120&gt;=T$4,VLOOKUP(RAND(),brain!$L$14:$P$17,2,TRUE),0)</f>
        <v>0</v>
      </c>
      <c r="U120" s="96">
        <f ca="1">IF($D120&gt;=U$4,VLOOKUP(RAND(),brain!$L$14:$P$17,2,TRUE),0)</f>
        <v>0</v>
      </c>
      <c r="V120" s="96">
        <f ca="1">IF($D120&gt;=V$4,VLOOKUP(RAND(),brain!$L$14:$P$17,2,TRUE),0)</f>
        <v>0</v>
      </c>
      <c r="W120" s="96">
        <f ca="1">IF($D120&gt;=W$4,VLOOKUP(RAND(),brain!$L$14:$P$17,2,TRUE),0)</f>
        <v>0</v>
      </c>
      <c r="X120" s="96">
        <f ca="1">IF($D120&gt;=X$4,VLOOKUP(RAND(),brain!$L$14:$P$17,2,TRUE),0)</f>
        <v>0</v>
      </c>
      <c r="Y120" s="104">
        <f ca="1">IF($D120&gt;=Y$4,VLOOKUP(RAND(),brain!$L$14:$P$17,2,TRUE),0)</f>
        <v>0</v>
      </c>
      <c r="Z120" s="97">
        <f ca="1">IF($E120&gt;=Z$4,VLOOKUP(RAND(),brain!$L$14:$P$17,3,TRUE),0)</f>
        <v>45</v>
      </c>
      <c r="AA120" s="97">
        <f ca="1">IF($E120&gt;=AA$4,VLOOKUP(RAND(),brain!$L$14:$P$17,3,TRUE),0)</f>
        <v>45</v>
      </c>
      <c r="AB120" s="97">
        <f ca="1">IF($E120&gt;=AB$4,VLOOKUP(RAND(),brain!$L$14:$P$17,3,TRUE),0)</f>
        <v>45</v>
      </c>
      <c r="AC120" s="97">
        <f ca="1">IF($E120&gt;=AC$4,VLOOKUP(RAND(),brain!$L$14:$P$17,3,TRUE),0)</f>
        <v>0</v>
      </c>
      <c r="AD120" s="97">
        <f ca="1">IF($E120&gt;=AD$4,VLOOKUP(RAND(),brain!$L$14:$P$17,3,TRUE),0)</f>
        <v>0</v>
      </c>
      <c r="AE120" s="97">
        <f ca="1">IF($E120&gt;=AE$4,VLOOKUP(RAND(),brain!$L$14:$P$17,3,TRUE),0)</f>
        <v>0</v>
      </c>
      <c r="AF120" s="97">
        <f ca="1">IF($E120&gt;=AF$4,VLOOKUP(RAND(),brain!$L$14:$P$17,3,TRUE),0)</f>
        <v>0</v>
      </c>
      <c r="AG120" s="97">
        <f ca="1">IF($E120&gt;=AG$4,VLOOKUP(RAND(),brain!$L$14:$P$17,3,TRUE),0)</f>
        <v>0</v>
      </c>
      <c r="AH120" s="97">
        <f ca="1">IF($E120&gt;=AH$4,VLOOKUP(RAND(),brain!$L$14:$P$17,3,TRUE),0)</f>
        <v>0</v>
      </c>
      <c r="AI120" s="97">
        <f ca="1">IF($E120&gt;=AI$4,VLOOKUP(RAND(),brain!$L$14:$P$17,3,TRUE),0)</f>
        <v>0</v>
      </c>
      <c r="AJ120" s="97">
        <f ca="1">IF($E120&gt;=AJ$4,VLOOKUP(RAND(),brain!$L$14:$P$17,3,TRUE),0)</f>
        <v>0</v>
      </c>
      <c r="AK120" s="100">
        <f ca="1">IF($F120&gt;=AK$4,VLOOKUP(RAND(),brain!$L$14:$P$17,4,TRUE),0)</f>
        <v>30</v>
      </c>
      <c r="AL120" s="98">
        <f ca="1">IF($F120&gt;=AL$4,VLOOKUP(RAND(),brain!$L$14:$P$17,4,TRUE),0)</f>
        <v>30</v>
      </c>
      <c r="AM120" s="98">
        <f ca="1">IF($F120&gt;=AM$4,VLOOKUP(RAND(),brain!$L$14:$P$17,4,TRUE),0)</f>
        <v>30</v>
      </c>
      <c r="AN120" s="98">
        <f ca="1">IF($F120&gt;=AN$4,VLOOKUP(RAND(),brain!$L$14:$P$17,4,TRUE),0)</f>
        <v>0</v>
      </c>
      <c r="AO120" s="98">
        <f ca="1">IF($F120&gt;=AO$4,VLOOKUP(RAND(),brain!$L$14:$P$17,4,TRUE),0)</f>
        <v>0</v>
      </c>
      <c r="AP120" s="98">
        <f ca="1">IF($F120&gt;=AP$4,VLOOKUP(RAND(),brain!$L$14:$P$17,4,TRUE),0)</f>
        <v>0</v>
      </c>
      <c r="AQ120" s="98">
        <f ca="1">IF($F120&gt;=AQ$4,VLOOKUP(RAND(),brain!$L$14:$P$17,4,TRUE),0)</f>
        <v>0</v>
      </c>
      <c r="AR120" s="98">
        <f ca="1">IF($F120&gt;=AR$4,VLOOKUP(RAND(),brain!$L$14:$P$17,4,TRUE),0)</f>
        <v>0</v>
      </c>
      <c r="AS120" s="98">
        <f ca="1">IF($F120&gt;=AS$4,VLOOKUP(RAND(),brain!$L$14:$P$17,4,TRUE),0)</f>
        <v>0</v>
      </c>
      <c r="AT120" s="98">
        <f ca="1">IF($F120&gt;=AT$4,VLOOKUP(RAND(),brain!$L$14:$P$17,4,TRUE),0)</f>
        <v>0</v>
      </c>
      <c r="AU120" s="98">
        <f ca="1">IF($F120&gt;=AU$4,VLOOKUP(RAND(),brain!$L$14:$P$17,4,TRUE),0)</f>
        <v>0</v>
      </c>
      <c r="AV120" s="98">
        <f ca="1">IF($F120&gt;=AV$4,VLOOKUP(RAND(),brain!$L$14:$P$17,4,TRUE),0)</f>
        <v>0</v>
      </c>
      <c r="AW120" s="98">
        <f ca="1">IF($F120&gt;=AW$4,VLOOKUP(RAND(),brain!$L$14:$P$17,4,TRUE),0)</f>
        <v>0</v>
      </c>
      <c r="AX120" s="98">
        <f ca="1">IF($F120&gt;=AX$4,VLOOKUP(RAND(),brain!$L$14:$P$17,4,TRUE),0)</f>
        <v>0</v>
      </c>
      <c r="AY120" s="98">
        <f ca="1">IF($F120&gt;=AY$4,VLOOKUP(RAND(),brain!$L$14:$P$17,4,TRUE),0)</f>
        <v>0</v>
      </c>
      <c r="AZ120" s="101">
        <f ca="1">IF($F120&gt;=AZ$4,VLOOKUP(RAND(),brain!$L$14:$P$17,4,TRUE),0)</f>
        <v>0</v>
      </c>
      <c r="BA120" s="139">
        <f ca="1">SUMIF(dataCollection!$H120:$Y120, "&gt;1")</f>
        <v>140</v>
      </c>
      <c r="BB120" s="140">
        <f ca="1">SUMIF(dataCollection!$Z120:$AJ120,"&gt; 1")</f>
        <v>135</v>
      </c>
      <c r="BC120" s="141">
        <f ca="1">SUMIF(dataCollection!$AK120:$AZ120, "&gt; 1")</f>
        <v>90</v>
      </c>
      <c r="BD120" s="26">
        <f ca="1">brain!$K$26-COUNTIF(dataCollection!$H120:$Y120,"&gt;0")*10-dataCollection!$BA120</f>
        <v>300</v>
      </c>
      <c r="BE120" s="26" t="str">
        <f t="shared" ca="1" si="3"/>
        <v/>
      </c>
      <c r="BF120" s="26">
        <f ca="1">brain!$K$26- COUNTIF(dataCollection!$Z120:$AJ120,"&gt;0")*10-dataCollection!$BB120</f>
        <v>315</v>
      </c>
      <c r="BG120" s="26" t="str">
        <f t="shared" ca="1" si="4"/>
        <v/>
      </c>
      <c r="BH120" s="26">
        <f ca="1">brain!$K$26-COUNT(dataCollection!$AK120:$AZ120)*10-dataCollection!$BC120</f>
        <v>230</v>
      </c>
      <c r="BI120" s="134" t="str">
        <f t="shared" ca="1" si="5"/>
        <v/>
      </c>
    </row>
    <row r="121" spans="3:61" x14ac:dyDescent="0.25">
      <c r="C121" s="32">
        <f>Table1[[#This Row],[Column1]]</f>
        <v>115</v>
      </c>
      <c r="D121" s="116">
        <f ca="1">ROUND(brain!$L$7*dataCollection!$G121,0)</f>
        <v>9</v>
      </c>
      <c r="E121" s="116">
        <f ca="1">ROUND(brain!$L$8*dataCollection!$G121,0)</f>
        <v>6</v>
      </c>
      <c r="F121" s="116">
        <f ca="1">dataCollection!$G121-dataCollection!$D121-dataCollection!$E121</f>
        <v>7</v>
      </c>
      <c r="G121" s="117">
        <f ca="1">Table1[[#This Row],[Column13]]</f>
        <v>22</v>
      </c>
      <c r="H121" s="96">
        <f ca="1">IF($D121&gt;=H$4,VLOOKUP(RAND(),brain!$L$14:$P$17,2,TRUE),0)</f>
        <v>35</v>
      </c>
      <c r="I121" s="96">
        <f ca="1">IF($D121&gt;=I$4,VLOOKUP(RAND(),brain!$L$14:$P$17,2,TRUE),0)</f>
        <v>15</v>
      </c>
      <c r="J121" s="96">
        <f ca="1">IF($D121&gt;=J$4,VLOOKUP(RAND(),brain!$L$14:$P$17,2,TRUE),0)</f>
        <v>35</v>
      </c>
      <c r="K121" s="96">
        <f ca="1">IF($D121&gt;=K$4,VLOOKUP(RAND(),brain!$L$14:$P$17,2,TRUE),0)</f>
        <v>55</v>
      </c>
      <c r="L121" s="96">
        <f ca="1">IF($D121&gt;=L$4,VLOOKUP(RAND(),brain!$L$14:$P$17,2,TRUE),0)</f>
        <v>55</v>
      </c>
      <c r="M121" s="96">
        <f ca="1">IF($D121&gt;=M$4,VLOOKUP(RAND(),brain!$L$14:$P$17,2,TRUE),0)</f>
        <v>35</v>
      </c>
      <c r="N121" s="96">
        <f ca="1">IF($D121&gt;=N$4,VLOOKUP(RAND(),brain!$L$14:$P$17,2,TRUE),0)</f>
        <v>35</v>
      </c>
      <c r="O121" s="96">
        <f ca="1">IF($D121&gt;=O$4,VLOOKUP(RAND(),brain!$L$14:$P$17,2,TRUE),0)</f>
        <v>35</v>
      </c>
      <c r="P121" s="96">
        <f ca="1">IF($D121&gt;=P$4,VLOOKUP(RAND(),brain!$L$14:$P$17,2,TRUE),0)</f>
        <v>55</v>
      </c>
      <c r="Q121" s="96">
        <f ca="1">IF($D121&gt;=Q$4,VLOOKUP(RAND(),brain!$L$14:$P$17,2,TRUE),0)</f>
        <v>0</v>
      </c>
      <c r="R121" s="96">
        <f ca="1">IF($D121&gt;=R$4,VLOOKUP(RAND(),brain!$L$14:$P$17,2,TRUE),0)</f>
        <v>0</v>
      </c>
      <c r="S121" s="96">
        <f ca="1">IF($D121&gt;=S$4,VLOOKUP(RAND(),brain!$L$14:$P$17,2,TRUE),0)</f>
        <v>0</v>
      </c>
      <c r="T121" s="96">
        <f ca="1">IF($D121&gt;=T$4,VLOOKUP(RAND(),brain!$L$14:$P$17,2,TRUE),0)</f>
        <v>0</v>
      </c>
      <c r="U121" s="96">
        <f ca="1">IF($D121&gt;=U$4,VLOOKUP(RAND(),brain!$L$14:$P$17,2,TRUE),0)</f>
        <v>0</v>
      </c>
      <c r="V121" s="96">
        <f ca="1">IF($D121&gt;=V$4,VLOOKUP(RAND(),brain!$L$14:$P$17,2,TRUE),0)</f>
        <v>0</v>
      </c>
      <c r="W121" s="96">
        <f ca="1">IF($D121&gt;=W$4,VLOOKUP(RAND(),brain!$L$14:$P$17,2,TRUE),0)</f>
        <v>0</v>
      </c>
      <c r="X121" s="96">
        <f ca="1">IF($D121&gt;=X$4,VLOOKUP(RAND(),brain!$L$14:$P$17,2,TRUE),0)</f>
        <v>0</v>
      </c>
      <c r="Y121" s="104">
        <f ca="1">IF($D121&gt;=Y$4,VLOOKUP(RAND(),brain!$L$14:$P$17,2,TRUE),0)</f>
        <v>0</v>
      </c>
      <c r="Z121" s="97">
        <f ca="1">IF($E121&gt;=Z$4,VLOOKUP(RAND(),brain!$L$14:$P$17,3,TRUE),0)</f>
        <v>45</v>
      </c>
      <c r="AA121" s="97">
        <f ca="1">IF($E121&gt;=AA$4,VLOOKUP(RAND(),brain!$L$14:$P$17,3,TRUE),0)</f>
        <v>45</v>
      </c>
      <c r="AB121" s="97">
        <f ca="1">IF($E121&gt;=AB$4,VLOOKUP(RAND(),brain!$L$14:$P$17,3,TRUE),0)</f>
        <v>65</v>
      </c>
      <c r="AC121" s="97">
        <f ca="1">IF($E121&gt;=AC$4,VLOOKUP(RAND(),brain!$L$14:$P$17,3,TRUE),0)</f>
        <v>45</v>
      </c>
      <c r="AD121" s="97">
        <f ca="1">IF($E121&gt;=AD$4,VLOOKUP(RAND(),brain!$L$14:$P$17,3,TRUE),0)</f>
        <v>45</v>
      </c>
      <c r="AE121" s="97">
        <f ca="1">IF($E121&gt;=AE$4,VLOOKUP(RAND(),brain!$L$14:$P$17,3,TRUE),0)</f>
        <v>45</v>
      </c>
      <c r="AF121" s="97">
        <f ca="1">IF($E121&gt;=AF$4,VLOOKUP(RAND(),brain!$L$14:$P$17,3,TRUE),0)</f>
        <v>0</v>
      </c>
      <c r="AG121" s="97">
        <f ca="1">IF($E121&gt;=AG$4,VLOOKUP(RAND(),brain!$L$14:$P$17,3,TRUE),0)</f>
        <v>0</v>
      </c>
      <c r="AH121" s="97">
        <f ca="1">IF($E121&gt;=AH$4,VLOOKUP(RAND(),brain!$L$14:$P$17,3,TRUE),0)</f>
        <v>0</v>
      </c>
      <c r="AI121" s="97">
        <f ca="1">IF($E121&gt;=AI$4,VLOOKUP(RAND(),brain!$L$14:$P$17,3,TRUE),0)</f>
        <v>0</v>
      </c>
      <c r="AJ121" s="97">
        <f ca="1">IF($E121&gt;=AJ$4,VLOOKUP(RAND(),brain!$L$14:$P$17,3,TRUE),0)</f>
        <v>0</v>
      </c>
      <c r="AK121" s="100">
        <f ca="1">IF($F121&gt;=AK$4,VLOOKUP(RAND(),brain!$L$14:$P$17,4,TRUE),0)</f>
        <v>30</v>
      </c>
      <c r="AL121" s="98">
        <f ca="1">IF($F121&gt;=AL$4,VLOOKUP(RAND(),brain!$L$14:$P$17,4,TRUE),0)</f>
        <v>30</v>
      </c>
      <c r="AM121" s="98">
        <f ca="1">IF($F121&gt;=AM$4,VLOOKUP(RAND(),brain!$L$14:$P$17,4,TRUE),0)</f>
        <v>20</v>
      </c>
      <c r="AN121" s="98">
        <f ca="1">IF($F121&gt;=AN$4,VLOOKUP(RAND(),brain!$L$14:$P$17,4,TRUE),0)</f>
        <v>20</v>
      </c>
      <c r="AO121" s="98">
        <f ca="1">IF($F121&gt;=AO$4,VLOOKUP(RAND(),brain!$L$14:$P$17,4,TRUE),0)</f>
        <v>45</v>
      </c>
      <c r="AP121" s="98">
        <f ca="1">IF($F121&gt;=AP$4,VLOOKUP(RAND(),brain!$L$14:$P$17,4,TRUE),0)</f>
        <v>45</v>
      </c>
      <c r="AQ121" s="98">
        <f ca="1">IF($F121&gt;=AQ$4,VLOOKUP(RAND(),brain!$L$14:$P$17,4,TRUE),0)</f>
        <v>45</v>
      </c>
      <c r="AR121" s="98">
        <f ca="1">IF($F121&gt;=AR$4,VLOOKUP(RAND(),brain!$L$14:$P$17,4,TRUE),0)</f>
        <v>0</v>
      </c>
      <c r="AS121" s="98">
        <f ca="1">IF($F121&gt;=AS$4,VLOOKUP(RAND(),brain!$L$14:$P$17,4,TRUE),0)</f>
        <v>0</v>
      </c>
      <c r="AT121" s="98">
        <f ca="1">IF($F121&gt;=AT$4,VLOOKUP(RAND(),brain!$L$14:$P$17,4,TRUE),0)</f>
        <v>0</v>
      </c>
      <c r="AU121" s="98">
        <f ca="1">IF($F121&gt;=AU$4,VLOOKUP(RAND(),brain!$L$14:$P$17,4,TRUE),0)</f>
        <v>0</v>
      </c>
      <c r="AV121" s="98">
        <f ca="1">IF($F121&gt;=AV$4,VLOOKUP(RAND(),brain!$L$14:$P$17,4,TRUE),0)</f>
        <v>0</v>
      </c>
      <c r="AW121" s="98">
        <f ca="1">IF($F121&gt;=AW$4,VLOOKUP(RAND(),brain!$L$14:$P$17,4,TRUE),0)</f>
        <v>0</v>
      </c>
      <c r="AX121" s="98">
        <f ca="1">IF($F121&gt;=AX$4,VLOOKUP(RAND(),brain!$L$14:$P$17,4,TRUE),0)</f>
        <v>0</v>
      </c>
      <c r="AY121" s="98">
        <f ca="1">IF($F121&gt;=AY$4,VLOOKUP(RAND(),brain!$L$14:$P$17,4,TRUE),0)</f>
        <v>0</v>
      </c>
      <c r="AZ121" s="101">
        <f ca="1">IF($F121&gt;=AZ$4,VLOOKUP(RAND(),brain!$L$14:$P$17,4,TRUE),0)</f>
        <v>0</v>
      </c>
      <c r="BA121" s="139">
        <f ca="1">SUMIF(dataCollection!$H121:$Y121, "&gt;1")</f>
        <v>355</v>
      </c>
      <c r="BB121" s="140">
        <f ca="1">SUMIF(dataCollection!$Z121:$AJ121,"&gt; 1")</f>
        <v>290</v>
      </c>
      <c r="BC121" s="141">
        <f ca="1">SUMIF(dataCollection!$AK121:$AZ121, "&gt; 1")</f>
        <v>235</v>
      </c>
      <c r="BD121" s="26">
        <f ca="1">brain!$K$26-COUNTIF(dataCollection!$H121:$Y121,"&gt;0")*10-dataCollection!$BA121</f>
        <v>35</v>
      </c>
      <c r="BE121" s="26" t="str">
        <f t="shared" ca="1" si="3"/>
        <v>stockout</v>
      </c>
      <c r="BF121" s="26">
        <f ca="1">brain!$K$26- COUNTIF(dataCollection!$Z121:$AJ121,"&gt;0")*10-dataCollection!$BB121</f>
        <v>130</v>
      </c>
      <c r="BG121" s="26" t="str">
        <f t="shared" ca="1" si="4"/>
        <v>stockout</v>
      </c>
      <c r="BH121" s="26">
        <f ca="1">brain!$K$26-COUNT(dataCollection!$AK121:$AZ121)*10-dataCollection!$BC121</f>
        <v>85</v>
      </c>
      <c r="BI121" s="134" t="str">
        <f t="shared" ca="1" si="5"/>
        <v>stockout</v>
      </c>
    </row>
    <row r="122" spans="3:61" x14ac:dyDescent="0.25">
      <c r="C122" s="32">
        <f>Table1[[#This Row],[Column1]]</f>
        <v>116</v>
      </c>
      <c r="D122" s="116">
        <f ca="1">ROUND(brain!$L$7*dataCollection!$G122,0)</f>
        <v>5</v>
      </c>
      <c r="E122" s="116">
        <f ca="1">ROUND(brain!$L$8*dataCollection!$G122,0)</f>
        <v>3</v>
      </c>
      <c r="F122" s="116">
        <f ca="1">dataCollection!$G122-dataCollection!$D122-dataCollection!$E122</f>
        <v>5</v>
      </c>
      <c r="G122" s="117">
        <f ca="1">Table1[[#This Row],[Column13]]</f>
        <v>13</v>
      </c>
      <c r="H122" s="96">
        <f ca="1">IF($D122&gt;=H$4,VLOOKUP(RAND(),brain!$L$14:$P$17,2,TRUE),0)</f>
        <v>35</v>
      </c>
      <c r="I122" s="96">
        <f ca="1">IF($D122&gt;=I$4,VLOOKUP(RAND(),brain!$L$14:$P$17,2,TRUE),0)</f>
        <v>15</v>
      </c>
      <c r="J122" s="96">
        <f ca="1">IF($D122&gt;=J$4,VLOOKUP(RAND(),brain!$L$14:$P$17,2,TRUE),0)</f>
        <v>55</v>
      </c>
      <c r="K122" s="96">
        <f ca="1">IF($D122&gt;=K$4,VLOOKUP(RAND(),brain!$L$14:$P$17,2,TRUE),0)</f>
        <v>35</v>
      </c>
      <c r="L122" s="96">
        <f ca="1">IF($D122&gt;=L$4,VLOOKUP(RAND(),brain!$L$14:$P$17,2,TRUE),0)</f>
        <v>15</v>
      </c>
      <c r="M122" s="96">
        <f ca="1">IF($D122&gt;=M$4,VLOOKUP(RAND(),brain!$L$14:$P$17,2,TRUE),0)</f>
        <v>0</v>
      </c>
      <c r="N122" s="96">
        <f ca="1">IF($D122&gt;=N$4,VLOOKUP(RAND(),brain!$L$14:$P$17,2,TRUE),0)</f>
        <v>0</v>
      </c>
      <c r="O122" s="96">
        <f ca="1">IF($D122&gt;=O$4,VLOOKUP(RAND(),brain!$L$14:$P$17,2,TRUE),0)</f>
        <v>0</v>
      </c>
      <c r="P122" s="96">
        <f ca="1">IF($D122&gt;=P$4,VLOOKUP(RAND(),brain!$L$14:$P$17,2,TRUE),0)</f>
        <v>0</v>
      </c>
      <c r="Q122" s="96">
        <f ca="1">IF($D122&gt;=Q$4,VLOOKUP(RAND(),brain!$L$14:$P$17,2,TRUE),0)</f>
        <v>0</v>
      </c>
      <c r="R122" s="96">
        <f ca="1">IF($D122&gt;=R$4,VLOOKUP(RAND(),brain!$L$14:$P$17,2,TRUE),0)</f>
        <v>0</v>
      </c>
      <c r="S122" s="96">
        <f ca="1">IF($D122&gt;=S$4,VLOOKUP(RAND(),brain!$L$14:$P$17,2,TRUE),0)</f>
        <v>0</v>
      </c>
      <c r="T122" s="96">
        <f ca="1">IF($D122&gt;=T$4,VLOOKUP(RAND(),brain!$L$14:$P$17,2,TRUE),0)</f>
        <v>0</v>
      </c>
      <c r="U122" s="96">
        <f ca="1">IF($D122&gt;=U$4,VLOOKUP(RAND(),brain!$L$14:$P$17,2,TRUE),0)</f>
        <v>0</v>
      </c>
      <c r="V122" s="96">
        <f ca="1">IF($D122&gt;=V$4,VLOOKUP(RAND(),brain!$L$14:$P$17,2,TRUE),0)</f>
        <v>0</v>
      </c>
      <c r="W122" s="96">
        <f ca="1">IF($D122&gt;=W$4,VLOOKUP(RAND(),brain!$L$14:$P$17,2,TRUE),0)</f>
        <v>0</v>
      </c>
      <c r="X122" s="96">
        <f ca="1">IF($D122&gt;=X$4,VLOOKUP(RAND(),brain!$L$14:$P$17,2,TRUE),0)</f>
        <v>0</v>
      </c>
      <c r="Y122" s="104">
        <f ca="1">IF($D122&gt;=Y$4,VLOOKUP(RAND(),brain!$L$14:$P$17,2,TRUE),0)</f>
        <v>0</v>
      </c>
      <c r="Z122" s="97">
        <f ca="1">IF($E122&gt;=Z$4,VLOOKUP(RAND(),brain!$L$14:$P$17,3,TRUE),0)</f>
        <v>45</v>
      </c>
      <c r="AA122" s="97">
        <f ca="1">IF($E122&gt;=AA$4,VLOOKUP(RAND(),brain!$L$14:$P$17,3,TRUE),0)</f>
        <v>65</v>
      </c>
      <c r="AB122" s="97">
        <f ca="1">IF($E122&gt;=AB$4,VLOOKUP(RAND(),brain!$L$14:$P$17,3,TRUE),0)</f>
        <v>65</v>
      </c>
      <c r="AC122" s="97">
        <f ca="1">IF($E122&gt;=AC$4,VLOOKUP(RAND(),brain!$L$14:$P$17,3,TRUE),0)</f>
        <v>0</v>
      </c>
      <c r="AD122" s="97">
        <f ca="1">IF($E122&gt;=AD$4,VLOOKUP(RAND(),brain!$L$14:$P$17,3,TRUE),0)</f>
        <v>0</v>
      </c>
      <c r="AE122" s="97">
        <f ca="1">IF($E122&gt;=AE$4,VLOOKUP(RAND(),brain!$L$14:$P$17,3,TRUE),0)</f>
        <v>0</v>
      </c>
      <c r="AF122" s="97">
        <f ca="1">IF($E122&gt;=AF$4,VLOOKUP(RAND(),brain!$L$14:$P$17,3,TRUE),0)</f>
        <v>0</v>
      </c>
      <c r="AG122" s="97">
        <f ca="1">IF($E122&gt;=AG$4,VLOOKUP(RAND(),brain!$L$14:$P$17,3,TRUE),0)</f>
        <v>0</v>
      </c>
      <c r="AH122" s="97">
        <f ca="1">IF($E122&gt;=AH$4,VLOOKUP(RAND(),brain!$L$14:$P$17,3,TRUE),0)</f>
        <v>0</v>
      </c>
      <c r="AI122" s="97">
        <f ca="1">IF($E122&gt;=AI$4,VLOOKUP(RAND(),brain!$L$14:$P$17,3,TRUE),0)</f>
        <v>0</v>
      </c>
      <c r="AJ122" s="97">
        <f ca="1">IF($E122&gt;=AJ$4,VLOOKUP(RAND(),brain!$L$14:$P$17,3,TRUE),0)</f>
        <v>0</v>
      </c>
      <c r="AK122" s="100">
        <f ca="1">IF($F122&gt;=AK$4,VLOOKUP(RAND(),brain!$L$14:$P$17,4,TRUE),0)</f>
        <v>30</v>
      </c>
      <c r="AL122" s="98">
        <f ca="1">IF($F122&gt;=AL$4,VLOOKUP(RAND(),brain!$L$14:$P$17,4,TRUE),0)</f>
        <v>20</v>
      </c>
      <c r="AM122" s="98">
        <f ca="1">IF($F122&gt;=AM$4,VLOOKUP(RAND(),brain!$L$14:$P$17,4,TRUE),0)</f>
        <v>30</v>
      </c>
      <c r="AN122" s="98">
        <f ca="1">IF($F122&gt;=AN$4,VLOOKUP(RAND(),brain!$L$14:$P$17,4,TRUE),0)</f>
        <v>45</v>
      </c>
      <c r="AO122" s="98">
        <f ca="1">IF($F122&gt;=AO$4,VLOOKUP(RAND(),brain!$L$14:$P$17,4,TRUE),0)</f>
        <v>30</v>
      </c>
      <c r="AP122" s="98">
        <f ca="1">IF($F122&gt;=AP$4,VLOOKUP(RAND(),brain!$L$14:$P$17,4,TRUE),0)</f>
        <v>0</v>
      </c>
      <c r="AQ122" s="98">
        <f ca="1">IF($F122&gt;=AQ$4,VLOOKUP(RAND(),brain!$L$14:$P$17,4,TRUE),0)</f>
        <v>0</v>
      </c>
      <c r="AR122" s="98">
        <f ca="1">IF($F122&gt;=AR$4,VLOOKUP(RAND(),brain!$L$14:$P$17,4,TRUE),0)</f>
        <v>0</v>
      </c>
      <c r="AS122" s="98">
        <f ca="1">IF($F122&gt;=AS$4,VLOOKUP(RAND(),brain!$L$14:$P$17,4,TRUE),0)</f>
        <v>0</v>
      </c>
      <c r="AT122" s="98">
        <f ca="1">IF($F122&gt;=AT$4,VLOOKUP(RAND(),brain!$L$14:$P$17,4,TRUE),0)</f>
        <v>0</v>
      </c>
      <c r="AU122" s="98">
        <f ca="1">IF($F122&gt;=AU$4,VLOOKUP(RAND(),brain!$L$14:$P$17,4,TRUE),0)</f>
        <v>0</v>
      </c>
      <c r="AV122" s="98">
        <f ca="1">IF($F122&gt;=AV$4,VLOOKUP(RAND(),brain!$L$14:$P$17,4,TRUE),0)</f>
        <v>0</v>
      </c>
      <c r="AW122" s="98">
        <f ca="1">IF($F122&gt;=AW$4,VLOOKUP(RAND(),brain!$L$14:$P$17,4,TRUE),0)</f>
        <v>0</v>
      </c>
      <c r="AX122" s="98">
        <f ca="1">IF($F122&gt;=AX$4,VLOOKUP(RAND(),brain!$L$14:$P$17,4,TRUE),0)</f>
        <v>0</v>
      </c>
      <c r="AY122" s="98">
        <f ca="1">IF($F122&gt;=AY$4,VLOOKUP(RAND(),brain!$L$14:$P$17,4,TRUE),0)</f>
        <v>0</v>
      </c>
      <c r="AZ122" s="101">
        <f ca="1">IF($F122&gt;=AZ$4,VLOOKUP(RAND(),brain!$L$14:$P$17,4,TRUE),0)</f>
        <v>0</v>
      </c>
      <c r="BA122" s="139">
        <f ca="1">SUMIF(dataCollection!$H122:$Y122, "&gt;1")</f>
        <v>155</v>
      </c>
      <c r="BB122" s="140">
        <f ca="1">SUMIF(dataCollection!$Z122:$AJ122,"&gt; 1")</f>
        <v>175</v>
      </c>
      <c r="BC122" s="141">
        <f ca="1">SUMIF(dataCollection!$AK122:$AZ122, "&gt; 1")</f>
        <v>155</v>
      </c>
      <c r="BD122" s="26">
        <f ca="1">brain!$K$26-COUNTIF(dataCollection!$H122:$Y122,"&gt;0")*10-dataCollection!$BA122</f>
        <v>275</v>
      </c>
      <c r="BE122" s="26" t="str">
        <f t="shared" ca="1" si="3"/>
        <v/>
      </c>
      <c r="BF122" s="26">
        <f ca="1">brain!$K$26- COUNTIF(dataCollection!$Z122:$AJ122,"&gt;0")*10-dataCollection!$BB122</f>
        <v>275</v>
      </c>
      <c r="BG122" s="26" t="str">
        <f t="shared" ca="1" si="4"/>
        <v/>
      </c>
      <c r="BH122" s="26">
        <f ca="1">brain!$K$26-COUNT(dataCollection!$AK122:$AZ122)*10-dataCollection!$BC122</f>
        <v>165</v>
      </c>
      <c r="BI122" s="134" t="str">
        <f t="shared" ca="1" si="5"/>
        <v/>
      </c>
    </row>
    <row r="123" spans="3:61" x14ac:dyDescent="0.25">
      <c r="C123" s="32">
        <f>Table1[[#This Row],[Column1]]</f>
        <v>117</v>
      </c>
      <c r="D123" s="116">
        <f ca="1">ROUND(brain!$L$7*dataCollection!$G123,0)</f>
        <v>6</v>
      </c>
      <c r="E123" s="116">
        <f ca="1">ROUND(brain!$L$8*dataCollection!$G123,0)</f>
        <v>4</v>
      </c>
      <c r="F123" s="116">
        <f ca="1">dataCollection!$G123-dataCollection!$D123-dataCollection!$E123</f>
        <v>5</v>
      </c>
      <c r="G123" s="117">
        <f ca="1">Table1[[#This Row],[Column13]]</f>
        <v>15</v>
      </c>
      <c r="H123" s="96">
        <f ca="1">IF($D123&gt;=H$4,VLOOKUP(RAND(),brain!$L$14:$P$17,2,TRUE),0)</f>
        <v>55</v>
      </c>
      <c r="I123" s="96">
        <f ca="1">IF($D123&gt;=I$4,VLOOKUP(RAND(),brain!$L$14:$P$17,2,TRUE),0)</f>
        <v>15</v>
      </c>
      <c r="J123" s="96">
        <f ca="1">IF($D123&gt;=J$4,VLOOKUP(RAND(),brain!$L$14:$P$17,2,TRUE),0)</f>
        <v>35</v>
      </c>
      <c r="K123" s="96">
        <f ca="1">IF($D123&gt;=K$4,VLOOKUP(RAND(),brain!$L$14:$P$17,2,TRUE),0)</f>
        <v>35</v>
      </c>
      <c r="L123" s="96">
        <f ca="1">IF($D123&gt;=L$4,VLOOKUP(RAND(),brain!$L$14:$P$17,2,TRUE),0)</f>
        <v>35</v>
      </c>
      <c r="M123" s="96">
        <f ca="1">IF($D123&gt;=M$4,VLOOKUP(RAND(),brain!$L$14:$P$17,2,TRUE),0)</f>
        <v>55</v>
      </c>
      <c r="N123" s="96">
        <f ca="1">IF($D123&gt;=N$4,VLOOKUP(RAND(),brain!$L$14:$P$17,2,TRUE),0)</f>
        <v>0</v>
      </c>
      <c r="O123" s="96">
        <f ca="1">IF($D123&gt;=O$4,VLOOKUP(RAND(),brain!$L$14:$P$17,2,TRUE),0)</f>
        <v>0</v>
      </c>
      <c r="P123" s="96">
        <f ca="1">IF($D123&gt;=P$4,VLOOKUP(RAND(),brain!$L$14:$P$17,2,TRUE),0)</f>
        <v>0</v>
      </c>
      <c r="Q123" s="96">
        <f ca="1">IF($D123&gt;=Q$4,VLOOKUP(RAND(),brain!$L$14:$P$17,2,TRUE),0)</f>
        <v>0</v>
      </c>
      <c r="R123" s="96">
        <f ca="1">IF($D123&gt;=R$4,VLOOKUP(RAND(),brain!$L$14:$P$17,2,TRUE),0)</f>
        <v>0</v>
      </c>
      <c r="S123" s="96">
        <f ca="1">IF($D123&gt;=S$4,VLOOKUP(RAND(),brain!$L$14:$P$17,2,TRUE),0)</f>
        <v>0</v>
      </c>
      <c r="T123" s="96">
        <f ca="1">IF($D123&gt;=T$4,VLOOKUP(RAND(),brain!$L$14:$P$17,2,TRUE),0)</f>
        <v>0</v>
      </c>
      <c r="U123" s="96">
        <f ca="1">IF($D123&gt;=U$4,VLOOKUP(RAND(),brain!$L$14:$P$17,2,TRUE),0)</f>
        <v>0</v>
      </c>
      <c r="V123" s="96">
        <f ca="1">IF($D123&gt;=V$4,VLOOKUP(RAND(),brain!$L$14:$P$17,2,TRUE),0)</f>
        <v>0</v>
      </c>
      <c r="W123" s="96">
        <f ca="1">IF($D123&gt;=W$4,VLOOKUP(RAND(),brain!$L$14:$P$17,2,TRUE),0)</f>
        <v>0</v>
      </c>
      <c r="X123" s="96">
        <f ca="1">IF($D123&gt;=X$4,VLOOKUP(RAND(),brain!$L$14:$P$17,2,TRUE),0)</f>
        <v>0</v>
      </c>
      <c r="Y123" s="104">
        <f ca="1">IF($D123&gt;=Y$4,VLOOKUP(RAND(),brain!$L$14:$P$17,2,TRUE),0)</f>
        <v>0</v>
      </c>
      <c r="Z123" s="97">
        <f ca="1">IF($E123&gt;=Z$4,VLOOKUP(RAND(),brain!$L$14:$P$17,3,TRUE),0)</f>
        <v>65</v>
      </c>
      <c r="AA123" s="97">
        <f ca="1">IF($E123&gt;=AA$4,VLOOKUP(RAND(),brain!$L$14:$P$17,3,TRUE),0)</f>
        <v>45</v>
      </c>
      <c r="AB123" s="97">
        <f ca="1">IF($E123&gt;=AB$4,VLOOKUP(RAND(),brain!$L$14:$P$17,3,TRUE),0)</f>
        <v>45</v>
      </c>
      <c r="AC123" s="97">
        <f ca="1">IF($E123&gt;=AC$4,VLOOKUP(RAND(),brain!$L$14:$P$17,3,TRUE),0)</f>
        <v>45</v>
      </c>
      <c r="AD123" s="97">
        <f ca="1">IF($E123&gt;=AD$4,VLOOKUP(RAND(),brain!$L$14:$P$17,3,TRUE),0)</f>
        <v>0</v>
      </c>
      <c r="AE123" s="97">
        <f ca="1">IF($E123&gt;=AE$4,VLOOKUP(RAND(),brain!$L$14:$P$17,3,TRUE),0)</f>
        <v>0</v>
      </c>
      <c r="AF123" s="97">
        <f ca="1">IF($E123&gt;=AF$4,VLOOKUP(RAND(),brain!$L$14:$P$17,3,TRUE),0)</f>
        <v>0</v>
      </c>
      <c r="AG123" s="97">
        <f ca="1">IF($E123&gt;=AG$4,VLOOKUP(RAND(),brain!$L$14:$P$17,3,TRUE),0)</f>
        <v>0</v>
      </c>
      <c r="AH123" s="97">
        <f ca="1">IF($E123&gt;=AH$4,VLOOKUP(RAND(),brain!$L$14:$P$17,3,TRUE),0)</f>
        <v>0</v>
      </c>
      <c r="AI123" s="97">
        <f ca="1">IF($E123&gt;=AI$4,VLOOKUP(RAND(),brain!$L$14:$P$17,3,TRUE),0)</f>
        <v>0</v>
      </c>
      <c r="AJ123" s="97">
        <f ca="1">IF($E123&gt;=AJ$4,VLOOKUP(RAND(),brain!$L$14:$P$17,3,TRUE),0)</f>
        <v>0</v>
      </c>
      <c r="AK123" s="100">
        <f ca="1">IF($F123&gt;=AK$4,VLOOKUP(RAND(),brain!$L$14:$P$17,4,TRUE),0)</f>
        <v>20</v>
      </c>
      <c r="AL123" s="98">
        <f ca="1">IF($F123&gt;=AL$4,VLOOKUP(RAND(),brain!$L$14:$P$17,4,TRUE),0)</f>
        <v>30</v>
      </c>
      <c r="AM123" s="98">
        <f ca="1">IF($F123&gt;=AM$4,VLOOKUP(RAND(),brain!$L$14:$P$17,4,TRUE),0)</f>
        <v>45</v>
      </c>
      <c r="AN123" s="98">
        <f ca="1">IF($F123&gt;=AN$4,VLOOKUP(RAND(),brain!$L$14:$P$17,4,TRUE),0)</f>
        <v>30</v>
      </c>
      <c r="AO123" s="98">
        <f ca="1">IF($F123&gt;=AO$4,VLOOKUP(RAND(),brain!$L$14:$P$17,4,TRUE),0)</f>
        <v>30</v>
      </c>
      <c r="AP123" s="98">
        <f ca="1">IF($F123&gt;=AP$4,VLOOKUP(RAND(),brain!$L$14:$P$17,4,TRUE),0)</f>
        <v>0</v>
      </c>
      <c r="AQ123" s="98">
        <f ca="1">IF($F123&gt;=AQ$4,VLOOKUP(RAND(),brain!$L$14:$P$17,4,TRUE),0)</f>
        <v>0</v>
      </c>
      <c r="AR123" s="98">
        <f ca="1">IF($F123&gt;=AR$4,VLOOKUP(RAND(),brain!$L$14:$P$17,4,TRUE),0)</f>
        <v>0</v>
      </c>
      <c r="AS123" s="98">
        <f ca="1">IF($F123&gt;=AS$4,VLOOKUP(RAND(),brain!$L$14:$P$17,4,TRUE),0)</f>
        <v>0</v>
      </c>
      <c r="AT123" s="98">
        <f ca="1">IF($F123&gt;=AT$4,VLOOKUP(RAND(),brain!$L$14:$P$17,4,TRUE),0)</f>
        <v>0</v>
      </c>
      <c r="AU123" s="98">
        <f ca="1">IF($F123&gt;=AU$4,VLOOKUP(RAND(),brain!$L$14:$P$17,4,TRUE),0)</f>
        <v>0</v>
      </c>
      <c r="AV123" s="98">
        <f ca="1">IF($F123&gt;=AV$4,VLOOKUP(RAND(),brain!$L$14:$P$17,4,TRUE),0)</f>
        <v>0</v>
      </c>
      <c r="AW123" s="98">
        <f ca="1">IF($F123&gt;=AW$4,VLOOKUP(RAND(),brain!$L$14:$P$17,4,TRUE),0)</f>
        <v>0</v>
      </c>
      <c r="AX123" s="98">
        <f ca="1">IF($F123&gt;=AX$4,VLOOKUP(RAND(),brain!$L$14:$P$17,4,TRUE),0)</f>
        <v>0</v>
      </c>
      <c r="AY123" s="98">
        <f ca="1">IF($F123&gt;=AY$4,VLOOKUP(RAND(),brain!$L$14:$P$17,4,TRUE),0)</f>
        <v>0</v>
      </c>
      <c r="AZ123" s="101">
        <f ca="1">IF($F123&gt;=AZ$4,VLOOKUP(RAND(),brain!$L$14:$P$17,4,TRUE),0)</f>
        <v>0</v>
      </c>
      <c r="BA123" s="139">
        <f ca="1">SUMIF(dataCollection!$H123:$Y123, "&gt;1")</f>
        <v>230</v>
      </c>
      <c r="BB123" s="140">
        <f ca="1">SUMIF(dataCollection!$Z123:$AJ123,"&gt; 1")</f>
        <v>200</v>
      </c>
      <c r="BC123" s="141">
        <f ca="1">SUMIF(dataCollection!$AK123:$AZ123, "&gt; 1")</f>
        <v>155</v>
      </c>
      <c r="BD123" s="26">
        <f ca="1">brain!$K$26-COUNTIF(dataCollection!$H123:$Y123,"&gt;0")*10-dataCollection!$BA123</f>
        <v>190</v>
      </c>
      <c r="BE123" s="26" t="str">
        <f t="shared" ca="1" si="3"/>
        <v>stockout</v>
      </c>
      <c r="BF123" s="26">
        <f ca="1">brain!$K$26- COUNTIF(dataCollection!$Z123:$AJ123,"&gt;0")*10-dataCollection!$BB123</f>
        <v>240</v>
      </c>
      <c r="BG123" s="26" t="str">
        <f t="shared" ca="1" si="4"/>
        <v/>
      </c>
      <c r="BH123" s="26">
        <f ca="1">brain!$K$26-COUNT(dataCollection!$AK123:$AZ123)*10-dataCollection!$BC123</f>
        <v>165</v>
      </c>
      <c r="BI123" s="134" t="str">
        <f t="shared" ca="1" si="5"/>
        <v/>
      </c>
    </row>
    <row r="124" spans="3:61" x14ac:dyDescent="0.25">
      <c r="C124" s="32">
        <f>Table1[[#This Row],[Column1]]</f>
        <v>118</v>
      </c>
      <c r="D124" s="116">
        <f ca="1">ROUND(brain!$L$7*dataCollection!$G124,0)</f>
        <v>4</v>
      </c>
      <c r="E124" s="116">
        <f ca="1">ROUND(brain!$L$8*dataCollection!$G124,0)</f>
        <v>3</v>
      </c>
      <c r="F124" s="116">
        <f ca="1">dataCollection!$G124-dataCollection!$D124-dataCollection!$E124</f>
        <v>3</v>
      </c>
      <c r="G124" s="117">
        <f ca="1">Table1[[#This Row],[Column13]]</f>
        <v>10</v>
      </c>
      <c r="H124" s="96">
        <f ca="1">IF($D124&gt;=H$4,VLOOKUP(RAND(),brain!$L$14:$P$17,2,TRUE),0)</f>
        <v>35</v>
      </c>
      <c r="I124" s="96">
        <f ca="1">IF($D124&gt;=I$4,VLOOKUP(RAND(),brain!$L$14:$P$17,2,TRUE),0)</f>
        <v>35</v>
      </c>
      <c r="J124" s="96">
        <f ca="1">IF($D124&gt;=J$4,VLOOKUP(RAND(),brain!$L$14:$P$17,2,TRUE),0)</f>
        <v>15</v>
      </c>
      <c r="K124" s="96">
        <f ca="1">IF($D124&gt;=K$4,VLOOKUP(RAND(),brain!$L$14:$P$17,2,TRUE),0)</f>
        <v>35</v>
      </c>
      <c r="L124" s="96">
        <f ca="1">IF($D124&gt;=L$4,VLOOKUP(RAND(),brain!$L$14:$P$17,2,TRUE),0)</f>
        <v>0</v>
      </c>
      <c r="M124" s="96">
        <f ca="1">IF($D124&gt;=M$4,VLOOKUP(RAND(),brain!$L$14:$P$17,2,TRUE),0)</f>
        <v>0</v>
      </c>
      <c r="N124" s="96">
        <f ca="1">IF($D124&gt;=N$4,VLOOKUP(RAND(),brain!$L$14:$P$17,2,TRUE),0)</f>
        <v>0</v>
      </c>
      <c r="O124" s="96">
        <f ca="1">IF($D124&gt;=O$4,VLOOKUP(RAND(),brain!$L$14:$P$17,2,TRUE),0)</f>
        <v>0</v>
      </c>
      <c r="P124" s="96">
        <f ca="1">IF($D124&gt;=P$4,VLOOKUP(RAND(),brain!$L$14:$P$17,2,TRUE),0)</f>
        <v>0</v>
      </c>
      <c r="Q124" s="96">
        <f ca="1">IF($D124&gt;=Q$4,VLOOKUP(RAND(),brain!$L$14:$P$17,2,TRUE),0)</f>
        <v>0</v>
      </c>
      <c r="R124" s="96">
        <f ca="1">IF($D124&gt;=R$4,VLOOKUP(RAND(),brain!$L$14:$P$17,2,TRUE),0)</f>
        <v>0</v>
      </c>
      <c r="S124" s="96">
        <f ca="1">IF($D124&gt;=S$4,VLOOKUP(RAND(),brain!$L$14:$P$17,2,TRUE),0)</f>
        <v>0</v>
      </c>
      <c r="T124" s="96">
        <f ca="1">IF($D124&gt;=T$4,VLOOKUP(RAND(),brain!$L$14:$P$17,2,TRUE),0)</f>
        <v>0</v>
      </c>
      <c r="U124" s="96">
        <f ca="1">IF($D124&gt;=U$4,VLOOKUP(RAND(),brain!$L$14:$P$17,2,TRUE),0)</f>
        <v>0</v>
      </c>
      <c r="V124" s="96">
        <f ca="1">IF($D124&gt;=V$4,VLOOKUP(RAND(),brain!$L$14:$P$17,2,TRUE),0)</f>
        <v>0</v>
      </c>
      <c r="W124" s="96">
        <f ca="1">IF($D124&gt;=W$4,VLOOKUP(RAND(),brain!$L$14:$P$17,2,TRUE),0)</f>
        <v>0</v>
      </c>
      <c r="X124" s="96">
        <f ca="1">IF($D124&gt;=X$4,VLOOKUP(RAND(),brain!$L$14:$P$17,2,TRUE),0)</f>
        <v>0</v>
      </c>
      <c r="Y124" s="104">
        <f ca="1">IF($D124&gt;=Y$4,VLOOKUP(RAND(),brain!$L$14:$P$17,2,TRUE),0)</f>
        <v>0</v>
      </c>
      <c r="Z124" s="97">
        <f ca="1">IF($E124&gt;=Z$4,VLOOKUP(RAND(),brain!$L$14:$P$17,3,TRUE),0)</f>
        <v>20</v>
      </c>
      <c r="AA124" s="97">
        <f ca="1">IF($E124&gt;=AA$4,VLOOKUP(RAND(),brain!$L$14:$P$17,3,TRUE),0)</f>
        <v>20</v>
      </c>
      <c r="AB124" s="97">
        <f ca="1">IF($E124&gt;=AB$4,VLOOKUP(RAND(),brain!$L$14:$P$17,3,TRUE),0)</f>
        <v>20</v>
      </c>
      <c r="AC124" s="97">
        <f ca="1">IF($E124&gt;=AC$4,VLOOKUP(RAND(),brain!$L$14:$P$17,3,TRUE),0)</f>
        <v>0</v>
      </c>
      <c r="AD124" s="97">
        <f ca="1">IF($E124&gt;=AD$4,VLOOKUP(RAND(),brain!$L$14:$P$17,3,TRUE),0)</f>
        <v>0</v>
      </c>
      <c r="AE124" s="97">
        <f ca="1">IF($E124&gt;=AE$4,VLOOKUP(RAND(),brain!$L$14:$P$17,3,TRUE),0)</f>
        <v>0</v>
      </c>
      <c r="AF124" s="97">
        <f ca="1">IF($E124&gt;=AF$4,VLOOKUP(RAND(),brain!$L$14:$P$17,3,TRUE),0)</f>
        <v>0</v>
      </c>
      <c r="AG124" s="97">
        <f ca="1">IF($E124&gt;=AG$4,VLOOKUP(RAND(),brain!$L$14:$P$17,3,TRUE),0)</f>
        <v>0</v>
      </c>
      <c r="AH124" s="97">
        <f ca="1">IF($E124&gt;=AH$4,VLOOKUP(RAND(),brain!$L$14:$P$17,3,TRUE),0)</f>
        <v>0</v>
      </c>
      <c r="AI124" s="97">
        <f ca="1">IF($E124&gt;=AI$4,VLOOKUP(RAND(),brain!$L$14:$P$17,3,TRUE),0)</f>
        <v>0</v>
      </c>
      <c r="AJ124" s="97">
        <f ca="1">IF($E124&gt;=AJ$4,VLOOKUP(RAND(),brain!$L$14:$P$17,3,TRUE),0)</f>
        <v>0</v>
      </c>
      <c r="AK124" s="100">
        <f ca="1">IF($F124&gt;=AK$4,VLOOKUP(RAND(),brain!$L$14:$P$17,4,TRUE),0)</f>
        <v>30</v>
      </c>
      <c r="AL124" s="98">
        <f ca="1">IF($F124&gt;=AL$4,VLOOKUP(RAND(),brain!$L$14:$P$17,4,TRUE),0)</f>
        <v>30</v>
      </c>
      <c r="AM124" s="98">
        <f ca="1">IF($F124&gt;=AM$4,VLOOKUP(RAND(),brain!$L$14:$P$17,4,TRUE),0)</f>
        <v>20</v>
      </c>
      <c r="AN124" s="98">
        <f ca="1">IF($F124&gt;=AN$4,VLOOKUP(RAND(),brain!$L$14:$P$17,4,TRUE),0)</f>
        <v>0</v>
      </c>
      <c r="AO124" s="98">
        <f ca="1">IF($F124&gt;=AO$4,VLOOKUP(RAND(),brain!$L$14:$P$17,4,TRUE),0)</f>
        <v>0</v>
      </c>
      <c r="AP124" s="98">
        <f ca="1">IF($F124&gt;=AP$4,VLOOKUP(RAND(),brain!$L$14:$P$17,4,TRUE),0)</f>
        <v>0</v>
      </c>
      <c r="AQ124" s="98">
        <f ca="1">IF($F124&gt;=AQ$4,VLOOKUP(RAND(),brain!$L$14:$P$17,4,TRUE),0)</f>
        <v>0</v>
      </c>
      <c r="AR124" s="98">
        <f ca="1">IF($F124&gt;=AR$4,VLOOKUP(RAND(),brain!$L$14:$P$17,4,TRUE),0)</f>
        <v>0</v>
      </c>
      <c r="AS124" s="98">
        <f ca="1">IF($F124&gt;=AS$4,VLOOKUP(RAND(),brain!$L$14:$P$17,4,TRUE),0)</f>
        <v>0</v>
      </c>
      <c r="AT124" s="98">
        <f ca="1">IF($F124&gt;=AT$4,VLOOKUP(RAND(),brain!$L$14:$P$17,4,TRUE),0)</f>
        <v>0</v>
      </c>
      <c r="AU124" s="98">
        <f ca="1">IF($F124&gt;=AU$4,VLOOKUP(RAND(),brain!$L$14:$P$17,4,TRUE),0)</f>
        <v>0</v>
      </c>
      <c r="AV124" s="98">
        <f ca="1">IF($F124&gt;=AV$4,VLOOKUP(RAND(),brain!$L$14:$P$17,4,TRUE),0)</f>
        <v>0</v>
      </c>
      <c r="AW124" s="98">
        <f ca="1">IF($F124&gt;=AW$4,VLOOKUP(RAND(),brain!$L$14:$P$17,4,TRUE),0)</f>
        <v>0</v>
      </c>
      <c r="AX124" s="98">
        <f ca="1">IF($F124&gt;=AX$4,VLOOKUP(RAND(),brain!$L$14:$P$17,4,TRUE),0)</f>
        <v>0</v>
      </c>
      <c r="AY124" s="98">
        <f ca="1">IF($F124&gt;=AY$4,VLOOKUP(RAND(),brain!$L$14:$P$17,4,TRUE),0)</f>
        <v>0</v>
      </c>
      <c r="AZ124" s="101">
        <f ca="1">IF($F124&gt;=AZ$4,VLOOKUP(RAND(),brain!$L$14:$P$17,4,TRUE),0)</f>
        <v>0</v>
      </c>
      <c r="BA124" s="139">
        <f ca="1">SUMIF(dataCollection!$H124:$Y124, "&gt;1")</f>
        <v>120</v>
      </c>
      <c r="BB124" s="140">
        <f ca="1">SUMIF(dataCollection!$Z124:$AJ124,"&gt; 1")</f>
        <v>60</v>
      </c>
      <c r="BC124" s="141">
        <f ca="1">SUMIF(dataCollection!$AK124:$AZ124, "&gt; 1")</f>
        <v>80</v>
      </c>
      <c r="BD124" s="26">
        <f ca="1">brain!$K$26-COUNTIF(dataCollection!$H124:$Y124,"&gt;0")*10-dataCollection!$BA124</f>
        <v>320</v>
      </c>
      <c r="BE124" s="26" t="str">
        <f t="shared" ca="1" si="3"/>
        <v/>
      </c>
      <c r="BF124" s="26">
        <f ca="1">brain!$K$26- COUNTIF(dataCollection!$Z124:$AJ124,"&gt;0")*10-dataCollection!$BB124</f>
        <v>390</v>
      </c>
      <c r="BG124" s="26" t="str">
        <f t="shared" ca="1" si="4"/>
        <v/>
      </c>
      <c r="BH124" s="26">
        <f ca="1">brain!$K$26-COUNT(dataCollection!$AK124:$AZ124)*10-dataCollection!$BC124</f>
        <v>240</v>
      </c>
      <c r="BI124" s="134" t="str">
        <f t="shared" ca="1" si="5"/>
        <v/>
      </c>
    </row>
    <row r="125" spans="3:61" x14ac:dyDescent="0.25">
      <c r="C125" s="32">
        <f>Table1[[#This Row],[Column1]]</f>
        <v>119</v>
      </c>
      <c r="D125" s="116">
        <f ca="1">ROUND(brain!$L$7*dataCollection!$G125,0)</f>
        <v>6</v>
      </c>
      <c r="E125" s="116">
        <f ca="1">ROUND(brain!$L$8*dataCollection!$G125,0)</f>
        <v>4</v>
      </c>
      <c r="F125" s="116">
        <f ca="1">dataCollection!$G125-dataCollection!$D125-dataCollection!$E125</f>
        <v>5</v>
      </c>
      <c r="G125" s="117">
        <f ca="1">Table1[[#This Row],[Column13]]</f>
        <v>15</v>
      </c>
      <c r="H125" s="96">
        <f ca="1">IF($D125&gt;=H$4,VLOOKUP(RAND(),brain!$L$14:$P$17,2,TRUE),0)</f>
        <v>55</v>
      </c>
      <c r="I125" s="96">
        <f ca="1">IF($D125&gt;=I$4,VLOOKUP(RAND(),brain!$L$14:$P$17,2,TRUE),0)</f>
        <v>15</v>
      </c>
      <c r="J125" s="96">
        <f ca="1">IF($D125&gt;=J$4,VLOOKUP(RAND(),brain!$L$14:$P$17,2,TRUE),0)</f>
        <v>35</v>
      </c>
      <c r="K125" s="96">
        <f ca="1">IF($D125&gt;=K$4,VLOOKUP(RAND(),brain!$L$14:$P$17,2,TRUE),0)</f>
        <v>15</v>
      </c>
      <c r="L125" s="96">
        <f ca="1">IF($D125&gt;=L$4,VLOOKUP(RAND(),brain!$L$14:$P$17,2,TRUE),0)</f>
        <v>15</v>
      </c>
      <c r="M125" s="96">
        <f ca="1">IF($D125&gt;=M$4,VLOOKUP(RAND(),brain!$L$14:$P$17,2,TRUE),0)</f>
        <v>35</v>
      </c>
      <c r="N125" s="96">
        <f ca="1">IF($D125&gt;=N$4,VLOOKUP(RAND(),brain!$L$14:$P$17,2,TRUE),0)</f>
        <v>0</v>
      </c>
      <c r="O125" s="96">
        <f ca="1">IF($D125&gt;=O$4,VLOOKUP(RAND(),brain!$L$14:$P$17,2,TRUE),0)</f>
        <v>0</v>
      </c>
      <c r="P125" s="96">
        <f ca="1">IF($D125&gt;=P$4,VLOOKUP(RAND(),brain!$L$14:$P$17,2,TRUE),0)</f>
        <v>0</v>
      </c>
      <c r="Q125" s="96">
        <f ca="1">IF($D125&gt;=Q$4,VLOOKUP(RAND(),brain!$L$14:$P$17,2,TRUE),0)</f>
        <v>0</v>
      </c>
      <c r="R125" s="96">
        <f ca="1">IF($D125&gt;=R$4,VLOOKUP(RAND(),brain!$L$14:$P$17,2,TRUE),0)</f>
        <v>0</v>
      </c>
      <c r="S125" s="96">
        <f ca="1">IF($D125&gt;=S$4,VLOOKUP(RAND(),brain!$L$14:$P$17,2,TRUE),0)</f>
        <v>0</v>
      </c>
      <c r="T125" s="96">
        <f ca="1">IF($D125&gt;=T$4,VLOOKUP(RAND(),brain!$L$14:$P$17,2,TRUE),0)</f>
        <v>0</v>
      </c>
      <c r="U125" s="96">
        <f ca="1">IF($D125&gt;=U$4,VLOOKUP(RAND(),brain!$L$14:$P$17,2,TRUE),0)</f>
        <v>0</v>
      </c>
      <c r="V125" s="96">
        <f ca="1">IF($D125&gt;=V$4,VLOOKUP(RAND(),brain!$L$14:$P$17,2,TRUE),0)</f>
        <v>0</v>
      </c>
      <c r="W125" s="96">
        <f ca="1">IF($D125&gt;=W$4,VLOOKUP(RAND(),brain!$L$14:$P$17,2,TRUE),0)</f>
        <v>0</v>
      </c>
      <c r="X125" s="96">
        <f ca="1">IF($D125&gt;=X$4,VLOOKUP(RAND(),brain!$L$14:$P$17,2,TRUE),0)</f>
        <v>0</v>
      </c>
      <c r="Y125" s="104">
        <f ca="1">IF($D125&gt;=Y$4,VLOOKUP(RAND(),brain!$L$14:$P$17,2,TRUE),0)</f>
        <v>0</v>
      </c>
      <c r="Z125" s="97">
        <f ca="1">IF($E125&gt;=Z$4,VLOOKUP(RAND(),brain!$L$14:$P$17,3,TRUE),0)</f>
        <v>20</v>
      </c>
      <c r="AA125" s="97">
        <f ca="1">IF($E125&gt;=AA$4,VLOOKUP(RAND(),brain!$L$14:$P$17,3,TRUE),0)</f>
        <v>45</v>
      </c>
      <c r="AB125" s="97">
        <f ca="1">IF($E125&gt;=AB$4,VLOOKUP(RAND(),brain!$L$14:$P$17,3,TRUE),0)</f>
        <v>20</v>
      </c>
      <c r="AC125" s="97">
        <f ca="1">IF($E125&gt;=AC$4,VLOOKUP(RAND(),brain!$L$14:$P$17,3,TRUE),0)</f>
        <v>45</v>
      </c>
      <c r="AD125" s="97">
        <f ca="1">IF($E125&gt;=AD$4,VLOOKUP(RAND(),brain!$L$14:$P$17,3,TRUE),0)</f>
        <v>0</v>
      </c>
      <c r="AE125" s="97">
        <f ca="1">IF($E125&gt;=AE$4,VLOOKUP(RAND(),brain!$L$14:$P$17,3,TRUE),0)</f>
        <v>0</v>
      </c>
      <c r="AF125" s="97">
        <f ca="1">IF($E125&gt;=AF$4,VLOOKUP(RAND(),brain!$L$14:$P$17,3,TRUE),0)</f>
        <v>0</v>
      </c>
      <c r="AG125" s="97">
        <f ca="1">IF($E125&gt;=AG$4,VLOOKUP(RAND(),brain!$L$14:$P$17,3,TRUE),0)</f>
        <v>0</v>
      </c>
      <c r="AH125" s="97">
        <f ca="1">IF($E125&gt;=AH$4,VLOOKUP(RAND(),brain!$L$14:$P$17,3,TRUE),0)</f>
        <v>0</v>
      </c>
      <c r="AI125" s="97">
        <f ca="1">IF($E125&gt;=AI$4,VLOOKUP(RAND(),brain!$L$14:$P$17,3,TRUE),0)</f>
        <v>0</v>
      </c>
      <c r="AJ125" s="97">
        <f ca="1">IF($E125&gt;=AJ$4,VLOOKUP(RAND(),brain!$L$14:$P$17,3,TRUE),0)</f>
        <v>0</v>
      </c>
      <c r="AK125" s="100">
        <f ca="1">IF($F125&gt;=AK$4,VLOOKUP(RAND(),brain!$L$14:$P$17,4,TRUE),0)</f>
        <v>20</v>
      </c>
      <c r="AL125" s="98">
        <f ca="1">IF($F125&gt;=AL$4,VLOOKUP(RAND(),brain!$L$14:$P$17,4,TRUE),0)</f>
        <v>45</v>
      </c>
      <c r="AM125" s="98">
        <f ca="1">IF($F125&gt;=AM$4,VLOOKUP(RAND(),brain!$L$14:$P$17,4,TRUE),0)</f>
        <v>20</v>
      </c>
      <c r="AN125" s="98">
        <f ca="1">IF($F125&gt;=AN$4,VLOOKUP(RAND(),brain!$L$14:$P$17,4,TRUE),0)</f>
        <v>30</v>
      </c>
      <c r="AO125" s="98">
        <f ca="1">IF($F125&gt;=AO$4,VLOOKUP(RAND(),brain!$L$14:$P$17,4,TRUE),0)</f>
        <v>45</v>
      </c>
      <c r="AP125" s="98">
        <f ca="1">IF($F125&gt;=AP$4,VLOOKUP(RAND(),brain!$L$14:$P$17,4,TRUE),0)</f>
        <v>0</v>
      </c>
      <c r="AQ125" s="98">
        <f ca="1">IF($F125&gt;=AQ$4,VLOOKUP(RAND(),brain!$L$14:$P$17,4,TRUE),0)</f>
        <v>0</v>
      </c>
      <c r="AR125" s="98">
        <f ca="1">IF($F125&gt;=AR$4,VLOOKUP(RAND(),brain!$L$14:$P$17,4,TRUE),0)</f>
        <v>0</v>
      </c>
      <c r="AS125" s="98">
        <f ca="1">IF($F125&gt;=AS$4,VLOOKUP(RAND(),brain!$L$14:$P$17,4,TRUE),0)</f>
        <v>0</v>
      </c>
      <c r="AT125" s="98">
        <f ca="1">IF($F125&gt;=AT$4,VLOOKUP(RAND(),brain!$L$14:$P$17,4,TRUE),0)</f>
        <v>0</v>
      </c>
      <c r="AU125" s="98">
        <f ca="1">IF($F125&gt;=AU$4,VLOOKUP(RAND(),brain!$L$14:$P$17,4,TRUE),0)</f>
        <v>0</v>
      </c>
      <c r="AV125" s="98">
        <f ca="1">IF($F125&gt;=AV$4,VLOOKUP(RAND(),brain!$L$14:$P$17,4,TRUE),0)</f>
        <v>0</v>
      </c>
      <c r="AW125" s="98">
        <f ca="1">IF($F125&gt;=AW$4,VLOOKUP(RAND(),brain!$L$14:$P$17,4,TRUE),0)</f>
        <v>0</v>
      </c>
      <c r="AX125" s="98">
        <f ca="1">IF($F125&gt;=AX$4,VLOOKUP(RAND(),brain!$L$14:$P$17,4,TRUE),0)</f>
        <v>0</v>
      </c>
      <c r="AY125" s="98">
        <f ca="1">IF($F125&gt;=AY$4,VLOOKUP(RAND(),brain!$L$14:$P$17,4,TRUE),0)</f>
        <v>0</v>
      </c>
      <c r="AZ125" s="101">
        <f ca="1">IF($F125&gt;=AZ$4,VLOOKUP(RAND(),brain!$L$14:$P$17,4,TRUE),0)</f>
        <v>0</v>
      </c>
      <c r="BA125" s="139">
        <f ca="1">SUMIF(dataCollection!$H125:$Y125, "&gt;1")</f>
        <v>170</v>
      </c>
      <c r="BB125" s="140">
        <f ca="1">SUMIF(dataCollection!$Z125:$AJ125,"&gt; 1")</f>
        <v>130</v>
      </c>
      <c r="BC125" s="141">
        <f ca="1">SUMIF(dataCollection!$AK125:$AZ125, "&gt; 1")</f>
        <v>160</v>
      </c>
      <c r="BD125" s="26">
        <f ca="1">brain!$K$26-COUNTIF(dataCollection!$H125:$Y125,"&gt;0")*10-dataCollection!$BA125</f>
        <v>250</v>
      </c>
      <c r="BE125" s="26" t="str">
        <f t="shared" ca="1" si="3"/>
        <v/>
      </c>
      <c r="BF125" s="26">
        <f ca="1">brain!$K$26- COUNTIF(dataCollection!$Z125:$AJ125,"&gt;0")*10-dataCollection!$BB125</f>
        <v>310</v>
      </c>
      <c r="BG125" s="26" t="str">
        <f t="shared" ca="1" si="4"/>
        <v/>
      </c>
      <c r="BH125" s="26">
        <f ca="1">brain!$K$26-COUNT(dataCollection!$AK125:$AZ125)*10-dataCollection!$BC125</f>
        <v>160</v>
      </c>
      <c r="BI125" s="134" t="str">
        <f t="shared" ca="1" si="5"/>
        <v>stockout</v>
      </c>
    </row>
    <row r="126" spans="3:61" x14ac:dyDescent="0.25">
      <c r="C126" s="32">
        <f>Table1[[#This Row],[Column1]]</f>
        <v>120</v>
      </c>
      <c r="D126" s="116">
        <f ca="1">ROUND(brain!$L$7*dataCollection!$G126,0)</f>
        <v>3</v>
      </c>
      <c r="E126" s="116">
        <f ca="1">ROUND(brain!$L$8*dataCollection!$G126,0)</f>
        <v>2</v>
      </c>
      <c r="F126" s="116">
        <f ca="1">dataCollection!$G126-dataCollection!$D126-dataCollection!$E126</f>
        <v>3</v>
      </c>
      <c r="G126" s="117">
        <f ca="1">Table1[[#This Row],[Column13]]</f>
        <v>8</v>
      </c>
      <c r="H126" s="96">
        <f ca="1">IF($D126&gt;=H$4,VLOOKUP(RAND(),brain!$L$14:$P$17,2,TRUE),0)</f>
        <v>15</v>
      </c>
      <c r="I126" s="96">
        <f ca="1">IF($D126&gt;=I$4,VLOOKUP(RAND(),brain!$L$14:$P$17,2,TRUE),0)</f>
        <v>55</v>
      </c>
      <c r="J126" s="96">
        <f ca="1">IF($D126&gt;=J$4,VLOOKUP(RAND(),brain!$L$14:$P$17,2,TRUE),0)</f>
        <v>55</v>
      </c>
      <c r="K126" s="96">
        <f ca="1">IF($D126&gt;=K$4,VLOOKUP(RAND(),brain!$L$14:$P$17,2,TRUE),0)</f>
        <v>0</v>
      </c>
      <c r="L126" s="96">
        <f ca="1">IF($D126&gt;=L$4,VLOOKUP(RAND(),brain!$L$14:$P$17,2,TRUE),0)</f>
        <v>0</v>
      </c>
      <c r="M126" s="96">
        <f ca="1">IF($D126&gt;=M$4,VLOOKUP(RAND(),brain!$L$14:$P$17,2,TRUE),0)</f>
        <v>0</v>
      </c>
      <c r="N126" s="96">
        <f ca="1">IF($D126&gt;=N$4,VLOOKUP(RAND(),brain!$L$14:$P$17,2,TRUE),0)</f>
        <v>0</v>
      </c>
      <c r="O126" s="96">
        <f ca="1">IF($D126&gt;=O$4,VLOOKUP(RAND(),brain!$L$14:$P$17,2,TRUE),0)</f>
        <v>0</v>
      </c>
      <c r="P126" s="96">
        <f ca="1">IF($D126&gt;=P$4,VLOOKUP(RAND(),brain!$L$14:$P$17,2,TRUE),0)</f>
        <v>0</v>
      </c>
      <c r="Q126" s="96">
        <f ca="1">IF($D126&gt;=Q$4,VLOOKUP(RAND(),brain!$L$14:$P$17,2,TRUE),0)</f>
        <v>0</v>
      </c>
      <c r="R126" s="96">
        <f ca="1">IF($D126&gt;=R$4,VLOOKUP(RAND(),brain!$L$14:$P$17,2,TRUE),0)</f>
        <v>0</v>
      </c>
      <c r="S126" s="96">
        <f ca="1">IF($D126&gt;=S$4,VLOOKUP(RAND(),brain!$L$14:$P$17,2,TRUE),0)</f>
        <v>0</v>
      </c>
      <c r="T126" s="96">
        <f ca="1">IF($D126&gt;=T$4,VLOOKUP(RAND(),brain!$L$14:$P$17,2,TRUE),0)</f>
        <v>0</v>
      </c>
      <c r="U126" s="96">
        <f ca="1">IF($D126&gt;=U$4,VLOOKUP(RAND(),brain!$L$14:$P$17,2,TRUE),0)</f>
        <v>0</v>
      </c>
      <c r="V126" s="96">
        <f ca="1">IF($D126&gt;=V$4,VLOOKUP(RAND(),brain!$L$14:$P$17,2,TRUE),0)</f>
        <v>0</v>
      </c>
      <c r="W126" s="96">
        <f ca="1">IF($D126&gt;=W$4,VLOOKUP(RAND(),brain!$L$14:$P$17,2,TRUE),0)</f>
        <v>0</v>
      </c>
      <c r="X126" s="96">
        <f ca="1">IF($D126&gt;=X$4,VLOOKUP(RAND(),brain!$L$14:$P$17,2,TRUE),0)</f>
        <v>0</v>
      </c>
      <c r="Y126" s="104">
        <f ca="1">IF($D126&gt;=Y$4,VLOOKUP(RAND(),brain!$L$14:$P$17,2,TRUE),0)</f>
        <v>0</v>
      </c>
      <c r="Z126" s="97">
        <f ca="1">IF($E126&gt;=Z$4,VLOOKUP(RAND(),brain!$L$14:$P$17,3,TRUE),0)</f>
        <v>20</v>
      </c>
      <c r="AA126" s="97">
        <f ca="1">IF($E126&gt;=AA$4,VLOOKUP(RAND(),brain!$L$14:$P$17,3,TRUE),0)</f>
        <v>20</v>
      </c>
      <c r="AB126" s="97">
        <f ca="1">IF($E126&gt;=AB$4,VLOOKUP(RAND(),brain!$L$14:$P$17,3,TRUE),0)</f>
        <v>0</v>
      </c>
      <c r="AC126" s="97">
        <f ca="1">IF($E126&gt;=AC$4,VLOOKUP(RAND(),brain!$L$14:$P$17,3,TRUE),0)</f>
        <v>0</v>
      </c>
      <c r="AD126" s="97">
        <f ca="1">IF($E126&gt;=AD$4,VLOOKUP(RAND(),brain!$L$14:$P$17,3,TRUE),0)</f>
        <v>0</v>
      </c>
      <c r="AE126" s="97">
        <f ca="1">IF($E126&gt;=AE$4,VLOOKUP(RAND(),brain!$L$14:$P$17,3,TRUE),0)</f>
        <v>0</v>
      </c>
      <c r="AF126" s="97">
        <f ca="1">IF($E126&gt;=AF$4,VLOOKUP(RAND(),brain!$L$14:$P$17,3,TRUE),0)</f>
        <v>0</v>
      </c>
      <c r="AG126" s="97">
        <f ca="1">IF($E126&gt;=AG$4,VLOOKUP(RAND(),brain!$L$14:$P$17,3,TRUE),0)</f>
        <v>0</v>
      </c>
      <c r="AH126" s="97">
        <f ca="1">IF($E126&gt;=AH$4,VLOOKUP(RAND(),brain!$L$14:$P$17,3,TRUE),0)</f>
        <v>0</v>
      </c>
      <c r="AI126" s="97">
        <f ca="1">IF($E126&gt;=AI$4,VLOOKUP(RAND(),brain!$L$14:$P$17,3,TRUE),0)</f>
        <v>0</v>
      </c>
      <c r="AJ126" s="97">
        <f ca="1">IF($E126&gt;=AJ$4,VLOOKUP(RAND(),brain!$L$14:$P$17,3,TRUE),0)</f>
        <v>0</v>
      </c>
      <c r="AK126" s="100">
        <f ca="1">IF($F126&gt;=AK$4,VLOOKUP(RAND(),brain!$L$14:$P$17,4,TRUE),0)</f>
        <v>30</v>
      </c>
      <c r="AL126" s="98">
        <f ca="1">IF($F126&gt;=AL$4,VLOOKUP(RAND(),brain!$L$14:$P$17,4,TRUE),0)</f>
        <v>30</v>
      </c>
      <c r="AM126" s="98">
        <f ca="1">IF($F126&gt;=AM$4,VLOOKUP(RAND(),brain!$L$14:$P$17,4,TRUE),0)</f>
        <v>20</v>
      </c>
      <c r="AN126" s="98">
        <f ca="1">IF($F126&gt;=AN$4,VLOOKUP(RAND(),brain!$L$14:$P$17,4,TRUE),0)</f>
        <v>0</v>
      </c>
      <c r="AO126" s="98">
        <f ca="1">IF($F126&gt;=AO$4,VLOOKUP(RAND(),brain!$L$14:$P$17,4,TRUE),0)</f>
        <v>0</v>
      </c>
      <c r="AP126" s="98">
        <f ca="1">IF($F126&gt;=AP$4,VLOOKUP(RAND(),brain!$L$14:$P$17,4,TRUE),0)</f>
        <v>0</v>
      </c>
      <c r="AQ126" s="98">
        <f ca="1">IF($F126&gt;=AQ$4,VLOOKUP(RAND(),brain!$L$14:$P$17,4,TRUE),0)</f>
        <v>0</v>
      </c>
      <c r="AR126" s="98">
        <f ca="1">IF($F126&gt;=AR$4,VLOOKUP(RAND(),brain!$L$14:$P$17,4,TRUE),0)</f>
        <v>0</v>
      </c>
      <c r="AS126" s="98">
        <f ca="1">IF($F126&gt;=AS$4,VLOOKUP(RAND(),brain!$L$14:$P$17,4,TRUE),0)</f>
        <v>0</v>
      </c>
      <c r="AT126" s="98">
        <f ca="1">IF($F126&gt;=AT$4,VLOOKUP(RAND(),brain!$L$14:$P$17,4,TRUE),0)</f>
        <v>0</v>
      </c>
      <c r="AU126" s="98">
        <f ca="1">IF($F126&gt;=AU$4,VLOOKUP(RAND(),brain!$L$14:$P$17,4,TRUE),0)</f>
        <v>0</v>
      </c>
      <c r="AV126" s="98">
        <f ca="1">IF($F126&gt;=AV$4,VLOOKUP(RAND(),brain!$L$14:$P$17,4,TRUE),0)</f>
        <v>0</v>
      </c>
      <c r="AW126" s="98">
        <f ca="1">IF($F126&gt;=AW$4,VLOOKUP(RAND(),brain!$L$14:$P$17,4,TRUE),0)</f>
        <v>0</v>
      </c>
      <c r="AX126" s="98">
        <f ca="1">IF($F126&gt;=AX$4,VLOOKUP(RAND(),brain!$L$14:$P$17,4,TRUE),0)</f>
        <v>0</v>
      </c>
      <c r="AY126" s="98">
        <f ca="1">IF($F126&gt;=AY$4,VLOOKUP(RAND(),brain!$L$14:$P$17,4,TRUE),0)</f>
        <v>0</v>
      </c>
      <c r="AZ126" s="101">
        <f ca="1">IF($F126&gt;=AZ$4,VLOOKUP(RAND(),brain!$L$14:$P$17,4,TRUE),0)</f>
        <v>0</v>
      </c>
      <c r="BA126" s="139">
        <f ca="1">SUMIF(dataCollection!$H126:$Y126, "&gt;1")</f>
        <v>125</v>
      </c>
      <c r="BB126" s="140">
        <f ca="1">SUMIF(dataCollection!$Z126:$AJ126,"&gt; 1")</f>
        <v>40</v>
      </c>
      <c r="BC126" s="141">
        <f ca="1">SUMIF(dataCollection!$AK126:$AZ126, "&gt; 1")</f>
        <v>80</v>
      </c>
      <c r="BD126" s="26">
        <f ca="1">brain!$K$26-COUNTIF(dataCollection!$H126:$Y126,"&gt;0")*10-dataCollection!$BA126</f>
        <v>325</v>
      </c>
      <c r="BE126" s="26" t="str">
        <f t="shared" ca="1" si="3"/>
        <v/>
      </c>
      <c r="BF126" s="26">
        <f ca="1">brain!$K$26- COUNTIF(dataCollection!$Z126:$AJ126,"&gt;0")*10-dataCollection!$BB126</f>
        <v>420</v>
      </c>
      <c r="BG126" s="26" t="str">
        <f t="shared" ca="1" si="4"/>
        <v/>
      </c>
      <c r="BH126" s="26">
        <f ca="1">brain!$K$26-COUNT(dataCollection!$AK126:$AZ126)*10-dataCollection!$BC126</f>
        <v>240</v>
      </c>
      <c r="BI126" s="134" t="str">
        <f t="shared" ca="1" si="5"/>
        <v/>
      </c>
    </row>
    <row r="127" spans="3:61" x14ac:dyDescent="0.25">
      <c r="C127" s="32">
        <f>Table1[[#This Row],[Column1]]</f>
        <v>121</v>
      </c>
      <c r="D127" s="116">
        <f ca="1">ROUND(brain!$L$7*dataCollection!$G127,0)</f>
        <v>4</v>
      </c>
      <c r="E127" s="116">
        <f ca="1">ROUND(brain!$L$8*dataCollection!$G127,0)</f>
        <v>3</v>
      </c>
      <c r="F127" s="116">
        <f ca="1">dataCollection!$G127-dataCollection!$D127-dataCollection!$E127</f>
        <v>3</v>
      </c>
      <c r="G127" s="117">
        <f ca="1">Table1[[#This Row],[Column13]]</f>
        <v>10</v>
      </c>
      <c r="H127" s="96">
        <f ca="1">IF($D127&gt;=H$4,VLOOKUP(RAND(),brain!$L$14:$P$17,2,TRUE),0)</f>
        <v>35</v>
      </c>
      <c r="I127" s="96">
        <f ca="1">IF($D127&gt;=I$4,VLOOKUP(RAND(),brain!$L$14:$P$17,2,TRUE),0)</f>
        <v>55</v>
      </c>
      <c r="J127" s="96">
        <f ca="1">IF($D127&gt;=J$4,VLOOKUP(RAND(),brain!$L$14:$P$17,2,TRUE),0)</f>
        <v>35</v>
      </c>
      <c r="K127" s="96">
        <f ca="1">IF($D127&gt;=K$4,VLOOKUP(RAND(),brain!$L$14:$P$17,2,TRUE),0)</f>
        <v>35</v>
      </c>
      <c r="L127" s="96">
        <f ca="1">IF($D127&gt;=L$4,VLOOKUP(RAND(),brain!$L$14:$P$17,2,TRUE),0)</f>
        <v>0</v>
      </c>
      <c r="M127" s="96">
        <f ca="1">IF($D127&gt;=M$4,VLOOKUP(RAND(),brain!$L$14:$P$17,2,TRUE),0)</f>
        <v>0</v>
      </c>
      <c r="N127" s="96">
        <f ca="1">IF($D127&gt;=N$4,VLOOKUP(RAND(),brain!$L$14:$P$17,2,TRUE),0)</f>
        <v>0</v>
      </c>
      <c r="O127" s="96">
        <f ca="1">IF($D127&gt;=O$4,VLOOKUP(RAND(),brain!$L$14:$P$17,2,TRUE),0)</f>
        <v>0</v>
      </c>
      <c r="P127" s="96">
        <f ca="1">IF($D127&gt;=P$4,VLOOKUP(RAND(),brain!$L$14:$P$17,2,TRUE),0)</f>
        <v>0</v>
      </c>
      <c r="Q127" s="96">
        <f ca="1">IF($D127&gt;=Q$4,VLOOKUP(RAND(),brain!$L$14:$P$17,2,TRUE),0)</f>
        <v>0</v>
      </c>
      <c r="R127" s="96">
        <f ca="1">IF($D127&gt;=R$4,VLOOKUP(RAND(),brain!$L$14:$P$17,2,TRUE),0)</f>
        <v>0</v>
      </c>
      <c r="S127" s="96">
        <f ca="1">IF($D127&gt;=S$4,VLOOKUP(RAND(),brain!$L$14:$P$17,2,TRUE),0)</f>
        <v>0</v>
      </c>
      <c r="T127" s="96">
        <f ca="1">IF($D127&gt;=T$4,VLOOKUP(RAND(),brain!$L$14:$P$17,2,TRUE),0)</f>
        <v>0</v>
      </c>
      <c r="U127" s="96">
        <f ca="1">IF($D127&gt;=U$4,VLOOKUP(RAND(),brain!$L$14:$P$17,2,TRUE),0)</f>
        <v>0</v>
      </c>
      <c r="V127" s="96">
        <f ca="1">IF($D127&gt;=V$4,VLOOKUP(RAND(),brain!$L$14:$P$17,2,TRUE),0)</f>
        <v>0</v>
      </c>
      <c r="W127" s="96">
        <f ca="1">IF($D127&gt;=W$4,VLOOKUP(RAND(),brain!$L$14:$P$17,2,TRUE),0)</f>
        <v>0</v>
      </c>
      <c r="X127" s="96">
        <f ca="1">IF($D127&gt;=X$4,VLOOKUP(RAND(),brain!$L$14:$P$17,2,TRUE),0)</f>
        <v>0</v>
      </c>
      <c r="Y127" s="104">
        <f ca="1">IF($D127&gt;=Y$4,VLOOKUP(RAND(),brain!$L$14:$P$17,2,TRUE),0)</f>
        <v>0</v>
      </c>
      <c r="Z127" s="97">
        <f ca="1">IF($E127&gt;=Z$4,VLOOKUP(RAND(),brain!$L$14:$P$17,3,TRUE),0)</f>
        <v>20</v>
      </c>
      <c r="AA127" s="97">
        <f ca="1">IF($E127&gt;=AA$4,VLOOKUP(RAND(),brain!$L$14:$P$17,3,TRUE),0)</f>
        <v>65</v>
      </c>
      <c r="AB127" s="97">
        <f ca="1">IF($E127&gt;=AB$4,VLOOKUP(RAND(),brain!$L$14:$P$17,3,TRUE),0)</f>
        <v>65</v>
      </c>
      <c r="AC127" s="97">
        <f ca="1">IF($E127&gt;=AC$4,VLOOKUP(RAND(),brain!$L$14:$P$17,3,TRUE),0)</f>
        <v>0</v>
      </c>
      <c r="AD127" s="97">
        <f ca="1">IF($E127&gt;=AD$4,VLOOKUP(RAND(),brain!$L$14:$P$17,3,TRUE),0)</f>
        <v>0</v>
      </c>
      <c r="AE127" s="97">
        <f ca="1">IF($E127&gt;=AE$4,VLOOKUP(RAND(),brain!$L$14:$P$17,3,TRUE),0)</f>
        <v>0</v>
      </c>
      <c r="AF127" s="97">
        <f ca="1">IF($E127&gt;=AF$4,VLOOKUP(RAND(),brain!$L$14:$P$17,3,TRUE),0)</f>
        <v>0</v>
      </c>
      <c r="AG127" s="97">
        <f ca="1">IF($E127&gt;=AG$4,VLOOKUP(RAND(),brain!$L$14:$P$17,3,TRUE),0)</f>
        <v>0</v>
      </c>
      <c r="AH127" s="97">
        <f ca="1">IF($E127&gt;=AH$4,VLOOKUP(RAND(),brain!$L$14:$P$17,3,TRUE),0)</f>
        <v>0</v>
      </c>
      <c r="AI127" s="97">
        <f ca="1">IF($E127&gt;=AI$4,VLOOKUP(RAND(),brain!$L$14:$P$17,3,TRUE),0)</f>
        <v>0</v>
      </c>
      <c r="AJ127" s="97">
        <f ca="1">IF($E127&gt;=AJ$4,VLOOKUP(RAND(),brain!$L$14:$P$17,3,TRUE),0)</f>
        <v>0</v>
      </c>
      <c r="AK127" s="100">
        <f ca="1">IF($F127&gt;=AK$4,VLOOKUP(RAND(),brain!$L$14:$P$17,4,TRUE),0)</f>
        <v>30</v>
      </c>
      <c r="AL127" s="98">
        <f ca="1">IF($F127&gt;=AL$4,VLOOKUP(RAND(),brain!$L$14:$P$17,4,TRUE),0)</f>
        <v>30</v>
      </c>
      <c r="AM127" s="98">
        <f ca="1">IF($F127&gt;=AM$4,VLOOKUP(RAND(),brain!$L$14:$P$17,4,TRUE),0)</f>
        <v>30</v>
      </c>
      <c r="AN127" s="98">
        <f ca="1">IF($F127&gt;=AN$4,VLOOKUP(RAND(),brain!$L$14:$P$17,4,TRUE),0)</f>
        <v>0</v>
      </c>
      <c r="AO127" s="98">
        <f ca="1">IF($F127&gt;=AO$4,VLOOKUP(RAND(),brain!$L$14:$P$17,4,TRUE),0)</f>
        <v>0</v>
      </c>
      <c r="AP127" s="98">
        <f ca="1">IF($F127&gt;=AP$4,VLOOKUP(RAND(),brain!$L$14:$P$17,4,TRUE),0)</f>
        <v>0</v>
      </c>
      <c r="AQ127" s="98">
        <f ca="1">IF($F127&gt;=AQ$4,VLOOKUP(RAND(),brain!$L$14:$P$17,4,TRUE),0)</f>
        <v>0</v>
      </c>
      <c r="AR127" s="98">
        <f ca="1">IF($F127&gt;=AR$4,VLOOKUP(RAND(),brain!$L$14:$P$17,4,TRUE),0)</f>
        <v>0</v>
      </c>
      <c r="AS127" s="98">
        <f ca="1">IF($F127&gt;=AS$4,VLOOKUP(RAND(),brain!$L$14:$P$17,4,TRUE),0)</f>
        <v>0</v>
      </c>
      <c r="AT127" s="98">
        <f ca="1">IF($F127&gt;=AT$4,VLOOKUP(RAND(),brain!$L$14:$P$17,4,TRUE),0)</f>
        <v>0</v>
      </c>
      <c r="AU127" s="98">
        <f ca="1">IF($F127&gt;=AU$4,VLOOKUP(RAND(),brain!$L$14:$P$17,4,TRUE),0)</f>
        <v>0</v>
      </c>
      <c r="AV127" s="98">
        <f ca="1">IF($F127&gt;=AV$4,VLOOKUP(RAND(),brain!$L$14:$P$17,4,TRUE),0)</f>
        <v>0</v>
      </c>
      <c r="AW127" s="98">
        <f ca="1">IF($F127&gt;=AW$4,VLOOKUP(RAND(),brain!$L$14:$P$17,4,TRUE),0)</f>
        <v>0</v>
      </c>
      <c r="AX127" s="98">
        <f ca="1">IF($F127&gt;=AX$4,VLOOKUP(RAND(),brain!$L$14:$P$17,4,TRUE),0)</f>
        <v>0</v>
      </c>
      <c r="AY127" s="98">
        <f ca="1">IF($F127&gt;=AY$4,VLOOKUP(RAND(),brain!$L$14:$P$17,4,TRUE),0)</f>
        <v>0</v>
      </c>
      <c r="AZ127" s="101">
        <f ca="1">IF($F127&gt;=AZ$4,VLOOKUP(RAND(),brain!$L$14:$P$17,4,TRUE),0)</f>
        <v>0</v>
      </c>
      <c r="BA127" s="139">
        <f ca="1">SUMIF(dataCollection!$H127:$Y127, "&gt;1")</f>
        <v>160</v>
      </c>
      <c r="BB127" s="140">
        <f ca="1">SUMIF(dataCollection!$Z127:$AJ127,"&gt; 1")</f>
        <v>150</v>
      </c>
      <c r="BC127" s="141">
        <f ca="1">SUMIF(dataCollection!$AK127:$AZ127, "&gt; 1")</f>
        <v>90</v>
      </c>
      <c r="BD127" s="26">
        <f ca="1">brain!$K$26-COUNTIF(dataCollection!$H127:$Y127,"&gt;0")*10-dataCollection!$BA127</f>
        <v>280</v>
      </c>
      <c r="BE127" s="26" t="str">
        <f t="shared" ca="1" si="3"/>
        <v/>
      </c>
      <c r="BF127" s="26">
        <f ca="1">brain!$K$26- COUNTIF(dataCollection!$Z127:$AJ127,"&gt;0")*10-dataCollection!$BB127</f>
        <v>300</v>
      </c>
      <c r="BG127" s="26" t="str">
        <f t="shared" ca="1" si="4"/>
        <v/>
      </c>
      <c r="BH127" s="26">
        <f ca="1">brain!$K$26-COUNT(dataCollection!$AK127:$AZ127)*10-dataCollection!$BC127</f>
        <v>230</v>
      </c>
      <c r="BI127" s="134" t="str">
        <f t="shared" ca="1" si="5"/>
        <v/>
      </c>
    </row>
    <row r="128" spans="3:61" x14ac:dyDescent="0.25">
      <c r="C128" s="32">
        <f>Table1[[#This Row],[Column1]]</f>
        <v>122</v>
      </c>
      <c r="D128" s="116">
        <f ca="1">ROUND(brain!$L$7*dataCollection!$G128,0)</f>
        <v>4</v>
      </c>
      <c r="E128" s="116">
        <f ca="1">ROUND(brain!$L$8*dataCollection!$G128,0)</f>
        <v>3</v>
      </c>
      <c r="F128" s="116">
        <f ca="1">dataCollection!$G128-dataCollection!$D128-dataCollection!$E128</f>
        <v>3</v>
      </c>
      <c r="G128" s="117">
        <f ca="1">Table1[[#This Row],[Column13]]</f>
        <v>10</v>
      </c>
      <c r="H128" s="96">
        <f ca="1">IF($D128&gt;=H$4,VLOOKUP(RAND(),brain!$L$14:$P$17,2,TRUE),0)</f>
        <v>55</v>
      </c>
      <c r="I128" s="96">
        <f ca="1">IF($D128&gt;=I$4,VLOOKUP(RAND(),brain!$L$14:$P$17,2,TRUE),0)</f>
        <v>35</v>
      </c>
      <c r="J128" s="96">
        <f ca="1">IF($D128&gt;=J$4,VLOOKUP(RAND(),brain!$L$14:$P$17,2,TRUE),0)</f>
        <v>35</v>
      </c>
      <c r="K128" s="96">
        <f ca="1">IF($D128&gt;=K$4,VLOOKUP(RAND(),brain!$L$14:$P$17,2,TRUE),0)</f>
        <v>35</v>
      </c>
      <c r="L128" s="96">
        <f ca="1">IF($D128&gt;=L$4,VLOOKUP(RAND(),brain!$L$14:$P$17,2,TRUE),0)</f>
        <v>0</v>
      </c>
      <c r="M128" s="96">
        <f ca="1">IF($D128&gt;=M$4,VLOOKUP(RAND(),brain!$L$14:$P$17,2,TRUE),0)</f>
        <v>0</v>
      </c>
      <c r="N128" s="96">
        <f ca="1">IF($D128&gt;=N$4,VLOOKUP(RAND(),brain!$L$14:$P$17,2,TRUE),0)</f>
        <v>0</v>
      </c>
      <c r="O128" s="96">
        <f ca="1">IF($D128&gt;=O$4,VLOOKUP(RAND(),brain!$L$14:$P$17,2,TRUE),0)</f>
        <v>0</v>
      </c>
      <c r="P128" s="96">
        <f ca="1">IF($D128&gt;=P$4,VLOOKUP(RAND(),brain!$L$14:$P$17,2,TRUE),0)</f>
        <v>0</v>
      </c>
      <c r="Q128" s="96">
        <f ca="1">IF($D128&gt;=Q$4,VLOOKUP(RAND(),brain!$L$14:$P$17,2,TRUE),0)</f>
        <v>0</v>
      </c>
      <c r="R128" s="96">
        <f ca="1">IF($D128&gt;=R$4,VLOOKUP(RAND(),brain!$L$14:$P$17,2,TRUE),0)</f>
        <v>0</v>
      </c>
      <c r="S128" s="96">
        <f ca="1">IF($D128&gt;=S$4,VLOOKUP(RAND(),brain!$L$14:$P$17,2,TRUE),0)</f>
        <v>0</v>
      </c>
      <c r="T128" s="96">
        <f ca="1">IF($D128&gt;=T$4,VLOOKUP(RAND(),brain!$L$14:$P$17,2,TRUE),0)</f>
        <v>0</v>
      </c>
      <c r="U128" s="96">
        <f ca="1">IF($D128&gt;=U$4,VLOOKUP(RAND(),brain!$L$14:$P$17,2,TRUE),0)</f>
        <v>0</v>
      </c>
      <c r="V128" s="96">
        <f ca="1">IF($D128&gt;=V$4,VLOOKUP(RAND(),brain!$L$14:$P$17,2,TRUE),0)</f>
        <v>0</v>
      </c>
      <c r="W128" s="96">
        <f ca="1">IF($D128&gt;=W$4,VLOOKUP(RAND(),brain!$L$14:$P$17,2,TRUE),0)</f>
        <v>0</v>
      </c>
      <c r="X128" s="96">
        <f ca="1">IF($D128&gt;=X$4,VLOOKUP(RAND(),brain!$L$14:$P$17,2,TRUE),0)</f>
        <v>0</v>
      </c>
      <c r="Y128" s="104">
        <f ca="1">IF($D128&gt;=Y$4,VLOOKUP(RAND(),brain!$L$14:$P$17,2,TRUE),0)</f>
        <v>0</v>
      </c>
      <c r="Z128" s="97">
        <f ca="1">IF($E128&gt;=Z$4,VLOOKUP(RAND(),brain!$L$14:$P$17,3,TRUE),0)</f>
        <v>20</v>
      </c>
      <c r="AA128" s="97">
        <f ca="1">IF($E128&gt;=AA$4,VLOOKUP(RAND(),brain!$L$14:$P$17,3,TRUE),0)</f>
        <v>65</v>
      </c>
      <c r="AB128" s="97">
        <f ca="1">IF($E128&gt;=AB$4,VLOOKUP(RAND(),brain!$L$14:$P$17,3,TRUE),0)</f>
        <v>45</v>
      </c>
      <c r="AC128" s="97">
        <f ca="1">IF($E128&gt;=AC$4,VLOOKUP(RAND(),brain!$L$14:$P$17,3,TRUE),0)</f>
        <v>0</v>
      </c>
      <c r="AD128" s="97">
        <f ca="1">IF($E128&gt;=AD$4,VLOOKUP(RAND(),brain!$L$14:$P$17,3,TRUE),0)</f>
        <v>0</v>
      </c>
      <c r="AE128" s="97">
        <f ca="1">IF($E128&gt;=AE$4,VLOOKUP(RAND(),brain!$L$14:$P$17,3,TRUE),0)</f>
        <v>0</v>
      </c>
      <c r="AF128" s="97">
        <f ca="1">IF($E128&gt;=AF$4,VLOOKUP(RAND(),brain!$L$14:$P$17,3,TRUE),0)</f>
        <v>0</v>
      </c>
      <c r="AG128" s="97">
        <f ca="1">IF($E128&gt;=AG$4,VLOOKUP(RAND(),brain!$L$14:$P$17,3,TRUE),0)</f>
        <v>0</v>
      </c>
      <c r="AH128" s="97">
        <f ca="1">IF($E128&gt;=AH$4,VLOOKUP(RAND(),brain!$L$14:$P$17,3,TRUE),0)</f>
        <v>0</v>
      </c>
      <c r="AI128" s="97">
        <f ca="1">IF($E128&gt;=AI$4,VLOOKUP(RAND(),brain!$L$14:$P$17,3,TRUE),0)</f>
        <v>0</v>
      </c>
      <c r="AJ128" s="97">
        <f ca="1">IF($E128&gt;=AJ$4,VLOOKUP(RAND(),brain!$L$14:$P$17,3,TRUE),0)</f>
        <v>0</v>
      </c>
      <c r="AK128" s="100">
        <f ca="1">IF($F128&gt;=AK$4,VLOOKUP(RAND(),brain!$L$14:$P$17,4,TRUE),0)</f>
        <v>45</v>
      </c>
      <c r="AL128" s="98">
        <f ca="1">IF($F128&gt;=AL$4,VLOOKUP(RAND(),brain!$L$14:$P$17,4,TRUE),0)</f>
        <v>30</v>
      </c>
      <c r="AM128" s="98">
        <f ca="1">IF($F128&gt;=AM$4,VLOOKUP(RAND(),brain!$L$14:$P$17,4,TRUE),0)</f>
        <v>20</v>
      </c>
      <c r="AN128" s="98">
        <f ca="1">IF($F128&gt;=AN$4,VLOOKUP(RAND(),brain!$L$14:$P$17,4,TRUE),0)</f>
        <v>0</v>
      </c>
      <c r="AO128" s="98">
        <f ca="1">IF($F128&gt;=AO$4,VLOOKUP(RAND(),brain!$L$14:$P$17,4,TRUE),0)</f>
        <v>0</v>
      </c>
      <c r="AP128" s="98">
        <f ca="1">IF($F128&gt;=AP$4,VLOOKUP(RAND(),brain!$L$14:$P$17,4,TRUE),0)</f>
        <v>0</v>
      </c>
      <c r="AQ128" s="98">
        <f ca="1">IF($F128&gt;=AQ$4,VLOOKUP(RAND(),brain!$L$14:$P$17,4,TRUE),0)</f>
        <v>0</v>
      </c>
      <c r="AR128" s="98">
        <f ca="1">IF($F128&gt;=AR$4,VLOOKUP(RAND(),brain!$L$14:$P$17,4,TRUE),0)</f>
        <v>0</v>
      </c>
      <c r="AS128" s="98">
        <f ca="1">IF($F128&gt;=AS$4,VLOOKUP(RAND(),brain!$L$14:$P$17,4,TRUE),0)</f>
        <v>0</v>
      </c>
      <c r="AT128" s="98">
        <f ca="1">IF($F128&gt;=AT$4,VLOOKUP(RAND(),brain!$L$14:$P$17,4,TRUE),0)</f>
        <v>0</v>
      </c>
      <c r="AU128" s="98">
        <f ca="1">IF($F128&gt;=AU$4,VLOOKUP(RAND(),brain!$L$14:$P$17,4,TRUE),0)</f>
        <v>0</v>
      </c>
      <c r="AV128" s="98">
        <f ca="1">IF($F128&gt;=AV$4,VLOOKUP(RAND(),brain!$L$14:$P$17,4,TRUE),0)</f>
        <v>0</v>
      </c>
      <c r="AW128" s="98">
        <f ca="1">IF($F128&gt;=AW$4,VLOOKUP(RAND(),brain!$L$14:$P$17,4,TRUE),0)</f>
        <v>0</v>
      </c>
      <c r="AX128" s="98">
        <f ca="1">IF($F128&gt;=AX$4,VLOOKUP(RAND(),brain!$L$14:$P$17,4,TRUE),0)</f>
        <v>0</v>
      </c>
      <c r="AY128" s="98">
        <f ca="1">IF($F128&gt;=AY$4,VLOOKUP(RAND(),brain!$L$14:$P$17,4,TRUE),0)</f>
        <v>0</v>
      </c>
      <c r="AZ128" s="101">
        <f ca="1">IF($F128&gt;=AZ$4,VLOOKUP(RAND(),brain!$L$14:$P$17,4,TRUE),0)</f>
        <v>0</v>
      </c>
      <c r="BA128" s="139">
        <f ca="1">SUMIF(dataCollection!$H128:$Y128, "&gt;1")</f>
        <v>160</v>
      </c>
      <c r="BB128" s="140">
        <f ca="1">SUMIF(dataCollection!$Z128:$AJ128,"&gt; 1")</f>
        <v>130</v>
      </c>
      <c r="BC128" s="141">
        <f ca="1">SUMIF(dataCollection!$AK128:$AZ128, "&gt; 1")</f>
        <v>95</v>
      </c>
      <c r="BD128" s="26">
        <f ca="1">brain!$K$26-COUNTIF(dataCollection!$H128:$Y128,"&gt;0")*10-dataCollection!$BA128</f>
        <v>280</v>
      </c>
      <c r="BE128" s="26" t="str">
        <f t="shared" ca="1" si="3"/>
        <v/>
      </c>
      <c r="BF128" s="26">
        <f ca="1">brain!$K$26- COUNTIF(dataCollection!$Z128:$AJ128,"&gt;0")*10-dataCollection!$BB128</f>
        <v>320</v>
      </c>
      <c r="BG128" s="26" t="str">
        <f t="shared" ca="1" si="4"/>
        <v/>
      </c>
      <c r="BH128" s="26">
        <f ca="1">brain!$K$26-COUNT(dataCollection!$AK128:$AZ128)*10-dataCollection!$BC128</f>
        <v>225</v>
      </c>
      <c r="BI128" s="134" t="str">
        <f t="shared" ca="1" si="5"/>
        <v/>
      </c>
    </row>
    <row r="129" spans="3:61" x14ac:dyDescent="0.25">
      <c r="C129" s="32">
        <f>Table1[[#This Row],[Column1]]</f>
        <v>123</v>
      </c>
      <c r="D129" s="116">
        <f ca="1">ROUND(brain!$L$7*dataCollection!$G129,0)</f>
        <v>8</v>
      </c>
      <c r="E129" s="116">
        <f ca="1">ROUND(brain!$L$8*dataCollection!$G129,0)</f>
        <v>5</v>
      </c>
      <c r="F129" s="116">
        <f ca="1">dataCollection!$G129-dataCollection!$D129-dataCollection!$E129</f>
        <v>7</v>
      </c>
      <c r="G129" s="117">
        <f ca="1">Table1[[#This Row],[Column13]]</f>
        <v>20</v>
      </c>
      <c r="H129" s="96">
        <f ca="1">IF($D129&gt;=H$4,VLOOKUP(RAND(),brain!$L$14:$P$17,2,TRUE),0)</f>
        <v>15</v>
      </c>
      <c r="I129" s="96">
        <f ca="1">IF($D129&gt;=I$4,VLOOKUP(RAND(),brain!$L$14:$P$17,2,TRUE),0)</f>
        <v>15</v>
      </c>
      <c r="J129" s="96">
        <f ca="1">IF($D129&gt;=J$4,VLOOKUP(RAND(),brain!$L$14:$P$17,2,TRUE),0)</f>
        <v>35</v>
      </c>
      <c r="K129" s="96">
        <f ca="1">IF($D129&gt;=K$4,VLOOKUP(RAND(),brain!$L$14:$P$17,2,TRUE),0)</f>
        <v>35</v>
      </c>
      <c r="L129" s="96">
        <f ca="1">IF($D129&gt;=L$4,VLOOKUP(RAND(),brain!$L$14:$P$17,2,TRUE),0)</f>
        <v>35</v>
      </c>
      <c r="M129" s="96">
        <f ca="1">IF($D129&gt;=M$4,VLOOKUP(RAND(),brain!$L$14:$P$17,2,TRUE),0)</f>
        <v>55</v>
      </c>
      <c r="N129" s="96">
        <f ca="1">IF($D129&gt;=N$4,VLOOKUP(RAND(),brain!$L$14:$P$17,2,TRUE),0)</f>
        <v>35</v>
      </c>
      <c r="O129" s="96">
        <f ca="1">IF($D129&gt;=O$4,VLOOKUP(RAND(),brain!$L$14:$P$17,2,TRUE),0)</f>
        <v>35</v>
      </c>
      <c r="P129" s="96">
        <f ca="1">IF($D129&gt;=P$4,VLOOKUP(RAND(),brain!$L$14:$P$17,2,TRUE),0)</f>
        <v>0</v>
      </c>
      <c r="Q129" s="96">
        <f ca="1">IF($D129&gt;=Q$4,VLOOKUP(RAND(),brain!$L$14:$P$17,2,TRUE),0)</f>
        <v>0</v>
      </c>
      <c r="R129" s="96">
        <f ca="1">IF($D129&gt;=R$4,VLOOKUP(RAND(),brain!$L$14:$P$17,2,TRUE),0)</f>
        <v>0</v>
      </c>
      <c r="S129" s="96">
        <f ca="1">IF($D129&gt;=S$4,VLOOKUP(RAND(),brain!$L$14:$P$17,2,TRUE),0)</f>
        <v>0</v>
      </c>
      <c r="T129" s="96">
        <f ca="1">IF($D129&gt;=T$4,VLOOKUP(RAND(),brain!$L$14:$P$17,2,TRUE),0)</f>
        <v>0</v>
      </c>
      <c r="U129" s="96">
        <f ca="1">IF($D129&gt;=U$4,VLOOKUP(RAND(),brain!$L$14:$P$17,2,TRUE),0)</f>
        <v>0</v>
      </c>
      <c r="V129" s="96">
        <f ca="1">IF($D129&gt;=V$4,VLOOKUP(RAND(),brain!$L$14:$P$17,2,TRUE),0)</f>
        <v>0</v>
      </c>
      <c r="W129" s="96">
        <f ca="1">IF($D129&gt;=W$4,VLOOKUP(RAND(),brain!$L$14:$P$17,2,TRUE),0)</f>
        <v>0</v>
      </c>
      <c r="X129" s="96">
        <f ca="1">IF($D129&gt;=X$4,VLOOKUP(RAND(),brain!$L$14:$P$17,2,TRUE),0)</f>
        <v>0</v>
      </c>
      <c r="Y129" s="104">
        <f ca="1">IF($D129&gt;=Y$4,VLOOKUP(RAND(),brain!$L$14:$P$17,2,TRUE),0)</f>
        <v>0</v>
      </c>
      <c r="Z129" s="97">
        <f ca="1">IF($E129&gt;=Z$4,VLOOKUP(RAND(),brain!$L$14:$P$17,3,TRUE),0)</f>
        <v>45</v>
      </c>
      <c r="AA129" s="97">
        <f ca="1">IF($E129&gt;=AA$4,VLOOKUP(RAND(),brain!$L$14:$P$17,3,TRUE),0)</f>
        <v>45</v>
      </c>
      <c r="AB129" s="97">
        <f ca="1">IF($E129&gt;=AB$4,VLOOKUP(RAND(),brain!$L$14:$P$17,3,TRUE),0)</f>
        <v>45</v>
      </c>
      <c r="AC129" s="97">
        <f ca="1">IF($E129&gt;=AC$4,VLOOKUP(RAND(),brain!$L$14:$P$17,3,TRUE),0)</f>
        <v>20</v>
      </c>
      <c r="AD129" s="97">
        <f ca="1">IF($E129&gt;=AD$4,VLOOKUP(RAND(),brain!$L$14:$P$17,3,TRUE),0)</f>
        <v>45</v>
      </c>
      <c r="AE129" s="97">
        <f ca="1">IF($E129&gt;=AE$4,VLOOKUP(RAND(),brain!$L$14:$P$17,3,TRUE),0)</f>
        <v>0</v>
      </c>
      <c r="AF129" s="97">
        <f ca="1">IF($E129&gt;=AF$4,VLOOKUP(RAND(),brain!$L$14:$P$17,3,TRUE),0)</f>
        <v>0</v>
      </c>
      <c r="AG129" s="97">
        <f ca="1">IF($E129&gt;=AG$4,VLOOKUP(RAND(),brain!$L$14:$P$17,3,TRUE),0)</f>
        <v>0</v>
      </c>
      <c r="AH129" s="97">
        <f ca="1">IF($E129&gt;=AH$4,VLOOKUP(RAND(),brain!$L$14:$P$17,3,TRUE),0)</f>
        <v>0</v>
      </c>
      <c r="AI129" s="97">
        <f ca="1">IF($E129&gt;=AI$4,VLOOKUP(RAND(),brain!$L$14:$P$17,3,TRUE),0)</f>
        <v>0</v>
      </c>
      <c r="AJ129" s="97">
        <f ca="1">IF($E129&gt;=AJ$4,VLOOKUP(RAND(),brain!$L$14:$P$17,3,TRUE),0)</f>
        <v>0</v>
      </c>
      <c r="AK129" s="100">
        <f ca="1">IF($F129&gt;=AK$4,VLOOKUP(RAND(),brain!$L$14:$P$17,4,TRUE),0)</f>
        <v>30</v>
      </c>
      <c r="AL129" s="98">
        <f ca="1">IF($F129&gt;=AL$4,VLOOKUP(RAND(),brain!$L$14:$P$17,4,TRUE),0)</f>
        <v>30</v>
      </c>
      <c r="AM129" s="98">
        <f ca="1">IF($F129&gt;=AM$4,VLOOKUP(RAND(),brain!$L$14:$P$17,4,TRUE),0)</f>
        <v>45</v>
      </c>
      <c r="AN129" s="98">
        <f ca="1">IF($F129&gt;=AN$4,VLOOKUP(RAND(),brain!$L$14:$P$17,4,TRUE),0)</f>
        <v>20</v>
      </c>
      <c r="AO129" s="98">
        <f ca="1">IF($F129&gt;=AO$4,VLOOKUP(RAND(),brain!$L$14:$P$17,4,TRUE),0)</f>
        <v>30</v>
      </c>
      <c r="AP129" s="98">
        <f ca="1">IF($F129&gt;=AP$4,VLOOKUP(RAND(),brain!$L$14:$P$17,4,TRUE),0)</f>
        <v>30</v>
      </c>
      <c r="AQ129" s="98">
        <f ca="1">IF($F129&gt;=AQ$4,VLOOKUP(RAND(),brain!$L$14:$P$17,4,TRUE),0)</f>
        <v>45</v>
      </c>
      <c r="AR129" s="98">
        <f ca="1">IF($F129&gt;=AR$4,VLOOKUP(RAND(),brain!$L$14:$P$17,4,TRUE),0)</f>
        <v>0</v>
      </c>
      <c r="AS129" s="98">
        <f ca="1">IF($F129&gt;=AS$4,VLOOKUP(RAND(),brain!$L$14:$P$17,4,TRUE),0)</f>
        <v>0</v>
      </c>
      <c r="AT129" s="98">
        <f ca="1">IF($F129&gt;=AT$4,VLOOKUP(RAND(),brain!$L$14:$P$17,4,TRUE),0)</f>
        <v>0</v>
      </c>
      <c r="AU129" s="98">
        <f ca="1">IF($F129&gt;=AU$4,VLOOKUP(RAND(),brain!$L$14:$P$17,4,TRUE),0)</f>
        <v>0</v>
      </c>
      <c r="AV129" s="98">
        <f ca="1">IF($F129&gt;=AV$4,VLOOKUP(RAND(),brain!$L$14:$P$17,4,TRUE),0)</f>
        <v>0</v>
      </c>
      <c r="AW129" s="98">
        <f ca="1">IF($F129&gt;=AW$4,VLOOKUP(RAND(),brain!$L$14:$P$17,4,TRUE),0)</f>
        <v>0</v>
      </c>
      <c r="AX129" s="98">
        <f ca="1">IF($F129&gt;=AX$4,VLOOKUP(RAND(),brain!$L$14:$P$17,4,TRUE),0)</f>
        <v>0</v>
      </c>
      <c r="AY129" s="98">
        <f ca="1">IF($F129&gt;=AY$4,VLOOKUP(RAND(),brain!$L$14:$P$17,4,TRUE),0)</f>
        <v>0</v>
      </c>
      <c r="AZ129" s="101">
        <f ca="1">IF($F129&gt;=AZ$4,VLOOKUP(RAND(),brain!$L$14:$P$17,4,TRUE),0)</f>
        <v>0</v>
      </c>
      <c r="BA129" s="139">
        <f ca="1">SUMIF(dataCollection!$H129:$Y129, "&gt;1")</f>
        <v>260</v>
      </c>
      <c r="BB129" s="140">
        <f ca="1">SUMIF(dataCollection!$Z129:$AJ129,"&gt; 1")</f>
        <v>200</v>
      </c>
      <c r="BC129" s="141">
        <f ca="1">SUMIF(dataCollection!$AK129:$AZ129, "&gt; 1")</f>
        <v>230</v>
      </c>
      <c r="BD129" s="26">
        <f ca="1">brain!$K$26-COUNTIF(dataCollection!$H129:$Y129,"&gt;0")*10-dataCollection!$BA129</f>
        <v>140</v>
      </c>
      <c r="BE129" s="26" t="str">
        <f t="shared" ca="1" si="3"/>
        <v>stockout</v>
      </c>
      <c r="BF129" s="26">
        <f ca="1">brain!$K$26- COUNTIF(dataCollection!$Z129:$AJ129,"&gt;0")*10-dataCollection!$BB129</f>
        <v>230</v>
      </c>
      <c r="BG129" s="26" t="str">
        <f t="shared" ca="1" si="4"/>
        <v/>
      </c>
      <c r="BH129" s="26">
        <f ca="1">brain!$K$26-COUNT(dataCollection!$AK129:$AZ129)*10-dataCollection!$BC129</f>
        <v>90</v>
      </c>
      <c r="BI129" s="134" t="str">
        <f t="shared" ca="1" si="5"/>
        <v>stockout</v>
      </c>
    </row>
    <row r="130" spans="3:61" x14ac:dyDescent="0.25">
      <c r="C130" s="32">
        <f>Table1[[#This Row],[Column1]]</f>
        <v>124</v>
      </c>
      <c r="D130" s="116">
        <f ca="1">ROUND(brain!$L$7*dataCollection!$G130,0)</f>
        <v>5</v>
      </c>
      <c r="E130" s="116">
        <f ca="1">ROUND(brain!$L$8*dataCollection!$G130,0)</f>
        <v>3</v>
      </c>
      <c r="F130" s="116">
        <f ca="1">dataCollection!$G130-dataCollection!$D130-dataCollection!$E130</f>
        <v>5</v>
      </c>
      <c r="G130" s="117">
        <f ca="1">Table1[[#This Row],[Column13]]</f>
        <v>13</v>
      </c>
      <c r="H130" s="96">
        <f ca="1">IF($D130&gt;=H$4,VLOOKUP(RAND(),brain!$L$14:$P$17,2,TRUE),0)</f>
        <v>15</v>
      </c>
      <c r="I130" s="96">
        <f ca="1">IF($D130&gt;=I$4,VLOOKUP(RAND(),brain!$L$14:$P$17,2,TRUE),0)</f>
        <v>15</v>
      </c>
      <c r="J130" s="96">
        <f ca="1">IF($D130&gt;=J$4,VLOOKUP(RAND(),brain!$L$14:$P$17,2,TRUE),0)</f>
        <v>35</v>
      </c>
      <c r="K130" s="96">
        <f ca="1">IF($D130&gt;=K$4,VLOOKUP(RAND(),brain!$L$14:$P$17,2,TRUE),0)</f>
        <v>35</v>
      </c>
      <c r="L130" s="96">
        <f ca="1">IF($D130&gt;=L$4,VLOOKUP(RAND(),brain!$L$14:$P$17,2,TRUE),0)</f>
        <v>15</v>
      </c>
      <c r="M130" s="96">
        <f ca="1">IF($D130&gt;=M$4,VLOOKUP(RAND(),brain!$L$14:$P$17,2,TRUE),0)</f>
        <v>0</v>
      </c>
      <c r="N130" s="96">
        <f ca="1">IF($D130&gt;=N$4,VLOOKUP(RAND(),brain!$L$14:$P$17,2,TRUE),0)</f>
        <v>0</v>
      </c>
      <c r="O130" s="96">
        <f ca="1">IF($D130&gt;=O$4,VLOOKUP(RAND(),brain!$L$14:$P$17,2,TRUE),0)</f>
        <v>0</v>
      </c>
      <c r="P130" s="96">
        <f ca="1">IF($D130&gt;=P$4,VLOOKUP(RAND(),brain!$L$14:$P$17,2,TRUE),0)</f>
        <v>0</v>
      </c>
      <c r="Q130" s="96">
        <f ca="1">IF($D130&gt;=Q$4,VLOOKUP(RAND(),brain!$L$14:$P$17,2,TRUE),0)</f>
        <v>0</v>
      </c>
      <c r="R130" s="96">
        <f ca="1">IF($D130&gt;=R$4,VLOOKUP(RAND(),brain!$L$14:$P$17,2,TRUE),0)</f>
        <v>0</v>
      </c>
      <c r="S130" s="96">
        <f ca="1">IF($D130&gt;=S$4,VLOOKUP(RAND(),brain!$L$14:$P$17,2,TRUE),0)</f>
        <v>0</v>
      </c>
      <c r="T130" s="96">
        <f ca="1">IF($D130&gt;=T$4,VLOOKUP(RAND(),brain!$L$14:$P$17,2,TRUE),0)</f>
        <v>0</v>
      </c>
      <c r="U130" s="96">
        <f ca="1">IF($D130&gt;=U$4,VLOOKUP(RAND(),brain!$L$14:$P$17,2,TRUE),0)</f>
        <v>0</v>
      </c>
      <c r="V130" s="96">
        <f ca="1">IF($D130&gt;=V$4,VLOOKUP(RAND(),brain!$L$14:$P$17,2,TRUE),0)</f>
        <v>0</v>
      </c>
      <c r="W130" s="96">
        <f ca="1">IF($D130&gt;=W$4,VLOOKUP(RAND(),brain!$L$14:$P$17,2,TRUE),0)</f>
        <v>0</v>
      </c>
      <c r="X130" s="96">
        <f ca="1">IF($D130&gt;=X$4,VLOOKUP(RAND(),brain!$L$14:$P$17,2,TRUE),0)</f>
        <v>0</v>
      </c>
      <c r="Y130" s="104">
        <f ca="1">IF($D130&gt;=Y$4,VLOOKUP(RAND(),brain!$L$14:$P$17,2,TRUE),0)</f>
        <v>0</v>
      </c>
      <c r="Z130" s="97">
        <f ca="1">IF($E130&gt;=Z$4,VLOOKUP(RAND(),brain!$L$14:$P$17,3,TRUE),0)</f>
        <v>45</v>
      </c>
      <c r="AA130" s="97">
        <f ca="1">IF($E130&gt;=AA$4,VLOOKUP(RAND(),brain!$L$14:$P$17,3,TRUE),0)</f>
        <v>20</v>
      </c>
      <c r="AB130" s="97">
        <f ca="1">IF($E130&gt;=AB$4,VLOOKUP(RAND(),brain!$L$14:$P$17,3,TRUE),0)</f>
        <v>45</v>
      </c>
      <c r="AC130" s="97">
        <f ca="1">IF($E130&gt;=AC$4,VLOOKUP(RAND(),brain!$L$14:$P$17,3,TRUE),0)</f>
        <v>0</v>
      </c>
      <c r="AD130" s="97">
        <f ca="1">IF($E130&gt;=AD$4,VLOOKUP(RAND(),brain!$L$14:$P$17,3,TRUE),0)</f>
        <v>0</v>
      </c>
      <c r="AE130" s="97">
        <f ca="1">IF($E130&gt;=AE$4,VLOOKUP(RAND(),brain!$L$14:$P$17,3,TRUE),0)</f>
        <v>0</v>
      </c>
      <c r="AF130" s="97">
        <f ca="1">IF($E130&gt;=AF$4,VLOOKUP(RAND(),brain!$L$14:$P$17,3,TRUE),0)</f>
        <v>0</v>
      </c>
      <c r="AG130" s="97">
        <f ca="1">IF($E130&gt;=AG$4,VLOOKUP(RAND(),brain!$L$14:$P$17,3,TRUE),0)</f>
        <v>0</v>
      </c>
      <c r="AH130" s="97">
        <f ca="1">IF($E130&gt;=AH$4,VLOOKUP(RAND(),brain!$L$14:$P$17,3,TRUE),0)</f>
        <v>0</v>
      </c>
      <c r="AI130" s="97">
        <f ca="1">IF($E130&gt;=AI$4,VLOOKUP(RAND(),brain!$L$14:$P$17,3,TRUE),0)</f>
        <v>0</v>
      </c>
      <c r="AJ130" s="97">
        <f ca="1">IF($E130&gt;=AJ$4,VLOOKUP(RAND(),brain!$L$14:$P$17,3,TRUE),0)</f>
        <v>0</v>
      </c>
      <c r="AK130" s="100">
        <f ca="1">IF($F130&gt;=AK$4,VLOOKUP(RAND(),brain!$L$14:$P$17,4,TRUE),0)</f>
        <v>30</v>
      </c>
      <c r="AL130" s="98">
        <f ca="1">IF($F130&gt;=AL$4,VLOOKUP(RAND(),brain!$L$14:$P$17,4,TRUE),0)</f>
        <v>30</v>
      </c>
      <c r="AM130" s="98">
        <f ca="1">IF($F130&gt;=AM$4,VLOOKUP(RAND(),brain!$L$14:$P$17,4,TRUE),0)</f>
        <v>20</v>
      </c>
      <c r="AN130" s="98">
        <f ca="1">IF($F130&gt;=AN$4,VLOOKUP(RAND(),brain!$L$14:$P$17,4,TRUE),0)</f>
        <v>30</v>
      </c>
      <c r="AO130" s="98">
        <f ca="1">IF($F130&gt;=AO$4,VLOOKUP(RAND(),brain!$L$14:$P$17,4,TRUE),0)</f>
        <v>30</v>
      </c>
      <c r="AP130" s="98">
        <f ca="1">IF($F130&gt;=AP$4,VLOOKUP(RAND(),brain!$L$14:$P$17,4,TRUE),0)</f>
        <v>0</v>
      </c>
      <c r="AQ130" s="98">
        <f ca="1">IF($F130&gt;=AQ$4,VLOOKUP(RAND(),brain!$L$14:$P$17,4,TRUE),0)</f>
        <v>0</v>
      </c>
      <c r="AR130" s="98">
        <f ca="1">IF($F130&gt;=AR$4,VLOOKUP(RAND(),brain!$L$14:$P$17,4,TRUE),0)</f>
        <v>0</v>
      </c>
      <c r="AS130" s="98">
        <f ca="1">IF($F130&gt;=AS$4,VLOOKUP(RAND(),brain!$L$14:$P$17,4,TRUE),0)</f>
        <v>0</v>
      </c>
      <c r="AT130" s="98">
        <f ca="1">IF($F130&gt;=AT$4,VLOOKUP(RAND(),brain!$L$14:$P$17,4,TRUE),0)</f>
        <v>0</v>
      </c>
      <c r="AU130" s="98">
        <f ca="1">IF($F130&gt;=AU$4,VLOOKUP(RAND(),brain!$L$14:$P$17,4,TRUE),0)</f>
        <v>0</v>
      </c>
      <c r="AV130" s="98">
        <f ca="1">IF($F130&gt;=AV$4,VLOOKUP(RAND(),brain!$L$14:$P$17,4,TRUE),0)</f>
        <v>0</v>
      </c>
      <c r="AW130" s="98">
        <f ca="1">IF($F130&gt;=AW$4,VLOOKUP(RAND(),brain!$L$14:$P$17,4,TRUE),0)</f>
        <v>0</v>
      </c>
      <c r="AX130" s="98">
        <f ca="1">IF($F130&gt;=AX$4,VLOOKUP(RAND(),brain!$L$14:$P$17,4,TRUE),0)</f>
        <v>0</v>
      </c>
      <c r="AY130" s="98">
        <f ca="1">IF($F130&gt;=AY$4,VLOOKUP(RAND(),brain!$L$14:$P$17,4,TRUE),0)</f>
        <v>0</v>
      </c>
      <c r="AZ130" s="101">
        <f ca="1">IF($F130&gt;=AZ$4,VLOOKUP(RAND(),brain!$L$14:$P$17,4,TRUE),0)</f>
        <v>0</v>
      </c>
      <c r="BA130" s="139">
        <f ca="1">SUMIF(dataCollection!$H130:$Y130, "&gt;1")</f>
        <v>115</v>
      </c>
      <c r="BB130" s="140">
        <f ca="1">SUMIF(dataCollection!$Z130:$AJ130,"&gt; 1")</f>
        <v>110</v>
      </c>
      <c r="BC130" s="141">
        <f ca="1">SUMIF(dataCollection!$AK130:$AZ130, "&gt; 1")</f>
        <v>140</v>
      </c>
      <c r="BD130" s="26">
        <f ca="1">brain!$K$26-COUNTIF(dataCollection!$H130:$Y130,"&gt;0")*10-dataCollection!$BA130</f>
        <v>315</v>
      </c>
      <c r="BE130" s="26" t="str">
        <f t="shared" ca="1" si="3"/>
        <v/>
      </c>
      <c r="BF130" s="26">
        <f ca="1">brain!$K$26- COUNTIF(dataCollection!$Z130:$AJ130,"&gt;0")*10-dataCollection!$BB130</f>
        <v>340</v>
      </c>
      <c r="BG130" s="26" t="str">
        <f t="shared" ca="1" si="4"/>
        <v/>
      </c>
      <c r="BH130" s="26">
        <f ca="1">brain!$K$26-COUNT(dataCollection!$AK130:$AZ130)*10-dataCollection!$BC130</f>
        <v>180</v>
      </c>
      <c r="BI130" s="134" t="str">
        <f t="shared" ca="1" si="5"/>
        <v/>
      </c>
    </row>
    <row r="131" spans="3:61" x14ac:dyDescent="0.25">
      <c r="C131" s="32">
        <f>Table1[[#This Row],[Column1]]</f>
        <v>125</v>
      </c>
      <c r="D131" s="116">
        <f ca="1">ROUND(brain!$L$7*dataCollection!$G131,0)</f>
        <v>2</v>
      </c>
      <c r="E131" s="116">
        <f ca="1">ROUND(brain!$L$8*dataCollection!$G131,0)</f>
        <v>2</v>
      </c>
      <c r="F131" s="116">
        <f ca="1">dataCollection!$G131-dataCollection!$D131-dataCollection!$E131</f>
        <v>2</v>
      </c>
      <c r="G131" s="117">
        <f ca="1">Table1[[#This Row],[Column13]]</f>
        <v>6</v>
      </c>
      <c r="H131" s="96">
        <f ca="1">IF($D131&gt;=H$4,VLOOKUP(RAND(),brain!$L$14:$P$17,2,TRUE),0)</f>
        <v>55</v>
      </c>
      <c r="I131" s="96">
        <f ca="1">IF($D131&gt;=I$4,VLOOKUP(RAND(),brain!$L$14:$P$17,2,TRUE),0)</f>
        <v>15</v>
      </c>
      <c r="J131" s="96">
        <f ca="1">IF($D131&gt;=J$4,VLOOKUP(RAND(),brain!$L$14:$P$17,2,TRUE),0)</f>
        <v>0</v>
      </c>
      <c r="K131" s="96">
        <f ca="1">IF($D131&gt;=K$4,VLOOKUP(RAND(),brain!$L$14:$P$17,2,TRUE),0)</f>
        <v>0</v>
      </c>
      <c r="L131" s="96">
        <f ca="1">IF($D131&gt;=L$4,VLOOKUP(RAND(),brain!$L$14:$P$17,2,TRUE),0)</f>
        <v>0</v>
      </c>
      <c r="M131" s="96">
        <f ca="1">IF($D131&gt;=M$4,VLOOKUP(RAND(),brain!$L$14:$P$17,2,TRUE),0)</f>
        <v>0</v>
      </c>
      <c r="N131" s="96">
        <f ca="1">IF($D131&gt;=N$4,VLOOKUP(RAND(),brain!$L$14:$P$17,2,TRUE),0)</f>
        <v>0</v>
      </c>
      <c r="O131" s="96">
        <f ca="1">IF($D131&gt;=O$4,VLOOKUP(RAND(),brain!$L$14:$P$17,2,TRUE),0)</f>
        <v>0</v>
      </c>
      <c r="P131" s="96">
        <f ca="1">IF($D131&gt;=P$4,VLOOKUP(RAND(),brain!$L$14:$P$17,2,TRUE),0)</f>
        <v>0</v>
      </c>
      <c r="Q131" s="96">
        <f ca="1">IF($D131&gt;=Q$4,VLOOKUP(RAND(),brain!$L$14:$P$17,2,TRUE),0)</f>
        <v>0</v>
      </c>
      <c r="R131" s="96">
        <f ca="1">IF($D131&gt;=R$4,VLOOKUP(RAND(),brain!$L$14:$P$17,2,TRUE),0)</f>
        <v>0</v>
      </c>
      <c r="S131" s="96">
        <f ca="1">IF($D131&gt;=S$4,VLOOKUP(RAND(),brain!$L$14:$P$17,2,TRUE),0)</f>
        <v>0</v>
      </c>
      <c r="T131" s="96">
        <f ca="1">IF($D131&gt;=T$4,VLOOKUP(RAND(),brain!$L$14:$P$17,2,TRUE),0)</f>
        <v>0</v>
      </c>
      <c r="U131" s="96">
        <f ca="1">IF($D131&gt;=U$4,VLOOKUP(RAND(),brain!$L$14:$P$17,2,TRUE),0)</f>
        <v>0</v>
      </c>
      <c r="V131" s="96">
        <f ca="1">IF($D131&gt;=V$4,VLOOKUP(RAND(),brain!$L$14:$P$17,2,TRUE),0)</f>
        <v>0</v>
      </c>
      <c r="W131" s="96">
        <f ca="1">IF($D131&gt;=W$4,VLOOKUP(RAND(),brain!$L$14:$P$17,2,TRUE),0)</f>
        <v>0</v>
      </c>
      <c r="X131" s="96">
        <f ca="1">IF($D131&gt;=X$4,VLOOKUP(RAND(),brain!$L$14:$P$17,2,TRUE),0)</f>
        <v>0</v>
      </c>
      <c r="Y131" s="104">
        <f ca="1">IF($D131&gt;=Y$4,VLOOKUP(RAND(),brain!$L$14:$P$17,2,TRUE),0)</f>
        <v>0</v>
      </c>
      <c r="Z131" s="97">
        <f ca="1">IF($E131&gt;=Z$4,VLOOKUP(RAND(),brain!$L$14:$P$17,3,TRUE),0)</f>
        <v>45</v>
      </c>
      <c r="AA131" s="97">
        <f ca="1">IF($E131&gt;=AA$4,VLOOKUP(RAND(),brain!$L$14:$P$17,3,TRUE),0)</f>
        <v>45</v>
      </c>
      <c r="AB131" s="97">
        <f ca="1">IF($E131&gt;=AB$4,VLOOKUP(RAND(),brain!$L$14:$P$17,3,TRUE),0)</f>
        <v>0</v>
      </c>
      <c r="AC131" s="97">
        <f ca="1">IF($E131&gt;=AC$4,VLOOKUP(RAND(),brain!$L$14:$P$17,3,TRUE),0)</f>
        <v>0</v>
      </c>
      <c r="AD131" s="97">
        <f ca="1">IF($E131&gt;=AD$4,VLOOKUP(RAND(),brain!$L$14:$P$17,3,TRUE),0)</f>
        <v>0</v>
      </c>
      <c r="AE131" s="97">
        <f ca="1">IF($E131&gt;=AE$4,VLOOKUP(RAND(),brain!$L$14:$P$17,3,TRUE),0)</f>
        <v>0</v>
      </c>
      <c r="AF131" s="97">
        <f ca="1">IF($E131&gt;=AF$4,VLOOKUP(RAND(),brain!$L$14:$P$17,3,TRUE),0)</f>
        <v>0</v>
      </c>
      <c r="AG131" s="97">
        <f ca="1">IF($E131&gt;=AG$4,VLOOKUP(RAND(),brain!$L$14:$P$17,3,TRUE),0)</f>
        <v>0</v>
      </c>
      <c r="AH131" s="97">
        <f ca="1">IF($E131&gt;=AH$4,VLOOKUP(RAND(),brain!$L$14:$P$17,3,TRUE),0)</f>
        <v>0</v>
      </c>
      <c r="AI131" s="97">
        <f ca="1">IF($E131&gt;=AI$4,VLOOKUP(RAND(),brain!$L$14:$P$17,3,TRUE),0)</f>
        <v>0</v>
      </c>
      <c r="AJ131" s="97">
        <f ca="1">IF($E131&gt;=AJ$4,VLOOKUP(RAND(),brain!$L$14:$P$17,3,TRUE),0)</f>
        <v>0</v>
      </c>
      <c r="AK131" s="100">
        <f ca="1">IF($F131&gt;=AK$4,VLOOKUP(RAND(),brain!$L$14:$P$17,4,TRUE),0)</f>
        <v>30</v>
      </c>
      <c r="AL131" s="98">
        <f ca="1">IF($F131&gt;=AL$4,VLOOKUP(RAND(),brain!$L$14:$P$17,4,TRUE),0)</f>
        <v>30</v>
      </c>
      <c r="AM131" s="98">
        <f ca="1">IF($F131&gt;=AM$4,VLOOKUP(RAND(),brain!$L$14:$P$17,4,TRUE),0)</f>
        <v>0</v>
      </c>
      <c r="AN131" s="98">
        <f ca="1">IF($F131&gt;=AN$4,VLOOKUP(RAND(),brain!$L$14:$P$17,4,TRUE),0)</f>
        <v>0</v>
      </c>
      <c r="AO131" s="98">
        <f ca="1">IF($F131&gt;=AO$4,VLOOKUP(RAND(),brain!$L$14:$P$17,4,TRUE),0)</f>
        <v>0</v>
      </c>
      <c r="AP131" s="98">
        <f ca="1">IF($F131&gt;=AP$4,VLOOKUP(RAND(),brain!$L$14:$P$17,4,TRUE),0)</f>
        <v>0</v>
      </c>
      <c r="AQ131" s="98">
        <f ca="1">IF($F131&gt;=AQ$4,VLOOKUP(RAND(),brain!$L$14:$P$17,4,TRUE),0)</f>
        <v>0</v>
      </c>
      <c r="AR131" s="98">
        <f ca="1">IF($F131&gt;=AR$4,VLOOKUP(RAND(),brain!$L$14:$P$17,4,TRUE),0)</f>
        <v>0</v>
      </c>
      <c r="AS131" s="98">
        <f ca="1">IF($F131&gt;=AS$4,VLOOKUP(RAND(),brain!$L$14:$P$17,4,TRUE),0)</f>
        <v>0</v>
      </c>
      <c r="AT131" s="98">
        <f ca="1">IF($F131&gt;=AT$4,VLOOKUP(RAND(),brain!$L$14:$P$17,4,TRUE),0)</f>
        <v>0</v>
      </c>
      <c r="AU131" s="98">
        <f ca="1">IF($F131&gt;=AU$4,VLOOKUP(RAND(),brain!$L$14:$P$17,4,TRUE),0)</f>
        <v>0</v>
      </c>
      <c r="AV131" s="98">
        <f ca="1">IF($F131&gt;=AV$4,VLOOKUP(RAND(),brain!$L$14:$P$17,4,TRUE),0)</f>
        <v>0</v>
      </c>
      <c r="AW131" s="98">
        <f ca="1">IF($F131&gt;=AW$4,VLOOKUP(RAND(),brain!$L$14:$P$17,4,TRUE),0)</f>
        <v>0</v>
      </c>
      <c r="AX131" s="98">
        <f ca="1">IF($F131&gt;=AX$4,VLOOKUP(RAND(),brain!$L$14:$P$17,4,TRUE),0)</f>
        <v>0</v>
      </c>
      <c r="AY131" s="98">
        <f ca="1">IF($F131&gt;=AY$4,VLOOKUP(RAND(),brain!$L$14:$P$17,4,TRUE),0)</f>
        <v>0</v>
      </c>
      <c r="AZ131" s="101">
        <f ca="1">IF($F131&gt;=AZ$4,VLOOKUP(RAND(),brain!$L$14:$P$17,4,TRUE),0)</f>
        <v>0</v>
      </c>
      <c r="BA131" s="139">
        <f ca="1">SUMIF(dataCollection!$H131:$Y131, "&gt;1")</f>
        <v>70</v>
      </c>
      <c r="BB131" s="140">
        <f ca="1">SUMIF(dataCollection!$Z131:$AJ131,"&gt; 1")</f>
        <v>90</v>
      </c>
      <c r="BC131" s="141">
        <f ca="1">SUMIF(dataCollection!$AK131:$AZ131, "&gt; 1")</f>
        <v>60</v>
      </c>
      <c r="BD131" s="26">
        <f ca="1">brain!$K$26-COUNTIF(dataCollection!$H131:$Y131,"&gt;0")*10-dataCollection!$BA131</f>
        <v>390</v>
      </c>
      <c r="BE131" s="26" t="str">
        <f t="shared" ca="1" si="3"/>
        <v/>
      </c>
      <c r="BF131" s="26">
        <f ca="1">brain!$K$26- COUNTIF(dataCollection!$Z131:$AJ131,"&gt;0")*10-dataCollection!$BB131</f>
        <v>370</v>
      </c>
      <c r="BG131" s="26" t="str">
        <f t="shared" ca="1" si="4"/>
        <v/>
      </c>
      <c r="BH131" s="26">
        <f ca="1">brain!$K$26-COUNT(dataCollection!$AK131:$AZ131)*10-dataCollection!$BC131</f>
        <v>260</v>
      </c>
      <c r="BI131" s="134" t="str">
        <f t="shared" ca="1" si="5"/>
        <v/>
      </c>
    </row>
    <row r="132" spans="3:61" x14ac:dyDescent="0.25">
      <c r="C132" s="32">
        <f>Table1[[#This Row],[Column1]]</f>
        <v>126</v>
      </c>
      <c r="D132" s="116">
        <f ca="1">ROUND(brain!$L$7*dataCollection!$G132,0)</f>
        <v>4</v>
      </c>
      <c r="E132" s="116">
        <f ca="1">ROUND(brain!$L$8*dataCollection!$G132,0)</f>
        <v>3</v>
      </c>
      <c r="F132" s="116">
        <f ca="1">dataCollection!$G132-dataCollection!$D132-dataCollection!$E132</f>
        <v>4</v>
      </c>
      <c r="G132" s="117">
        <f ca="1">Table1[[#This Row],[Column13]]</f>
        <v>11</v>
      </c>
      <c r="H132" s="96">
        <f ca="1">IF($D132&gt;=H$4,VLOOKUP(RAND(),brain!$L$14:$P$17,2,TRUE),0)</f>
        <v>35</v>
      </c>
      <c r="I132" s="96">
        <f ca="1">IF($D132&gt;=I$4,VLOOKUP(RAND(),brain!$L$14:$P$17,2,TRUE),0)</f>
        <v>35</v>
      </c>
      <c r="J132" s="96">
        <f ca="1">IF($D132&gt;=J$4,VLOOKUP(RAND(),brain!$L$14:$P$17,2,TRUE),0)</f>
        <v>35</v>
      </c>
      <c r="K132" s="96">
        <f ca="1">IF($D132&gt;=K$4,VLOOKUP(RAND(),brain!$L$14:$P$17,2,TRUE),0)</f>
        <v>55</v>
      </c>
      <c r="L132" s="96">
        <f ca="1">IF($D132&gt;=L$4,VLOOKUP(RAND(),brain!$L$14:$P$17,2,TRUE),0)</f>
        <v>0</v>
      </c>
      <c r="M132" s="96">
        <f ca="1">IF($D132&gt;=M$4,VLOOKUP(RAND(),brain!$L$14:$P$17,2,TRUE),0)</f>
        <v>0</v>
      </c>
      <c r="N132" s="96">
        <f ca="1">IF($D132&gt;=N$4,VLOOKUP(RAND(),brain!$L$14:$P$17,2,TRUE),0)</f>
        <v>0</v>
      </c>
      <c r="O132" s="96">
        <f ca="1">IF($D132&gt;=O$4,VLOOKUP(RAND(),brain!$L$14:$P$17,2,TRUE),0)</f>
        <v>0</v>
      </c>
      <c r="P132" s="96">
        <f ca="1">IF($D132&gt;=P$4,VLOOKUP(RAND(),brain!$L$14:$P$17,2,TRUE),0)</f>
        <v>0</v>
      </c>
      <c r="Q132" s="96">
        <f ca="1">IF($D132&gt;=Q$4,VLOOKUP(RAND(),brain!$L$14:$P$17,2,TRUE),0)</f>
        <v>0</v>
      </c>
      <c r="R132" s="96">
        <f ca="1">IF($D132&gt;=R$4,VLOOKUP(RAND(),brain!$L$14:$P$17,2,TRUE),0)</f>
        <v>0</v>
      </c>
      <c r="S132" s="96">
        <f ca="1">IF($D132&gt;=S$4,VLOOKUP(RAND(),brain!$L$14:$P$17,2,TRUE),0)</f>
        <v>0</v>
      </c>
      <c r="T132" s="96">
        <f ca="1">IF($D132&gt;=T$4,VLOOKUP(RAND(),brain!$L$14:$P$17,2,TRUE),0)</f>
        <v>0</v>
      </c>
      <c r="U132" s="96">
        <f ca="1">IF($D132&gt;=U$4,VLOOKUP(RAND(),brain!$L$14:$P$17,2,TRUE),0)</f>
        <v>0</v>
      </c>
      <c r="V132" s="96">
        <f ca="1">IF($D132&gt;=V$4,VLOOKUP(RAND(),brain!$L$14:$P$17,2,TRUE),0)</f>
        <v>0</v>
      </c>
      <c r="W132" s="96">
        <f ca="1">IF($D132&gt;=W$4,VLOOKUP(RAND(),brain!$L$14:$P$17,2,TRUE),0)</f>
        <v>0</v>
      </c>
      <c r="X132" s="96">
        <f ca="1">IF($D132&gt;=X$4,VLOOKUP(RAND(),brain!$L$14:$P$17,2,TRUE),0)</f>
        <v>0</v>
      </c>
      <c r="Y132" s="104">
        <f ca="1">IF($D132&gt;=Y$4,VLOOKUP(RAND(),brain!$L$14:$P$17,2,TRUE),0)</f>
        <v>0</v>
      </c>
      <c r="Z132" s="97">
        <f ca="1">IF($E132&gt;=Z$4,VLOOKUP(RAND(),brain!$L$14:$P$17,3,TRUE),0)</f>
        <v>45</v>
      </c>
      <c r="AA132" s="97">
        <f ca="1">IF($E132&gt;=AA$4,VLOOKUP(RAND(),brain!$L$14:$P$17,3,TRUE),0)</f>
        <v>65</v>
      </c>
      <c r="AB132" s="97">
        <f ca="1">IF($E132&gt;=AB$4,VLOOKUP(RAND(),brain!$L$14:$P$17,3,TRUE),0)</f>
        <v>45</v>
      </c>
      <c r="AC132" s="97">
        <f ca="1">IF($E132&gt;=AC$4,VLOOKUP(RAND(),brain!$L$14:$P$17,3,TRUE),0)</f>
        <v>0</v>
      </c>
      <c r="AD132" s="97">
        <f ca="1">IF($E132&gt;=AD$4,VLOOKUP(RAND(),brain!$L$14:$P$17,3,TRUE),0)</f>
        <v>0</v>
      </c>
      <c r="AE132" s="97">
        <f ca="1">IF($E132&gt;=AE$4,VLOOKUP(RAND(),brain!$L$14:$P$17,3,TRUE),0)</f>
        <v>0</v>
      </c>
      <c r="AF132" s="97">
        <f ca="1">IF($E132&gt;=AF$4,VLOOKUP(RAND(),brain!$L$14:$P$17,3,TRUE),0)</f>
        <v>0</v>
      </c>
      <c r="AG132" s="97">
        <f ca="1">IF($E132&gt;=AG$4,VLOOKUP(RAND(),brain!$L$14:$P$17,3,TRUE),0)</f>
        <v>0</v>
      </c>
      <c r="AH132" s="97">
        <f ca="1">IF($E132&gt;=AH$4,VLOOKUP(RAND(),brain!$L$14:$P$17,3,TRUE),0)</f>
        <v>0</v>
      </c>
      <c r="AI132" s="97">
        <f ca="1">IF($E132&gt;=AI$4,VLOOKUP(RAND(),brain!$L$14:$P$17,3,TRUE),0)</f>
        <v>0</v>
      </c>
      <c r="AJ132" s="97">
        <f ca="1">IF($E132&gt;=AJ$4,VLOOKUP(RAND(),brain!$L$14:$P$17,3,TRUE),0)</f>
        <v>0</v>
      </c>
      <c r="AK132" s="100">
        <f ca="1">IF($F132&gt;=AK$4,VLOOKUP(RAND(),brain!$L$14:$P$17,4,TRUE),0)</f>
        <v>30</v>
      </c>
      <c r="AL132" s="98">
        <f ca="1">IF($F132&gt;=AL$4,VLOOKUP(RAND(),brain!$L$14:$P$17,4,TRUE),0)</f>
        <v>30</v>
      </c>
      <c r="AM132" s="98">
        <f ca="1">IF($F132&gt;=AM$4,VLOOKUP(RAND(),brain!$L$14:$P$17,4,TRUE),0)</f>
        <v>20</v>
      </c>
      <c r="AN132" s="98">
        <f ca="1">IF($F132&gt;=AN$4,VLOOKUP(RAND(),brain!$L$14:$P$17,4,TRUE),0)</f>
        <v>30</v>
      </c>
      <c r="AO132" s="98">
        <f ca="1">IF($F132&gt;=AO$4,VLOOKUP(RAND(),brain!$L$14:$P$17,4,TRUE),0)</f>
        <v>0</v>
      </c>
      <c r="AP132" s="98">
        <f ca="1">IF($F132&gt;=AP$4,VLOOKUP(RAND(),brain!$L$14:$P$17,4,TRUE),0)</f>
        <v>0</v>
      </c>
      <c r="AQ132" s="98">
        <f ca="1">IF($F132&gt;=AQ$4,VLOOKUP(RAND(),brain!$L$14:$P$17,4,TRUE),0)</f>
        <v>0</v>
      </c>
      <c r="AR132" s="98">
        <f ca="1">IF($F132&gt;=AR$4,VLOOKUP(RAND(),brain!$L$14:$P$17,4,TRUE),0)</f>
        <v>0</v>
      </c>
      <c r="AS132" s="98">
        <f ca="1">IF($F132&gt;=AS$4,VLOOKUP(RAND(),brain!$L$14:$P$17,4,TRUE),0)</f>
        <v>0</v>
      </c>
      <c r="AT132" s="98">
        <f ca="1">IF($F132&gt;=AT$4,VLOOKUP(RAND(),brain!$L$14:$P$17,4,TRUE),0)</f>
        <v>0</v>
      </c>
      <c r="AU132" s="98">
        <f ca="1">IF($F132&gt;=AU$4,VLOOKUP(RAND(),brain!$L$14:$P$17,4,TRUE),0)</f>
        <v>0</v>
      </c>
      <c r="AV132" s="98">
        <f ca="1">IF($F132&gt;=AV$4,VLOOKUP(RAND(),brain!$L$14:$P$17,4,TRUE),0)</f>
        <v>0</v>
      </c>
      <c r="AW132" s="98">
        <f ca="1">IF($F132&gt;=AW$4,VLOOKUP(RAND(),brain!$L$14:$P$17,4,TRUE),0)</f>
        <v>0</v>
      </c>
      <c r="AX132" s="98">
        <f ca="1">IF($F132&gt;=AX$4,VLOOKUP(RAND(),brain!$L$14:$P$17,4,TRUE),0)</f>
        <v>0</v>
      </c>
      <c r="AY132" s="98">
        <f ca="1">IF($F132&gt;=AY$4,VLOOKUP(RAND(),brain!$L$14:$P$17,4,TRUE),0)</f>
        <v>0</v>
      </c>
      <c r="AZ132" s="101">
        <f ca="1">IF($F132&gt;=AZ$4,VLOOKUP(RAND(),brain!$L$14:$P$17,4,TRUE),0)</f>
        <v>0</v>
      </c>
      <c r="BA132" s="139">
        <f ca="1">SUMIF(dataCollection!$H132:$Y132, "&gt;1")</f>
        <v>160</v>
      </c>
      <c r="BB132" s="140">
        <f ca="1">SUMIF(dataCollection!$Z132:$AJ132,"&gt; 1")</f>
        <v>155</v>
      </c>
      <c r="BC132" s="141">
        <f ca="1">SUMIF(dataCollection!$AK132:$AZ132, "&gt; 1")</f>
        <v>110</v>
      </c>
      <c r="BD132" s="26">
        <f ca="1">brain!$K$26-COUNTIF(dataCollection!$H132:$Y132,"&gt;0")*10-dataCollection!$BA132</f>
        <v>280</v>
      </c>
      <c r="BE132" s="26" t="str">
        <f t="shared" ca="1" si="3"/>
        <v/>
      </c>
      <c r="BF132" s="26">
        <f ca="1">brain!$K$26- COUNTIF(dataCollection!$Z132:$AJ132,"&gt;0")*10-dataCollection!$BB132</f>
        <v>295</v>
      </c>
      <c r="BG132" s="26" t="str">
        <f t="shared" ca="1" si="4"/>
        <v/>
      </c>
      <c r="BH132" s="26">
        <f ca="1">brain!$K$26-COUNT(dataCollection!$AK132:$AZ132)*10-dataCollection!$BC132</f>
        <v>210</v>
      </c>
      <c r="BI132" s="134" t="str">
        <f t="shared" ca="1" si="5"/>
        <v/>
      </c>
    </row>
    <row r="133" spans="3:61" x14ac:dyDescent="0.25">
      <c r="C133" s="32">
        <f>Table1[[#This Row],[Column1]]</f>
        <v>127</v>
      </c>
      <c r="D133" s="116">
        <f ca="1">ROUND(brain!$L$7*dataCollection!$G133,0)</f>
        <v>6</v>
      </c>
      <c r="E133" s="116">
        <f ca="1">ROUND(brain!$L$8*dataCollection!$G133,0)</f>
        <v>4</v>
      </c>
      <c r="F133" s="116">
        <f ca="1">dataCollection!$G133-dataCollection!$D133-dataCollection!$E133</f>
        <v>6</v>
      </c>
      <c r="G133" s="117">
        <f ca="1">Table1[[#This Row],[Column13]]</f>
        <v>16</v>
      </c>
      <c r="H133" s="96">
        <f ca="1">IF($D133&gt;=H$4,VLOOKUP(RAND(),brain!$L$14:$P$17,2,TRUE),0)</f>
        <v>35</v>
      </c>
      <c r="I133" s="96">
        <f ca="1">IF($D133&gt;=I$4,VLOOKUP(RAND(),brain!$L$14:$P$17,2,TRUE),0)</f>
        <v>35</v>
      </c>
      <c r="J133" s="96">
        <f ca="1">IF($D133&gt;=J$4,VLOOKUP(RAND(),brain!$L$14:$P$17,2,TRUE),0)</f>
        <v>35</v>
      </c>
      <c r="K133" s="96">
        <f ca="1">IF($D133&gt;=K$4,VLOOKUP(RAND(),brain!$L$14:$P$17,2,TRUE),0)</f>
        <v>35</v>
      </c>
      <c r="L133" s="96">
        <f ca="1">IF($D133&gt;=L$4,VLOOKUP(RAND(),brain!$L$14:$P$17,2,TRUE),0)</f>
        <v>35</v>
      </c>
      <c r="M133" s="96">
        <f ca="1">IF($D133&gt;=M$4,VLOOKUP(RAND(),brain!$L$14:$P$17,2,TRUE),0)</f>
        <v>35</v>
      </c>
      <c r="N133" s="96">
        <f ca="1">IF($D133&gt;=N$4,VLOOKUP(RAND(),brain!$L$14:$P$17,2,TRUE),0)</f>
        <v>0</v>
      </c>
      <c r="O133" s="96">
        <f ca="1">IF($D133&gt;=O$4,VLOOKUP(RAND(),brain!$L$14:$P$17,2,TRUE),0)</f>
        <v>0</v>
      </c>
      <c r="P133" s="96">
        <f ca="1">IF($D133&gt;=P$4,VLOOKUP(RAND(),brain!$L$14:$P$17,2,TRUE),0)</f>
        <v>0</v>
      </c>
      <c r="Q133" s="96">
        <f ca="1">IF($D133&gt;=Q$4,VLOOKUP(RAND(),brain!$L$14:$P$17,2,TRUE),0)</f>
        <v>0</v>
      </c>
      <c r="R133" s="96">
        <f ca="1">IF($D133&gt;=R$4,VLOOKUP(RAND(),brain!$L$14:$P$17,2,TRUE),0)</f>
        <v>0</v>
      </c>
      <c r="S133" s="96">
        <f ca="1">IF($D133&gt;=S$4,VLOOKUP(RAND(),brain!$L$14:$P$17,2,TRUE),0)</f>
        <v>0</v>
      </c>
      <c r="T133" s="96">
        <f ca="1">IF($D133&gt;=T$4,VLOOKUP(RAND(),brain!$L$14:$P$17,2,TRUE),0)</f>
        <v>0</v>
      </c>
      <c r="U133" s="96">
        <f ca="1">IF($D133&gt;=U$4,VLOOKUP(RAND(),brain!$L$14:$P$17,2,TRUE),0)</f>
        <v>0</v>
      </c>
      <c r="V133" s="96">
        <f ca="1">IF($D133&gt;=V$4,VLOOKUP(RAND(),brain!$L$14:$P$17,2,TRUE),0)</f>
        <v>0</v>
      </c>
      <c r="W133" s="96">
        <f ca="1">IF($D133&gt;=W$4,VLOOKUP(RAND(),brain!$L$14:$P$17,2,TRUE),0)</f>
        <v>0</v>
      </c>
      <c r="X133" s="96">
        <f ca="1">IF($D133&gt;=X$4,VLOOKUP(RAND(),brain!$L$14:$P$17,2,TRUE),0)</f>
        <v>0</v>
      </c>
      <c r="Y133" s="104">
        <f ca="1">IF($D133&gt;=Y$4,VLOOKUP(RAND(),brain!$L$14:$P$17,2,TRUE),0)</f>
        <v>0</v>
      </c>
      <c r="Z133" s="97">
        <f ca="1">IF($E133&gt;=Z$4,VLOOKUP(RAND(),brain!$L$14:$P$17,3,TRUE),0)</f>
        <v>45</v>
      </c>
      <c r="AA133" s="97">
        <f ca="1">IF($E133&gt;=AA$4,VLOOKUP(RAND(),brain!$L$14:$P$17,3,TRUE),0)</f>
        <v>20</v>
      </c>
      <c r="AB133" s="97">
        <f ca="1">IF($E133&gt;=AB$4,VLOOKUP(RAND(),brain!$L$14:$P$17,3,TRUE),0)</f>
        <v>65</v>
      </c>
      <c r="AC133" s="97">
        <f ca="1">IF($E133&gt;=AC$4,VLOOKUP(RAND(),brain!$L$14:$P$17,3,TRUE),0)</f>
        <v>45</v>
      </c>
      <c r="AD133" s="97">
        <f ca="1">IF($E133&gt;=AD$4,VLOOKUP(RAND(),brain!$L$14:$P$17,3,TRUE),0)</f>
        <v>0</v>
      </c>
      <c r="AE133" s="97">
        <f ca="1">IF($E133&gt;=AE$4,VLOOKUP(RAND(),brain!$L$14:$P$17,3,TRUE),0)</f>
        <v>0</v>
      </c>
      <c r="AF133" s="97">
        <f ca="1">IF($E133&gt;=AF$4,VLOOKUP(RAND(),brain!$L$14:$P$17,3,TRUE),0)</f>
        <v>0</v>
      </c>
      <c r="AG133" s="97">
        <f ca="1">IF($E133&gt;=AG$4,VLOOKUP(RAND(),brain!$L$14:$P$17,3,TRUE),0)</f>
        <v>0</v>
      </c>
      <c r="AH133" s="97">
        <f ca="1">IF($E133&gt;=AH$4,VLOOKUP(RAND(),brain!$L$14:$P$17,3,TRUE),0)</f>
        <v>0</v>
      </c>
      <c r="AI133" s="97">
        <f ca="1">IF($E133&gt;=AI$4,VLOOKUP(RAND(),brain!$L$14:$P$17,3,TRUE),0)</f>
        <v>0</v>
      </c>
      <c r="AJ133" s="97">
        <f ca="1">IF($E133&gt;=AJ$4,VLOOKUP(RAND(),brain!$L$14:$P$17,3,TRUE),0)</f>
        <v>0</v>
      </c>
      <c r="AK133" s="100">
        <f ca="1">IF($F133&gt;=AK$4,VLOOKUP(RAND(),brain!$L$14:$P$17,4,TRUE),0)</f>
        <v>30</v>
      </c>
      <c r="AL133" s="98">
        <f ca="1">IF($F133&gt;=AL$4,VLOOKUP(RAND(),brain!$L$14:$P$17,4,TRUE),0)</f>
        <v>20</v>
      </c>
      <c r="AM133" s="98">
        <f ca="1">IF($F133&gt;=AM$4,VLOOKUP(RAND(),brain!$L$14:$P$17,4,TRUE),0)</f>
        <v>30</v>
      </c>
      <c r="AN133" s="98">
        <f ca="1">IF($F133&gt;=AN$4,VLOOKUP(RAND(),brain!$L$14:$P$17,4,TRUE),0)</f>
        <v>30</v>
      </c>
      <c r="AO133" s="98">
        <f ca="1">IF($F133&gt;=AO$4,VLOOKUP(RAND(),brain!$L$14:$P$17,4,TRUE),0)</f>
        <v>30</v>
      </c>
      <c r="AP133" s="98">
        <f ca="1">IF($F133&gt;=AP$4,VLOOKUP(RAND(),brain!$L$14:$P$17,4,TRUE),0)</f>
        <v>30</v>
      </c>
      <c r="AQ133" s="98">
        <f ca="1">IF($F133&gt;=AQ$4,VLOOKUP(RAND(),brain!$L$14:$P$17,4,TRUE),0)</f>
        <v>0</v>
      </c>
      <c r="AR133" s="98">
        <f ca="1">IF($F133&gt;=AR$4,VLOOKUP(RAND(),brain!$L$14:$P$17,4,TRUE),0)</f>
        <v>0</v>
      </c>
      <c r="AS133" s="98">
        <f ca="1">IF($F133&gt;=AS$4,VLOOKUP(RAND(),brain!$L$14:$P$17,4,TRUE),0)</f>
        <v>0</v>
      </c>
      <c r="AT133" s="98">
        <f ca="1">IF($F133&gt;=AT$4,VLOOKUP(RAND(),brain!$L$14:$P$17,4,TRUE),0)</f>
        <v>0</v>
      </c>
      <c r="AU133" s="98">
        <f ca="1">IF($F133&gt;=AU$4,VLOOKUP(RAND(),brain!$L$14:$P$17,4,TRUE),0)</f>
        <v>0</v>
      </c>
      <c r="AV133" s="98">
        <f ca="1">IF($F133&gt;=AV$4,VLOOKUP(RAND(),brain!$L$14:$P$17,4,TRUE),0)</f>
        <v>0</v>
      </c>
      <c r="AW133" s="98">
        <f ca="1">IF($F133&gt;=AW$4,VLOOKUP(RAND(),brain!$L$14:$P$17,4,TRUE),0)</f>
        <v>0</v>
      </c>
      <c r="AX133" s="98">
        <f ca="1">IF($F133&gt;=AX$4,VLOOKUP(RAND(),brain!$L$14:$P$17,4,TRUE),0)</f>
        <v>0</v>
      </c>
      <c r="AY133" s="98">
        <f ca="1">IF($F133&gt;=AY$4,VLOOKUP(RAND(),brain!$L$14:$P$17,4,TRUE),0)</f>
        <v>0</v>
      </c>
      <c r="AZ133" s="101">
        <f ca="1">IF($F133&gt;=AZ$4,VLOOKUP(RAND(),brain!$L$14:$P$17,4,TRUE),0)</f>
        <v>0</v>
      </c>
      <c r="BA133" s="139">
        <f ca="1">SUMIF(dataCollection!$H133:$Y133, "&gt;1")</f>
        <v>210</v>
      </c>
      <c r="BB133" s="140">
        <f ca="1">SUMIF(dataCollection!$Z133:$AJ133,"&gt; 1")</f>
        <v>175</v>
      </c>
      <c r="BC133" s="141">
        <f ca="1">SUMIF(dataCollection!$AK133:$AZ133, "&gt; 1")</f>
        <v>170</v>
      </c>
      <c r="BD133" s="26">
        <f ca="1">brain!$K$26-COUNTIF(dataCollection!$H133:$Y133,"&gt;0")*10-dataCollection!$BA133</f>
        <v>210</v>
      </c>
      <c r="BE133" s="26" t="str">
        <f t="shared" ca="1" si="3"/>
        <v>stockout</v>
      </c>
      <c r="BF133" s="26">
        <f ca="1">brain!$K$26- COUNTIF(dataCollection!$Z133:$AJ133,"&gt;0")*10-dataCollection!$BB133</f>
        <v>265</v>
      </c>
      <c r="BG133" s="26" t="str">
        <f t="shared" ca="1" si="4"/>
        <v/>
      </c>
      <c r="BH133" s="26">
        <f ca="1">brain!$K$26-COUNT(dataCollection!$AK133:$AZ133)*10-dataCollection!$BC133</f>
        <v>150</v>
      </c>
      <c r="BI133" s="134" t="str">
        <f t="shared" ca="1" si="5"/>
        <v>stockout</v>
      </c>
    </row>
    <row r="134" spans="3:61" x14ac:dyDescent="0.25">
      <c r="C134" s="32">
        <f>Table1[[#This Row],[Column1]]</f>
        <v>128</v>
      </c>
      <c r="D134" s="116">
        <f ca="1">ROUND(brain!$L$7*dataCollection!$G134,0)</f>
        <v>2</v>
      </c>
      <c r="E134" s="116">
        <f ca="1">ROUND(brain!$L$8*dataCollection!$G134,0)</f>
        <v>2</v>
      </c>
      <c r="F134" s="116">
        <f ca="1">dataCollection!$G134-dataCollection!$D134-dataCollection!$E134</f>
        <v>2</v>
      </c>
      <c r="G134" s="117">
        <f ca="1">Table1[[#This Row],[Column13]]</f>
        <v>6</v>
      </c>
      <c r="H134" s="96">
        <f ca="1">IF($D134&gt;=H$4,VLOOKUP(RAND(),brain!$L$14:$P$17,2,TRUE),0)</f>
        <v>35</v>
      </c>
      <c r="I134" s="96">
        <f ca="1">IF($D134&gt;=I$4,VLOOKUP(RAND(),brain!$L$14:$P$17,2,TRUE),0)</f>
        <v>35</v>
      </c>
      <c r="J134" s="96">
        <f ca="1">IF($D134&gt;=J$4,VLOOKUP(RAND(),brain!$L$14:$P$17,2,TRUE),0)</f>
        <v>0</v>
      </c>
      <c r="K134" s="96">
        <f ca="1">IF($D134&gt;=K$4,VLOOKUP(RAND(),brain!$L$14:$P$17,2,TRUE),0)</f>
        <v>0</v>
      </c>
      <c r="L134" s="96">
        <f ca="1">IF($D134&gt;=L$4,VLOOKUP(RAND(),brain!$L$14:$P$17,2,TRUE),0)</f>
        <v>0</v>
      </c>
      <c r="M134" s="96">
        <f ca="1">IF($D134&gt;=M$4,VLOOKUP(RAND(),brain!$L$14:$P$17,2,TRUE),0)</f>
        <v>0</v>
      </c>
      <c r="N134" s="96">
        <f ca="1">IF($D134&gt;=N$4,VLOOKUP(RAND(),brain!$L$14:$P$17,2,TRUE),0)</f>
        <v>0</v>
      </c>
      <c r="O134" s="96">
        <f ca="1">IF($D134&gt;=O$4,VLOOKUP(RAND(),brain!$L$14:$P$17,2,TRUE),0)</f>
        <v>0</v>
      </c>
      <c r="P134" s="96">
        <f ca="1">IF($D134&gt;=P$4,VLOOKUP(RAND(),brain!$L$14:$P$17,2,TRUE),0)</f>
        <v>0</v>
      </c>
      <c r="Q134" s="96">
        <f ca="1">IF($D134&gt;=Q$4,VLOOKUP(RAND(),brain!$L$14:$P$17,2,TRUE),0)</f>
        <v>0</v>
      </c>
      <c r="R134" s="96">
        <f ca="1">IF($D134&gt;=R$4,VLOOKUP(RAND(),brain!$L$14:$P$17,2,TRUE),0)</f>
        <v>0</v>
      </c>
      <c r="S134" s="96">
        <f ca="1">IF($D134&gt;=S$4,VLOOKUP(RAND(),brain!$L$14:$P$17,2,TRUE),0)</f>
        <v>0</v>
      </c>
      <c r="T134" s="96">
        <f ca="1">IF($D134&gt;=T$4,VLOOKUP(RAND(),brain!$L$14:$P$17,2,TRUE),0)</f>
        <v>0</v>
      </c>
      <c r="U134" s="96">
        <f ca="1">IF($D134&gt;=U$4,VLOOKUP(RAND(),brain!$L$14:$P$17,2,TRUE),0)</f>
        <v>0</v>
      </c>
      <c r="V134" s="96">
        <f ca="1">IF($D134&gt;=V$4,VLOOKUP(RAND(),brain!$L$14:$P$17,2,TRUE),0)</f>
        <v>0</v>
      </c>
      <c r="W134" s="96">
        <f ca="1">IF($D134&gt;=W$4,VLOOKUP(RAND(),brain!$L$14:$P$17,2,TRUE),0)</f>
        <v>0</v>
      </c>
      <c r="X134" s="96">
        <f ca="1">IF($D134&gt;=X$4,VLOOKUP(RAND(),brain!$L$14:$P$17,2,TRUE),0)</f>
        <v>0</v>
      </c>
      <c r="Y134" s="104">
        <f ca="1">IF($D134&gt;=Y$4,VLOOKUP(RAND(),brain!$L$14:$P$17,2,TRUE),0)</f>
        <v>0</v>
      </c>
      <c r="Z134" s="97">
        <f ca="1">IF($E134&gt;=Z$4,VLOOKUP(RAND(),brain!$L$14:$P$17,3,TRUE),0)</f>
        <v>20</v>
      </c>
      <c r="AA134" s="97">
        <f ca="1">IF($E134&gt;=AA$4,VLOOKUP(RAND(),brain!$L$14:$P$17,3,TRUE),0)</f>
        <v>65</v>
      </c>
      <c r="AB134" s="97">
        <f ca="1">IF($E134&gt;=AB$4,VLOOKUP(RAND(),brain!$L$14:$P$17,3,TRUE),0)</f>
        <v>0</v>
      </c>
      <c r="AC134" s="97">
        <f ca="1">IF($E134&gt;=AC$4,VLOOKUP(RAND(),brain!$L$14:$P$17,3,TRUE),0)</f>
        <v>0</v>
      </c>
      <c r="AD134" s="97">
        <f ca="1">IF($E134&gt;=AD$4,VLOOKUP(RAND(),brain!$L$14:$P$17,3,TRUE),0)</f>
        <v>0</v>
      </c>
      <c r="AE134" s="97">
        <f ca="1">IF($E134&gt;=AE$4,VLOOKUP(RAND(),brain!$L$14:$P$17,3,TRUE),0)</f>
        <v>0</v>
      </c>
      <c r="AF134" s="97">
        <f ca="1">IF($E134&gt;=AF$4,VLOOKUP(RAND(),brain!$L$14:$P$17,3,TRUE),0)</f>
        <v>0</v>
      </c>
      <c r="AG134" s="97">
        <f ca="1">IF($E134&gt;=AG$4,VLOOKUP(RAND(),brain!$L$14:$P$17,3,TRUE),0)</f>
        <v>0</v>
      </c>
      <c r="AH134" s="97">
        <f ca="1">IF($E134&gt;=AH$4,VLOOKUP(RAND(),brain!$L$14:$P$17,3,TRUE),0)</f>
        <v>0</v>
      </c>
      <c r="AI134" s="97">
        <f ca="1">IF($E134&gt;=AI$4,VLOOKUP(RAND(),brain!$L$14:$P$17,3,TRUE),0)</f>
        <v>0</v>
      </c>
      <c r="AJ134" s="97">
        <f ca="1">IF($E134&gt;=AJ$4,VLOOKUP(RAND(),brain!$L$14:$P$17,3,TRUE),0)</f>
        <v>0</v>
      </c>
      <c r="AK134" s="100">
        <f ca="1">IF($F134&gt;=AK$4,VLOOKUP(RAND(),brain!$L$14:$P$17,4,TRUE),0)</f>
        <v>30</v>
      </c>
      <c r="AL134" s="98">
        <f ca="1">IF($F134&gt;=AL$4,VLOOKUP(RAND(),brain!$L$14:$P$17,4,TRUE),0)</f>
        <v>30</v>
      </c>
      <c r="AM134" s="98">
        <f ca="1">IF($F134&gt;=AM$4,VLOOKUP(RAND(),brain!$L$14:$P$17,4,TRUE),0)</f>
        <v>0</v>
      </c>
      <c r="AN134" s="98">
        <f ca="1">IF($F134&gt;=AN$4,VLOOKUP(RAND(),brain!$L$14:$P$17,4,TRUE),0)</f>
        <v>0</v>
      </c>
      <c r="AO134" s="98">
        <f ca="1">IF($F134&gt;=AO$4,VLOOKUP(RAND(),brain!$L$14:$P$17,4,TRUE),0)</f>
        <v>0</v>
      </c>
      <c r="AP134" s="98">
        <f ca="1">IF($F134&gt;=AP$4,VLOOKUP(RAND(),brain!$L$14:$P$17,4,TRUE),0)</f>
        <v>0</v>
      </c>
      <c r="AQ134" s="98">
        <f ca="1">IF($F134&gt;=AQ$4,VLOOKUP(RAND(),brain!$L$14:$P$17,4,TRUE),0)</f>
        <v>0</v>
      </c>
      <c r="AR134" s="98">
        <f ca="1">IF($F134&gt;=AR$4,VLOOKUP(RAND(),brain!$L$14:$P$17,4,TRUE),0)</f>
        <v>0</v>
      </c>
      <c r="AS134" s="98">
        <f ca="1">IF($F134&gt;=AS$4,VLOOKUP(RAND(),brain!$L$14:$P$17,4,TRUE),0)</f>
        <v>0</v>
      </c>
      <c r="AT134" s="98">
        <f ca="1">IF($F134&gt;=AT$4,VLOOKUP(RAND(),brain!$L$14:$P$17,4,TRUE),0)</f>
        <v>0</v>
      </c>
      <c r="AU134" s="98">
        <f ca="1">IF($F134&gt;=AU$4,VLOOKUP(RAND(),brain!$L$14:$P$17,4,TRUE),0)</f>
        <v>0</v>
      </c>
      <c r="AV134" s="98">
        <f ca="1">IF($F134&gt;=AV$4,VLOOKUP(RAND(),brain!$L$14:$P$17,4,TRUE),0)</f>
        <v>0</v>
      </c>
      <c r="AW134" s="98">
        <f ca="1">IF($F134&gt;=AW$4,VLOOKUP(RAND(),brain!$L$14:$P$17,4,TRUE),0)</f>
        <v>0</v>
      </c>
      <c r="AX134" s="98">
        <f ca="1">IF($F134&gt;=AX$4,VLOOKUP(RAND(),brain!$L$14:$P$17,4,TRUE),0)</f>
        <v>0</v>
      </c>
      <c r="AY134" s="98">
        <f ca="1">IF($F134&gt;=AY$4,VLOOKUP(RAND(),brain!$L$14:$P$17,4,TRUE),0)</f>
        <v>0</v>
      </c>
      <c r="AZ134" s="101">
        <f ca="1">IF($F134&gt;=AZ$4,VLOOKUP(RAND(),brain!$L$14:$P$17,4,TRUE),0)</f>
        <v>0</v>
      </c>
      <c r="BA134" s="139">
        <f ca="1">SUMIF(dataCollection!$H134:$Y134, "&gt;1")</f>
        <v>70</v>
      </c>
      <c r="BB134" s="140">
        <f ca="1">SUMIF(dataCollection!$Z134:$AJ134,"&gt; 1")</f>
        <v>85</v>
      </c>
      <c r="BC134" s="141">
        <f ca="1">SUMIF(dataCollection!$AK134:$AZ134, "&gt; 1")</f>
        <v>60</v>
      </c>
      <c r="BD134" s="26">
        <f ca="1">brain!$K$26-COUNTIF(dataCollection!$H134:$Y134,"&gt;0")*10-dataCollection!$BA134</f>
        <v>390</v>
      </c>
      <c r="BE134" s="26" t="str">
        <f t="shared" ca="1" si="3"/>
        <v/>
      </c>
      <c r="BF134" s="26">
        <f ca="1">brain!$K$26- COUNTIF(dataCollection!$Z134:$AJ134,"&gt;0")*10-dataCollection!$BB134</f>
        <v>375</v>
      </c>
      <c r="BG134" s="26" t="str">
        <f t="shared" ca="1" si="4"/>
        <v/>
      </c>
      <c r="BH134" s="26">
        <f ca="1">brain!$K$26-COUNT(dataCollection!$AK134:$AZ134)*10-dataCollection!$BC134</f>
        <v>260</v>
      </c>
      <c r="BI134" s="134" t="str">
        <f t="shared" ca="1" si="5"/>
        <v/>
      </c>
    </row>
    <row r="135" spans="3:61" x14ac:dyDescent="0.25">
      <c r="C135" s="32">
        <f>Table1[[#This Row],[Column1]]</f>
        <v>129</v>
      </c>
      <c r="D135" s="116">
        <f ca="1">ROUND(brain!$L$7*dataCollection!$G135,0)</f>
        <v>6</v>
      </c>
      <c r="E135" s="116">
        <f ca="1">ROUND(brain!$L$8*dataCollection!$G135,0)</f>
        <v>4</v>
      </c>
      <c r="F135" s="116">
        <f ca="1">dataCollection!$G135-dataCollection!$D135-dataCollection!$E135</f>
        <v>6</v>
      </c>
      <c r="G135" s="117">
        <f ca="1">Table1[[#This Row],[Column13]]</f>
        <v>16</v>
      </c>
      <c r="H135" s="96">
        <f ca="1">IF($D135&gt;=H$4,VLOOKUP(RAND(),brain!$L$14:$P$17,2,TRUE),0)</f>
        <v>35</v>
      </c>
      <c r="I135" s="96">
        <f ca="1">IF($D135&gt;=I$4,VLOOKUP(RAND(),brain!$L$14:$P$17,2,TRUE),0)</f>
        <v>15</v>
      </c>
      <c r="J135" s="96">
        <f ca="1">IF($D135&gt;=J$4,VLOOKUP(RAND(),brain!$L$14:$P$17,2,TRUE),0)</f>
        <v>35</v>
      </c>
      <c r="K135" s="96">
        <f ca="1">IF($D135&gt;=K$4,VLOOKUP(RAND(),brain!$L$14:$P$17,2,TRUE),0)</f>
        <v>15</v>
      </c>
      <c r="L135" s="96">
        <f ca="1">IF($D135&gt;=L$4,VLOOKUP(RAND(),brain!$L$14:$P$17,2,TRUE),0)</f>
        <v>35</v>
      </c>
      <c r="M135" s="96">
        <f ca="1">IF($D135&gt;=M$4,VLOOKUP(RAND(),brain!$L$14:$P$17,2,TRUE),0)</f>
        <v>55</v>
      </c>
      <c r="N135" s="96">
        <f ca="1">IF($D135&gt;=N$4,VLOOKUP(RAND(),brain!$L$14:$P$17,2,TRUE),0)</f>
        <v>0</v>
      </c>
      <c r="O135" s="96">
        <f ca="1">IF($D135&gt;=O$4,VLOOKUP(RAND(),brain!$L$14:$P$17,2,TRUE),0)</f>
        <v>0</v>
      </c>
      <c r="P135" s="96">
        <f ca="1">IF($D135&gt;=P$4,VLOOKUP(RAND(),brain!$L$14:$P$17,2,TRUE),0)</f>
        <v>0</v>
      </c>
      <c r="Q135" s="96">
        <f ca="1">IF($D135&gt;=Q$4,VLOOKUP(RAND(),brain!$L$14:$P$17,2,TRUE),0)</f>
        <v>0</v>
      </c>
      <c r="R135" s="96">
        <f ca="1">IF($D135&gt;=R$4,VLOOKUP(RAND(),brain!$L$14:$P$17,2,TRUE),0)</f>
        <v>0</v>
      </c>
      <c r="S135" s="96">
        <f ca="1">IF($D135&gt;=S$4,VLOOKUP(RAND(),brain!$L$14:$P$17,2,TRUE),0)</f>
        <v>0</v>
      </c>
      <c r="T135" s="96">
        <f ca="1">IF($D135&gt;=T$4,VLOOKUP(RAND(),brain!$L$14:$P$17,2,TRUE),0)</f>
        <v>0</v>
      </c>
      <c r="U135" s="96">
        <f ca="1">IF($D135&gt;=U$4,VLOOKUP(RAND(),brain!$L$14:$P$17,2,TRUE),0)</f>
        <v>0</v>
      </c>
      <c r="V135" s="96">
        <f ca="1">IF($D135&gt;=V$4,VLOOKUP(RAND(),brain!$L$14:$P$17,2,TRUE),0)</f>
        <v>0</v>
      </c>
      <c r="W135" s="96">
        <f ca="1">IF($D135&gt;=W$4,VLOOKUP(RAND(),brain!$L$14:$P$17,2,TRUE),0)</f>
        <v>0</v>
      </c>
      <c r="X135" s="96">
        <f ca="1">IF($D135&gt;=X$4,VLOOKUP(RAND(),brain!$L$14:$P$17,2,TRUE),0)</f>
        <v>0</v>
      </c>
      <c r="Y135" s="104">
        <f ca="1">IF($D135&gt;=Y$4,VLOOKUP(RAND(),brain!$L$14:$P$17,2,TRUE),0)</f>
        <v>0</v>
      </c>
      <c r="Z135" s="97">
        <f ca="1">IF($E135&gt;=Z$4,VLOOKUP(RAND(),brain!$L$14:$P$17,3,TRUE),0)</f>
        <v>65</v>
      </c>
      <c r="AA135" s="97">
        <f ca="1">IF($E135&gt;=AA$4,VLOOKUP(RAND(),brain!$L$14:$P$17,3,TRUE),0)</f>
        <v>45</v>
      </c>
      <c r="AB135" s="97">
        <f ca="1">IF($E135&gt;=AB$4,VLOOKUP(RAND(),brain!$L$14:$P$17,3,TRUE),0)</f>
        <v>45</v>
      </c>
      <c r="AC135" s="97">
        <f ca="1">IF($E135&gt;=AC$4,VLOOKUP(RAND(),brain!$L$14:$P$17,3,TRUE),0)</f>
        <v>20</v>
      </c>
      <c r="AD135" s="97">
        <f ca="1">IF($E135&gt;=AD$4,VLOOKUP(RAND(),brain!$L$14:$P$17,3,TRUE),0)</f>
        <v>0</v>
      </c>
      <c r="AE135" s="97">
        <f ca="1">IF($E135&gt;=AE$4,VLOOKUP(RAND(),brain!$L$14:$P$17,3,TRUE),0)</f>
        <v>0</v>
      </c>
      <c r="AF135" s="97">
        <f ca="1">IF($E135&gt;=AF$4,VLOOKUP(RAND(),brain!$L$14:$P$17,3,TRUE),0)</f>
        <v>0</v>
      </c>
      <c r="AG135" s="97">
        <f ca="1">IF($E135&gt;=AG$4,VLOOKUP(RAND(),brain!$L$14:$P$17,3,TRUE),0)</f>
        <v>0</v>
      </c>
      <c r="AH135" s="97">
        <f ca="1">IF($E135&gt;=AH$4,VLOOKUP(RAND(),brain!$L$14:$P$17,3,TRUE),0)</f>
        <v>0</v>
      </c>
      <c r="AI135" s="97">
        <f ca="1">IF($E135&gt;=AI$4,VLOOKUP(RAND(),brain!$L$14:$P$17,3,TRUE),0)</f>
        <v>0</v>
      </c>
      <c r="AJ135" s="97">
        <f ca="1">IF($E135&gt;=AJ$4,VLOOKUP(RAND(),brain!$L$14:$P$17,3,TRUE),0)</f>
        <v>0</v>
      </c>
      <c r="AK135" s="100">
        <f ca="1">IF($F135&gt;=AK$4,VLOOKUP(RAND(),brain!$L$14:$P$17,4,TRUE),0)</f>
        <v>30</v>
      </c>
      <c r="AL135" s="98">
        <f ca="1">IF($F135&gt;=AL$4,VLOOKUP(RAND(),brain!$L$14:$P$17,4,TRUE),0)</f>
        <v>30</v>
      </c>
      <c r="AM135" s="98">
        <f ca="1">IF($F135&gt;=AM$4,VLOOKUP(RAND(),brain!$L$14:$P$17,4,TRUE),0)</f>
        <v>30</v>
      </c>
      <c r="AN135" s="98">
        <f ca="1">IF($F135&gt;=AN$4,VLOOKUP(RAND(),brain!$L$14:$P$17,4,TRUE),0)</f>
        <v>30</v>
      </c>
      <c r="AO135" s="98">
        <f ca="1">IF($F135&gt;=AO$4,VLOOKUP(RAND(),brain!$L$14:$P$17,4,TRUE),0)</f>
        <v>30</v>
      </c>
      <c r="AP135" s="98">
        <f ca="1">IF($F135&gt;=AP$4,VLOOKUP(RAND(),brain!$L$14:$P$17,4,TRUE),0)</f>
        <v>30</v>
      </c>
      <c r="AQ135" s="98">
        <f ca="1">IF($F135&gt;=AQ$4,VLOOKUP(RAND(),brain!$L$14:$P$17,4,TRUE),0)</f>
        <v>0</v>
      </c>
      <c r="AR135" s="98">
        <f ca="1">IF($F135&gt;=AR$4,VLOOKUP(RAND(),brain!$L$14:$P$17,4,TRUE),0)</f>
        <v>0</v>
      </c>
      <c r="AS135" s="98">
        <f ca="1">IF($F135&gt;=AS$4,VLOOKUP(RAND(),brain!$L$14:$P$17,4,TRUE),0)</f>
        <v>0</v>
      </c>
      <c r="AT135" s="98">
        <f ca="1">IF($F135&gt;=AT$4,VLOOKUP(RAND(),brain!$L$14:$P$17,4,TRUE),0)</f>
        <v>0</v>
      </c>
      <c r="AU135" s="98">
        <f ca="1">IF($F135&gt;=AU$4,VLOOKUP(RAND(),brain!$L$14:$P$17,4,TRUE),0)</f>
        <v>0</v>
      </c>
      <c r="AV135" s="98">
        <f ca="1">IF($F135&gt;=AV$4,VLOOKUP(RAND(),brain!$L$14:$P$17,4,TRUE),0)</f>
        <v>0</v>
      </c>
      <c r="AW135" s="98">
        <f ca="1">IF($F135&gt;=AW$4,VLOOKUP(RAND(),brain!$L$14:$P$17,4,TRUE),0)</f>
        <v>0</v>
      </c>
      <c r="AX135" s="98">
        <f ca="1">IF($F135&gt;=AX$4,VLOOKUP(RAND(),brain!$L$14:$P$17,4,TRUE),0)</f>
        <v>0</v>
      </c>
      <c r="AY135" s="98">
        <f ca="1">IF($F135&gt;=AY$4,VLOOKUP(RAND(),brain!$L$14:$P$17,4,TRUE),0)</f>
        <v>0</v>
      </c>
      <c r="AZ135" s="101">
        <f ca="1">IF($F135&gt;=AZ$4,VLOOKUP(RAND(),brain!$L$14:$P$17,4,TRUE),0)</f>
        <v>0</v>
      </c>
      <c r="BA135" s="139">
        <f ca="1">SUMIF(dataCollection!$H135:$Y135, "&gt;1")</f>
        <v>190</v>
      </c>
      <c r="BB135" s="140">
        <f ca="1">SUMIF(dataCollection!$Z135:$AJ135,"&gt; 1")</f>
        <v>175</v>
      </c>
      <c r="BC135" s="141">
        <f ca="1">SUMIF(dataCollection!$AK135:$AZ135, "&gt; 1")</f>
        <v>180</v>
      </c>
      <c r="BD135" s="26">
        <f ca="1">brain!$K$26-COUNTIF(dataCollection!$H135:$Y135,"&gt;0")*10-dataCollection!$BA135</f>
        <v>230</v>
      </c>
      <c r="BE135" s="26" t="str">
        <f t="shared" ca="1" si="3"/>
        <v/>
      </c>
      <c r="BF135" s="26">
        <f ca="1">brain!$K$26- COUNTIF(dataCollection!$Z135:$AJ135,"&gt;0")*10-dataCollection!$BB135</f>
        <v>265</v>
      </c>
      <c r="BG135" s="26" t="str">
        <f t="shared" ca="1" si="4"/>
        <v/>
      </c>
      <c r="BH135" s="26">
        <f ca="1">brain!$K$26-COUNT(dataCollection!$AK135:$AZ135)*10-dataCollection!$BC135</f>
        <v>140</v>
      </c>
      <c r="BI135" s="134" t="str">
        <f t="shared" ca="1" si="5"/>
        <v>stockout</v>
      </c>
    </row>
    <row r="136" spans="3:61" x14ac:dyDescent="0.25">
      <c r="C136" s="32">
        <f>Table1[[#This Row],[Column1]]</f>
        <v>130</v>
      </c>
      <c r="D136" s="116">
        <f ca="1">ROUND(brain!$L$7*dataCollection!$G136,0)</f>
        <v>4</v>
      </c>
      <c r="E136" s="116">
        <f ca="1">ROUND(brain!$L$8*dataCollection!$G136,0)</f>
        <v>3</v>
      </c>
      <c r="F136" s="116">
        <f ca="1">dataCollection!$G136-dataCollection!$D136-dataCollection!$E136</f>
        <v>4</v>
      </c>
      <c r="G136" s="117">
        <f ca="1">Table1[[#This Row],[Column13]]</f>
        <v>11</v>
      </c>
      <c r="H136" s="96">
        <f ca="1">IF($D136&gt;=H$4,VLOOKUP(RAND(),brain!$L$14:$P$17,2,TRUE),0)</f>
        <v>15</v>
      </c>
      <c r="I136" s="96">
        <f ca="1">IF($D136&gt;=I$4,VLOOKUP(RAND(),brain!$L$14:$P$17,2,TRUE),0)</f>
        <v>55</v>
      </c>
      <c r="J136" s="96">
        <f ca="1">IF($D136&gt;=J$4,VLOOKUP(RAND(),brain!$L$14:$P$17,2,TRUE),0)</f>
        <v>15</v>
      </c>
      <c r="K136" s="96">
        <f ca="1">IF($D136&gt;=K$4,VLOOKUP(RAND(),brain!$L$14:$P$17,2,TRUE),0)</f>
        <v>55</v>
      </c>
      <c r="L136" s="96">
        <f ca="1">IF($D136&gt;=L$4,VLOOKUP(RAND(),brain!$L$14:$P$17,2,TRUE),0)</f>
        <v>0</v>
      </c>
      <c r="M136" s="96">
        <f ca="1">IF($D136&gt;=M$4,VLOOKUP(RAND(),brain!$L$14:$P$17,2,TRUE),0)</f>
        <v>0</v>
      </c>
      <c r="N136" s="96">
        <f ca="1">IF($D136&gt;=N$4,VLOOKUP(RAND(),brain!$L$14:$P$17,2,TRUE),0)</f>
        <v>0</v>
      </c>
      <c r="O136" s="96">
        <f ca="1">IF($D136&gt;=O$4,VLOOKUP(RAND(),brain!$L$14:$P$17,2,TRUE),0)</f>
        <v>0</v>
      </c>
      <c r="P136" s="96">
        <f ca="1">IF($D136&gt;=P$4,VLOOKUP(RAND(),brain!$L$14:$P$17,2,TRUE),0)</f>
        <v>0</v>
      </c>
      <c r="Q136" s="96">
        <f ca="1">IF($D136&gt;=Q$4,VLOOKUP(RAND(),brain!$L$14:$P$17,2,TRUE),0)</f>
        <v>0</v>
      </c>
      <c r="R136" s="96">
        <f ca="1">IF($D136&gt;=R$4,VLOOKUP(RAND(),brain!$L$14:$P$17,2,TRUE),0)</f>
        <v>0</v>
      </c>
      <c r="S136" s="96">
        <f ca="1">IF($D136&gt;=S$4,VLOOKUP(RAND(),brain!$L$14:$P$17,2,TRUE),0)</f>
        <v>0</v>
      </c>
      <c r="T136" s="96">
        <f ca="1">IF($D136&gt;=T$4,VLOOKUP(RAND(),brain!$L$14:$P$17,2,TRUE),0)</f>
        <v>0</v>
      </c>
      <c r="U136" s="96">
        <f ca="1">IF($D136&gt;=U$4,VLOOKUP(RAND(),brain!$L$14:$P$17,2,TRUE),0)</f>
        <v>0</v>
      </c>
      <c r="V136" s="96">
        <f ca="1">IF($D136&gt;=V$4,VLOOKUP(RAND(),brain!$L$14:$P$17,2,TRUE),0)</f>
        <v>0</v>
      </c>
      <c r="W136" s="96">
        <f ca="1">IF($D136&gt;=W$4,VLOOKUP(RAND(),brain!$L$14:$P$17,2,TRUE),0)</f>
        <v>0</v>
      </c>
      <c r="X136" s="96">
        <f ca="1">IF($D136&gt;=X$4,VLOOKUP(RAND(),brain!$L$14:$P$17,2,TRUE),0)</f>
        <v>0</v>
      </c>
      <c r="Y136" s="104">
        <f ca="1">IF($D136&gt;=Y$4,VLOOKUP(RAND(),brain!$L$14:$P$17,2,TRUE),0)</f>
        <v>0</v>
      </c>
      <c r="Z136" s="97">
        <f ca="1">IF($E136&gt;=Z$4,VLOOKUP(RAND(),brain!$L$14:$P$17,3,TRUE),0)</f>
        <v>45</v>
      </c>
      <c r="AA136" s="97">
        <f ca="1">IF($E136&gt;=AA$4,VLOOKUP(RAND(),brain!$L$14:$P$17,3,TRUE),0)</f>
        <v>20</v>
      </c>
      <c r="AB136" s="97">
        <f ca="1">IF($E136&gt;=AB$4,VLOOKUP(RAND(),brain!$L$14:$P$17,3,TRUE),0)</f>
        <v>65</v>
      </c>
      <c r="AC136" s="97">
        <f ca="1">IF($E136&gt;=AC$4,VLOOKUP(RAND(),brain!$L$14:$P$17,3,TRUE),0)</f>
        <v>0</v>
      </c>
      <c r="AD136" s="97">
        <f ca="1">IF($E136&gt;=AD$4,VLOOKUP(RAND(),brain!$L$14:$P$17,3,TRUE),0)</f>
        <v>0</v>
      </c>
      <c r="AE136" s="97">
        <f ca="1">IF($E136&gt;=AE$4,VLOOKUP(RAND(),brain!$L$14:$P$17,3,TRUE),0)</f>
        <v>0</v>
      </c>
      <c r="AF136" s="97">
        <f ca="1">IF($E136&gt;=AF$4,VLOOKUP(RAND(),brain!$L$14:$P$17,3,TRUE),0)</f>
        <v>0</v>
      </c>
      <c r="AG136" s="97">
        <f ca="1">IF($E136&gt;=AG$4,VLOOKUP(RAND(),brain!$L$14:$P$17,3,TRUE),0)</f>
        <v>0</v>
      </c>
      <c r="AH136" s="97">
        <f ca="1">IF($E136&gt;=AH$4,VLOOKUP(RAND(),brain!$L$14:$P$17,3,TRUE),0)</f>
        <v>0</v>
      </c>
      <c r="AI136" s="97">
        <f ca="1">IF($E136&gt;=AI$4,VLOOKUP(RAND(),brain!$L$14:$P$17,3,TRUE),0)</f>
        <v>0</v>
      </c>
      <c r="AJ136" s="97">
        <f ca="1">IF($E136&gt;=AJ$4,VLOOKUP(RAND(),brain!$L$14:$P$17,3,TRUE),0)</f>
        <v>0</v>
      </c>
      <c r="AK136" s="100">
        <f ca="1">IF($F136&gt;=AK$4,VLOOKUP(RAND(),brain!$L$14:$P$17,4,TRUE),0)</f>
        <v>45</v>
      </c>
      <c r="AL136" s="98">
        <f ca="1">IF($F136&gt;=AL$4,VLOOKUP(RAND(),brain!$L$14:$P$17,4,TRUE),0)</f>
        <v>30</v>
      </c>
      <c r="AM136" s="98">
        <f ca="1">IF($F136&gt;=AM$4,VLOOKUP(RAND(),brain!$L$14:$P$17,4,TRUE),0)</f>
        <v>30</v>
      </c>
      <c r="AN136" s="98">
        <f ca="1">IF($F136&gt;=AN$4,VLOOKUP(RAND(),brain!$L$14:$P$17,4,TRUE),0)</f>
        <v>30</v>
      </c>
      <c r="AO136" s="98">
        <f ca="1">IF($F136&gt;=AO$4,VLOOKUP(RAND(),brain!$L$14:$P$17,4,TRUE),0)</f>
        <v>0</v>
      </c>
      <c r="AP136" s="98">
        <f ca="1">IF($F136&gt;=AP$4,VLOOKUP(RAND(),brain!$L$14:$P$17,4,TRUE),0)</f>
        <v>0</v>
      </c>
      <c r="AQ136" s="98">
        <f ca="1">IF($F136&gt;=AQ$4,VLOOKUP(RAND(),brain!$L$14:$P$17,4,TRUE),0)</f>
        <v>0</v>
      </c>
      <c r="AR136" s="98">
        <f ca="1">IF($F136&gt;=AR$4,VLOOKUP(RAND(),brain!$L$14:$P$17,4,TRUE),0)</f>
        <v>0</v>
      </c>
      <c r="AS136" s="98">
        <f ca="1">IF($F136&gt;=AS$4,VLOOKUP(RAND(),brain!$L$14:$P$17,4,TRUE),0)</f>
        <v>0</v>
      </c>
      <c r="AT136" s="98">
        <f ca="1">IF($F136&gt;=AT$4,VLOOKUP(RAND(),brain!$L$14:$P$17,4,TRUE),0)</f>
        <v>0</v>
      </c>
      <c r="AU136" s="98">
        <f ca="1">IF($F136&gt;=AU$4,VLOOKUP(RAND(),brain!$L$14:$P$17,4,TRUE),0)</f>
        <v>0</v>
      </c>
      <c r="AV136" s="98">
        <f ca="1">IF($F136&gt;=AV$4,VLOOKUP(RAND(),brain!$L$14:$P$17,4,TRUE),0)</f>
        <v>0</v>
      </c>
      <c r="AW136" s="98">
        <f ca="1">IF($F136&gt;=AW$4,VLOOKUP(RAND(),brain!$L$14:$P$17,4,TRUE),0)</f>
        <v>0</v>
      </c>
      <c r="AX136" s="98">
        <f ca="1">IF($F136&gt;=AX$4,VLOOKUP(RAND(),brain!$L$14:$P$17,4,TRUE),0)</f>
        <v>0</v>
      </c>
      <c r="AY136" s="98">
        <f ca="1">IF($F136&gt;=AY$4,VLOOKUP(RAND(),brain!$L$14:$P$17,4,TRUE),0)</f>
        <v>0</v>
      </c>
      <c r="AZ136" s="101">
        <f ca="1">IF($F136&gt;=AZ$4,VLOOKUP(RAND(),brain!$L$14:$P$17,4,TRUE),0)</f>
        <v>0</v>
      </c>
      <c r="BA136" s="139">
        <f ca="1">SUMIF(dataCollection!$H136:$Y136, "&gt;1")</f>
        <v>140</v>
      </c>
      <c r="BB136" s="140">
        <f ca="1">SUMIF(dataCollection!$Z136:$AJ136,"&gt; 1")</f>
        <v>130</v>
      </c>
      <c r="BC136" s="141">
        <f ca="1">SUMIF(dataCollection!$AK136:$AZ136, "&gt; 1")</f>
        <v>135</v>
      </c>
      <c r="BD136" s="26">
        <f ca="1">brain!$K$26-COUNTIF(dataCollection!$H136:$Y136,"&gt;0")*10-dataCollection!$BA136</f>
        <v>300</v>
      </c>
      <c r="BE136" s="26" t="str">
        <f t="shared" ref="BE136:BE199" ca="1" si="6">IF(BD136-BA136&gt;0,"","stockout")</f>
        <v/>
      </c>
      <c r="BF136" s="26">
        <f ca="1">brain!$K$26- COUNTIF(dataCollection!$Z136:$AJ136,"&gt;0")*10-dataCollection!$BB136</f>
        <v>320</v>
      </c>
      <c r="BG136" s="26" t="str">
        <f t="shared" ref="BG136:BG199" ca="1" si="7">IF(BF136-BB136&gt;0,"", "stockout")</f>
        <v/>
      </c>
      <c r="BH136" s="26">
        <f ca="1">brain!$K$26-COUNT(dataCollection!$AK136:$AZ136)*10-dataCollection!$BC136</f>
        <v>185</v>
      </c>
      <c r="BI136" s="134" t="str">
        <f t="shared" ref="BI136:BI199" ca="1" si="8">IF(BH136-BC136&gt;0,"","stockout")</f>
        <v/>
      </c>
    </row>
    <row r="137" spans="3:61" x14ac:dyDescent="0.25">
      <c r="C137" s="32">
        <f>Table1[[#This Row],[Column1]]</f>
        <v>131</v>
      </c>
      <c r="D137" s="116">
        <f ca="1">ROUND(brain!$L$7*dataCollection!$G137,0)</f>
        <v>2</v>
      </c>
      <c r="E137" s="116">
        <f ca="1">ROUND(brain!$L$8*dataCollection!$G137,0)</f>
        <v>1</v>
      </c>
      <c r="F137" s="116">
        <f ca="1">dataCollection!$G137-dataCollection!$D137-dataCollection!$E137</f>
        <v>2</v>
      </c>
      <c r="G137" s="117">
        <f ca="1">Table1[[#This Row],[Column13]]</f>
        <v>5</v>
      </c>
      <c r="H137" s="96">
        <f ca="1">IF($D137&gt;=H$4,VLOOKUP(RAND(),brain!$L$14:$P$17,2,TRUE),0)</f>
        <v>55</v>
      </c>
      <c r="I137" s="96">
        <f ca="1">IF($D137&gt;=I$4,VLOOKUP(RAND(),brain!$L$14:$P$17,2,TRUE),0)</f>
        <v>35</v>
      </c>
      <c r="J137" s="96">
        <f ca="1">IF($D137&gt;=J$4,VLOOKUP(RAND(),brain!$L$14:$P$17,2,TRUE),0)</f>
        <v>0</v>
      </c>
      <c r="K137" s="96">
        <f ca="1">IF($D137&gt;=K$4,VLOOKUP(RAND(),brain!$L$14:$P$17,2,TRUE),0)</f>
        <v>0</v>
      </c>
      <c r="L137" s="96">
        <f ca="1">IF($D137&gt;=L$4,VLOOKUP(RAND(),brain!$L$14:$P$17,2,TRUE),0)</f>
        <v>0</v>
      </c>
      <c r="M137" s="96">
        <f ca="1">IF($D137&gt;=M$4,VLOOKUP(RAND(),brain!$L$14:$P$17,2,TRUE),0)</f>
        <v>0</v>
      </c>
      <c r="N137" s="96">
        <f ca="1">IF($D137&gt;=N$4,VLOOKUP(RAND(),brain!$L$14:$P$17,2,TRUE),0)</f>
        <v>0</v>
      </c>
      <c r="O137" s="96">
        <f ca="1">IF($D137&gt;=O$4,VLOOKUP(RAND(),brain!$L$14:$P$17,2,TRUE),0)</f>
        <v>0</v>
      </c>
      <c r="P137" s="96">
        <f ca="1">IF($D137&gt;=P$4,VLOOKUP(RAND(),brain!$L$14:$P$17,2,TRUE),0)</f>
        <v>0</v>
      </c>
      <c r="Q137" s="96">
        <f ca="1">IF($D137&gt;=Q$4,VLOOKUP(RAND(),brain!$L$14:$P$17,2,TRUE),0)</f>
        <v>0</v>
      </c>
      <c r="R137" s="96">
        <f ca="1">IF($D137&gt;=R$4,VLOOKUP(RAND(),brain!$L$14:$P$17,2,TRUE),0)</f>
        <v>0</v>
      </c>
      <c r="S137" s="96">
        <f ca="1">IF($D137&gt;=S$4,VLOOKUP(RAND(),brain!$L$14:$P$17,2,TRUE),0)</f>
        <v>0</v>
      </c>
      <c r="T137" s="96">
        <f ca="1">IF($D137&gt;=T$4,VLOOKUP(RAND(),brain!$L$14:$P$17,2,TRUE),0)</f>
        <v>0</v>
      </c>
      <c r="U137" s="96">
        <f ca="1">IF($D137&gt;=U$4,VLOOKUP(RAND(),brain!$L$14:$P$17,2,TRUE),0)</f>
        <v>0</v>
      </c>
      <c r="V137" s="96">
        <f ca="1">IF($D137&gt;=V$4,VLOOKUP(RAND(),brain!$L$14:$P$17,2,TRUE),0)</f>
        <v>0</v>
      </c>
      <c r="W137" s="96">
        <f ca="1">IF($D137&gt;=W$4,VLOOKUP(RAND(),brain!$L$14:$P$17,2,TRUE),0)</f>
        <v>0</v>
      </c>
      <c r="X137" s="96">
        <f ca="1">IF($D137&gt;=X$4,VLOOKUP(RAND(),brain!$L$14:$P$17,2,TRUE),0)</f>
        <v>0</v>
      </c>
      <c r="Y137" s="104">
        <f ca="1">IF($D137&gt;=Y$4,VLOOKUP(RAND(),brain!$L$14:$P$17,2,TRUE),0)</f>
        <v>0</v>
      </c>
      <c r="Z137" s="97">
        <f ca="1">IF($E137&gt;=Z$4,VLOOKUP(RAND(),brain!$L$14:$P$17,3,TRUE),0)</f>
        <v>45</v>
      </c>
      <c r="AA137" s="97">
        <f ca="1">IF($E137&gt;=AA$4,VLOOKUP(RAND(),brain!$L$14:$P$17,3,TRUE),0)</f>
        <v>0</v>
      </c>
      <c r="AB137" s="97">
        <f ca="1">IF($E137&gt;=AB$4,VLOOKUP(RAND(),brain!$L$14:$P$17,3,TRUE),0)</f>
        <v>0</v>
      </c>
      <c r="AC137" s="97">
        <f ca="1">IF($E137&gt;=AC$4,VLOOKUP(RAND(),brain!$L$14:$P$17,3,TRUE),0)</f>
        <v>0</v>
      </c>
      <c r="AD137" s="97">
        <f ca="1">IF($E137&gt;=AD$4,VLOOKUP(RAND(),brain!$L$14:$P$17,3,TRUE),0)</f>
        <v>0</v>
      </c>
      <c r="AE137" s="97">
        <f ca="1">IF($E137&gt;=AE$4,VLOOKUP(RAND(),brain!$L$14:$P$17,3,TRUE),0)</f>
        <v>0</v>
      </c>
      <c r="AF137" s="97">
        <f ca="1">IF($E137&gt;=AF$4,VLOOKUP(RAND(),brain!$L$14:$P$17,3,TRUE),0)</f>
        <v>0</v>
      </c>
      <c r="AG137" s="97">
        <f ca="1">IF($E137&gt;=AG$4,VLOOKUP(RAND(),brain!$L$14:$P$17,3,TRUE),0)</f>
        <v>0</v>
      </c>
      <c r="AH137" s="97">
        <f ca="1">IF($E137&gt;=AH$4,VLOOKUP(RAND(),brain!$L$14:$P$17,3,TRUE),0)</f>
        <v>0</v>
      </c>
      <c r="AI137" s="97">
        <f ca="1">IF($E137&gt;=AI$4,VLOOKUP(RAND(),brain!$L$14:$P$17,3,TRUE),0)</f>
        <v>0</v>
      </c>
      <c r="AJ137" s="97">
        <f ca="1">IF($E137&gt;=AJ$4,VLOOKUP(RAND(),brain!$L$14:$P$17,3,TRUE),0)</f>
        <v>0</v>
      </c>
      <c r="AK137" s="100">
        <f ca="1">IF($F137&gt;=AK$4,VLOOKUP(RAND(),brain!$L$14:$P$17,4,TRUE),0)</f>
        <v>30</v>
      </c>
      <c r="AL137" s="98">
        <f ca="1">IF($F137&gt;=AL$4,VLOOKUP(RAND(),brain!$L$14:$P$17,4,TRUE),0)</f>
        <v>30</v>
      </c>
      <c r="AM137" s="98">
        <f ca="1">IF($F137&gt;=AM$4,VLOOKUP(RAND(),brain!$L$14:$P$17,4,TRUE),0)</f>
        <v>0</v>
      </c>
      <c r="AN137" s="98">
        <f ca="1">IF($F137&gt;=AN$4,VLOOKUP(RAND(),brain!$L$14:$P$17,4,TRUE),0)</f>
        <v>0</v>
      </c>
      <c r="AO137" s="98">
        <f ca="1">IF($F137&gt;=AO$4,VLOOKUP(RAND(),brain!$L$14:$P$17,4,TRUE),0)</f>
        <v>0</v>
      </c>
      <c r="AP137" s="98">
        <f ca="1">IF($F137&gt;=AP$4,VLOOKUP(RAND(),brain!$L$14:$P$17,4,TRUE),0)</f>
        <v>0</v>
      </c>
      <c r="AQ137" s="98">
        <f ca="1">IF($F137&gt;=AQ$4,VLOOKUP(RAND(),brain!$L$14:$P$17,4,TRUE),0)</f>
        <v>0</v>
      </c>
      <c r="AR137" s="98">
        <f ca="1">IF($F137&gt;=AR$4,VLOOKUP(RAND(),brain!$L$14:$P$17,4,TRUE),0)</f>
        <v>0</v>
      </c>
      <c r="AS137" s="98">
        <f ca="1">IF($F137&gt;=AS$4,VLOOKUP(RAND(),brain!$L$14:$P$17,4,TRUE),0)</f>
        <v>0</v>
      </c>
      <c r="AT137" s="98">
        <f ca="1">IF($F137&gt;=AT$4,VLOOKUP(RAND(),brain!$L$14:$P$17,4,TRUE),0)</f>
        <v>0</v>
      </c>
      <c r="AU137" s="98">
        <f ca="1">IF($F137&gt;=AU$4,VLOOKUP(RAND(),brain!$L$14:$P$17,4,TRUE),0)</f>
        <v>0</v>
      </c>
      <c r="AV137" s="98">
        <f ca="1">IF($F137&gt;=AV$4,VLOOKUP(RAND(),brain!$L$14:$P$17,4,TRUE),0)</f>
        <v>0</v>
      </c>
      <c r="AW137" s="98">
        <f ca="1">IF($F137&gt;=AW$4,VLOOKUP(RAND(),brain!$L$14:$P$17,4,TRUE),0)</f>
        <v>0</v>
      </c>
      <c r="AX137" s="98">
        <f ca="1">IF($F137&gt;=AX$4,VLOOKUP(RAND(),brain!$L$14:$P$17,4,TRUE),0)</f>
        <v>0</v>
      </c>
      <c r="AY137" s="98">
        <f ca="1">IF($F137&gt;=AY$4,VLOOKUP(RAND(),brain!$L$14:$P$17,4,TRUE),0)</f>
        <v>0</v>
      </c>
      <c r="AZ137" s="101">
        <f ca="1">IF($F137&gt;=AZ$4,VLOOKUP(RAND(),brain!$L$14:$P$17,4,TRUE),0)</f>
        <v>0</v>
      </c>
      <c r="BA137" s="139">
        <f ca="1">SUMIF(dataCollection!$H137:$Y137, "&gt;1")</f>
        <v>90</v>
      </c>
      <c r="BB137" s="140">
        <f ca="1">SUMIF(dataCollection!$Z137:$AJ137,"&gt; 1")</f>
        <v>45</v>
      </c>
      <c r="BC137" s="141">
        <f ca="1">SUMIF(dataCollection!$AK137:$AZ137, "&gt; 1")</f>
        <v>60</v>
      </c>
      <c r="BD137" s="26">
        <f ca="1">brain!$K$26-COUNTIF(dataCollection!$H137:$Y137,"&gt;0")*10-dataCollection!$BA137</f>
        <v>370</v>
      </c>
      <c r="BE137" s="26" t="str">
        <f t="shared" ca="1" si="6"/>
        <v/>
      </c>
      <c r="BF137" s="26">
        <f ca="1">brain!$K$26- COUNTIF(dataCollection!$Z137:$AJ137,"&gt;0")*10-dataCollection!$BB137</f>
        <v>425</v>
      </c>
      <c r="BG137" s="26" t="str">
        <f t="shared" ca="1" si="7"/>
        <v/>
      </c>
      <c r="BH137" s="26">
        <f ca="1">brain!$K$26-COUNT(dataCollection!$AK137:$AZ137)*10-dataCollection!$BC137</f>
        <v>260</v>
      </c>
      <c r="BI137" s="134" t="str">
        <f t="shared" ca="1" si="8"/>
        <v/>
      </c>
    </row>
    <row r="138" spans="3:61" x14ac:dyDescent="0.25">
      <c r="C138" s="32">
        <f>Table1[[#This Row],[Column1]]</f>
        <v>132</v>
      </c>
      <c r="D138" s="116">
        <f ca="1">ROUND(brain!$L$7*dataCollection!$G138,0)</f>
        <v>6</v>
      </c>
      <c r="E138" s="116">
        <f ca="1">ROUND(brain!$L$8*dataCollection!$G138,0)</f>
        <v>4</v>
      </c>
      <c r="F138" s="116">
        <f ca="1">dataCollection!$G138-dataCollection!$D138-dataCollection!$E138</f>
        <v>6</v>
      </c>
      <c r="G138" s="117">
        <f ca="1">Table1[[#This Row],[Column13]]</f>
        <v>16</v>
      </c>
      <c r="H138" s="96">
        <f ca="1">IF($D138&gt;=H$4,VLOOKUP(RAND(),brain!$L$14:$P$17,2,TRUE),0)</f>
        <v>15</v>
      </c>
      <c r="I138" s="96">
        <f ca="1">IF($D138&gt;=I$4,VLOOKUP(RAND(),brain!$L$14:$P$17,2,TRUE),0)</f>
        <v>35</v>
      </c>
      <c r="J138" s="96">
        <f ca="1">IF($D138&gt;=J$4,VLOOKUP(RAND(),brain!$L$14:$P$17,2,TRUE),0)</f>
        <v>35</v>
      </c>
      <c r="K138" s="96">
        <f ca="1">IF($D138&gt;=K$4,VLOOKUP(RAND(),brain!$L$14:$P$17,2,TRUE),0)</f>
        <v>35</v>
      </c>
      <c r="L138" s="96">
        <f ca="1">IF($D138&gt;=L$4,VLOOKUP(RAND(),brain!$L$14:$P$17,2,TRUE),0)</f>
        <v>35</v>
      </c>
      <c r="M138" s="96">
        <f ca="1">IF($D138&gt;=M$4,VLOOKUP(RAND(),brain!$L$14:$P$17,2,TRUE),0)</f>
        <v>55</v>
      </c>
      <c r="N138" s="96">
        <f ca="1">IF($D138&gt;=N$4,VLOOKUP(RAND(),brain!$L$14:$P$17,2,TRUE),0)</f>
        <v>0</v>
      </c>
      <c r="O138" s="96">
        <f ca="1">IF($D138&gt;=O$4,VLOOKUP(RAND(),brain!$L$14:$P$17,2,TRUE),0)</f>
        <v>0</v>
      </c>
      <c r="P138" s="96">
        <f ca="1">IF($D138&gt;=P$4,VLOOKUP(RAND(),brain!$L$14:$P$17,2,TRUE),0)</f>
        <v>0</v>
      </c>
      <c r="Q138" s="96">
        <f ca="1">IF($D138&gt;=Q$4,VLOOKUP(RAND(),brain!$L$14:$P$17,2,TRUE),0)</f>
        <v>0</v>
      </c>
      <c r="R138" s="96">
        <f ca="1">IF($D138&gt;=R$4,VLOOKUP(RAND(),brain!$L$14:$P$17,2,TRUE),0)</f>
        <v>0</v>
      </c>
      <c r="S138" s="96">
        <f ca="1">IF($D138&gt;=S$4,VLOOKUP(RAND(),brain!$L$14:$P$17,2,TRUE),0)</f>
        <v>0</v>
      </c>
      <c r="T138" s="96">
        <f ca="1">IF($D138&gt;=T$4,VLOOKUP(RAND(),brain!$L$14:$P$17,2,TRUE),0)</f>
        <v>0</v>
      </c>
      <c r="U138" s="96">
        <f ca="1">IF($D138&gt;=U$4,VLOOKUP(RAND(),brain!$L$14:$P$17,2,TRUE),0)</f>
        <v>0</v>
      </c>
      <c r="V138" s="96">
        <f ca="1">IF($D138&gt;=V$4,VLOOKUP(RAND(),brain!$L$14:$P$17,2,TRUE),0)</f>
        <v>0</v>
      </c>
      <c r="W138" s="96">
        <f ca="1">IF($D138&gt;=W$4,VLOOKUP(RAND(),brain!$L$14:$P$17,2,TRUE),0)</f>
        <v>0</v>
      </c>
      <c r="X138" s="96">
        <f ca="1">IF($D138&gt;=X$4,VLOOKUP(RAND(),brain!$L$14:$P$17,2,TRUE),0)</f>
        <v>0</v>
      </c>
      <c r="Y138" s="104">
        <f ca="1">IF($D138&gt;=Y$4,VLOOKUP(RAND(),brain!$L$14:$P$17,2,TRUE),0)</f>
        <v>0</v>
      </c>
      <c r="Z138" s="97">
        <f ca="1">IF($E138&gt;=Z$4,VLOOKUP(RAND(),brain!$L$14:$P$17,3,TRUE),0)</f>
        <v>65</v>
      </c>
      <c r="AA138" s="97">
        <f ca="1">IF($E138&gt;=AA$4,VLOOKUP(RAND(),brain!$L$14:$P$17,3,TRUE),0)</f>
        <v>65</v>
      </c>
      <c r="AB138" s="97">
        <f ca="1">IF($E138&gt;=AB$4,VLOOKUP(RAND(),brain!$L$14:$P$17,3,TRUE),0)</f>
        <v>45</v>
      </c>
      <c r="AC138" s="97">
        <f ca="1">IF($E138&gt;=AC$4,VLOOKUP(RAND(),brain!$L$14:$P$17,3,TRUE),0)</f>
        <v>45</v>
      </c>
      <c r="AD138" s="97">
        <f ca="1">IF($E138&gt;=AD$4,VLOOKUP(RAND(),brain!$L$14:$P$17,3,TRUE),0)</f>
        <v>0</v>
      </c>
      <c r="AE138" s="97">
        <f ca="1">IF($E138&gt;=AE$4,VLOOKUP(RAND(),brain!$L$14:$P$17,3,TRUE),0)</f>
        <v>0</v>
      </c>
      <c r="AF138" s="97">
        <f ca="1">IF($E138&gt;=AF$4,VLOOKUP(RAND(),brain!$L$14:$P$17,3,TRUE),0)</f>
        <v>0</v>
      </c>
      <c r="AG138" s="97">
        <f ca="1">IF($E138&gt;=AG$4,VLOOKUP(RAND(),brain!$L$14:$P$17,3,TRUE),0)</f>
        <v>0</v>
      </c>
      <c r="AH138" s="97">
        <f ca="1">IF($E138&gt;=AH$4,VLOOKUP(RAND(),brain!$L$14:$P$17,3,TRUE),0)</f>
        <v>0</v>
      </c>
      <c r="AI138" s="97">
        <f ca="1">IF($E138&gt;=AI$4,VLOOKUP(RAND(),brain!$L$14:$P$17,3,TRUE),0)</f>
        <v>0</v>
      </c>
      <c r="AJ138" s="97">
        <f ca="1">IF($E138&gt;=AJ$4,VLOOKUP(RAND(),brain!$L$14:$P$17,3,TRUE),0)</f>
        <v>0</v>
      </c>
      <c r="AK138" s="100">
        <f ca="1">IF($F138&gt;=AK$4,VLOOKUP(RAND(),brain!$L$14:$P$17,4,TRUE),0)</f>
        <v>20</v>
      </c>
      <c r="AL138" s="98">
        <f ca="1">IF($F138&gt;=AL$4,VLOOKUP(RAND(),brain!$L$14:$P$17,4,TRUE),0)</f>
        <v>45</v>
      </c>
      <c r="AM138" s="98">
        <f ca="1">IF($F138&gt;=AM$4,VLOOKUP(RAND(),brain!$L$14:$P$17,4,TRUE),0)</f>
        <v>30</v>
      </c>
      <c r="AN138" s="98">
        <f ca="1">IF($F138&gt;=AN$4,VLOOKUP(RAND(),brain!$L$14:$P$17,4,TRUE),0)</f>
        <v>30</v>
      </c>
      <c r="AO138" s="98">
        <f ca="1">IF($F138&gt;=AO$4,VLOOKUP(RAND(),brain!$L$14:$P$17,4,TRUE),0)</f>
        <v>30</v>
      </c>
      <c r="AP138" s="98">
        <f ca="1">IF($F138&gt;=AP$4,VLOOKUP(RAND(),brain!$L$14:$P$17,4,TRUE),0)</f>
        <v>30</v>
      </c>
      <c r="AQ138" s="98">
        <f ca="1">IF($F138&gt;=AQ$4,VLOOKUP(RAND(),brain!$L$14:$P$17,4,TRUE),0)</f>
        <v>0</v>
      </c>
      <c r="AR138" s="98">
        <f ca="1">IF($F138&gt;=AR$4,VLOOKUP(RAND(),brain!$L$14:$P$17,4,TRUE),0)</f>
        <v>0</v>
      </c>
      <c r="AS138" s="98">
        <f ca="1">IF($F138&gt;=AS$4,VLOOKUP(RAND(),brain!$L$14:$P$17,4,TRUE),0)</f>
        <v>0</v>
      </c>
      <c r="AT138" s="98">
        <f ca="1">IF($F138&gt;=AT$4,VLOOKUP(RAND(),brain!$L$14:$P$17,4,TRUE),0)</f>
        <v>0</v>
      </c>
      <c r="AU138" s="98">
        <f ca="1">IF($F138&gt;=AU$4,VLOOKUP(RAND(),brain!$L$14:$P$17,4,TRUE),0)</f>
        <v>0</v>
      </c>
      <c r="AV138" s="98">
        <f ca="1">IF($F138&gt;=AV$4,VLOOKUP(RAND(),brain!$L$14:$P$17,4,TRUE),0)</f>
        <v>0</v>
      </c>
      <c r="AW138" s="98">
        <f ca="1">IF($F138&gt;=AW$4,VLOOKUP(RAND(),brain!$L$14:$P$17,4,TRUE),0)</f>
        <v>0</v>
      </c>
      <c r="AX138" s="98">
        <f ca="1">IF($F138&gt;=AX$4,VLOOKUP(RAND(),brain!$L$14:$P$17,4,TRUE),0)</f>
        <v>0</v>
      </c>
      <c r="AY138" s="98">
        <f ca="1">IF($F138&gt;=AY$4,VLOOKUP(RAND(),brain!$L$14:$P$17,4,TRUE),0)</f>
        <v>0</v>
      </c>
      <c r="AZ138" s="101">
        <f ca="1">IF($F138&gt;=AZ$4,VLOOKUP(RAND(),brain!$L$14:$P$17,4,TRUE),0)</f>
        <v>0</v>
      </c>
      <c r="BA138" s="139">
        <f ca="1">SUMIF(dataCollection!$H138:$Y138, "&gt;1")</f>
        <v>210</v>
      </c>
      <c r="BB138" s="140">
        <f ca="1">SUMIF(dataCollection!$Z138:$AJ138,"&gt; 1")</f>
        <v>220</v>
      </c>
      <c r="BC138" s="141">
        <f ca="1">SUMIF(dataCollection!$AK138:$AZ138, "&gt; 1")</f>
        <v>185</v>
      </c>
      <c r="BD138" s="26">
        <f ca="1">brain!$K$26-COUNTIF(dataCollection!$H138:$Y138,"&gt;0")*10-dataCollection!$BA138</f>
        <v>210</v>
      </c>
      <c r="BE138" s="26" t="str">
        <f t="shared" ca="1" si="6"/>
        <v>stockout</v>
      </c>
      <c r="BF138" s="26">
        <f ca="1">brain!$K$26- COUNTIF(dataCollection!$Z138:$AJ138,"&gt;0")*10-dataCollection!$BB138</f>
        <v>220</v>
      </c>
      <c r="BG138" s="26" t="str">
        <f t="shared" ca="1" si="7"/>
        <v>stockout</v>
      </c>
      <c r="BH138" s="26">
        <f ca="1">brain!$K$26-COUNT(dataCollection!$AK138:$AZ138)*10-dataCollection!$BC138</f>
        <v>135</v>
      </c>
      <c r="BI138" s="134" t="str">
        <f t="shared" ca="1" si="8"/>
        <v>stockout</v>
      </c>
    </row>
    <row r="139" spans="3:61" x14ac:dyDescent="0.25">
      <c r="C139" s="32">
        <f>Table1[[#This Row],[Column1]]</f>
        <v>133</v>
      </c>
      <c r="D139" s="116">
        <f ca="1">ROUND(brain!$L$7*dataCollection!$G139,0)</f>
        <v>6</v>
      </c>
      <c r="E139" s="116">
        <f ca="1">ROUND(brain!$L$8*dataCollection!$G139,0)</f>
        <v>4</v>
      </c>
      <c r="F139" s="116">
        <f ca="1">dataCollection!$G139-dataCollection!$D139-dataCollection!$E139</f>
        <v>4</v>
      </c>
      <c r="G139" s="117">
        <f ca="1">Table1[[#This Row],[Column13]]</f>
        <v>14</v>
      </c>
      <c r="H139" s="96">
        <f ca="1">IF($D139&gt;=H$4,VLOOKUP(RAND(),brain!$L$14:$P$17,2,TRUE),0)</f>
        <v>35</v>
      </c>
      <c r="I139" s="96">
        <f ca="1">IF($D139&gt;=I$4,VLOOKUP(RAND(),brain!$L$14:$P$17,2,TRUE),0)</f>
        <v>35</v>
      </c>
      <c r="J139" s="96">
        <f ca="1">IF($D139&gt;=J$4,VLOOKUP(RAND(),brain!$L$14:$P$17,2,TRUE),0)</f>
        <v>35</v>
      </c>
      <c r="K139" s="96">
        <f ca="1">IF($D139&gt;=K$4,VLOOKUP(RAND(),brain!$L$14:$P$17,2,TRUE),0)</f>
        <v>35</v>
      </c>
      <c r="L139" s="96">
        <f ca="1">IF($D139&gt;=L$4,VLOOKUP(RAND(),brain!$L$14:$P$17,2,TRUE),0)</f>
        <v>35</v>
      </c>
      <c r="M139" s="96">
        <f ca="1">IF($D139&gt;=M$4,VLOOKUP(RAND(),brain!$L$14:$P$17,2,TRUE),0)</f>
        <v>15</v>
      </c>
      <c r="N139" s="96">
        <f ca="1">IF($D139&gt;=N$4,VLOOKUP(RAND(),brain!$L$14:$P$17,2,TRUE),0)</f>
        <v>0</v>
      </c>
      <c r="O139" s="96">
        <f ca="1">IF($D139&gt;=O$4,VLOOKUP(RAND(),brain!$L$14:$P$17,2,TRUE),0)</f>
        <v>0</v>
      </c>
      <c r="P139" s="96">
        <f ca="1">IF($D139&gt;=P$4,VLOOKUP(RAND(),brain!$L$14:$P$17,2,TRUE),0)</f>
        <v>0</v>
      </c>
      <c r="Q139" s="96">
        <f ca="1">IF($D139&gt;=Q$4,VLOOKUP(RAND(),brain!$L$14:$P$17,2,TRUE),0)</f>
        <v>0</v>
      </c>
      <c r="R139" s="96">
        <f ca="1">IF($D139&gt;=R$4,VLOOKUP(RAND(),brain!$L$14:$P$17,2,TRUE),0)</f>
        <v>0</v>
      </c>
      <c r="S139" s="96">
        <f ca="1">IF($D139&gt;=S$4,VLOOKUP(RAND(),brain!$L$14:$P$17,2,TRUE),0)</f>
        <v>0</v>
      </c>
      <c r="T139" s="96">
        <f ca="1">IF($D139&gt;=T$4,VLOOKUP(RAND(),brain!$L$14:$P$17,2,TRUE),0)</f>
        <v>0</v>
      </c>
      <c r="U139" s="96">
        <f ca="1">IF($D139&gt;=U$4,VLOOKUP(RAND(),brain!$L$14:$P$17,2,TRUE),0)</f>
        <v>0</v>
      </c>
      <c r="V139" s="96">
        <f ca="1">IF($D139&gt;=V$4,VLOOKUP(RAND(),brain!$L$14:$P$17,2,TRUE),0)</f>
        <v>0</v>
      </c>
      <c r="W139" s="96">
        <f ca="1">IF($D139&gt;=W$4,VLOOKUP(RAND(),brain!$L$14:$P$17,2,TRUE),0)</f>
        <v>0</v>
      </c>
      <c r="X139" s="96">
        <f ca="1">IF($D139&gt;=X$4,VLOOKUP(RAND(),brain!$L$14:$P$17,2,TRUE),0)</f>
        <v>0</v>
      </c>
      <c r="Y139" s="104">
        <f ca="1">IF($D139&gt;=Y$4,VLOOKUP(RAND(),brain!$L$14:$P$17,2,TRUE),0)</f>
        <v>0</v>
      </c>
      <c r="Z139" s="97">
        <f ca="1">IF($E139&gt;=Z$4,VLOOKUP(RAND(),brain!$L$14:$P$17,3,TRUE),0)</f>
        <v>45</v>
      </c>
      <c r="AA139" s="97">
        <f ca="1">IF($E139&gt;=AA$4,VLOOKUP(RAND(),brain!$L$14:$P$17,3,TRUE),0)</f>
        <v>65</v>
      </c>
      <c r="AB139" s="97">
        <f ca="1">IF($E139&gt;=AB$4,VLOOKUP(RAND(),brain!$L$14:$P$17,3,TRUE),0)</f>
        <v>65</v>
      </c>
      <c r="AC139" s="97">
        <f ca="1">IF($E139&gt;=AC$4,VLOOKUP(RAND(),brain!$L$14:$P$17,3,TRUE),0)</f>
        <v>20</v>
      </c>
      <c r="AD139" s="97">
        <f ca="1">IF($E139&gt;=AD$4,VLOOKUP(RAND(),brain!$L$14:$P$17,3,TRUE),0)</f>
        <v>0</v>
      </c>
      <c r="AE139" s="97">
        <f ca="1">IF($E139&gt;=AE$4,VLOOKUP(RAND(),brain!$L$14:$P$17,3,TRUE),0)</f>
        <v>0</v>
      </c>
      <c r="AF139" s="97">
        <f ca="1">IF($E139&gt;=AF$4,VLOOKUP(RAND(),brain!$L$14:$P$17,3,TRUE),0)</f>
        <v>0</v>
      </c>
      <c r="AG139" s="97">
        <f ca="1">IF($E139&gt;=AG$4,VLOOKUP(RAND(),brain!$L$14:$P$17,3,TRUE),0)</f>
        <v>0</v>
      </c>
      <c r="AH139" s="97">
        <f ca="1">IF($E139&gt;=AH$4,VLOOKUP(RAND(),brain!$L$14:$P$17,3,TRUE),0)</f>
        <v>0</v>
      </c>
      <c r="AI139" s="97">
        <f ca="1">IF($E139&gt;=AI$4,VLOOKUP(RAND(),brain!$L$14:$P$17,3,TRUE),0)</f>
        <v>0</v>
      </c>
      <c r="AJ139" s="97">
        <f ca="1">IF($E139&gt;=AJ$4,VLOOKUP(RAND(),brain!$L$14:$P$17,3,TRUE),0)</f>
        <v>0</v>
      </c>
      <c r="AK139" s="100">
        <f ca="1">IF($F139&gt;=AK$4,VLOOKUP(RAND(),brain!$L$14:$P$17,4,TRUE),0)</f>
        <v>30</v>
      </c>
      <c r="AL139" s="98">
        <f ca="1">IF($F139&gt;=AL$4,VLOOKUP(RAND(),brain!$L$14:$P$17,4,TRUE),0)</f>
        <v>30</v>
      </c>
      <c r="AM139" s="98">
        <f ca="1">IF($F139&gt;=AM$4,VLOOKUP(RAND(),brain!$L$14:$P$17,4,TRUE),0)</f>
        <v>20</v>
      </c>
      <c r="AN139" s="98">
        <f ca="1">IF($F139&gt;=AN$4,VLOOKUP(RAND(),brain!$L$14:$P$17,4,TRUE),0)</f>
        <v>30</v>
      </c>
      <c r="AO139" s="98">
        <f ca="1">IF($F139&gt;=AO$4,VLOOKUP(RAND(),brain!$L$14:$P$17,4,TRUE),0)</f>
        <v>0</v>
      </c>
      <c r="AP139" s="98">
        <f ca="1">IF($F139&gt;=AP$4,VLOOKUP(RAND(),brain!$L$14:$P$17,4,TRUE),0)</f>
        <v>0</v>
      </c>
      <c r="AQ139" s="98">
        <f ca="1">IF($F139&gt;=AQ$4,VLOOKUP(RAND(),brain!$L$14:$P$17,4,TRUE),0)</f>
        <v>0</v>
      </c>
      <c r="AR139" s="98">
        <f ca="1">IF($F139&gt;=AR$4,VLOOKUP(RAND(),brain!$L$14:$P$17,4,TRUE),0)</f>
        <v>0</v>
      </c>
      <c r="AS139" s="98">
        <f ca="1">IF($F139&gt;=AS$4,VLOOKUP(RAND(),brain!$L$14:$P$17,4,TRUE),0)</f>
        <v>0</v>
      </c>
      <c r="AT139" s="98">
        <f ca="1">IF($F139&gt;=AT$4,VLOOKUP(RAND(),brain!$L$14:$P$17,4,TRUE),0)</f>
        <v>0</v>
      </c>
      <c r="AU139" s="98">
        <f ca="1">IF($F139&gt;=AU$4,VLOOKUP(RAND(),brain!$L$14:$P$17,4,TRUE),0)</f>
        <v>0</v>
      </c>
      <c r="AV139" s="98">
        <f ca="1">IF($F139&gt;=AV$4,VLOOKUP(RAND(),brain!$L$14:$P$17,4,TRUE),0)</f>
        <v>0</v>
      </c>
      <c r="AW139" s="98">
        <f ca="1">IF($F139&gt;=AW$4,VLOOKUP(RAND(),brain!$L$14:$P$17,4,TRUE),0)</f>
        <v>0</v>
      </c>
      <c r="AX139" s="98">
        <f ca="1">IF($F139&gt;=AX$4,VLOOKUP(RAND(),brain!$L$14:$P$17,4,TRUE),0)</f>
        <v>0</v>
      </c>
      <c r="AY139" s="98">
        <f ca="1">IF($F139&gt;=AY$4,VLOOKUP(RAND(),brain!$L$14:$P$17,4,TRUE),0)</f>
        <v>0</v>
      </c>
      <c r="AZ139" s="101">
        <f ca="1">IF($F139&gt;=AZ$4,VLOOKUP(RAND(),brain!$L$14:$P$17,4,TRUE),0)</f>
        <v>0</v>
      </c>
      <c r="BA139" s="139">
        <f ca="1">SUMIF(dataCollection!$H139:$Y139, "&gt;1")</f>
        <v>190</v>
      </c>
      <c r="BB139" s="140">
        <f ca="1">SUMIF(dataCollection!$Z139:$AJ139,"&gt; 1")</f>
        <v>195</v>
      </c>
      <c r="BC139" s="141">
        <f ca="1">SUMIF(dataCollection!$AK139:$AZ139, "&gt; 1")</f>
        <v>110</v>
      </c>
      <c r="BD139" s="26">
        <f ca="1">brain!$K$26-COUNTIF(dataCollection!$H139:$Y139,"&gt;0")*10-dataCollection!$BA139</f>
        <v>230</v>
      </c>
      <c r="BE139" s="26" t="str">
        <f t="shared" ca="1" si="6"/>
        <v/>
      </c>
      <c r="BF139" s="26">
        <f ca="1">brain!$K$26- COUNTIF(dataCollection!$Z139:$AJ139,"&gt;0")*10-dataCollection!$BB139</f>
        <v>245</v>
      </c>
      <c r="BG139" s="26" t="str">
        <f t="shared" ca="1" si="7"/>
        <v/>
      </c>
      <c r="BH139" s="26">
        <f ca="1">brain!$K$26-COUNT(dataCollection!$AK139:$AZ139)*10-dataCollection!$BC139</f>
        <v>210</v>
      </c>
      <c r="BI139" s="134" t="str">
        <f t="shared" ca="1" si="8"/>
        <v/>
      </c>
    </row>
    <row r="140" spans="3:61" x14ac:dyDescent="0.25">
      <c r="C140" s="32">
        <f>Table1[[#This Row],[Column1]]</f>
        <v>134</v>
      </c>
      <c r="D140" s="116">
        <f ca="1">ROUND(brain!$L$7*dataCollection!$G140,0)</f>
        <v>5</v>
      </c>
      <c r="E140" s="116">
        <f ca="1">ROUND(brain!$L$8*dataCollection!$G140,0)</f>
        <v>3</v>
      </c>
      <c r="F140" s="116">
        <f ca="1">dataCollection!$G140-dataCollection!$D140-dataCollection!$E140</f>
        <v>4</v>
      </c>
      <c r="G140" s="117">
        <f ca="1">Table1[[#This Row],[Column13]]</f>
        <v>12</v>
      </c>
      <c r="H140" s="96">
        <f ca="1">IF($D140&gt;=H$4,VLOOKUP(RAND(),brain!$L$14:$P$17,2,TRUE),0)</f>
        <v>35</v>
      </c>
      <c r="I140" s="96">
        <f ca="1">IF($D140&gt;=I$4,VLOOKUP(RAND(),brain!$L$14:$P$17,2,TRUE),0)</f>
        <v>55</v>
      </c>
      <c r="J140" s="96">
        <f ca="1">IF($D140&gt;=J$4,VLOOKUP(RAND(),brain!$L$14:$P$17,2,TRUE),0)</f>
        <v>35</v>
      </c>
      <c r="K140" s="96">
        <f ca="1">IF($D140&gt;=K$4,VLOOKUP(RAND(),brain!$L$14:$P$17,2,TRUE),0)</f>
        <v>55</v>
      </c>
      <c r="L140" s="96">
        <f ca="1">IF($D140&gt;=L$4,VLOOKUP(RAND(),brain!$L$14:$P$17,2,TRUE),0)</f>
        <v>55</v>
      </c>
      <c r="M140" s="96">
        <f ca="1">IF($D140&gt;=M$4,VLOOKUP(RAND(),brain!$L$14:$P$17,2,TRUE),0)</f>
        <v>0</v>
      </c>
      <c r="N140" s="96">
        <f ca="1">IF($D140&gt;=N$4,VLOOKUP(RAND(),brain!$L$14:$P$17,2,TRUE),0)</f>
        <v>0</v>
      </c>
      <c r="O140" s="96">
        <f ca="1">IF($D140&gt;=O$4,VLOOKUP(RAND(),brain!$L$14:$P$17,2,TRUE),0)</f>
        <v>0</v>
      </c>
      <c r="P140" s="96">
        <f ca="1">IF($D140&gt;=P$4,VLOOKUP(RAND(),brain!$L$14:$P$17,2,TRUE),0)</f>
        <v>0</v>
      </c>
      <c r="Q140" s="96">
        <f ca="1">IF($D140&gt;=Q$4,VLOOKUP(RAND(),brain!$L$14:$P$17,2,TRUE),0)</f>
        <v>0</v>
      </c>
      <c r="R140" s="96">
        <f ca="1">IF($D140&gt;=R$4,VLOOKUP(RAND(),brain!$L$14:$P$17,2,TRUE),0)</f>
        <v>0</v>
      </c>
      <c r="S140" s="96">
        <f ca="1">IF($D140&gt;=S$4,VLOOKUP(RAND(),brain!$L$14:$P$17,2,TRUE),0)</f>
        <v>0</v>
      </c>
      <c r="T140" s="96">
        <f ca="1">IF($D140&gt;=T$4,VLOOKUP(RAND(),brain!$L$14:$P$17,2,TRUE),0)</f>
        <v>0</v>
      </c>
      <c r="U140" s="96">
        <f ca="1">IF($D140&gt;=U$4,VLOOKUP(RAND(),brain!$L$14:$P$17,2,TRUE),0)</f>
        <v>0</v>
      </c>
      <c r="V140" s="96">
        <f ca="1">IF($D140&gt;=V$4,VLOOKUP(RAND(),brain!$L$14:$P$17,2,TRUE),0)</f>
        <v>0</v>
      </c>
      <c r="W140" s="96">
        <f ca="1">IF($D140&gt;=W$4,VLOOKUP(RAND(),brain!$L$14:$P$17,2,TRUE),0)</f>
        <v>0</v>
      </c>
      <c r="X140" s="96">
        <f ca="1">IF($D140&gt;=X$4,VLOOKUP(RAND(),brain!$L$14:$P$17,2,TRUE),0)</f>
        <v>0</v>
      </c>
      <c r="Y140" s="104">
        <f ca="1">IF($D140&gt;=Y$4,VLOOKUP(RAND(),brain!$L$14:$P$17,2,TRUE),0)</f>
        <v>0</v>
      </c>
      <c r="Z140" s="97">
        <f ca="1">IF($E140&gt;=Z$4,VLOOKUP(RAND(),brain!$L$14:$P$17,3,TRUE),0)</f>
        <v>45</v>
      </c>
      <c r="AA140" s="97">
        <f ca="1">IF($E140&gt;=AA$4,VLOOKUP(RAND(),brain!$L$14:$P$17,3,TRUE),0)</f>
        <v>45</v>
      </c>
      <c r="AB140" s="97">
        <f ca="1">IF($E140&gt;=AB$4,VLOOKUP(RAND(),brain!$L$14:$P$17,3,TRUE),0)</f>
        <v>45</v>
      </c>
      <c r="AC140" s="97">
        <f ca="1">IF($E140&gt;=AC$4,VLOOKUP(RAND(),brain!$L$14:$P$17,3,TRUE),0)</f>
        <v>0</v>
      </c>
      <c r="AD140" s="97">
        <f ca="1">IF($E140&gt;=AD$4,VLOOKUP(RAND(),brain!$L$14:$P$17,3,TRUE),0)</f>
        <v>0</v>
      </c>
      <c r="AE140" s="97">
        <f ca="1">IF($E140&gt;=AE$4,VLOOKUP(RAND(),brain!$L$14:$P$17,3,TRUE),0)</f>
        <v>0</v>
      </c>
      <c r="AF140" s="97">
        <f ca="1">IF($E140&gt;=AF$4,VLOOKUP(RAND(),brain!$L$14:$P$17,3,TRUE),0)</f>
        <v>0</v>
      </c>
      <c r="AG140" s="97">
        <f ca="1">IF($E140&gt;=AG$4,VLOOKUP(RAND(),brain!$L$14:$P$17,3,TRUE),0)</f>
        <v>0</v>
      </c>
      <c r="AH140" s="97">
        <f ca="1">IF($E140&gt;=AH$4,VLOOKUP(RAND(),brain!$L$14:$P$17,3,TRUE),0)</f>
        <v>0</v>
      </c>
      <c r="AI140" s="97">
        <f ca="1">IF($E140&gt;=AI$4,VLOOKUP(RAND(),brain!$L$14:$P$17,3,TRUE),0)</f>
        <v>0</v>
      </c>
      <c r="AJ140" s="97">
        <f ca="1">IF($E140&gt;=AJ$4,VLOOKUP(RAND(),brain!$L$14:$P$17,3,TRUE),0)</f>
        <v>0</v>
      </c>
      <c r="AK140" s="100">
        <f ca="1">IF($F140&gt;=AK$4,VLOOKUP(RAND(),brain!$L$14:$P$17,4,TRUE),0)</f>
        <v>30</v>
      </c>
      <c r="AL140" s="98">
        <f ca="1">IF($F140&gt;=AL$4,VLOOKUP(RAND(),brain!$L$14:$P$17,4,TRUE),0)</f>
        <v>30</v>
      </c>
      <c r="AM140" s="98">
        <f ca="1">IF($F140&gt;=AM$4,VLOOKUP(RAND(),brain!$L$14:$P$17,4,TRUE),0)</f>
        <v>45</v>
      </c>
      <c r="AN140" s="98">
        <f ca="1">IF($F140&gt;=AN$4,VLOOKUP(RAND(),brain!$L$14:$P$17,4,TRUE),0)</f>
        <v>30</v>
      </c>
      <c r="AO140" s="98">
        <f ca="1">IF($F140&gt;=AO$4,VLOOKUP(RAND(),brain!$L$14:$P$17,4,TRUE),0)</f>
        <v>0</v>
      </c>
      <c r="AP140" s="98">
        <f ca="1">IF($F140&gt;=AP$4,VLOOKUP(RAND(),brain!$L$14:$P$17,4,TRUE),0)</f>
        <v>0</v>
      </c>
      <c r="AQ140" s="98">
        <f ca="1">IF($F140&gt;=AQ$4,VLOOKUP(RAND(),brain!$L$14:$P$17,4,TRUE),0)</f>
        <v>0</v>
      </c>
      <c r="AR140" s="98">
        <f ca="1">IF($F140&gt;=AR$4,VLOOKUP(RAND(),brain!$L$14:$P$17,4,TRUE),0)</f>
        <v>0</v>
      </c>
      <c r="AS140" s="98">
        <f ca="1">IF($F140&gt;=AS$4,VLOOKUP(RAND(),brain!$L$14:$P$17,4,TRUE),0)</f>
        <v>0</v>
      </c>
      <c r="AT140" s="98">
        <f ca="1">IF($F140&gt;=AT$4,VLOOKUP(RAND(),brain!$L$14:$P$17,4,TRUE),0)</f>
        <v>0</v>
      </c>
      <c r="AU140" s="98">
        <f ca="1">IF($F140&gt;=AU$4,VLOOKUP(RAND(),brain!$L$14:$P$17,4,TRUE),0)</f>
        <v>0</v>
      </c>
      <c r="AV140" s="98">
        <f ca="1">IF($F140&gt;=AV$4,VLOOKUP(RAND(),brain!$L$14:$P$17,4,TRUE),0)</f>
        <v>0</v>
      </c>
      <c r="AW140" s="98">
        <f ca="1">IF($F140&gt;=AW$4,VLOOKUP(RAND(),brain!$L$14:$P$17,4,TRUE),0)</f>
        <v>0</v>
      </c>
      <c r="AX140" s="98">
        <f ca="1">IF($F140&gt;=AX$4,VLOOKUP(RAND(),brain!$L$14:$P$17,4,TRUE),0)</f>
        <v>0</v>
      </c>
      <c r="AY140" s="98">
        <f ca="1">IF($F140&gt;=AY$4,VLOOKUP(RAND(),brain!$L$14:$P$17,4,TRUE),0)</f>
        <v>0</v>
      </c>
      <c r="AZ140" s="101">
        <f ca="1">IF($F140&gt;=AZ$4,VLOOKUP(RAND(),brain!$L$14:$P$17,4,TRUE),0)</f>
        <v>0</v>
      </c>
      <c r="BA140" s="139">
        <f ca="1">SUMIF(dataCollection!$H140:$Y140, "&gt;1")</f>
        <v>235</v>
      </c>
      <c r="BB140" s="140">
        <f ca="1">SUMIF(dataCollection!$Z140:$AJ140,"&gt; 1")</f>
        <v>135</v>
      </c>
      <c r="BC140" s="141">
        <f ca="1">SUMIF(dataCollection!$AK140:$AZ140, "&gt; 1")</f>
        <v>135</v>
      </c>
      <c r="BD140" s="26">
        <f ca="1">brain!$K$26-COUNTIF(dataCollection!$H140:$Y140,"&gt;0")*10-dataCollection!$BA140</f>
        <v>195</v>
      </c>
      <c r="BE140" s="26" t="str">
        <f t="shared" ca="1" si="6"/>
        <v>stockout</v>
      </c>
      <c r="BF140" s="26">
        <f ca="1">brain!$K$26- COUNTIF(dataCollection!$Z140:$AJ140,"&gt;0")*10-dataCollection!$BB140</f>
        <v>315</v>
      </c>
      <c r="BG140" s="26" t="str">
        <f t="shared" ca="1" si="7"/>
        <v/>
      </c>
      <c r="BH140" s="26">
        <f ca="1">brain!$K$26-COUNT(dataCollection!$AK140:$AZ140)*10-dataCollection!$BC140</f>
        <v>185</v>
      </c>
      <c r="BI140" s="134" t="str">
        <f t="shared" ca="1" si="8"/>
        <v/>
      </c>
    </row>
    <row r="141" spans="3:61" x14ac:dyDescent="0.25">
      <c r="C141" s="32">
        <f>Table1[[#This Row],[Column1]]</f>
        <v>135</v>
      </c>
      <c r="D141" s="116">
        <f ca="1">ROUND(brain!$L$7*dataCollection!$G141,0)</f>
        <v>4</v>
      </c>
      <c r="E141" s="116">
        <f ca="1">ROUND(brain!$L$8*dataCollection!$G141,0)</f>
        <v>3</v>
      </c>
      <c r="F141" s="116">
        <f ca="1">dataCollection!$G141-dataCollection!$D141-dataCollection!$E141</f>
        <v>4</v>
      </c>
      <c r="G141" s="117">
        <f ca="1">Table1[[#This Row],[Column13]]</f>
        <v>11</v>
      </c>
      <c r="H141" s="96">
        <f ca="1">IF($D141&gt;=H$4,VLOOKUP(RAND(),brain!$L$14:$P$17,2,TRUE),0)</f>
        <v>35</v>
      </c>
      <c r="I141" s="96">
        <f ca="1">IF($D141&gt;=I$4,VLOOKUP(RAND(),brain!$L$14:$P$17,2,TRUE),0)</f>
        <v>15</v>
      </c>
      <c r="J141" s="96">
        <f ca="1">IF($D141&gt;=J$4,VLOOKUP(RAND(),brain!$L$14:$P$17,2,TRUE),0)</f>
        <v>35</v>
      </c>
      <c r="K141" s="96">
        <f ca="1">IF($D141&gt;=K$4,VLOOKUP(RAND(),brain!$L$14:$P$17,2,TRUE),0)</f>
        <v>35</v>
      </c>
      <c r="L141" s="96">
        <f ca="1">IF($D141&gt;=L$4,VLOOKUP(RAND(),brain!$L$14:$P$17,2,TRUE),0)</f>
        <v>0</v>
      </c>
      <c r="M141" s="96">
        <f ca="1">IF($D141&gt;=M$4,VLOOKUP(RAND(),brain!$L$14:$P$17,2,TRUE),0)</f>
        <v>0</v>
      </c>
      <c r="N141" s="96">
        <f ca="1">IF($D141&gt;=N$4,VLOOKUP(RAND(),brain!$L$14:$P$17,2,TRUE),0)</f>
        <v>0</v>
      </c>
      <c r="O141" s="96">
        <f ca="1">IF($D141&gt;=O$4,VLOOKUP(RAND(),brain!$L$14:$P$17,2,TRUE),0)</f>
        <v>0</v>
      </c>
      <c r="P141" s="96">
        <f ca="1">IF($D141&gt;=P$4,VLOOKUP(RAND(),brain!$L$14:$P$17,2,TRUE),0)</f>
        <v>0</v>
      </c>
      <c r="Q141" s="96">
        <f ca="1">IF($D141&gt;=Q$4,VLOOKUP(RAND(),brain!$L$14:$P$17,2,TRUE),0)</f>
        <v>0</v>
      </c>
      <c r="R141" s="96">
        <f ca="1">IF($D141&gt;=R$4,VLOOKUP(RAND(),brain!$L$14:$P$17,2,TRUE),0)</f>
        <v>0</v>
      </c>
      <c r="S141" s="96">
        <f ca="1">IF($D141&gt;=S$4,VLOOKUP(RAND(),brain!$L$14:$P$17,2,TRUE),0)</f>
        <v>0</v>
      </c>
      <c r="T141" s="96">
        <f ca="1">IF($D141&gt;=T$4,VLOOKUP(RAND(),brain!$L$14:$P$17,2,TRUE),0)</f>
        <v>0</v>
      </c>
      <c r="U141" s="96">
        <f ca="1">IF($D141&gt;=U$4,VLOOKUP(RAND(),brain!$L$14:$P$17,2,TRUE),0)</f>
        <v>0</v>
      </c>
      <c r="V141" s="96">
        <f ca="1">IF($D141&gt;=V$4,VLOOKUP(RAND(),brain!$L$14:$P$17,2,TRUE),0)</f>
        <v>0</v>
      </c>
      <c r="W141" s="96">
        <f ca="1">IF($D141&gt;=W$4,VLOOKUP(RAND(),brain!$L$14:$P$17,2,TRUE),0)</f>
        <v>0</v>
      </c>
      <c r="X141" s="96">
        <f ca="1">IF($D141&gt;=X$4,VLOOKUP(RAND(),brain!$L$14:$P$17,2,TRUE),0)</f>
        <v>0</v>
      </c>
      <c r="Y141" s="104">
        <f ca="1">IF($D141&gt;=Y$4,VLOOKUP(RAND(),brain!$L$14:$P$17,2,TRUE),0)</f>
        <v>0</v>
      </c>
      <c r="Z141" s="97">
        <f ca="1">IF($E141&gt;=Z$4,VLOOKUP(RAND(),brain!$L$14:$P$17,3,TRUE),0)</f>
        <v>45</v>
      </c>
      <c r="AA141" s="97">
        <f ca="1">IF($E141&gt;=AA$4,VLOOKUP(RAND(),brain!$L$14:$P$17,3,TRUE),0)</f>
        <v>45</v>
      </c>
      <c r="AB141" s="97">
        <f ca="1">IF($E141&gt;=AB$4,VLOOKUP(RAND(),brain!$L$14:$P$17,3,TRUE),0)</f>
        <v>65</v>
      </c>
      <c r="AC141" s="97">
        <f ca="1">IF($E141&gt;=AC$4,VLOOKUP(RAND(),brain!$L$14:$P$17,3,TRUE),0)</f>
        <v>0</v>
      </c>
      <c r="AD141" s="97">
        <f ca="1">IF($E141&gt;=AD$4,VLOOKUP(RAND(),brain!$L$14:$P$17,3,TRUE),0)</f>
        <v>0</v>
      </c>
      <c r="AE141" s="97">
        <f ca="1">IF($E141&gt;=AE$4,VLOOKUP(RAND(),brain!$L$14:$P$17,3,TRUE),0)</f>
        <v>0</v>
      </c>
      <c r="AF141" s="97">
        <f ca="1">IF($E141&gt;=AF$4,VLOOKUP(RAND(),brain!$L$14:$P$17,3,TRUE),0)</f>
        <v>0</v>
      </c>
      <c r="AG141" s="97">
        <f ca="1">IF($E141&gt;=AG$4,VLOOKUP(RAND(),brain!$L$14:$P$17,3,TRUE),0)</f>
        <v>0</v>
      </c>
      <c r="AH141" s="97">
        <f ca="1">IF($E141&gt;=AH$4,VLOOKUP(RAND(),brain!$L$14:$P$17,3,TRUE),0)</f>
        <v>0</v>
      </c>
      <c r="AI141" s="97">
        <f ca="1">IF($E141&gt;=AI$4,VLOOKUP(RAND(),brain!$L$14:$P$17,3,TRUE),0)</f>
        <v>0</v>
      </c>
      <c r="AJ141" s="97">
        <f ca="1">IF($E141&gt;=AJ$4,VLOOKUP(RAND(),brain!$L$14:$P$17,3,TRUE),0)</f>
        <v>0</v>
      </c>
      <c r="AK141" s="100">
        <f ca="1">IF($F141&gt;=AK$4,VLOOKUP(RAND(),brain!$L$14:$P$17,4,TRUE),0)</f>
        <v>20</v>
      </c>
      <c r="AL141" s="98">
        <f ca="1">IF($F141&gt;=AL$4,VLOOKUP(RAND(),brain!$L$14:$P$17,4,TRUE),0)</f>
        <v>30</v>
      </c>
      <c r="AM141" s="98">
        <f ca="1">IF($F141&gt;=AM$4,VLOOKUP(RAND(),brain!$L$14:$P$17,4,TRUE),0)</f>
        <v>20</v>
      </c>
      <c r="AN141" s="98">
        <f ca="1">IF($F141&gt;=AN$4,VLOOKUP(RAND(),brain!$L$14:$P$17,4,TRUE),0)</f>
        <v>45</v>
      </c>
      <c r="AO141" s="98">
        <f ca="1">IF($F141&gt;=AO$4,VLOOKUP(RAND(),brain!$L$14:$P$17,4,TRUE),0)</f>
        <v>0</v>
      </c>
      <c r="AP141" s="98">
        <f ca="1">IF($F141&gt;=AP$4,VLOOKUP(RAND(),brain!$L$14:$P$17,4,TRUE),0)</f>
        <v>0</v>
      </c>
      <c r="AQ141" s="98">
        <f ca="1">IF($F141&gt;=AQ$4,VLOOKUP(RAND(),brain!$L$14:$P$17,4,TRUE),0)</f>
        <v>0</v>
      </c>
      <c r="AR141" s="98">
        <f ca="1">IF($F141&gt;=AR$4,VLOOKUP(RAND(),brain!$L$14:$P$17,4,TRUE),0)</f>
        <v>0</v>
      </c>
      <c r="AS141" s="98">
        <f ca="1">IF($F141&gt;=AS$4,VLOOKUP(RAND(),brain!$L$14:$P$17,4,TRUE),0)</f>
        <v>0</v>
      </c>
      <c r="AT141" s="98">
        <f ca="1">IF($F141&gt;=AT$4,VLOOKUP(RAND(),brain!$L$14:$P$17,4,TRUE),0)</f>
        <v>0</v>
      </c>
      <c r="AU141" s="98">
        <f ca="1">IF($F141&gt;=AU$4,VLOOKUP(RAND(),brain!$L$14:$P$17,4,TRUE),0)</f>
        <v>0</v>
      </c>
      <c r="AV141" s="98">
        <f ca="1">IF($F141&gt;=AV$4,VLOOKUP(RAND(),brain!$L$14:$P$17,4,TRUE),0)</f>
        <v>0</v>
      </c>
      <c r="AW141" s="98">
        <f ca="1">IF($F141&gt;=AW$4,VLOOKUP(RAND(),brain!$L$14:$P$17,4,TRUE),0)</f>
        <v>0</v>
      </c>
      <c r="AX141" s="98">
        <f ca="1">IF($F141&gt;=AX$4,VLOOKUP(RAND(),brain!$L$14:$P$17,4,TRUE),0)</f>
        <v>0</v>
      </c>
      <c r="AY141" s="98">
        <f ca="1">IF($F141&gt;=AY$4,VLOOKUP(RAND(),brain!$L$14:$P$17,4,TRUE),0)</f>
        <v>0</v>
      </c>
      <c r="AZ141" s="101">
        <f ca="1">IF($F141&gt;=AZ$4,VLOOKUP(RAND(),brain!$L$14:$P$17,4,TRUE),0)</f>
        <v>0</v>
      </c>
      <c r="BA141" s="139">
        <f ca="1">SUMIF(dataCollection!$H141:$Y141, "&gt;1")</f>
        <v>120</v>
      </c>
      <c r="BB141" s="140">
        <f ca="1">SUMIF(dataCollection!$Z141:$AJ141,"&gt; 1")</f>
        <v>155</v>
      </c>
      <c r="BC141" s="141">
        <f ca="1">SUMIF(dataCollection!$AK141:$AZ141, "&gt; 1")</f>
        <v>115</v>
      </c>
      <c r="BD141" s="26">
        <f ca="1">brain!$K$26-COUNTIF(dataCollection!$H141:$Y141,"&gt;0")*10-dataCollection!$BA141</f>
        <v>320</v>
      </c>
      <c r="BE141" s="26" t="str">
        <f t="shared" ca="1" si="6"/>
        <v/>
      </c>
      <c r="BF141" s="26">
        <f ca="1">brain!$K$26- COUNTIF(dataCollection!$Z141:$AJ141,"&gt;0")*10-dataCollection!$BB141</f>
        <v>295</v>
      </c>
      <c r="BG141" s="26" t="str">
        <f t="shared" ca="1" si="7"/>
        <v/>
      </c>
      <c r="BH141" s="26">
        <f ca="1">brain!$K$26-COUNT(dataCollection!$AK141:$AZ141)*10-dataCollection!$BC141</f>
        <v>205</v>
      </c>
      <c r="BI141" s="134" t="str">
        <f t="shared" ca="1" si="8"/>
        <v/>
      </c>
    </row>
    <row r="142" spans="3:61" x14ac:dyDescent="0.25">
      <c r="C142" s="32">
        <f>Table1[[#This Row],[Column1]]</f>
        <v>136</v>
      </c>
      <c r="D142" s="116">
        <f ca="1">ROUND(brain!$L$7*dataCollection!$G142,0)</f>
        <v>6</v>
      </c>
      <c r="E142" s="116">
        <f ca="1">ROUND(brain!$L$8*dataCollection!$G142,0)</f>
        <v>4</v>
      </c>
      <c r="F142" s="116">
        <f ca="1">dataCollection!$G142-dataCollection!$D142-dataCollection!$E142</f>
        <v>4</v>
      </c>
      <c r="G142" s="117">
        <f ca="1">Table1[[#This Row],[Column13]]</f>
        <v>14</v>
      </c>
      <c r="H142" s="96">
        <f ca="1">IF($D142&gt;=H$4,VLOOKUP(RAND(),brain!$L$14:$P$17,2,TRUE),0)</f>
        <v>35</v>
      </c>
      <c r="I142" s="96">
        <f ca="1">IF($D142&gt;=I$4,VLOOKUP(RAND(),brain!$L$14:$P$17,2,TRUE),0)</f>
        <v>35</v>
      </c>
      <c r="J142" s="96">
        <f ca="1">IF($D142&gt;=J$4,VLOOKUP(RAND(),brain!$L$14:$P$17,2,TRUE),0)</f>
        <v>35</v>
      </c>
      <c r="K142" s="96">
        <f ca="1">IF($D142&gt;=K$4,VLOOKUP(RAND(),brain!$L$14:$P$17,2,TRUE),0)</f>
        <v>15</v>
      </c>
      <c r="L142" s="96">
        <f ca="1">IF($D142&gt;=L$4,VLOOKUP(RAND(),brain!$L$14:$P$17,2,TRUE),0)</f>
        <v>35</v>
      </c>
      <c r="M142" s="96">
        <f ca="1">IF($D142&gt;=M$4,VLOOKUP(RAND(),brain!$L$14:$P$17,2,TRUE),0)</f>
        <v>15</v>
      </c>
      <c r="N142" s="96">
        <f ca="1">IF($D142&gt;=N$4,VLOOKUP(RAND(),brain!$L$14:$P$17,2,TRUE),0)</f>
        <v>0</v>
      </c>
      <c r="O142" s="96">
        <f ca="1">IF($D142&gt;=O$4,VLOOKUP(RAND(),brain!$L$14:$P$17,2,TRUE),0)</f>
        <v>0</v>
      </c>
      <c r="P142" s="96">
        <f ca="1">IF($D142&gt;=P$4,VLOOKUP(RAND(),brain!$L$14:$P$17,2,TRUE),0)</f>
        <v>0</v>
      </c>
      <c r="Q142" s="96">
        <f ca="1">IF($D142&gt;=Q$4,VLOOKUP(RAND(),brain!$L$14:$P$17,2,TRUE),0)</f>
        <v>0</v>
      </c>
      <c r="R142" s="96">
        <f ca="1">IF($D142&gt;=R$4,VLOOKUP(RAND(),brain!$L$14:$P$17,2,TRUE),0)</f>
        <v>0</v>
      </c>
      <c r="S142" s="96">
        <f ca="1">IF($D142&gt;=S$4,VLOOKUP(RAND(),brain!$L$14:$P$17,2,TRUE),0)</f>
        <v>0</v>
      </c>
      <c r="T142" s="96">
        <f ca="1">IF($D142&gt;=T$4,VLOOKUP(RAND(),brain!$L$14:$P$17,2,TRUE),0)</f>
        <v>0</v>
      </c>
      <c r="U142" s="96">
        <f ca="1">IF($D142&gt;=U$4,VLOOKUP(RAND(),brain!$L$14:$P$17,2,TRUE),0)</f>
        <v>0</v>
      </c>
      <c r="V142" s="96">
        <f ca="1">IF($D142&gt;=V$4,VLOOKUP(RAND(),brain!$L$14:$P$17,2,TRUE),0)</f>
        <v>0</v>
      </c>
      <c r="W142" s="96">
        <f ca="1">IF($D142&gt;=W$4,VLOOKUP(RAND(),brain!$L$14:$P$17,2,TRUE),0)</f>
        <v>0</v>
      </c>
      <c r="X142" s="96">
        <f ca="1">IF($D142&gt;=X$4,VLOOKUP(RAND(),brain!$L$14:$P$17,2,TRUE),0)</f>
        <v>0</v>
      </c>
      <c r="Y142" s="104">
        <f ca="1">IF($D142&gt;=Y$4,VLOOKUP(RAND(),brain!$L$14:$P$17,2,TRUE),0)</f>
        <v>0</v>
      </c>
      <c r="Z142" s="97">
        <f ca="1">IF($E142&gt;=Z$4,VLOOKUP(RAND(),brain!$L$14:$P$17,3,TRUE),0)</f>
        <v>45</v>
      </c>
      <c r="AA142" s="97">
        <f ca="1">IF($E142&gt;=AA$4,VLOOKUP(RAND(),brain!$L$14:$P$17,3,TRUE),0)</f>
        <v>45</v>
      </c>
      <c r="AB142" s="97">
        <f ca="1">IF($E142&gt;=AB$4,VLOOKUP(RAND(),brain!$L$14:$P$17,3,TRUE),0)</f>
        <v>65</v>
      </c>
      <c r="AC142" s="97">
        <f ca="1">IF($E142&gt;=AC$4,VLOOKUP(RAND(),brain!$L$14:$P$17,3,TRUE),0)</f>
        <v>45</v>
      </c>
      <c r="AD142" s="97">
        <f ca="1">IF($E142&gt;=AD$4,VLOOKUP(RAND(),brain!$L$14:$P$17,3,TRUE),0)</f>
        <v>0</v>
      </c>
      <c r="AE142" s="97">
        <f ca="1">IF($E142&gt;=AE$4,VLOOKUP(RAND(),brain!$L$14:$P$17,3,TRUE),0)</f>
        <v>0</v>
      </c>
      <c r="AF142" s="97">
        <f ca="1">IF($E142&gt;=AF$4,VLOOKUP(RAND(),brain!$L$14:$P$17,3,TRUE),0)</f>
        <v>0</v>
      </c>
      <c r="AG142" s="97">
        <f ca="1">IF($E142&gt;=AG$4,VLOOKUP(RAND(),brain!$L$14:$P$17,3,TRUE),0)</f>
        <v>0</v>
      </c>
      <c r="AH142" s="97">
        <f ca="1">IF($E142&gt;=AH$4,VLOOKUP(RAND(),brain!$L$14:$P$17,3,TRUE),0)</f>
        <v>0</v>
      </c>
      <c r="AI142" s="97">
        <f ca="1">IF($E142&gt;=AI$4,VLOOKUP(RAND(),brain!$L$14:$P$17,3,TRUE),0)</f>
        <v>0</v>
      </c>
      <c r="AJ142" s="97">
        <f ca="1">IF($E142&gt;=AJ$4,VLOOKUP(RAND(),brain!$L$14:$P$17,3,TRUE),0)</f>
        <v>0</v>
      </c>
      <c r="AK142" s="100">
        <f ca="1">IF($F142&gt;=AK$4,VLOOKUP(RAND(),brain!$L$14:$P$17,4,TRUE),0)</f>
        <v>45</v>
      </c>
      <c r="AL142" s="98">
        <f ca="1">IF($F142&gt;=AL$4,VLOOKUP(RAND(),brain!$L$14:$P$17,4,TRUE),0)</f>
        <v>20</v>
      </c>
      <c r="AM142" s="98">
        <f ca="1">IF($F142&gt;=AM$4,VLOOKUP(RAND(),brain!$L$14:$P$17,4,TRUE),0)</f>
        <v>30</v>
      </c>
      <c r="AN142" s="98">
        <f ca="1">IF($F142&gt;=AN$4,VLOOKUP(RAND(),brain!$L$14:$P$17,4,TRUE),0)</f>
        <v>30</v>
      </c>
      <c r="AO142" s="98">
        <f ca="1">IF($F142&gt;=AO$4,VLOOKUP(RAND(),brain!$L$14:$P$17,4,TRUE),0)</f>
        <v>0</v>
      </c>
      <c r="AP142" s="98">
        <f ca="1">IF($F142&gt;=AP$4,VLOOKUP(RAND(),brain!$L$14:$P$17,4,TRUE),0)</f>
        <v>0</v>
      </c>
      <c r="AQ142" s="98">
        <f ca="1">IF($F142&gt;=AQ$4,VLOOKUP(RAND(),brain!$L$14:$P$17,4,TRUE),0)</f>
        <v>0</v>
      </c>
      <c r="AR142" s="98">
        <f ca="1">IF($F142&gt;=AR$4,VLOOKUP(RAND(),brain!$L$14:$P$17,4,TRUE),0)</f>
        <v>0</v>
      </c>
      <c r="AS142" s="98">
        <f ca="1">IF($F142&gt;=AS$4,VLOOKUP(RAND(),brain!$L$14:$P$17,4,TRUE),0)</f>
        <v>0</v>
      </c>
      <c r="AT142" s="98">
        <f ca="1">IF($F142&gt;=AT$4,VLOOKUP(RAND(),brain!$L$14:$P$17,4,TRUE),0)</f>
        <v>0</v>
      </c>
      <c r="AU142" s="98">
        <f ca="1">IF($F142&gt;=AU$4,VLOOKUP(RAND(),brain!$L$14:$P$17,4,TRUE),0)</f>
        <v>0</v>
      </c>
      <c r="AV142" s="98">
        <f ca="1">IF($F142&gt;=AV$4,VLOOKUP(RAND(),brain!$L$14:$P$17,4,TRUE),0)</f>
        <v>0</v>
      </c>
      <c r="AW142" s="98">
        <f ca="1">IF($F142&gt;=AW$4,VLOOKUP(RAND(),brain!$L$14:$P$17,4,TRUE),0)</f>
        <v>0</v>
      </c>
      <c r="AX142" s="98">
        <f ca="1">IF($F142&gt;=AX$4,VLOOKUP(RAND(),brain!$L$14:$P$17,4,TRUE),0)</f>
        <v>0</v>
      </c>
      <c r="AY142" s="98">
        <f ca="1">IF($F142&gt;=AY$4,VLOOKUP(RAND(),brain!$L$14:$P$17,4,TRUE),0)</f>
        <v>0</v>
      </c>
      <c r="AZ142" s="101">
        <f ca="1">IF($F142&gt;=AZ$4,VLOOKUP(RAND(),brain!$L$14:$P$17,4,TRUE),0)</f>
        <v>0</v>
      </c>
      <c r="BA142" s="139">
        <f ca="1">SUMIF(dataCollection!$H142:$Y142, "&gt;1")</f>
        <v>170</v>
      </c>
      <c r="BB142" s="140">
        <f ca="1">SUMIF(dataCollection!$Z142:$AJ142,"&gt; 1")</f>
        <v>200</v>
      </c>
      <c r="BC142" s="141">
        <f ca="1">SUMIF(dataCollection!$AK142:$AZ142, "&gt; 1")</f>
        <v>125</v>
      </c>
      <c r="BD142" s="26">
        <f ca="1">brain!$K$26-COUNTIF(dataCollection!$H142:$Y142,"&gt;0")*10-dataCollection!$BA142</f>
        <v>250</v>
      </c>
      <c r="BE142" s="26" t="str">
        <f t="shared" ca="1" si="6"/>
        <v/>
      </c>
      <c r="BF142" s="26">
        <f ca="1">brain!$K$26- COUNTIF(dataCollection!$Z142:$AJ142,"&gt;0")*10-dataCollection!$BB142</f>
        <v>240</v>
      </c>
      <c r="BG142" s="26" t="str">
        <f t="shared" ca="1" si="7"/>
        <v/>
      </c>
      <c r="BH142" s="26">
        <f ca="1">brain!$K$26-COUNT(dataCollection!$AK142:$AZ142)*10-dataCollection!$BC142</f>
        <v>195</v>
      </c>
      <c r="BI142" s="134" t="str">
        <f t="shared" ca="1" si="8"/>
        <v/>
      </c>
    </row>
    <row r="143" spans="3:61" x14ac:dyDescent="0.25">
      <c r="C143" s="32">
        <f>Table1[[#This Row],[Column1]]</f>
        <v>137</v>
      </c>
      <c r="D143" s="116">
        <f ca="1">ROUND(brain!$L$7*dataCollection!$G143,0)</f>
        <v>3</v>
      </c>
      <c r="E143" s="116">
        <f ca="1">ROUND(brain!$L$8*dataCollection!$G143,0)</f>
        <v>2</v>
      </c>
      <c r="F143" s="116">
        <f ca="1">dataCollection!$G143-dataCollection!$D143-dataCollection!$E143</f>
        <v>3</v>
      </c>
      <c r="G143" s="117">
        <f ca="1">Table1[[#This Row],[Column13]]</f>
        <v>8</v>
      </c>
      <c r="H143" s="96">
        <f ca="1">IF($D143&gt;=H$4,VLOOKUP(RAND(),brain!$L$14:$P$17,2,TRUE),0)</f>
        <v>55</v>
      </c>
      <c r="I143" s="96">
        <f ca="1">IF($D143&gt;=I$4,VLOOKUP(RAND(),brain!$L$14:$P$17,2,TRUE),0)</f>
        <v>35</v>
      </c>
      <c r="J143" s="96">
        <f ca="1">IF($D143&gt;=J$4,VLOOKUP(RAND(),brain!$L$14:$P$17,2,TRUE),0)</f>
        <v>55</v>
      </c>
      <c r="K143" s="96">
        <f ca="1">IF($D143&gt;=K$4,VLOOKUP(RAND(),brain!$L$14:$P$17,2,TRUE),0)</f>
        <v>0</v>
      </c>
      <c r="L143" s="96">
        <f ca="1">IF($D143&gt;=L$4,VLOOKUP(RAND(),brain!$L$14:$P$17,2,TRUE),0)</f>
        <v>0</v>
      </c>
      <c r="M143" s="96">
        <f ca="1">IF($D143&gt;=M$4,VLOOKUP(RAND(),brain!$L$14:$P$17,2,TRUE),0)</f>
        <v>0</v>
      </c>
      <c r="N143" s="96">
        <f ca="1">IF($D143&gt;=N$4,VLOOKUP(RAND(),brain!$L$14:$P$17,2,TRUE),0)</f>
        <v>0</v>
      </c>
      <c r="O143" s="96">
        <f ca="1">IF($D143&gt;=O$4,VLOOKUP(RAND(),brain!$L$14:$P$17,2,TRUE),0)</f>
        <v>0</v>
      </c>
      <c r="P143" s="96">
        <f ca="1">IF($D143&gt;=P$4,VLOOKUP(RAND(),brain!$L$14:$P$17,2,TRUE),0)</f>
        <v>0</v>
      </c>
      <c r="Q143" s="96">
        <f ca="1">IF($D143&gt;=Q$4,VLOOKUP(RAND(),brain!$L$14:$P$17,2,TRUE),0)</f>
        <v>0</v>
      </c>
      <c r="R143" s="96">
        <f ca="1">IF($D143&gt;=R$4,VLOOKUP(RAND(),brain!$L$14:$P$17,2,TRUE),0)</f>
        <v>0</v>
      </c>
      <c r="S143" s="96">
        <f ca="1">IF($D143&gt;=S$4,VLOOKUP(RAND(),brain!$L$14:$P$17,2,TRUE),0)</f>
        <v>0</v>
      </c>
      <c r="T143" s="96">
        <f ca="1">IF($D143&gt;=T$4,VLOOKUP(RAND(),brain!$L$14:$P$17,2,TRUE),0)</f>
        <v>0</v>
      </c>
      <c r="U143" s="96">
        <f ca="1">IF($D143&gt;=U$4,VLOOKUP(RAND(),brain!$L$14:$P$17,2,TRUE),0)</f>
        <v>0</v>
      </c>
      <c r="V143" s="96">
        <f ca="1">IF($D143&gt;=V$4,VLOOKUP(RAND(),brain!$L$14:$P$17,2,TRUE),0)</f>
        <v>0</v>
      </c>
      <c r="W143" s="96">
        <f ca="1">IF($D143&gt;=W$4,VLOOKUP(RAND(),brain!$L$14:$P$17,2,TRUE),0)</f>
        <v>0</v>
      </c>
      <c r="X143" s="96">
        <f ca="1">IF($D143&gt;=X$4,VLOOKUP(RAND(),brain!$L$14:$P$17,2,TRUE),0)</f>
        <v>0</v>
      </c>
      <c r="Y143" s="104">
        <f ca="1">IF($D143&gt;=Y$4,VLOOKUP(RAND(),brain!$L$14:$P$17,2,TRUE),0)</f>
        <v>0</v>
      </c>
      <c r="Z143" s="97">
        <f ca="1">IF($E143&gt;=Z$4,VLOOKUP(RAND(),brain!$L$14:$P$17,3,TRUE),0)</f>
        <v>20</v>
      </c>
      <c r="AA143" s="97">
        <f ca="1">IF($E143&gt;=AA$4,VLOOKUP(RAND(),brain!$L$14:$P$17,3,TRUE),0)</f>
        <v>45</v>
      </c>
      <c r="AB143" s="97">
        <f ca="1">IF($E143&gt;=AB$4,VLOOKUP(RAND(),brain!$L$14:$P$17,3,TRUE),0)</f>
        <v>0</v>
      </c>
      <c r="AC143" s="97">
        <f ca="1">IF($E143&gt;=AC$4,VLOOKUP(RAND(),brain!$L$14:$P$17,3,TRUE),0)</f>
        <v>0</v>
      </c>
      <c r="AD143" s="97">
        <f ca="1">IF($E143&gt;=AD$4,VLOOKUP(RAND(),brain!$L$14:$P$17,3,TRUE),0)</f>
        <v>0</v>
      </c>
      <c r="AE143" s="97">
        <f ca="1">IF($E143&gt;=AE$4,VLOOKUP(RAND(),brain!$L$14:$P$17,3,TRUE),0)</f>
        <v>0</v>
      </c>
      <c r="AF143" s="97">
        <f ca="1">IF($E143&gt;=AF$4,VLOOKUP(RAND(),brain!$L$14:$P$17,3,TRUE),0)</f>
        <v>0</v>
      </c>
      <c r="AG143" s="97">
        <f ca="1">IF($E143&gt;=AG$4,VLOOKUP(RAND(),brain!$L$14:$P$17,3,TRUE),0)</f>
        <v>0</v>
      </c>
      <c r="AH143" s="97">
        <f ca="1">IF($E143&gt;=AH$4,VLOOKUP(RAND(),brain!$L$14:$P$17,3,TRUE),0)</f>
        <v>0</v>
      </c>
      <c r="AI143" s="97">
        <f ca="1">IF($E143&gt;=AI$4,VLOOKUP(RAND(),brain!$L$14:$P$17,3,TRUE),0)</f>
        <v>0</v>
      </c>
      <c r="AJ143" s="97">
        <f ca="1">IF($E143&gt;=AJ$4,VLOOKUP(RAND(),brain!$L$14:$P$17,3,TRUE),0)</f>
        <v>0</v>
      </c>
      <c r="AK143" s="100">
        <f ca="1">IF($F143&gt;=AK$4,VLOOKUP(RAND(),brain!$L$14:$P$17,4,TRUE),0)</f>
        <v>30</v>
      </c>
      <c r="AL143" s="98">
        <f ca="1">IF($F143&gt;=AL$4,VLOOKUP(RAND(),brain!$L$14:$P$17,4,TRUE),0)</f>
        <v>30</v>
      </c>
      <c r="AM143" s="98">
        <f ca="1">IF($F143&gt;=AM$4,VLOOKUP(RAND(),brain!$L$14:$P$17,4,TRUE),0)</f>
        <v>30</v>
      </c>
      <c r="AN143" s="98">
        <f ca="1">IF($F143&gt;=AN$4,VLOOKUP(RAND(),brain!$L$14:$P$17,4,TRUE),0)</f>
        <v>0</v>
      </c>
      <c r="AO143" s="98">
        <f ca="1">IF($F143&gt;=AO$4,VLOOKUP(RAND(),brain!$L$14:$P$17,4,TRUE),0)</f>
        <v>0</v>
      </c>
      <c r="AP143" s="98">
        <f ca="1">IF($F143&gt;=AP$4,VLOOKUP(RAND(),brain!$L$14:$P$17,4,TRUE),0)</f>
        <v>0</v>
      </c>
      <c r="AQ143" s="98">
        <f ca="1">IF($F143&gt;=AQ$4,VLOOKUP(RAND(),brain!$L$14:$P$17,4,TRUE),0)</f>
        <v>0</v>
      </c>
      <c r="AR143" s="98">
        <f ca="1">IF($F143&gt;=AR$4,VLOOKUP(RAND(),brain!$L$14:$P$17,4,TRUE),0)</f>
        <v>0</v>
      </c>
      <c r="AS143" s="98">
        <f ca="1">IF($F143&gt;=AS$4,VLOOKUP(RAND(),brain!$L$14:$P$17,4,TRUE),0)</f>
        <v>0</v>
      </c>
      <c r="AT143" s="98">
        <f ca="1">IF($F143&gt;=AT$4,VLOOKUP(RAND(),brain!$L$14:$P$17,4,TRUE),0)</f>
        <v>0</v>
      </c>
      <c r="AU143" s="98">
        <f ca="1">IF($F143&gt;=AU$4,VLOOKUP(RAND(),brain!$L$14:$P$17,4,TRUE),0)</f>
        <v>0</v>
      </c>
      <c r="AV143" s="98">
        <f ca="1">IF($F143&gt;=AV$4,VLOOKUP(RAND(),brain!$L$14:$P$17,4,TRUE),0)</f>
        <v>0</v>
      </c>
      <c r="AW143" s="98">
        <f ca="1">IF($F143&gt;=AW$4,VLOOKUP(RAND(),brain!$L$14:$P$17,4,TRUE),0)</f>
        <v>0</v>
      </c>
      <c r="AX143" s="98">
        <f ca="1">IF($F143&gt;=AX$4,VLOOKUP(RAND(),brain!$L$14:$P$17,4,TRUE),0)</f>
        <v>0</v>
      </c>
      <c r="AY143" s="98">
        <f ca="1">IF($F143&gt;=AY$4,VLOOKUP(RAND(),brain!$L$14:$P$17,4,TRUE),0)</f>
        <v>0</v>
      </c>
      <c r="AZ143" s="101">
        <f ca="1">IF($F143&gt;=AZ$4,VLOOKUP(RAND(),brain!$L$14:$P$17,4,TRUE),0)</f>
        <v>0</v>
      </c>
      <c r="BA143" s="139">
        <f ca="1">SUMIF(dataCollection!$H143:$Y143, "&gt;1")</f>
        <v>145</v>
      </c>
      <c r="BB143" s="140">
        <f ca="1">SUMIF(dataCollection!$Z143:$AJ143,"&gt; 1")</f>
        <v>65</v>
      </c>
      <c r="BC143" s="141">
        <f ca="1">SUMIF(dataCollection!$AK143:$AZ143, "&gt; 1")</f>
        <v>90</v>
      </c>
      <c r="BD143" s="26">
        <f ca="1">brain!$K$26-COUNTIF(dataCollection!$H143:$Y143,"&gt;0")*10-dataCollection!$BA143</f>
        <v>305</v>
      </c>
      <c r="BE143" s="26" t="str">
        <f t="shared" ca="1" si="6"/>
        <v/>
      </c>
      <c r="BF143" s="26">
        <f ca="1">brain!$K$26- COUNTIF(dataCollection!$Z143:$AJ143,"&gt;0")*10-dataCollection!$BB143</f>
        <v>395</v>
      </c>
      <c r="BG143" s="26" t="str">
        <f t="shared" ca="1" si="7"/>
        <v/>
      </c>
      <c r="BH143" s="26">
        <f ca="1">brain!$K$26-COUNT(dataCollection!$AK143:$AZ143)*10-dataCollection!$BC143</f>
        <v>230</v>
      </c>
      <c r="BI143" s="134" t="str">
        <f t="shared" ca="1" si="8"/>
        <v/>
      </c>
    </row>
    <row r="144" spans="3:61" x14ac:dyDescent="0.25">
      <c r="C144" s="32">
        <f>Table1[[#This Row],[Column1]]</f>
        <v>138</v>
      </c>
      <c r="D144" s="116">
        <f ca="1">ROUND(brain!$L$7*dataCollection!$G144,0)</f>
        <v>5</v>
      </c>
      <c r="E144" s="116">
        <f ca="1">ROUND(brain!$L$8*dataCollection!$G144,0)</f>
        <v>3</v>
      </c>
      <c r="F144" s="116">
        <f ca="1">dataCollection!$G144-dataCollection!$D144-dataCollection!$E144</f>
        <v>4</v>
      </c>
      <c r="G144" s="117">
        <f ca="1">Table1[[#This Row],[Column13]]</f>
        <v>12</v>
      </c>
      <c r="H144" s="96">
        <f ca="1">IF($D144&gt;=H$4,VLOOKUP(RAND(),brain!$L$14:$P$17,2,TRUE),0)</f>
        <v>35</v>
      </c>
      <c r="I144" s="96">
        <f ca="1">IF($D144&gt;=I$4,VLOOKUP(RAND(),brain!$L$14:$P$17,2,TRUE),0)</f>
        <v>55</v>
      </c>
      <c r="J144" s="96">
        <f ca="1">IF($D144&gt;=J$4,VLOOKUP(RAND(),brain!$L$14:$P$17,2,TRUE),0)</f>
        <v>35</v>
      </c>
      <c r="K144" s="96">
        <f ca="1">IF($D144&gt;=K$4,VLOOKUP(RAND(),brain!$L$14:$P$17,2,TRUE),0)</f>
        <v>35</v>
      </c>
      <c r="L144" s="96">
        <f ca="1">IF($D144&gt;=L$4,VLOOKUP(RAND(),brain!$L$14:$P$17,2,TRUE),0)</f>
        <v>35</v>
      </c>
      <c r="M144" s="96">
        <f ca="1">IF($D144&gt;=M$4,VLOOKUP(RAND(),brain!$L$14:$P$17,2,TRUE),0)</f>
        <v>0</v>
      </c>
      <c r="N144" s="96">
        <f ca="1">IF($D144&gt;=N$4,VLOOKUP(RAND(),brain!$L$14:$P$17,2,TRUE),0)</f>
        <v>0</v>
      </c>
      <c r="O144" s="96">
        <f ca="1">IF($D144&gt;=O$4,VLOOKUP(RAND(),brain!$L$14:$P$17,2,TRUE),0)</f>
        <v>0</v>
      </c>
      <c r="P144" s="96">
        <f ca="1">IF($D144&gt;=P$4,VLOOKUP(RAND(),brain!$L$14:$P$17,2,TRUE),0)</f>
        <v>0</v>
      </c>
      <c r="Q144" s="96">
        <f ca="1">IF($D144&gt;=Q$4,VLOOKUP(RAND(),brain!$L$14:$P$17,2,TRUE),0)</f>
        <v>0</v>
      </c>
      <c r="R144" s="96">
        <f ca="1">IF($D144&gt;=R$4,VLOOKUP(RAND(),brain!$L$14:$P$17,2,TRUE),0)</f>
        <v>0</v>
      </c>
      <c r="S144" s="96">
        <f ca="1">IF($D144&gt;=S$4,VLOOKUP(RAND(),brain!$L$14:$P$17,2,TRUE),0)</f>
        <v>0</v>
      </c>
      <c r="T144" s="96">
        <f ca="1">IF($D144&gt;=T$4,VLOOKUP(RAND(),brain!$L$14:$P$17,2,TRUE),0)</f>
        <v>0</v>
      </c>
      <c r="U144" s="96">
        <f ca="1">IF($D144&gt;=U$4,VLOOKUP(RAND(),brain!$L$14:$P$17,2,TRUE),0)</f>
        <v>0</v>
      </c>
      <c r="V144" s="96">
        <f ca="1">IF($D144&gt;=V$4,VLOOKUP(RAND(),brain!$L$14:$P$17,2,TRUE),0)</f>
        <v>0</v>
      </c>
      <c r="W144" s="96">
        <f ca="1">IF($D144&gt;=W$4,VLOOKUP(RAND(),brain!$L$14:$P$17,2,TRUE),0)</f>
        <v>0</v>
      </c>
      <c r="X144" s="96">
        <f ca="1">IF($D144&gt;=X$4,VLOOKUP(RAND(),brain!$L$14:$P$17,2,TRUE),0)</f>
        <v>0</v>
      </c>
      <c r="Y144" s="104">
        <f ca="1">IF($D144&gt;=Y$4,VLOOKUP(RAND(),brain!$L$14:$P$17,2,TRUE),0)</f>
        <v>0</v>
      </c>
      <c r="Z144" s="97">
        <f ca="1">IF($E144&gt;=Z$4,VLOOKUP(RAND(),brain!$L$14:$P$17,3,TRUE),0)</f>
        <v>65</v>
      </c>
      <c r="AA144" s="97">
        <f ca="1">IF($E144&gt;=AA$4,VLOOKUP(RAND(),brain!$L$14:$P$17,3,TRUE),0)</f>
        <v>45</v>
      </c>
      <c r="AB144" s="97">
        <f ca="1">IF($E144&gt;=AB$4,VLOOKUP(RAND(),brain!$L$14:$P$17,3,TRUE),0)</f>
        <v>20</v>
      </c>
      <c r="AC144" s="97">
        <f ca="1">IF($E144&gt;=AC$4,VLOOKUP(RAND(),brain!$L$14:$P$17,3,TRUE),0)</f>
        <v>0</v>
      </c>
      <c r="AD144" s="97">
        <f ca="1">IF($E144&gt;=AD$4,VLOOKUP(RAND(),brain!$L$14:$P$17,3,TRUE),0)</f>
        <v>0</v>
      </c>
      <c r="AE144" s="97">
        <f ca="1">IF($E144&gt;=AE$4,VLOOKUP(RAND(),brain!$L$14:$P$17,3,TRUE),0)</f>
        <v>0</v>
      </c>
      <c r="AF144" s="97">
        <f ca="1">IF($E144&gt;=AF$4,VLOOKUP(RAND(),brain!$L$14:$P$17,3,TRUE),0)</f>
        <v>0</v>
      </c>
      <c r="AG144" s="97">
        <f ca="1">IF($E144&gt;=AG$4,VLOOKUP(RAND(),brain!$L$14:$P$17,3,TRUE),0)</f>
        <v>0</v>
      </c>
      <c r="AH144" s="97">
        <f ca="1">IF($E144&gt;=AH$4,VLOOKUP(RAND(),brain!$L$14:$P$17,3,TRUE),0)</f>
        <v>0</v>
      </c>
      <c r="AI144" s="97">
        <f ca="1">IF($E144&gt;=AI$4,VLOOKUP(RAND(),brain!$L$14:$P$17,3,TRUE),0)</f>
        <v>0</v>
      </c>
      <c r="AJ144" s="97">
        <f ca="1">IF($E144&gt;=AJ$4,VLOOKUP(RAND(),brain!$L$14:$P$17,3,TRUE),0)</f>
        <v>0</v>
      </c>
      <c r="AK144" s="100">
        <f ca="1">IF($F144&gt;=AK$4,VLOOKUP(RAND(),brain!$L$14:$P$17,4,TRUE),0)</f>
        <v>30</v>
      </c>
      <c r="AL144" s="98">
        <f ca="1">IF($F144&gt;=AL$4,VLOOKUP(RAND(),brain!$L$14:$P$17,4,TRUE),0)</f>
        <v>20</v>
      </c>
      <c r="AM144" s="98">
        <f ca="1">IF($F144&gt;=AM$4,VLOOKUP(RAND(),brain!$L$14:$P$17,4,TRUE),0)</f>
        <v>30</v>
      </c>
      <c r="AN144" s="98">
        <f ca="1">IF($F144&gt;=AN$4,VLOOKUP(RAND(),brain!$L$14:$P$17,4,TRUE),0)</f>
        <v>30</v>
      </c>
      <c r="AO144" s="98">
        <f ca="1">IF($F144&gt;=AO$4,VLOOKUP(RAND(),brain!$L$14:$P$17,4,TRUE),0)</f>
        <v>0</v>
      </c>
      <c r="AP144" s="98">
        <f ca="1">IF($F144&gt;=AP$4,VLOOKUP(RAND(),brain!$L$14:$P$17,4,TRUE),0)</f>
        <v>0</v>
      </c>
      <c r="AQ144" s="98">
        <f ca="1">IF($F144&gt;=AQ$4,VLOOKUP(RAND(),brain!$L$14:$P$17,4,TRUE),0)</f>
        <v>0</v>
      </c>
      <c r="AR144" s="98">
        <f ca="1">IF($F144&gt;=AR$4,VLOOKUP(RAND(),brain!$L$14:$P$17,4,TRUE),0)</f>
        <v>0</v>
      </c>
      <c r="AS144" s="98">
        <f ca="1">IF($F144&gt;=AS$4,VLOOKUP(RAND(),brain!$L$14:$P$17,4,TRUE),0)</f>
        <v>0</v>
      </c>
      <c r="AT144" s="98">
        <f ca="1">IF($F144&gt;=AT$4,VLOOKUP(RAND(),brain!$L$14:$P$17,4,TRUE),0)</f>
        <v>0</v>
      </c>
      <c r="AU144" s="98">
        <f ca="1">IF($F144&gt;=AU$4,VLOOKUP(RAND(),brain!$L$14:$P$17,4,TRUE),0)</f>
        <v>0</v>
      </c>
      <c r="AV144" s="98">
        <f ca="1">IF($F144&gt;=AV$4,VLOOKUP(RAND(),brain!$L$14:$P$17,4,TRUE),0)</f>
        <v>0</v>
      </c>
      <c r="AW144" s="98">
        <f ca="1">IF($F144&gt;=AW$4,VLOOKUP(RAND(),brain!$L$14:$P$17,4,TRUE),0)</f>
        <v>0</v>
      </c>
      <c r="AX144" s="98">
        <f ca="1">IF($F144&gt;=AX$4,VLOOKUP(RAND(),brain!$L$14:$P$17,4,TRUE),0)</f>
        <v>0</v>
      </c>
      <c r="AY144" s="98">
        <f ca="1">IF($F144&gt;=AY$4,VLOOKUP(RAND(),brain!$L$14:$P$17,4,TRUE),0)</f>
        <v>0</v>
      </c>
      <c r="AZ144" s="101">
        <f ca="1">IF($F144&gt;=AZ$4,VLOOKUP(RAND(),brain!$L$14:$P$17,4,TRUE),0)</f>
        <v>0</v>
      </c>
      <c r="BA144" s="139">
        <f ca="1">SUMIF(dataCollection!$H144:$Y144, "&gt;1")</f>
        <v>195</v>
      </c>
      <c r="BB144" s="140">
        <f ca="1">SUMIF(dataCollection!$Z144:$AJ144,"&gt; 1")</f>
        <v>130</v>
      </c>
      <c r="BC144" s="141">
        <f ca="1">SUMIF(dataCollection!$AK144:$AZ144, "&gt; 1")</f>
        <v>110</v>
      </c>
      <c r="BD144" s="26">
        <f ca="1">brain!$K$26-COUNTIF(dataCollection!$H144:$Y144,"&gt;0")*10-dataCollection!$BA144</f>
        <v>235</v>
      </c>
      <c r="BE144" s="26" t="str">
        <f t="shared" ca="1" si="6"/>
        <v/>
      </c>
      <c r="BF144" s="26">
        <f ca="1">brain!$K$26- COUNTIF(dataCollection!$Z144:$AJ144,"&gt;0")*10-dataCollection!$BB144</f>
        <v>320</v>
      </c>
      <c r="BG144" s="26" t="str">
        <f t="shared" ca="1" si="7"/>
        <v/>
      </c>
      <c r="BH144" s="26">
        <f ca="1">brain!$K$26-COUNT(dataCollection!$AK144:$AZ144)*10-dataCollection!$BC144</f>
        <v>210</v>
      </c>
      <c r="BI144" s="134" t="str">
        <f t="shared" ca="1" si="8"/>
        <v/>
      </c>
    </row>
    <row r="145" spans="3:61" x14ac:dyDescent="0.25">
      <c r="C145" s="32">
        <f>Table1[[#This Row],[Column1]]</f>
        <v>139</v>
      </c>
      <c r="D145" s="116">
        <f ca="1">ROUND(brain!$L$7*dataCollection!$G145,0)</f>
        <v>5</v>
      </c>
      <c r="E145" s="116">
        <f ca="1">ROUND(brain!$L$8*dataCollection!$G145,0)</f>
        <v>3</v>
      </c>
      <c r="F145" s="116">
        <f ca="1">dataCollection!$G145-dataCollection!$D145-dataCollection!$E145</f>
        <v>5</v>
      </c>
      <c r="G145" s="117">
        <f ca="1">Table1[[#This Row],[Column13]]</f>
        <v>13</v>
      </c>
      <c r="H145" s="96">
        <f ca="1">IF($D145&gt;=H$4,VLOOKUP(RAND(),brain!$L$14:$P$17,2,TRUE),0)</f>
        <v>35</v>
      </c>
      <c r="I145" s="96">
        <f ca="1">IF($D145&gt;=I$4,VLOOKUP(RAND(),brain!$L$14:$P$17,2,TRUE),0)</f>
        <v>15</v>
      </c>
      <c r="J145" s="96">
        <f ca="1">IF($D145&gt;=J$4,VLOOKUP(RAND(),brain!$L$14:$P$17,2,TRUE),0)</f>
        <v>35</v>
      </c>
      <c r="K145" s="96">
        <f ca="1">IF($D145&gt;=K$4,VLOOKUP(RAND(),brain!$L$14:$P$17,2,TRUE),0)</f>
        <v>35</v>
      </c>
      <c r="L145" s="96">
        <f ca="1">IF($D145&gt;=L$4,VLOOKUP(RAND(),brain!$L$14:$P$17,2,TRUE),0)</f>
        <v>55</v>
      </c>
      <c r="M145" s="96">
        <f ca="1">IF($D145&gt;=M$4,VLOOKUP(RAND(),brain!$L$14:$P$17,2,TRUE),0)</f>
        <v>0</v>
      </c>
      <c r="N145" s="96">
        <f ca="1">IF($D145&gt;=N$4,VLOOKUP(RAND(),brain!$L$14:$P$17,2,TRUE),0)</f>
        <v>0</v>
      </c>
      <c r="O145" s="96">
        <f ca="1">IF($D145&gt;=O$4,VLOOKUP(RAND(),brain!$L$14:$P$17,2,TRUE),0)</f>
        <v>0</v>
      </c>
      <c r="P145" s="96">
        <f ca="1">IF($D145&gt;=P$4,VLOOKUP(RAND(),brain!$L$14:$P$17,2,TRUE),0)</f>
        <v>0</v>
      </c>
      <c r="Q145" s="96">
        <f ca="1">IF($D145&gt;=Q$4,VLOOKUP(RAND(),brain!$L$14:$P$17,2,TRUE),0)</f>
        <v>0</v>
      </c>
      <c r="R145" s="96">
        <f ca="1">IF($D145&gt;=R$4,VLOOKUP(RAND(),brain!$L$14:$P$17,2,TRUE),0)</f>
        <v>0</v>
      </c>
      <c r="S145" s="96">
        <f ca="1">IF($D145&gt;=S$4,VLOOKUP(RAND(),brain!$L$14:$P$17,2,TRUE),0)</f>
        <v>0</v>
      </c>
      <c r="T145" s="96">
        <f ca="1">IF($D145&gt;=T$4,VLOOKUP(RAND(),brain!$L$14:$P$17,2,TRUE),0)</f>
        <v>0</v>
      </c>
      <c r="U145" s="96">
        <f ca="1">IF($D145&gt;=U$4,VLOOKUP(RAND(),brain!$L$14:$P$17,2,TRUE),0)</f>
        <v>0</v>
      </c>
      <c r="V145" s="96">
        <f ca="1">IF($D145&gt;=V$4,VLOOKUP(RAND(),brain!$L$14:$P$17,2,TRUE),0)</f>
        <v>0</v>
      </c>
      <c r="W145" s="96">
        <f ca="1">IF($D145&gt;=W$4,VLOOKUP(RAND(),brain!$L$14:$P$17,2,TRUE),0)</f>
        <v>0</v>
      </c>
      <c r="X145" s="96">
        <f ca="1">IF($D145&gt;=X$4,VLOOKUP(RAND(),brain!$L$14:$P$17,2,TRUE),0)</f>
        <v>0</v>
      </c>
      <c r="Y145" s="104">
        <f ca="1">IF($D145&gt;=Y$4,VLOOKUP(RAND(),brain!$L$14:$P$17,2,TRUE),0)</f>
        <v>0</v>
      </c>
      <c r="Z145" s="97">
        <f ca="1">IF($E145&gt;=Z$4,VLOOKUP(RAND(),brain!$L$14:$P$17,3,TRUE),0)</f>
        <v>45</v>
      </c>
      <c r="AA145" s="97">
        <f ca="1">IF($E145&gt;=AA$4,VLOOKUP(RAND(),brain!$L$14:$P$17,3,TRUE),0)</f>
        <v>45</v>
      </c>
      <c r="AB145" s="97">
        <f ca="1">IF($E145&gt;=AB$4,VLOOKUP(RAND(),brain!$L$14:$P$17,3,TRUE),0)</f>
        <v>65</v>
      </c>
      <c r="AC145" s="97">
        <f ca="1">IF($E145&gt;=AC$4,VLOOKUP(RAND(),brain!$L$14:$P$17,3,TRUE),0)</f>
        <v>0</v>
      </c>
      <c r="AD145" s="97">
        <f ca="1">IF($E145&gt;=AD$4,VLOOKUP(RAND(),brain!$L$14:$P$17,3,TRUE),0)</f>
        <v>0</v>
      </c>
      <c r="AE145" s="97">
        <f ca="1">IF($E145&gt;=AE$4,VLOOKUP(RAND(),brain!$L$14:$P$17,3,TRUE),0)</f>
        <v>0</v>
      </c>
      <c r="AF145" s="97">
        <f ca="1">IF($E145&gt;=AF$4,VLOOKUP(RAND(),brain!$L$14:$P$17,3,TRUE),0)</f>
        <v>0</v>
      </c>
      <c r="AG145" s="97">
        <f ca="1">IF($E145&gt;=AG$4,VLOOKUP(RAND(),brain!$L$14:$P$17,3,TRUE),0)</f>
        <v>0</v>
      </c>
      <c r="AH145" s="97">
        <f ca="1">IF($E145&gt;=AH$4,VLOOKUP(RAND(),brain!$L$14:$P$17,3,TRUE),0)</f>
        <v>0</v>
      </c>
      <c r="AI145" s="97">
        <f ca="1">IF($E145&gt;=AI$4,VLOOKUP(RAND(),brain!$L$14:$P$17,3,TRUE),0)</f>
        <v>0</v>
      </c>
      <c r="AJ145" s="97">
        <f ca="1">IF($E145&gt;=AJ$4,VLOOKUP(RAND(),brain!$L$14:$P$17,3,TRUE),0)</f>
        <v>0</v>
      </c>
      <c r="AK145" s="100">
        <f ca="1">IF($F145&gt;=AK$4,VLOOKUP(RAND(),brain!$L$14:$P$17,4,TRUE),0)</f>
        <v>45</v>
      </c>
      <c r="AL145" s="98">
        <f ca="1">IF($F145&gt;=AL$4,VLOOKUP(RAND(),brain!$L$14:$P$17,4,TRUE),0)</f>
        <v>20</v>
      </c>
      <c r="AM145" s="98">
        <f ca="1">IF($F145&gt;=AM$4,VLOOKUP(RAND(),brain!$L$14:$P$17,4,TRUE),0)</f>
        <v>30</v>
      </c>
      <c r="AN145" s="98">
        <f ca="1">IF($F145&gt;=AN$4,VLOOKUP(RAND(),brain!$L$14:$P$17,4,TRUE),0)</f>
        <v>45</v>
      </c>
      <c r="AO145" s="98">
        <f ca="1">IF($F145&gt;=AO$4,VLOOKUP(RAND(),brain!$L$14:$P$17,4,TRUE),0)</f>
        <v>30</v>
      </c>
      <c r="AP145" s="98">
        <f ca="1">IF($F145&gt;=AP$4,VLOOKUP(RAND(),brain!$L$14:$P$17,4,TRUE),0)</f>
        <v>0</v>
      </c>
      <c r="AQ145" s="98">
        <f ca="1">IF($F145&gt;=AQ$4,VLOOKUP(RAND(),brain!$L$14:$P$17,4,TRUE),0)</f>
        <v>0</v>
      </c>
      <c r="AR145" s="98">
        <f ca="1">IF($F145&gt;=AR$4,VLOOKUP(RAND(),brain!$L$14:$P$17,4,TRUE),0)</f>
        <v>0</v>
      </c>
      <c r="AS145" s="98">
        <f ca="1">IF($F145&gt;=AS$4,VLOOKUP(RAND(),brain!$L$14:$P$17,4,TRUE),0)</f>
        <v>0</v>
      </c>
      <c r="AT145" s="98">
        <f ca="1">IF($F145&gt;=AT$4,VLOOKUP(RAND(),brain!$L$14:$P$17,4,TRUE),0)</f>
        <v>0</v>
      </c>
      <c r="AU145" s="98">
        <f ca="1">IF($F145&gt;=AU$4,VLOOKUP(RAND(),brain!$L$14:$P$17,4,TRUE),0)</f>
        <v>0</v>
      </c>
      <c r="AV145" s="98">
        <f ca="1">IF($F145&gt;=AV$4,VLOOKUP(RAND(),brain!$L$14:$P$17,4,TRUE),0)</f>
        <v>0</v>
      </c>
      <c r="AW145" s="98">
        <f ca="1">IF($F145&gt;=AW$4,VLOOKUP(RAND(),brain!$L$14:$P$17,4,TRUE),0)</f>
        <v>0</v>
      </c>
      <c r="AX145" s="98">
        <f ca="1">IF($F145&gt;=AX$4,VLOOKUP(RAND(),brain!$L$14:$P$17,4,TRUE),0)</f>
        <v>0</v>
      </c>
      <c r="AY145" s="98">
        <f ca="1">IF($F145&gt;=AY$4,VLOOKUP(RAND(),brain!$L$14:$P$17,4,TRUE),0)</f>
        <v>0</v>
      </c>
      <c r="AZ145" s="101">
        <f ca="1">IF($F145&gt;=AZ$4,VLOOKUP(RAND(),brain!$L$14:$P$17,4,TRUE),0)</f>
        <v>0</v>
      </c>
      <c r="BA145" s="139">
        <f ca="1">SUMIF(dataCollection!$H145:$Y145, "&gt;1")</f>
        <v>175</v>
      </c>
      <c r="BB145" s="140">
        <f ca="1">SUMIF(dataCollection!$Z145:$AJ145,"&gt; 1")</f>
        <v>155</v>
      </c>
      <c r="BC145" s="141">
        <f ca="1">SUMIF(dataCollection!$AK145:$AZ145, "&gt; 1")</f>
        <v>170</v>
      </c>
      <c r="BD145" s="26">
        <f ca="1">brain!$K$26-COUNTIF(dataCollection!$H145:$Y145,"&gt;0")*10-dataCollection!$BA145</f>
        <v>255</v>
      </c>
      <c r="BE145" s="26" t="str">
        <f t="shared" ca="1" si="6"/>
        <v/>
      </c>
      <c r="BF145" s="26">
        <f ca="1">brain!$K$26- COUNTIF(dataCollection!$Z145:$AJ145,"&gt;0")*10-dataCollection!$BB145</f>
        <v>295</v>
      </c>
      <c r="BG145" s="26" t="str">
        <f t="shared" ca="1" si="7"/>
        <v/>
      </c>
      <c r="BH145" s="26">
        <f ca="1">brain!$K$26-COUNT(dataCollection!$AK145:$AZ145)*10-dataCollection!$BC145</f>
        <v>150</v>
      </c>
      <c r="BI145" s="134" t="str">
        <f t="shared" ca="1" si="8"/>
        <v>stockout</v>
      </c>
    </row>
    <row r="146" spans="3:61" x14ac:dyDescent="0.25">
      <c r="C146" s="32">
        <f>Table1[[#This Row],[Column1]]</f>
        <v>140</v>
      </c>
      <c r="D146" s="116">
        <f ca="1">ROUND(brain!$L$7*dataCollection!$G146,0)</f>
        <v>6</v>
      </c>
      <c r="E146" s="116">
        <f ca="1">ROUND(brain!$L$8*dataCollection!$G146,0)</f>
        <v>4</v>
      </c>
      <c r="F146" s="116">
        <f ca="1">dataCollection!$G146-dataCollection!$D146-dataCollection!$E146</f>
        <v>6</v>
      </c>
      <c r="G146" s="117">
        <f ca="1">Table1[[#This Row],[Column13]]</f>
        <v>16</v>
      </c>
      <c r="H146" s="96">
        <f ca="1">IF($D146&gt;=H$4,VLOOKUP(RAND(),brain!$L$14:$P$17,2,TRUE),0)</f>
        <v>35</v>
      </c>
      <c r="I146" s="96">
        <f ca="1">IF($D146&gt;=I$4,VLOOKUP(RAND(),brain!$L$14:$P$17,2,TRUE),0)</f>
        <v>35</v>
      </c>
      <c r="J146" s="96">
        <f ca="1">IF($D146&gt;=J$4,VLOOKUP(RAND(),brain!$L$14:$P$17,2,TRUE),0)</f>
        <v>35</v>
      </c>
      <c r="K146" s="96">
        <f ca="1">IF($D146&gt;=K$4,VLOOKUP(RAND(),brain!$L$14:$P$17,2,TRUE),0)</f>
        <v>35</v>
      </c>
      <c r="L146" s="96">
        <f ca="1">IF($D146&gt;=L$4,VLOOKUP(RAND(),brain!$L$14:$P$17,2,TRUE),0)</f>
        <v>15</v>
      </c>
      <c r="M146" s="96">
        <f ca="1">IF($D146&gt;=M$4,VLOOKUP(RAND(),brain!$L$14:$P$17,2,TRUE),0)</f>
        <v>35</v>
      </c>
      <c r="N146" s="96">
        <f ca="1">IF($D146&gt;=N$4,VLOOKUP(RAND(),brain!$L$14:$P$17,2,TRUE),0)</f>
        <v>0</v>
      </c>
      <c r="O146" s="96">
        <f ca="1">IF($D146&gt;=O$4,VLOOKUP(RAND(),brain!$L$14:$P$17,2,TRUE),0)</f>
        <v>0</v>
      </c>
      <c r="P146" s="96">
        <f ca="1">IF($D146&gt;=P$4,VLOOKUP(RAND(),brain!$L$14:$P$17,2,TRUE),0)</f>
        <v>0</v>
      </c>
      <c r="Q146" s="96">
        <f ca="1">IF($D146&gt;=Q$4,VLOOKUP(RAND(),brain!$L$14:$P$17,2,TRUE),0)</f>
        <v>0</v>
      </c>
      <c r="R146" s="96">
        <f ca="1">IF($D146&gt;=R$4,VLOOKUP(RAND(),brain!$L$14:$P$17,2,TRUE),0)</f>
        <v>0</v>
      </c>
      <c r="S146" s="96">
        <f ca="1">IF($D146&gt;=S$4,VLOOKUP(RAND(),brain!$L$14:$P$17,2,TRUE),0)</f>
        <v>0</v>
      </c>
      <c r="T146" s="96">
        <f ca="1">IF($D146&gt;=T$4,VLOOKUP(RAND(),brain!$L$14:$P$17,2,TRUE),0)</f>
        <v>0</v>
      </c>
      <c r="U146" s="96">
        <f ca="1">IF($D146&gt;=U$4,VLOOKUP(RAND(),brain!$L$14:$P$17,2,TRUE),0)</f>
        <v>0</v>
      </c>
      <c r="V146" s="96">
        <f ca="1">IF($D146&gt;=V$4,VLOOKUP(RAND(),brain!$L$14:$P$17,2,TRUE),0)</f>
        <v>0</v>
      </c>
      <c r="W146" s="96">
        <f ca="1">IF($D146&gt;=W$4,VLOOKUP(RAND(),brain!$L$14:$P$17,2,TRUE),0)</f>
        <v>0</v>
      </c>
      <c r="X146" s="96">
        <f ca="1">IF($D146&gt;=X$4,VLOOKUP(RAND(),brain!$L$14:$P$17,2,TRUE),0)</f>
        <v>0</v>
      </c>
      <c r="Y146" s="104">
        <f ca="1">IF($D146&gt;=Y$4,VLOOKUP(RAND(),brain!$L$14:$P$17,2,TRUE),0)</f>
        <v>0</v>
      </c>
      <c r="Z146" s="97">
        <f ca="1">IF($E146&gt;=Z$4,VLOOKUP(RAND(),brain!$L$14:$P$17,3,TRUE),0)</f>
        <v>45</v>
      </c>
      <c r="AA146" s="97">
        <f ca="1">IF($E146&gt;=AA$4,VLOOKUP(RAND(),brain!$L$14:$P$17,3,TRUE),0)</f>
        <v>45</v>
      </c>
      <c r="AB146" s="97">
        <f ca="1">IF($E146&gt;=AB$4,VLOOKUP(RAND(),brain!$L$14:$P$17,3,TRUE),0)</f>
        <v>20</v>
      </c>
      <c r="AC146" s="97">
        <f ca="1">IF($E146&gt;=AC$4,VLOOKUP(RAND(),brain!$L$14:$P$17,3,TRUE),0)</f>
        <v>45</v>
      </c>
      <c r="AD146" s="97">
        <f ca="1">IF($E146&gt;=AD$4,VLOOKUP(RAND(),brain!$L$14:$P$17,3,TRUE),0)</f>
        <v>0</v>
      </c>
      <c r="AE146" s="97">
        <f ca="1">IF($E146&gt;=AE$4,VLOOKUP(RAND(),brain!$L$14:$P$17,3,TRUE),0)</f>
        <v>0</v>
      </c>
      <c r="AF146" s="97">
        <f ca="1">IF($E146&gt;=AF$4,VLOOKUP(RAND(),brain!$L$14:$P$17,3,TRUE),0)</f>
        <v>0</v>
      </c>
      <c r="AG146" s="97">
        <f ca="1">IF($E146&gt;=AG$4,VLOOKUP(RAND(),brain!$L$14:$P$17,3,TRUE),0)</f>
        <v>0</v>
      </c>
      <c r="AH146" s="97">
        <f ca="1">IF($E146&gt;=AH$4,VLOOKUP(RAND(),brain!$L$14:$P$17,3,TRUE),0)</f>
        <v>0</v>
      </c>
      <c r="AI146" s="97">
        <f ca="1">IF($E146&gt;=AI$4,VLOOKUP(RAND(),brain!$L$14:$P$17,3,TRUE),0)</f>
        <v>0</v>
      </c>
      <c r="AJ146" s="97">
        <f ca="1">IF($E146&gt;=AJ$4,VLOOKUP(RAND(),brain!$L$14:$P$17,3,TRUE),0)</f>
        <v>0</v>
      </c>
      <c r="AK146" s="100">
        <f ca="1">IF($F146&gt;=AK$4,VLOOKUP(RAND(),brain!$L$14:$P$17,4,TRUE),0)</f>
        <v>45</v>
      </c>
      <c r="AL146" s="98">
        <f ca="1">IF($F146&gt;=AL$4,VLOOKUP(RAND(),brain!$L$14:$P$17,4,TRUE),0)</f>
        <v>30</v>
      </c>
      <c r="AM146" s="98">
        <f ca="1">IF($F146&gt;=AM$4,VLOOKUP(RAND(),brain!$L$14:$P$17,4,TRUE),0)</f>
        <v>30</v>
      </c>
      <c r="AN146" s="98">
        <f ca="1">IF($F146&gt;=AN$4,VLOOKUP(RAND(),brain!$L$14:$P$17,4,TRUE),0)</f>
        <v>30</v>
      </c>
      <c r="AO146" s="98">
        <f ca="1">IF($F146&gt;=AO$4,VLOOKUP(RAND(),brain!$L$14:$P$17,4,TRUE),0)</f>
        <v>30</v>
      </c>
      <c r="AP146" s="98">
        <f ca="1">IF($F146&gt;=AP$4,VLOOKUP(RAND(),brain!$L$14:$P$17,4,TRUE),0)</f>
        <v>30</v>
      </c>
      <c r="AQ146" s="98">
        <f ca="1">IF($F146&gt;=AQ$4,VLOOKUP(RAND(),brain!$L$14:$P$17,4,TRUE),0)</f>
        <v>0</v>
      </c>
      <c r="AR146" s="98">
        <f ca="1">IF($F146&gt;=AR$4,VLOOKUP(RAND(),brain!$L$14:$P$17,4,TRUE),0)</f>
        <v>0</v>
      </c>
      <c r="AS146" s="98">
        <f ca="1">IF($F146&gt;=AS$4,VLOOKUP(RAND(),brain!$L$14:$P$17,4,TRUE),0)</f>
        <v>0</v>
      </c>
      <c r="AT146" s="98">
        <f ca="1">IF($F146&gt;=AT$4,VLOOKUP(RAND(),brain!$L$14:$P$17,4,TRUE),0)</f>
        <v>0</v>
      </c>
      <c r="AU146" s="98">
        <f ca="1">IF($F146&gt;=AU$4,VLOOKUP(RAND(),brain!$L$14:$P$17,4,TRUE),0)</f>
        <v>0</v>
      </c>
      <c r="AV146" s="98">
        <f ca="1">IF($F146&gt;=AV$4,VLOOKUP(RAND(),brain!$L$14:$P$17,4,TRUE),0)</f>
        <v>0</v>
      </c>
      <c r="AW146" s="98">
        <f ca="1">IF($F146&gt;=AW$4,VLOOKUP(RAND(),brain!$L$14:$P$17,4,TRUE),0)</f>
        <v>0</v>
      </c>
      <c r="AX146" s="98">
        <f ca="1">IF($F146&gt;=AX$4,VLOOKUP(RAND(),brain!$L$14:$P$17,4,TRUE),0)</f>
        <v>0</v>
      </c>
      <c r="AY146" s="98">
        <f ca="1">IF($F146&gt;=AY$4,VLOOKUP(RAND(),brain!$L$14:$P$17,4,TRUE),0)</f>
        <v>0</v>
      </c>
      <c r="AZ146" s="101">
        <f ca="1">IF($F146&gt;=AZ$4,VLOOKUP(RAND(),brain!$L$14:$P$17,4,TRUE),0)</f>
        <v>0</v>
      </c>
      <c r="BA146" s="139">
        <f ca="1">SUMIF(dataCollection!$H146:$Y146, "&gt;1")</f>
        <v>190</v>
      </c>
      <c r="BB146" s="140">
        <f ca="1">SUMIF(dataCollection!$Z146:$AJ146,"&gt; 1")</f>
        <v>155</v>
      </c>
      <c r="BC146" s="141">
        <f ca="1">SUMIF(dataCollection!$AK146:$AZ146, "&gt; 1")</f>
        <v>195</v>
      </c>
      <c r="BD146" s="26">
        <f ca="1">brain!$K$26-COUNTIF(dataCollection!$H146:$Y146,"&gt;0")*10-dataCollection!$BA146</f>
        <v>230</v>
      </c>
      <c r="BE146" s="26" t="str">
        <f t="shared" ca="1" si="6"/>
        <v/>
      </c>
      <c r="BF146" s="26">
        <f ca="1">brain!$K$26- COUNTIF(dataCollection!$Z146:$AJ146,"&gt;0")*10-dataCollection!$BB146</f>
        <v>285</v>
      </c>
      <c r="BG146" s="26" t="str">
        <f t="shared" ca="1" si="7"/>
        <v/>
      </c>
      <c r="BH146" s="26">
        <f ca="1">brain!$K$26-COUNT(dataCollection!$AK146:$AZ146)*10-dataCollection!$BC146</f>
        <v>125</v>
      </c>
      <c r="BI146" s="134" t="str">
        <f t="shared" ca="1" si="8"/>
        <v>stockout</v>
      </c>
    </row>
    <row r="147" spans="3:61" x14ac:dyDescent="0.25">
      <c r="C147" s="32">
        <f>Table1[[#This Row],[Column1]]</f>
        <v>141</v>
      </c>
      <c r="D147" s="116">
        <f ca="1">ROUND(brain!$L$7*dataCollection!$G147,0)</f>
        <v>4</v>
      </c>
      <c r="E147" s="116">
        <f ca="1">ROUND(brain!$L$8*dataCollection!$G147,0)</f>
        <v>3</v>
      </c>
      <c r="F147" s="116">
        <f ca="1">dataCollection!$G147-dataCollection!$D147-dataCollection!$E147</f>
        <v>3</v>
      </c>
      <c r="G147" s="117">
        <f ca="1">Table1[[#This Row],[Column13]]</f>
        <v>10</v>
      </c>
      <c r="H147" s="96">
        <f ca="1">IF($D147&gt;=H$4,VLOOKUP(RAND(),brain!$L$14:$P$17,2,TRUE),0)</f>
        <v>35</v>
      </c>
      <c r="I147" s="96">
        <f ca="1">IF($D147&gt;=I$4,VLOOKUP(RAND(),brain!$L$14:$P$17,2,TRUE),0)</f>
        <v>35</v>
      </c>
      <c r="J147" s="96">
        <f ca="1">IF($D147&gt;=J$4,VLOOKUP(RAND(),brain!$L$14:$P$17,2,TRUE),0)</f>
        <v>35</v>
      </c>
      <c r="K147" s="96">
        <f ca="1">IF($D147&gt;=K$4,VLOOKUP(RAND(),brain!$L$14:$P$17,2,TRUE),0)</f>
        <v>35</v>
      </c>
      <c r="L147" s="96">
        <f ca="1">IF($D147&gt;=L$4,VLOOKUP(RAND(),brain!$L$14:$P$17,2,TRUE),0)</f>
        <v>0</v>
      </c>
      <c r="M147" s="96">
        <f ca="1">IF($D147&gt;=M$4,VLOOKUP(RAND(),brain!$L$14:$P$17,2,TRUE),0)</f>
        <v>0</v>
      </c>
      <c r="N147" s="96">
        <f ca="1">IF($D147&gt;=N$4,VLOOKUP(RAND(),brain!$L$14:$P$17,2,TRUE),0)</f>
        <v>0</v>
      </c>
      <c r="O147" s="96">
        <f ca="1">IF($D147&gt;=O$4,VLOOKUP(RAND(),brain!$L$14:$P$17,2,TRUE),0)</f>
        <v>0</v>
      </c>
      <c r="P147" s="96">
        <f ca="1">IF($D147&gt;=P$4,VLOOKUP(RAND(),brain!$L$14:$P$17,2,TRUE),0)</f>
        <v>0</v>
      </c>
      <c r="Q147" s="96">
        <f ca="1">IF($D147&gt;=Q$4,VLOOKUP(RAND(),brain!$L$14:$P$17,2,TRUE),0)</f>
        <v>0</v>
      </c>
      <c r="R147" s="96">
        <f ca="1">IF($D147&gt;=R$4,VLOOKUP(RAND(),brain!$L$14:$P$17,2,TRUE),0)</f>
        <v>0</v>
      </c>
      <c r="S147" s="96">
        <f ca="1">IF($D147&gt;=S$4,VLOOKUP(RAND(),brain!$L$14:$P$17,2,TRUE),0)</f>
        <v>0</v>
      </c>
      <c r="T147" s="96">
        <f ca="1">IF($D147&gt;=T$4,VLOOKUP(RAND(),brain!$L$14:$P$17,2,TRUE),0)</f>
        <v>0</v>
      </c>
      <c r="U147" s="96">
        <f ca="1">IF($D147&gt;=U$4,VLOOKUP(RAND(),brain!$L$14:$P$17,2,TRUE),0)</f>
        <v>0</v>
      </c>
      <c r="V147" s="96">
        <f ca="1">IF($D147&gt;=V$4,VLOOKUP(RAND(),brain!$L$14:$P$17,2,TRUE),0)</f>
        <v>0</v>
      </c>
      <c r="W147" s="96">
        <f ca="1">IF($D147&gt;=W$4,VLOOKUP(RAND(),brain!$L$14:$P$17,2,TRUE),0)</f>
        <v>0</v>
      </c>
      <c r="X147" s="96">
        <f ca="1">IF($D147&gt;=X$4,VLOOKUP(RAND(),brain!$L$14:$P$17,2,TRUE),0)</f>
        <v>0</v>
      </c>
      <c r="Y147" s="104">
        <f ca="1">IF($D147&gt;=Y$4,VLOOKUP(RAND(),brain!$L$14:$P$17,2,TRUE),0)</f>
        <v>0</v>
      </c>
      <c r="Z147" s="97">
        <f ca="1">IF($E147&gt;=Z$4,VLOOKUP(RAND(),brain!$L$14:$P$17,3,TRUE),0)</f>
        <v>20</v>
      </c>
      <c r="AA147" s="97">
        <f ca="1">IF($E147&gt;=AA$4,VLOOKUP(RAND(),brain!$L$14:$P$17,3,TRUE),0)</f>
        <v>45</v>
      </c>
      <c r="AB147" s="97">
        <f ca="1">IF($E147&gt;=AB$4,VLOOKUP(RAND(),brain!$L$14:$P$17,3,TRUE),0)</f>
        <v>45</v>
      </c>
      <c r="AC147" s="97">
        <f ca="1">IF($E147&gt;=AC$4,VLOOKUP(RAND(),brain!$L$14:$P$17,3,TRUE),0)</f>
        <v>0</v>
      </c>
      <c r="AD147" s="97">
        <f ca="1">IF($E147&gt;=AD$4,VLOOKUP(RAND(),brain!$L$14:$P$17,3,TRUE),0)</f>
        <v>0</v>
      </c>
      <c r="AE147" s="97">
        <f ca="1">IF($E147&gt;=AE$4,VLOOKUP(RAND(),brain!$L$14:$P$17,3,TRUE),0)</f>
        <v>0</v>
      </c>
      <c r="AF147" s="97">
        <f ca="1">IF($E147&gt;=AF$4,VLOOKUP(RAND(),brain!$L$14:$P$17,3,TRUE),0)</f>
        <v>0</v>
      </c>
      <c r="AG147" s="97">
        <f ca="1">IF($E147&gt;=AG$4,VLOOKUP(RAND(),brain!$L$14:$P$17,3,TRUE),0)</f>
        <v>0</v>
      </c>
      <c r="AH147" s="97">
        <f ca="1">IF($E147&gt;=AH$4,VLOOKUP(RAND(),brain!$L$14:$P$17,3,TRUE),0)</f>
        <v>0</v>
      </c>
      <c r="AI147" s="97">
        <f ca="1">IF($E147&gt;=AI$4,VLOOKUP(RAND(),brain!$L$14:$P$17,3,TRUE),0)</f>
        <v>0</v>
      </c>
      <c r="AJ147" s="97">
        <f ca="1">IF($E147&gt;=AJ$4,VLOOKUP(RAND(),brain!$L$14:$P$17,3,TRUE),0)</f>
        <v>0</v>
      </c>
      <c r="AK147" s="100">
        <f ca="1">IF($F147&gt;=AK$4,VLOOKUP(RAND(),brain!$L$14:$P$17,4,TRUE),0)</f>
        <v>30</v>
      </c>
      <c r="AL147" s="98">
        <f ca="1">IF($F147&gt;=AL$4,VLOOKUP(RAND(),brain!$L$14:$P$17,4,TRUE),0)</f>
        <v>30</v>
      </c>
      <c r="AM147" s="98">
        <f ca="1">IF($F147&gt;=AM$4,VLOOKUP(RAND(),brain!$L$14:$P$17,4,TRUE),0)</f>
        <v>20</v>
      </c>
      <c r="AN147" s="98">
        <f ca="1">IF($F147&gt;=AN$4,VLOOKUP(RAND(),brain!$L$14:$P$17,4,TRUE),0)</f>
        <v>0</v>
      </c>
      <c r="AO147" s="98">
        <f ca="1">IF($F147&gt;=AO$4,VLOOKUP(RAND(),brain!$L$14:$P$17,4,TRUE),0)</f>
        <v>0</v>
      </c>
      <c r="AP147" s="98">
        <f ca="1">IF($F147&gt;=AP$4,VLOOKUP(RAND(),brain!$L$14:$P$17,4,TRUE),0)</f>
        <v>0</v>
      </c>
      <c r="AQ147" s="98">
        <f ca="1">IF($F147&gt;=AQ$4,VLOOKUP(RAND(),brain!$L$14:$P$17,4,TRUE),0)</f>
        <v>0</v>
      </c>
      <c r="AR147" s="98">
        <f ca="1">IF($F147&gt;=AR$4,VLOOKUP(RAND(),brain!$L$14:$P$17,4,TRUE),0)</f>
        <v>0</v>
      </c>
      <c r="AS147" s="98">
        <f ca="1">IF($F147&gt;=AS$4,VLOOKUP(RAND(),brain!$L$14:$P$17,4,TRUE),0)</f>
        <v>0</v>
      </c>
      <c r="AT147" s="98">
        <f ca="1">IF($F147&gt;=AT$4,VLOOKUP(RAND(),brain!$L$14:$P$17,4,TRUE),0)</f>
        <v>0</v>
      </c>
      <c r="AU147" s="98">
        <f ca="1">IF($F147&gt;=AU$4,VLOOKUP(RAND(),brain!$L$14:$P$17,4,TRUE),0)</f>
        <v>0</v>
      </c>
      <c r="AV147" s="98">
        <f ca="1">IF($F147&gt;=AV$4,VLOOKUP(RAND(),brain!$L$14:$P$17,4,TRUE),0)</f>
        <v>0</v>
      </c>
      <c r="AW147" s="98">
        <f ca="1">IF($F147&gt;=AW$4,VLOOKUP(RAND(),brain!$L$14:$P$17,4,TRUE),0)</f>
        <v>0</v>
      </c>
      <c r="AX147" s="98">
        <f ca="1">IF($F147&gt;=AX$4,VLOOKUP(RAND(),brain!$L$14:$P$17,4,TRUE),0)</f>
        <v>0</v>
      </c>
      <c r="AY147" s="98">
        <f ca="1">IF($F147&gt;=AY$4,VLOOKUP(RAND(),brain!$L$14:$P$17,4,TRUE),0)</f>
        <v>0</v>
      </c>
      <c r="AZ147" s="101">
        <f ca="1">IF($F147&gt;=AZ$4,VLOOKUP(RAND(),brain!$L$14:$P$17,4,TRUE),0)</f>
        <v>0</v>
      </c>
      <c r="BA147" s="139">
        <f ca="1">SUMIF(dataCollection!$H147:$Y147, "&gt;1")</f>
        <v>140</v>
      </c>
      <c r="BB147" s="140">
        <f ca="1">SUMIF(dataCollection!$Z147:$AJ147,"&gt; 1")</f>
        <v>110</v>
      </c>
      <c r="BC147" s="141">
        <f ca="1">SUMIF(dataCollection!$AK147:$AZ147, "&gt; 1")</f>
        <v>80</v>
      </c>
      <c r="BD147" s="26">
        <f ca="1">brain!$K$26-COUNTIF(dataCollection!$H147:$Y147,"&gt;0")*10-dataCollection!$BA147</f>
        <v>300</v>
      </c>
      <c r="BE147" s="26" t="str">
        <f t="shared" ca="1" si="6"/>
        <v/>
      </c>
      <c r="BF147" s="26">
        <f ca="1">brain!$K$26- COUNTIF(dataCollection!$Z147:$AJ147,"&gt;0")*10-dataCollection!$BB147</f>
        <v>340</v>
      </c>
      <c r="BG147" s="26" t="str">
        <f t="shared" ca="1" si="7"/>
        <v/>
      </c>
      <c r="BH147" s="26">
        <f ca="1">brain!$K$26-COUNT(dataCollection!$AK147:$AZ147)*10-dataCollection!$BC147</f>
        <v>240</v>
      </c>
      <c r="BI147" s="134" t="str">
        <f t="shared" ca="1" si="8"/>
        <v/>
      </c>
    </row>
    <row r="148" spans="3:61" x14ac:dyDescent="0.25">
      <c r="C148" s="32">
        <f>Table1[[#This Row],[Column1]]</f>
        <v>142</v>
      </c>
      <c r="D148" s="116">
        <f ca="1">ROUND(brain!$L$7*dataCollection!$G148,0)</f>
        <v>5</v>
      </c>
      <c r="E148" s="116">
        <f ca="1">ROUND(brain!$L$8*dataCollection!$G148,0)</f>
        <v>3</v>
      </c>
      <c r="F148" s="116">
        <f ca="1">dataCollection!$G148-dataCollection!$D148-dataCollection!$E148</f>
        <v>5</v>
      </c>
      <c r="G148" s="117">
        <f ca="1">Table1[[#This Row],[Column13]]</f>
        <v>13</v>
      </c>
      <c r="H148" s="96">
        <f ca="1">IF($D148&gt;=H$4,VLOOKUP(RAND(),brain!$L$14:$P$17,2,TRUE),0)</f>
        <v>15</v>
      </c>
      <c r="I148" s="96">
        <f ca="1">IF($D148&gt;=I$4,VLOOKUP(RAND(),brain!$L$14:$P$17,2,TRUE),0)</f>
        <v>35</v>
      </c>
      <c r="J148" s="96">
        <f ca="1">IF($D148&gt;=J$4,VLOOKUP(RAND(),brain!$L$14:$P$17,2,TRUE),0)</f>
        <v>35</v>
      </c>
      <c r="K148" s="96">
        <f ca="1">IF($D148&gt;=K$4,VLOOKUP(RAND(),brain!$L$14:$P$17,2,TRUE),0)</f>
        <v>55</v>
      </c>
      <c r="L148" s="96">
        <f ca="1">IF($D148&gt;=L$4,VLOOKUP(RAND(),brain!$L$14:$P$17,2,TRUE),0)</f>
        <v>35</v>
      </c>
      <c r="M148" s="96">
        <f ca="1">IF($D148&gt;=M$4,VLOOKUP(RAND(),brain!$L$14:$P$17,2,TRUE),0)</f>
        <v>0</v>
      </c>
      <c r="N148" s="96">
        <f ca="1">IF($D148&gt;=N$4,VLOOKUP(RAND(),brain!$L$14:$P$17,2,TRUE),0)</f>
        <v>0</v>
      </c>
      <c r="O148" s="96">
        <f ca="1">IF($D148&gt;=O$4,VLOOKUP(RAND(),brain!$L$14:$P$17,2,TRUE),0)</f>
        <v>0</v>
      </c>
      <c r="P148" s="96">
        <f ca="1">IF($D148&gt;=P$4,VLOOKUP(RAND(),brain!$L$14:$P$17,2,TRUE),0)</f>
        <v>0</v>
      </c>
      <c r="Q148" s="96">
        <f ca="1">IF($D148&gt;=Q$4,VLOOKUP(RAND(),brain!$L$14:$P$17,2,TRUE),0)</f>
        <v>0</v>
      </c>
      <c r="R148" s="96">
        <f ca="1">IF($D148&gt;=R$4,VLOOKUP(RAND(),brain!$L$14:$P$17,2,TRUE),0)</f>
        <v>0</v>
      </c>
      <c r="S148" s="96">
        <f ca="1">IF($D148&gt;=S$4,VLOOKUP(RAND(),brain!$L$14:$P$17,2,TRUE),0)</f>
        <v>0</v>
      </c>
      <c r="T148" s="96">
        <f ca="1">IF($D148&gt;=T$4,VLOOKUP(RAND(),brain!$L$14:$P$17,2,TRUE),0)</f>
        <v>0</v>
      </c>
      <c r="U148" s="96">
        <f ca="1">IF($D148&gt;=U$4,VLOOKUP(RAND(),brain!$L$14:$P$17,2,TRUE),0)</f>
        <v>0</v>
      </c>
      <c r="V148" s="96">
        <f ca="1">IF($D148&gt;=V$4,VLOOKUP(RAND(),brain!$L$14:$P$17,2,TRUE),0)</f>
        <v>0</v>
      </c>
      <c r="W148" s="96">
        <f ca="1">IF($D148&gt;=W$4,VLOOKUP(RAND(),brain!$L$14:$P$17,2,TRUE),0)</f>
        <v>0</v>
      </c>
      <c r="X148" s="96">
        <f ca="1">IF($D148&gt;=X$4,VLOOKUP(RAND(),brain!$L$14:$P$17,2,TRUE),0)</f>
        <v>0</v>
      </c>
      <c r="Y148" s="104">
        <f ca="1">IF($D148&gt;=Y$4,VLOOKUP(RAND(),brain!$L$14:$P$17,2,TRUE),0)</f>
        <v>0</v>
      </c>
      <c r="Z148" s="97">
        <f ca="1">IF($E148&gt;=Z$4,VLOOKUP(RAND(),brain!$L$14:$P$17,3,TRUE),0)</f>
        <v>65</v>
      </c>
      <c r="AA148" s="97">
        <f ca="1">IF($E148&gt;=AA$4,VLOOKUP(RAND(),brain!$L$14:$P$17,3,TRUE),0)</f>
        <v>45</v>
      </c>
      <c r="AB148" s="97">
        <f ca="1">IF($E148&gt;=AB$4,VLOOKUP(RAND(),brain!$L$14:$P$17,3,TRUE),0)</f>
        <v>65</v>
      </c>
      <c r="AC148" s="97">
        <f ca="1">IF($E148&gt;=AC$4,VLOOKUP(RAND(),brain!$L$14:$P$17,3,TRUE),0)</f>
        <v>0</v>
      </c>
      <c r="AD148" s="97">
        <f ca="1">IF($E148&gt;=AD$4,VLOOKUP(RAND(),brain!$L$14:$P$17,3,TRUE),0)</f>
        <v>0</v>
      </c>
      <c r="AE148" s="97">
        <f ca="1">IF($E148&gt;=AE$4,VLOOKUP(RAND(),brain!$L$14:$P$17,3,TRUE),0)</f>
        <v>0</v>
      </c>
      <c r="AF148" s="97">
        <f ca="1">IF($E148&gt;=AF$4,VLOOKUP(RAND(),brain!$L$14:$P$17,3,TRUE),0)</f>
        <v>0</v>
      </c>
      <c r="AG148" s="97">
        <f ca="1">IF($E148&gt;=AG$4,VLOOKUP(RAND(),brain!$L$14:$P$17,3,TRUE),0)</f>
        <v>0</v>
      </c>
      <c r="AH148" s="97">
        <f ca="1">IF($E148&gt;=AH$4,VLOOKUP(RAND(),brain!$L$14:$P$17,3,TRUE),0)</f>
        <v>0</v>
      </c>
      <c r="AI148" s="97">
        <f ca="1">IF($E148&gt;=AI$4,VLOOKUP(RAND(),brain!$L$14:$P$17,3,TRUE),0)</f>
        <v>0</v>
      </c>
      <c r="AJ148" s="97">
        <f ca="1">IF($E148&gt;=AJ$4,VLOOKUP(RAND(),brain!$L$14:$P$17,3,TRUE),0)</f>
        <v>0</v>
      </c>
      <c r="AK148" s="100">
        <f ca="1">IF($F148&gt;=AK$4,VLOOKUP(RAND(),brain!$L$14:$P$17,4,TRUE),0)</f>
        <v>30</v>
      </c>
      <c r="AL148" s="98">
        <f ca="1">IF($F148&gt;=AL$4,VLOOKUP(RAND(),brain!$L$14:$P$17,4,TRUE),0)</f>
        <v>30</v>
      </c>
      <c r="AM148" s="98">
        <f ca="1">IF($F148&gt;=AM$4,VLOOKUP(RAND(),brain!$L$14:$P$17,4,TRUE),0)</f>
        <v>20</v>
      </c>
      <c r="AN148" s="98">
        <f ca="1">IF($F148&gt;=AN$4,VLOOKUP(RAND(),brain!$L$14:$P$17,4,TRUE),0)</f>
        <v>30</v>
      </c>
      <c r="AO148" s="98">
        <f ca="1">IF($F148&gt;=AO$4,VLOOKUP(RAND(),brain!$L$14:$P$17,4,TRUE),0)</f>
        <v>30</v>
      </c>
      <c r="AP148" s="98">
        <f ca="1">IF($F148&gt;=AP$4,VLOOKUP(RAND(),brain!$L$14:$P$17,4,TRUE),0)</f>
        <v>0</v>
      </c>
      <c r="AQ148" s="98">
        <f ca="1">IF($F148&gt;=AQ$4,VLOOKUP(RAND(),brain!$L$14:$P$17,4,TRUE),0)</f>
        <v>0</v>
      </c>
      <c r="AR148" s="98">
        <f ca="1">IF($F148&gt;=AR$4,VLOOKUP(RAND(),brain!$L$14:$P$17,4,TRUE),0)</f>
        <v>0</v>
      </c>
      <c r="AS148" s="98">
        <f ca="1">IF($F148&gt;=AS$4,VLOOKUP(RAND(),brain!$L$14:$P$17,4,TRUE),0)</f>
        <v>0</v>
      </c>
      <c r="AT148" s="98">
        <f ca="1">IF($F148&gt;=AT$4,VLOOKUP(RAND(),brain!$L$14:$P$17,4,TRUE),0)</f>
        <v>0</v>
      </c>
      <c r="AU148" s="98">
        <f ca="1">IF($F148&gt;=AU$4,VLOOKUP(RAND(),brain!$L$14:$P$17,4,TRUE),0)</f>
        <v>0</v>
      </c>
      <c r="AV148" s="98">
        <f ca="1">IF($F148&gt;=AV$4,VLOOKUP(RAND(),brain!$L$14:$P$17,4,TRUE),0)</f>
        <v>0</v>
      </c>
      <c r="AW148" s="98">
        <f ca="1">IF($F148&gt;=AW$4,VLOOKUP(RAND(),brain!$L$14:$P$17,4,TRUE),0)</f>
        <v>0</v>
      </c>
      <c r="AX148" s="98">
        <f ca="1">IF($F148&gt;=AX$4,VLOOKUP(RAND(),brain!$L$14:$P$17,4,TRUE),0)</f>
        <v>0</v>
      </c>
      <c r="AY148" s="98">
        <f ca="1">IF($F148&gt;=AY$4,VLOOKUP(RAND(),brain!$L$14:$P$17,4,TRUE),0)</f>
        <v>0</v>
      </c>
      <c r="AZ148" s="101">
        <f ca="1">IF($F148&gt;=AZ$4,VLOOKUP(RAND(),brain!$L$14:$P$17,4,TRUE),0)</f>
        <v>0</v>
      </c>
      <c r="BA148" s="139">
        <f ca="1">SUMIF(dataCollection!$H148:$Y148, "&gt;1")</f>
        <v>175</v>
      </c>
      <c r="BB148" s="140">
        <f ca="1">SUMIF(dataCollection!$Z148:$AJ148,"&gt; 1")</f>
        <v>175</v>
      </c>
      <c r="BC148" s="141">
        <f ca="1">SUMIF(dataCollection!$AK148:$AZ148, "&gt; 1")</f>
        <v>140</v>
      </c>
      <c r="BD148" s="26">
        <f ca="1">brain!$K$26-COUNTIF(dataCollection!$H148:$Y148,"&gt;0")*10-dataCollection!$BA148</f>
        <v>255</v>
      </c>
      <c r="BE148" s="26" t="str">
        <f t="shared" ca="1" si="6"/>
        <v/>
      </c>
      <c r="BF148" s="26">
        <f ca="1">brain!$K$26- COUNTIF(dataCollection!$Z148:$AJ148,"&gt;0")*10-dataCollection!$BB148</f>
        <v>275</v>
      </c>
      <c r="BG148" s="26" t="str">
        <f t="shared" ca="1" si="7"/>
        <v/>
      </c>
      <c r="BH148" s="26">
        <f ca="1">brain!$K$26-COUNT(dataCollection!$AK148:$AZ148)*10-dataCollection!$BC148</f>
        <v>180</v>
      </c>
      <c r="BI148" s="134" t="str">
        <f t="shared" ca="1" si="8"/>
        <v/>
      </c>
    </row>
    <row r="149" spans="3:61" x14ac:dyDescent="0.25">
      <c r="C149" s="32">
        <f>Table1[[#This Row],[Column1]]</f>
        <v>143</v>
      </c>
      <c r="D149" s="116">
        <f ca="1">ROUND(brain!$L$7*dataCollection!$G149,0)</f>
        <v>5</v>
      </c>
      <c r="E149" s="116">
        <f ca="1">ROUND(brain!$L$8*dataCollection!$G149,0)</f>
        <v>3</v>
      </c>
      <c r="F149" s="116">
        <f ca="1">dataCollection!$G149-dataCollection!$D149-dataCollection!$E149</f>
        <v>5</v>
      </c>
      <c r="G149" s="117">
        <f ca="1">Table1[[#This Row],[Column13]]</f>
        <v>13</v>
      </c>
      <c r="H149" s="96">
        <f ca="1">IF($D149&gt;=H$4,VLOOKUP(RAND(),brain!$L$14:$P$17,2,TRUE),0)</f>
        <v>35</v>
      </c>
      <c r="I149" s="96">
        <f ca="1">IF($D149&gt;=I$4,VLOOKUP(RAND(),brain!$L$14:$P$17,2,TRUE),0)</f>
        <v>15</v>
      </c>
      <c r="J149" s="96">
        <f ca="1">IF($D149&gt;=J$4,VLOOKUP(RAND(),brain!$L$14:$P$17,2,TRUE),0)</f>
        <v>35</v>
      </c>
      <c r="K149" s="96">
        <f ca="1">IF($D149&gt;=K$4,VLOOKUP(RAND(),brain!$L$14:$P$17,2,TRUE),0)</f>
        <v>35</v>
      </c>
      <c r="L149" s="96">
        <f ca="1">IF($D149&gt;=L$4,VLOOKUP(RAND(),brain!$L$14:$P$17,2,TRUE),0)</f>
        <v>35</v>
      </c>
      <c r="M149" s="96">
        <f ca="1">IF($D149&gt;=M$4,VLOOKUP(RAND(),brain!$L$14:$P$17,2,TRUE),0)</f>
        <v>0</v>
      </c>
      <c r="N149" s="96">
        <f ca="1">IF($D149&gt;=N$4,VLOOKUP(RAND(),brain!$L$14:$P$17,2,TRUE),0)</f>
        <v>0</v>
      </c>
      <c r="O149" s="96">
        <f ca="1">IF($D149&gt;=O$4,VLOOKUP(RAND(),brain!$L$14:$P$17,2,TRUE),0)</f>
        <v>0</v>
      </c>
      <c r="P149" s="96">
        <f ca="1">IF($D149&gt;=P$4,VLOOKUP(RAND(),brain!$L$14:$P$17,2,TRUE),0)</f>
        <v>0</v>
      </c>
      <c r="Q149" s="96">
        <f ca="1">IF($D149&gt;=Q$4,VLOOKUP(RAND(),brain!$L$14:$P$17,2,TRUE),0)</f>
        <v>0</v>
      </c>
      <c r="R149" s="96">
        <f ca="1">IF($D149&gt;=R$4,VLOOKUP(RAND(),brain!$L$14:$P$17,2,TRUE),0)</f>
        <v>0</v>
      </c>
      <c r="S149" s="96">
        <f ca="1">IF($D149&gt;=S$4,VLOOKUP(RAND(),brain!$L$14:$P$17,2,TRUE),0)</f>
        <v>0</v>
      </c>
      <c r="T149" s="96">
        <f ca="1">IF($D149&gt;=T$4,VLOOKUP(RAND(),brain!$L$14:$P$17,2,TRUE),0)</f>
        <v>0</v>
      </c>
      <c r="U149" s="96">
        <f ca="1">IF($D149&gt;=U$4,VLOOKUP(RAND(),brain!$L$14:$P$17,2,TRUE),0)</f>
        <v>0</v>
      </c>
      <c r="V149" s="96">
        <f ca="1">IF($D149&gt;=V$4,VLOOKUP(RAND(),brain!$L$14:$P$17,2,TRUE),0)</f>
        <v>0</v>
      </c>
      <c r="W149" s="96">
        <f ca="1">IF($D149&gt;=W$4,VLOOKUP(RAND(),brain!$L$14:$P$17,2,TRUE),0)</f>
        <v>0</v>
      </c>
      <c r="X149" s="96">
        <f ca="1">IF($D149&gt;=X$4,VLOOKUP(RAND(),brain!$L$14:$P$17,2,TRUE),0)</f>
        <v>0</v>
      </c>
      <c r="Y149" s="104">
        <f ca="1">IF($D149&gt;=Y$4,VLOOKUP(RAND(),brain!$L$14:$P$17,2,TRUE),0)</f>
        <v>0</v>
      </c>
      <c r="Z149" s="97">
        <f ca="1">IF($E149&gt;=Z$4,VLOOKUP(RAND(),brain!$L$14:$P$17,3,TRUE),0)</f>
        <v>20</v>
      </c>
      <c r="AA149" s="97">
        <f ca="1">IF($E149&gt;=AA$4,VLOOKUP(RAND(),brain!$L$14:$P$17,3,TRUE),0)</f>
        <v>45</v>
      </c>
      <c r="AB149" s="97">
        <f ca="1">IF($E149&gt;=AB$4,VLOOKUP(RAND(),brain!$L$14:$P$17,3,TRUE),0)</f>
        <v>45</v>
      </c>
      <c r="AC149" s="97">
        <f ca="1">IF($E149&gt;=AC$4,VLOOKUP(RAND(),brain!$L$14:$P$17,3,TRUE),0)</f>
        <v>0</v>
      </c>
      <c r="AD149" s="97">
        <f ca="1">IF($E149&gt;=AD$4,VLOOKUP(RAND(),brain!$L$14:$P$17,3,TRUE),0)</f>
        <v>0</v>
      </c>
      <c r="AE149" s="97">
        <f ca="1">IF($E149&gt;=AE$4,VLOOKUP(RAND(),brain!$L$14:$P$17,3,TRUE),0)</f>
        <v>0</v>
      </c>
      <c r="AF149" s="97">
        <f ca="1">IF($E149&gt;=AF$4,VLOOKUP(RAND(),brain!$L$14:$P$17,3,TRUE),0)</f>
        <v>0</v>
      </c>
      <c r="AG149" s="97">
        <f ca="1">IF($E149&gt;=AG$4,VLOOKUP(RAND(),brain!$L$14:$P$17,3,TRUE),0)</f>
        <v>0</v>
      </c>
      <c r="AH149" s="97">
        <f ca="1">IF($E149&gt;=AH$4,VLOOKUP(RAND(),brain!$L$14:$P$17,3,TRUE),0)</f>
        <v>0</v>
      </c>
      <c r="AI149" s="97">
        <f ca="1">IF($E149&gt;=AI$4,VLOOKUP(RAND(),brain!$L$14:$P$17,3,TRUE),0)</f>
        <v>0</v>
      </c>
      <c r="AJ149" s="97">
        <f ca="1">IF($E149&gt;=AJ$4,VLOOKUP(RAND(),brain!$L$14:$P$17,3,TRUE),0)</f>
        <v>0</v>
      </c>
      <c r="AK149" s="100">
        <f ca="1">IF($F149&gt;=AK$4,VLOOKUP(RAND(),brain!$L$14:$P$17,4,TRUE),0)</f>
        <v>30</v>
      </c>
      <c r="AL149" s="98">
        <f ca="1">IF($F149&gt;=AL$4,VLOOKUP(RAND(),brain!$L$14:$P$17,4,TRUE),0)</f>
        <v>20</v>
      </c>
      <c r="AM149" s="98">
        <f ca="1">IF($F149&gt;=AM$4,VLOOKUP(RAND(),brain!$L$14:$P$17,4,TRUE),0)</f>
        <v>30</v>
      </c>
      <c r="AN149" s="98">
        <f ca="1">IF($F149&gt;=AN$4,VLOOKUP(RAND(),brain!$L$14:$P$17,4,TRUE),0)</f>
        <v>30</v>
      </c>
      <c r="AO149" s="98">
        <f ca="1">IF($F149&gt;=AO$4,VLOOKUP(RAND(),brain!$L$14:$P$17,4,TRUE),0)</f>
        <v>30</v>
      </c>
      <c r="AP149" s="98">
        <f ca="1">IF($F149&gt;=AP$4,VLOOKUP(RAND(),brain!$L$14:$P$17,4,TRUE),0)</f>
        <v>0</v>
      </c>
      <c r="AQ149" s="98">
        <f ca="1">IF($F149&gt;=AQ$4,VLOOKUP(RAND(),brain!$L$14:$P$17,4,TRUE),0)</f>
        <v>0</v>
      </c>
      <c r="AR149" s="98">
        <f ca="1">IF($F149&gt;=AR$4,VLOOKUP(RAND(),brain!$L$14:$P$17,4,TRUE),0)</f>
        <v>0</v>
      </c>
      <c r="AS149" s="98">
        <f ca="1">IF($F149&gt;=AS$4,VLOOKUP(RAND(),brain!$L$14:$P$17,4,TRUE),0)</f>
        <v>0</v>
      </c>
      <c r="AT149" s="98">
        <f ca="1">IF($F149&gt;=AT$4,VLOOKUP(RAND(),brain!$L$14:$P$17,4,TRUE),0)</f>
        <v>0</v>
      </c>
      <c r="AU149" s="98">
        <f ca="1">IF($F149&gt;=AU$4,VLOOKUP(RAND(),brain!$L$14:$P$17,4,TRUE),0)</f>
        <v>0</v>
      </c>
      <c r="AV149" s="98">
        <f ca="1">IF($F149&gt;=AV$4,VLOOKUP(RAND(),brain!$L$14:$P$17,4,TRUE),0)</f>
        <v>0</v>
      </c>
      <c r="AW149" s="98">
        <f ca="1">IF($F149&gt;=AW$4,VLOOKUP(RAND(),brain!$L$14:$P$17,4,TRUE),0)</f>
        <v>0</v>
      </c>
      <c r="AX149" s="98">
        <f ca="1">IF($F149&gt;=AX$4,VLOOKUP(RAND(),brain!$L$14:$P$17,4,TRUE),0)</f>
        <v>0</v>
      </c>
      <c r="AY149" s="98">
        <f ca="1">IF($F149&gt;=AY$4,VLOOKUP(RAND(),brain!$L$14:$P$17,4,TRUE),0)</f>
        <v>0</v>
      </c>
      <c r="AZ149" s="101">
        <f ca="1">IF($F149&gt;=AZ$4,VLOOKUP(RAND(),brain!$L$14:$P$17,4,TRUE),0)</f>
        <v>0</v>
      </c>
      <c r="BA149" s="139">
        <f ca="1">SUMIF(dataCollection!$H149:$Y149, "&gt;1")</f>
        <v>155</v>
      </c>
      <c r="BB149" s="140">
        <f ca="1">SUMIF(dataCollection!$Z149:$AJ149,"&gt; 1")</f>
        <v>110</v>
      </c>
      <c r="BC149" s="141">
        <f ca="1">SUMIF(dataCollection!$AK149:$AZ149, "&gt; 1")</f>
        <v>140</v>
      </c>
      <c r="BD149" s="26">
        <f ca="1">brain!$K$26-COUNTIF(dataCollection!$H149:$Y149,"&gt;0")*10-dataCollection!$BA149</f>
        <v>275</v>
      </c>
      <c r="BE149" s="26" t="str">
        <f t="shared" ca="1" si="6"/>
        <v/>
      </c>
      <c r="BF149" s="26">
        <f ca="1">brain!$K$26- COUNTIF(dataCollection!$Z149:$AJ149,"&gt;0")*10-dataCollection!$BB149</f>
        <v>340</v>
      </c>
      <c r="BG149" s="26" t="str">
        <f t="shared" ca="1" si="7"/>
        <v/>
      </c>
      <c r="BH149" s="26">
        <f ca="1">brain!$K$26-COUNT(dataCollection!$AK149:$AZ149)*10-dataCollection!$BC149</f>
        <v>180</v>
      </c>
      <c r="BI149" s="134" t="str">
        <f t="shared" ca="1" si="8"/>
        <v/>
      </c>
    </row>
    <row r="150" spans="3:61" x14ac:dyDescent="0.25">
      <c r="C150" s="32">
        <f>Table1[[#This Row],[Column1]]</f>
        <v>144</v>
      </c>
      <c r="D150" s="116">
        <f ca="1">ROUND(brain!$L$7*dataCollection!$G150,0)</f>
        <v>5</v>
      </c>
      <c r="E150" s="116">
        <f ca="1">ROUND(brain!$L$8*dataCollection!$G150,0)</f>
        <v>3</v>
      </c>
      <c r="F150" s="116">
        <f ca="1">dataCollection!$G150-dataCollection!$D150-dataCollection!$E150</f>
        <v>5</v>
      </c>
      <c r="G150" s="117">
        <f ca="1">Table1[[#This Row],[Column13]]</f>
        <v>13</v>
      </c>
      <c r="H150" s="96">
        <f ca="1">IF($D150&gt;=H$4,VLOOKUP(RAND(),brain!$L$14:$P$17,2,TRUE),0)</f>
        <v>35</v>
      </c>
      <c r="I150" s="96">
        <f ca="1">IF($D150&gt;=I$4,VLOOKUP(RAND(),brain!$L$14:$P$17,2,TRUE),0)</f>
        <v>35</v>
      </c>
      <c r="J150" s="96">
        <f ca="1">IF($D150&gt;=J$4,VLOOKUP(RAND(),brain!$L$14:$P$17,2,TRUE),0)</f>
        <v>55</v>
      </c>
      <c r="K150" s="96">
        <f ca="1">IF($D150&gt;=K$4,VLOOKUP(RAND(),brain!$L$14:$P$17,2,TRUE),0)</f>
        <v>35</v>
      </c>
      <c r="L150" s="96">
        <f ca="1">IF($D150&gt;=L$4,VLOOKUP(RAND(),brain!$L$14:$P$17,2,TRUE),0)</f>
        <v>35</v>
      </c>
      <c r="M150" s="96">
        <f ca="1">IF($D150&gt;=M$4,VLOOKUP(RAND(),brain!$L$14:$P$17,2,TRUE),0)</f>
        <v>0</v>
      </c>
      <c r="N150" s="96">
        <f ca="1">IF($D150&gt;=N$4,VLOOKUP(RAND(),brain!$L$14:$P$17,2,TRUE),0)</f>
        <v>0</v>
      </c>
      <c r="O150" s="96">
        <f ca="1">IF($D150&gt;=O$4,VLOOKUP(RAND(),brain!$L$14:$P$17,2,TRUE),0)</f>
        <v>0</v>
      </c>
      <c r="P150" s="96">
        <f ca="1">IF($D150&gt;=P$4,VLOOKUP(RAND(),brain!$L$14:$P$17,2,TRUE),0)</f>
        <v>0</v>
      </c>
      <c r="Q150" s="96">
        <f ca="1">IF($D150&gt;=Q$4,VLOOKUP(RAND(),brain!$L$14:$P$17,2,TRUE),0)</f>
        <v>0</v>
      </c>
      <c r="R150" s="96">
        <f ca="1">IF($D150&gt;=R$4,VLOOKUP(RAND(),brain!$L$14:$P$17,2,TRUE),0)</f>
        <v>0</v>
      </c>
      <c r="S150" s="96">
        <f ca="1">IF($D150&gt;=S$4,VLOOKUP(RAND(),brain!$L$14:$P$17,2,TRUE),0)</f>
        <v>0</v>
      </c>
      <c r="T150" s="96">
        <f ca="1">IF($D150&gt;=T$4,VLOOKUP(RAND(),brain!$L$14:$P$17,2,TRUE),0)</f>
        <v>0</v>
      </c>
      <c r="U150" s="96">
        <f ca="1">IF($D150&gt;=U$4,VLOOKUP(RAND(),brain!$L$14:$P$17,2,TRUE),0)</f>
        <v>0</v>
      </c>
      <c r="V150" s="96">
        <f ca="1">IF($D150&gt;=V$4,VLOOKUP(RAND(),brain!$L$14:$P$17,2,TRUE),0)</f>
        <v>0</v>
      </c>
      <c r="W150" s="96">
        <f ca="1">IF($D150&gt;=W$4,VLOOKUP(RAND(),brain!$L$14:$P$17,2,TRUE),0)</f>
        <v>0</v>
      </c>
      <c r="X150" s="96">
        <f ca="1">IF($D150&gt;=X$4,VLOOKUP(RAND(),brain!$L$14:$P$17,2,TRUE),0)</f>
        <v>0</v>
      </c>
      <c r="Y150" s="104">
        <f ca="1">IF($D150&gt;=Y$4,VLOOKUP(RAND(),brain!$L$14:$P$17,2,TRUE),0)</f>
        <v>0</v>
      </c>
      <c r="Z150" s="97">
        <f ca="1">IF($E150&gt;=Z$4,VLOOKUP(RAND(),brain!$L$14:$P$17,3,TRUE),0)</f>
        <v>20</v>
      </c>
      <c r="AA150" s="97">
        <f ca="1">IF($E150&gt;=AA$4,VLOOKUP(RAND(),brain!$L$14:$P$17,3,TRUE),0)</f>
        <v>20</v>
      </c>
      <c r="AB150" s="97">
        <f ca="1">IF($E150&gt;=AB$4,VLOOKUP(RAND(),brain!$L$14:$P$17,3,TRUE),0)</f>
        <v>20</v>
      </c>
      <c r="AC150" s="97">
        <f ca="1">IF($E150&gt;=AC$4,VLOOKUP(RAND(),brain!$L$14:$P$17,3,TRUE),0)</f>
        <v>0</v>
      </c>
      <c r="AD150" s="97">
        <f ca="1">IF($E150&gt;=AD$4,VLOOKUP(RAND(),brain!$L$14:$P$17,3,TRUE),0)</f>
        <v>0</v>
      </c>
      <c r="AE150" s="97">
        <f ca="1">IF($E150&gt;=AE$4,VLOOKUP(RAND(),brain!$L$14:$P$17,3,TRUE),0)</f>
        <v>0</v>
      </c>
      <c r="AF150" s="97">
        <f ca="1">IF($E150&gt;=AF$4,VLOOKUP(RAND(),brain!$L$14:$P$17,3,TRUE),0)</f>
        <v>0</v>
      </c>
      <c r="AG150" s="97">
        <f ca="1">IF($E150&gt;=AG$4,VLOOKUP(RAND(),brain!$L$14:$P$17,3,TRUE),0)</f>
        <v>0</v>
      </c>
      <c r="AH150" s="97">
        <f ca="1">IF($E150&gt;=AH$4,VLOOKUP(RAND(),brain!$L$14:$P$17,3,TRUE),0)</f>
        <v>0</v>
      </c>
      <c r="AI150" s="97">
        <f ca="1">IF($E150&gt;=AI$4,VLOOKUP(RAND(),brain!$L$14:$P$17,3,TRUE),0)</f>
        <v>0</v>
      </c>
      <c r="AJ150" s="97">
        <f ca="1">IF($E150&gt;=AJ$4,VLOOKUP(RAND(),brain!$L$14:$P$17,3,TRUE),0)</f>
        <v>0</v>
      </c>
      <c r="AK150" s="100">
        <f ca="1">IF($F150&gt;=AK$4,VLOOKUP(RAND(),brain!$L$14:$P$17,4,TRUE),0)</f>
        <v>45</v>
      </c>
      <c r="AL150" s="98">
        <f ca="1">IF($F150&gt;=AL$4,VLOOKUP(RAND(),brain!$L$14:$P$17,4,TRUE),0)</f>
        <v>45</v>
      </c>
      <c r="AM150" s="98">
        <f ca="1">IF($F150&gt;=AM$4,VLOOKUP(RAND(),brain!$L$14:$P$17,4,TRUE),0)</f>
        <v>30</v>
      </c>
      <c r="AN150" s="98">
        <f ca="1">IF($F150&gt;=AN$4,VLOOKUP(RAND(),brain!$L$14:$P$17,4,TRUE),0)</f>
        <v>30</v>
      </c>
      <c r="AO150" s="98">
        <f ca="1">IF($F150&gt;=AO$4,VLOOKUP(RAND(),brain!$L$14:$P$17,4,TRUE),0)</f>
        <v>30</v>
      </c>
      <c r="AP150" s="98">
        <f ca="1">IF($F150&gt;=AP$4,VLOOKUP(RAND(),brain!$L$14:$P$17,4,TRUE),0)</f>
        <v>0</v>
      </c>
      <c r="AQ150" s="98">
        <f ca="1">IF($F150&gt;=AQ$4,VLOOKUP(RAND(),brain!$L$14:$P$17,4,TRUE),0)</f>
        <v>0</v>
      </c>
      <c r="AR150" s="98">
        <f ca="1">IF($F150&gt;=AR$4,VLOOKUP(RAND(),brain!$L$14:$P$17,4,TRUE),0)</f>
        <v>0</v>
      </c>
      <c r="AS150" s="98">
        <f ca="1">IF($F150&gt;=AS$4,VLOOKUP(RAND(),brain!$L$14:$P$17,4,TRUE),0)</f>
        <v>0</v>
      </c>
      <c r="AT150" s="98">
        <f ca="1">IF($F150&gt;=AT$4,VLOOKUP(RAND(),brain!$L$14:$P$17,4,TRUE),0)</f>
        <v>0</v>
      </c>
      <c r="AU150" s="98">
        <f ca="1">IF($F150&gt;=AU$4,VLOOKUP(RAND(),brain!$L$14:$P$17,4,TRUE),0)</f>
        <v>0</v>
      </c>
      <c r="AV150" s="98">
        <f ca="1">IF($F150&gt;=AV$4,VLOOKUP(RAND(),brain!$L$14:$P$17,4,TRUE),0)</f>
        <v>0</v>
      </c>
      <c r="AW150" s="98">
        <f ca="1">IF($F150&gt;=AW$4,VLOOKUP(RAND(),brain!$L$14:$P$17,4,TRUE),0)</f>
        <v>0</v>
      </c>
      <c r="AX150" s="98">
        <f ca="1">IF($F150&gt;=AX$4,VLOOKUP(RAND(),brain!$L$14:$P$17,4,TRUE),0)</f>
        <v>0</v>
      </c>
      <c r="AY150" s="98">
        <f ca="1">IF($F150&gt;=AY$4,VLOOKUP(RAND(),brain!$L$14:$P$17,4,TRUE),0)</f>
        <v>0</v>
      </c>
      <c r="AZ150" s="101">
        <f ca="1">IF($F150&gt;=AZ$4,VLOOKUP(RAND(),brain!$L$14:$P$17,4,TRUE),0)</f>
        <v>0</v>
      </c>
      <c r="BA150" s="139">
        <f ca="1">SUMIF(dataCollection!$H150:$Y150, "&gt;1")</f>
        <v>195</v>
      </c>
      <c r="BB150" s="140">
        <f ca="1">SUMIF(dataCollection!$Z150:$AJ150,"&gt; 1")</f>
        <v>60</v>
      </c>
      <c r="BC150" s="141">
        <f ca="1">SUMIF(dataCollection!$AK150:$AZ150, "&gt; 1")</f>
        <v>180</v>
      </c>
      <c r="BD150" s="26">
        <f ca="1">brain!$K$26-COUNTIF(dataCollection!$H150:$Y150,"&gt;0")*10-dataCollection!$BA150</f>
        <v>235</v>
      </c>
      <c r="BE150" s="26" t="str">
        <f t="shared" ca="1" si="6"/>
        <v/>
      </c>
      <c r="BF150" s="26">
        <f ca="1">brain!$K$26- COUNTIF(dataCollection!$Z150:$AJ150,"&gt;0")*10-dataCollection!$BB150</f>
        <v>390</v>
      </c>
      <c r="BG150" s="26" t="str">
        <f t="shared" ca="1" si="7"/>
        <v/>
      </c>
      <c r="BH150" s="26">
        <f ca="1">brain!$K$26-COUNT(dataCollection!$AK150:$AZ150)*10-dataCollection!$BC150</f>
        <v>140</v>
      </c>
      <c r="BI150" s="134" t="str">
        <f t="shared" ca="1" si="8"/>
        <v>stockout</v>
      </c>
    </row>
    <row r="151" spans="3:61" x14ac:dyDescent="0.25">
      <c r="C151" s="32">
        <f>Table1[[#This Row],[Column1]]</f>
        <v>145</v>
      </c>
      <c r="D151" s="116">
        <f ca="1">ROUND(brain!$L$7*dataCollection!$G151,0)</f>
        <v>3</v>
      </c>
      <c r="E151" s="116">
        <f ca="1">ROUND(brain!$L$8*dataCollection!$G151,0)</f>
        <v>2</v>
      </c>
      <c r="F151" s="116">
        <f ca="1">dataCollection!$G151-dataCollection!$D151-dataCollection!$E151</f>
        <v>3</v>
      </c>
      <c r="G151" s="117">
        <f ca="1">Table1[[#This Row],[Column13]]</f>
        <v>8</v>
      </c>
      <c r="H151" s="96">
        <f ca="1">IF($D151&gt;=H$4,VLOOKUP(RAND(),brain!$L$14:$P$17,2,TRUE),0)</f>
        <v>35</v>
      </c>
      <c r="I151" s="96">
        <f ca="1">IF($D151&gt;=I$4,VLOOKUP(RAND(),brain!$L$14:$P$17,2,TRUE),0)</f>
        <v>35</v>
      </c>
      <c r="J151" s="96">
        <f ca="1">IF($D151&gt;=J$4,VLOOKUP(RAND(),brain!$L$14:$P$17,2,TRUE),0)</f>
        <v>55</v>
      </c>
      <c r="K151" s="96">
        <f ca="1">IF($D151&gt;=K$4,VLOOKUP(RAND(),brain!$L$14:$P$17,2,TRUE),0)</f>
        <v>0</v>
      </c>
      <c r="L151" s="96">
        <f ca="1">IF($D151&gt;=L$4,VLOOKUP(RAND(),brain!$L$14:$P$17,2,TRUE),0)</f>
        <v>0</v>
      </c>
      <c r="M151" s="96">
        <f ca="1">IF($D151&gt;=M$4,VLOOKUP(RAND(),brain!$L$14:$P$17,2,TRUE),0)</f>
        <v>0</v>
      </c>
      <c r="N151" s="96">
        <f ca="1">IF($D151&gt;=N$4,VLOOKUP(RAND(),brain!$L$14:$P$17,2,TRUE),0)</f>
        <v>0</v>
      </c>
      <c r="O151" s="96">
        <f ca="1">IF($D151&gt;=O$4,VLOOKUP(RAND(),brain!$L$14:$P$17,2,TRUE),0)</f>
        <v>0</v>
      </c>
      <c r="P151" s="96">
        <f ca="1">IF($D151&gt;=P$4,VLOOKUP(RAND(),brain!$L$14:$P$17,2,TRUE),0)</f>
        <v>0</v>
      </c>
      <c r="Q151" s="96">
        <f ca="1">IF($D151&gt;=Q$4,VLOOKUP(RAND(),brain!$L$14:$P$17,2,TRUE),0)</f>
        <v>0</v>
      </c>
      <c r="R151" s="96">
        <f ca="1">IF($D151&gt;=R$4,VLOOKUP(RAND(),brain!$L$14:$P$17,2,TRUE),0)</f>
        <v>0</v>
      </c>
      <c r="S151" s="96">
        <f ca="1">IF($D151&gt;=S$4,VLOOKUP(RAND(),brain!$L$14:$P$17,2,TRUE),0)</f>
        <v>0</v>
      </c>
      <c r="T151" s="96">
        <f ca="1">IF($D151&gt;=T$4,VLOOKUP(RAND(),brain!$L$14:$P$17,2,TRUE),0)</f>
        <v>0</v>
      </c>
      <c r="U151" s="96">
        <f ca="1">IF($D151&gt;=U$4,VLOOKUP(RAND(),brain!$L$14:$P$17,2,TRUE),0)</f>
        <v>0</v>
      </c>
      <c r="V151" s="96">
        <f ca="1">IF($D151&gt;=V$4,VLOOKUP(RAND(),brain!$L$14:$P$17,2,TRUE),0)</f>
        <v>0</v>
      </c>
      <c r="W151" s="96">
        <f ca="1">IF($D151&gt;=W$4,VLOOKUP(RAND(),brain!$L$14:$P$17,2,TRUE),0)</f>
        <v>0</v>
      </c>
      <c r="X151" s="96">
        <f ca="1">IF($D151&gt;=X$4,VLOOKUP(RAND(),brain!$L$14:$P$17,2,TRUE),0)</f>
        <v>0</v>
      </c>
      <c r="Y151" s="104">
        <f ca="1">IF($D151&gt;=Y$4,VLOOKUP(RAND(),brain!$L$14:$P$17,2,TRUE),0)</f>
        <v>0</v>
      </c>
      <c r="Z151" s="97">
        <f ca="1">IF($E151&gt;=Z$4,VLOOKUP(RAND(),brain!$L$14:$P$17,3,TRUE),0)</f>
        <v>45</v>
      </c>
      <c r="AA151" s="97">
        <f ca="1">IF($E151&gt;=AA$4,VLOOKUP(RAND(),brain!$L$14:$P$17,3,TRUE),0)</f>
        <v>20</v>
      </c>
      <c r="AB151" s="97">
        <f ca="1">IF($E151&gt;=AB$4,VLOOKUP(RAND(),brain!$L$14:$P$17,3,TRUE),0)</f>
        <v>0</v>
      </c>
      <c r="AC151" s="97">
        <f ca="1">IF($E151&gt;=AC$4,VLOOKUP(RAND(),brain!$L$14:$P$17,3,TRUE),0)</f>
        <v>0</v>
      </c>
      <c r="AD151" s="97">
        <f ca="1">IF($E151&gt;=AD$4,VLOOKUP(RAND(),brain!$L$14:$P$17,3,TRUE),0)</f>
        <v>0</v>
      </c>
      <c r="AE151" s="97">
        <f ca="1">IF($E151&gt;=AE$4,VLOOKUP(RAND(),brain!$L$14:$P$17,3,TRUE),0)</f>
        <v>0</v>
      </c>
      <c r="AF151" s="97">
        <f ca="1">IF($E151&gt;=AF$4,VLOOKUP(RAND(),brain!$L$14:$P$17,3,TRUE),0)</f>
        <v>0</v>
      </c>
      <c r="AG151" s="97">
        <f ca="1">IF($E151&gt;=AG$4,VLOOKUP(RAND(),brain!$L$14:$P$17,3,TRUE),0)</f>
        <v>0</v>
      </c>
      <c r="AH151" s="97">
        <f ca="1">IF($E151&gt;=AH$4,VLOOKUP(RAND(),brain!$L$14:$P$17,3,TRUE),0)</f>
        <v>0</v>
      </c>
      <c r="AI151" s="97">
        <f ca="1">IF($E151&gt;=AI$4,VLOOKUP(RAND(),brain!$L$14:$P$17,3,TRUE),0)</f>
        <v>0</v>
      </c>
      <c r="AJ151" s="97">
        <f ca="1">IF($E151&gt;=AJ$4,VLOOKUP(RAND(),brain!$L$14:$P$17,3,TRUE),0)</f>
        <v>0</v>
      </c>
      <c r="AK151" s="100">
        <f ca="1">IF($F151&gt;=AK$4,VLOOKUP(RAND(),brain!$L$14:$P$17,4,TRUE),0)</f>
        <v>30</v>
      </c>
      <c r="AL151" s="98">
        <f ca="1">IF($F151&gt;=AL$4,VLOOKUP(RAND(),brain!$L$14:$P$17,4,TRUE),0)</f>
        <v>20</v>
      </c>
      <c r="AM151" s="98">
        <f ca="1">IF($F151&gt;=AM$4,VLOOKUP(RAND(),brain!$L$14:$P$17,4,TRUE),0)</f>
        <v>30</v>
      </c>
      <c r="AN151" s="98">
        <f ca="1">IF($F151&gt;=AN$4,VLOOKUP(RAND(),brain!$L$14:$P$17,4,TRUE),0)</f>
        <v>0</v>
      </c>
      <c r="AO151" s="98">
        <f ca="1">IF($F151&gt;=AO$4,VLOOKUP(RAND(),brain!$L$14:$P$17,4,TRUE),0)</f>
        <v>0</v>
      </c>
      <c r="AP151" s="98">
        <f ca="1">IF($F151&gt;=AP$4,VLOOKUP(RAND(),brain!$L$14:$P$17,4,TRUE),0)</f>
        <v>0</v>
      </c>
      <c r="AQ151" s="98">
        <f ca="1">IF($F151&gt;=AQ$4,VLOOKUP(RAND(),brain!$L$14:$P$17,4,TRUE),0)</f>
        <v>0</v>
      </c>
      <c r="AR151" s="98">
        <f ca="1">IF($F151&gt;=AR$4,VLOOKUP(RAND(),brain!$L$14:$P$17,4,TRUE),0)</f>
        <v>0</v>
      </c>
      <c r="AS151" s="98">
        <f ca="1">IF($F151&gt;=AS$4,VLOOKUP(RAND(),brain!$L$14:$P$17,4,TRUE),0)</f>
        <v>0</v>
      </c>
      <c r="AT151" s="98">
        <f ca="1">IF($F151&gt;=AT$4,VLOOKUP(RAND(),brain!$L$14:$P$17,4,TRUE),0)</f>
        <v>0</v>
      </c>
      <c r="AU151" s="98">
        <f ca="1">IF($F151&gt;=AU$4,VLOOKUP(RAND(),brain!$L$14:$P$17,4,TRUE),0)</f>
        <v>0</v>
      </c>
      <c r="AV151" s="98">
        <f ca="1">IF($F151&gt;=AV$4,VLOOKUP(RAND(),brain!$L$14:$P$17,4,TRUE),0)</f>
        <v>0</v>
      </c>
      <c r="AW151" s="98">
        <f ca="1">IF($F151&gt;=AW$4,VLOOKUP(RAND(),brain!$L$14:$P$17,4,TRUE),0)</f>
        <v>0</v>
      </c>
      <c r="AX151" s="98">
        <f ca="1">IF($F151&gt;=AX$4,VLOOKUP(RAND(),brain!$L$14:$P$17,4,TRUE),0)</f>
        <v>0</v>
      </c>
      <c r="AY151" s="98">
        <f ca="1">IF($F151&gt;=AY$4,VLOOKUP(RAND(),brain!$L$14:$P$17,4,TRUE),0)</f>
        <v>0</v>
      </c>
      <c r="AZ151" s="101">
        <f ca="1">IF($F151&gt;=AZ$4,VLOOKUP(RAND(),brain!$L$14:$P$17,4,TRUE),0)</f>
        <v>0</v>
      </c>
      <c r="BA151" s="139">
        <f ca="1">SUMIF(dataCollection!$H151:$Y151, "&gt;1")</f>
        <v>125</v>
      </c>
      <c r="BB151" s="140">
        <f ca="1">SUMIF(dataCollection!$Z151:$AJ151,"&gt; 1")</f>
        <v>65</v>
      </c>
      <c r="BC151" s="141">
        <f ca="1">SUMIF(dataCollection!$AK151:$AZ151, "&gt; 1")</f>
        <v>80</v>
      </c>
      <c r="BD151" s="26">
        <f ca="1">brain!$K$26-COUNTIF(dataCollection!$H151:$Y151,"&gt;0")*10-dataCollection!$BA151</f>
        <v>325</v>
      </c>
      <c r="BE151" s="26" t="str">
        <f t="shared" ca="1" si="6"/>
        <v/>
      </c>
      <c r="BF151" s="26">
        <f ca="1">brain!$K$26- COUNTIF(dataCollection!$Z151:$AJ151,"&gt;0")*10-dataCollection!$BB151</f>
        <v>395</v>
      </c>
      <c r="BG151" s="26" t="str">
        <f t="shared" ca="1" si="7"/>
        <v/>
      </c>
      <c r="BH151" s="26">
        <f ca="1">brain!$K$26-COUNT(dataCollection!$AK151:$AZ151)*10-dataCollection!$BC151</f>
        <v>240</v>
      </c>
      <c r="BI151" s="134" t="str">
        <f t="shared" ca="1" si="8"/>
        <v/>
      </c>
    </row>
    <row r="152" spans="3:61" x14ac:dyDescent="0.25">
      <c r="C152" s="32">
        <f>Table1[[#This Row],[Column1]]</f>
        <v>146</v>
      </c>
      <c r="D152" s="116">
        <f ca="1">ROUND(brain!$L$7*dataCollection!$G152,0)</f>
        <v>3</v>
      </c>
      <c r="E152" s="116">
        <f ca="1">ROUND(brain!$L$8*dataCollection!$G152,0)</f>
        <v>2</v>
      </c>
      <c r="F152" s="116">
        <f ca="1">dataCollection!$G152-dataCollection!$D152-dataCollection!$E152</f>
        <v>2</v>
      </c>
      <c r="G152" s="117">
        <f ca="1">Table1[[#This Row],[Column13]]</f>
        <v>7</v>
      </c>
      <c r="H152" s="96">
        <f ca="1">IF($D152&gt;=H$4,VLOOKUP(RAND(),brain!$L$14:$P$17,2,TRUE),0)</f>
        <v>35</v>
      </c>
      <c r="I152" s="96">
        <f ca="1">IF($D152&gt;=I$4,VLOOKUP(RAND(),brain!$L$14:$P$17,2,TRUE),0)</f>
        <v>35</v>
      </c>
      <c r="J152" s="96">
        <f ca="1">IF($D152&gt;=J$4,VLOOKUP(RAND(),brain!$L$14:$P$17,2,TRUE),0)</f>
        <v>15</v>
      </c>
      <c r="K152" s="96">
        <f ca="1">IF($D152&gt;=K$4,VLOOKUP(RAND(),brain!$L$14:$P$17,2,TRUE),0)</f>
        <v>0</v>
      </c>
      <c r="L152" s="96">
        <f ca="1">IF($D152&gt;=L$4,VLOOKUP(RAND(),brain!$L$14:$P$17,2,TRUE),0)</f>
        <v>0</v>
      </c>
      <c r="M152" s="96">
        <f ca="1">IF($D152&gt;=M$4,VLOOKUP(RAND(),brain!$L$14:$P$17,2,TRUE),0)</f>
        <v>0</v>
      </c>
      <c r="N152" s="96">
        <f ca="1">IF($D152&gt;=N$4,VLOOKUP(RAND(),brain!$L$14:$P$17,2,TRUE),0)</f>
        <v>0</v>
      </c>
      <c r="O152" s="96">
        <f ca="1">IF($D152&gt;=O$4,VLOOKUP(RAND(),brain!$L$14:$P$17,2,TRUE),0)</f>
        <v>0</v>
      </c>
      <c r="P152" s="96">
        <f ca="1">IF($D152&gt;=P$4,VLOOKUP(RAND(),brain!$L$14:$P$17,2,TRUE),0)</f>
        <v>0</v>
      </c>
      <c r="Q152" s="96">
        <f ca="1">IF($D152&gt;=Q$4,VLOOKUP(RAND(),brain!$L$14:$P$17,2,TRUE),0)</f>
        <v>0</v>
      </c>
      <c r="R152" s="96">
        <f ca="1">IF($D152&gt;=R$4,VLOOKUP(RAND(),brain!$L$14:$P$17,2,TRUE),0)</f>
        <v>0</v>
      </c>
      <c r="S152" s="96">
        <f ca="1">IF($D152&gt;=S$4,VLOOKUP(RAND(),brain!$L$14:$P$17,2,TRUE),0)</f>
        <v>0</v>
      </c>
      <c r="T152" s="96">
        <f ca="1">IF($D152&gt;=T$4,VLOOKUP(RAND(),brain!$L$14:$P$17,2,TRUE),0)</f>
        <v>0</v>
      </c>
      <c r="U152" s="96">
        <f ca="1">IF($D152&gt;=U$4,VLOOKUP(RAND(),brain!$L$14:$P$17,2,TRUE),0)</f>
        <v>0</v>
      </c>
      <c r="V152" s="96">
        <f ca="1">IF($D152&gt;=V$4,VLOOKUP(RAND(),brain!$L$14:$P$17,2,TRUE),0)</f>
        <v>0</v>
      </c>
      <c r="W152" s="96">
        <f ca="1">IF($D152&gt;=W$4,VLOOKUP(RAND(),brain!$L$14:$P$17,2,TRUE),0)</f>
        <v>0</v>
      </c>
      <c r="X152" s="96">
        <f ca="1">IF($D152&gt;=X$4,VLOOKUP(RAND(),brain!$L$14:$P$17,2,TRUE),0)</f>
        <v>0</v>
      </c>
      <c r="Y152" s="104">
        <f ca="1">IF($D152&gt;=Y$4,VLOOKUP(RAND(),brain!$L$14:$P$17,2,TRUE),0)</f>
        <v>0</v>
      </c>
      <c r="Z152" s="97">
        <f ca="1">IF($E152&gt;=Z$4,VLOOKUP(RAND(),brain!$L$14:$P$17,3,TRUE),0)</f>
        <v>20</v>
      </c>
      <c r="AA152" s="97">
        <f ca="1">IF($E152&gt;=AA$4,VLOOKUP(RAND(),brain!$L$14:$P$17,3,TRUE),0)</f>
        <v>45</v>
      </c>
      <c r="AB152" s="97">
        <f ca="1">IF($E152&gt;=AB$4,VLOOKUP(RAND(),brain!$L$14:$P$17,3,TRUE),0)</f>
        <v>0</v>
      </c>
      <c r="AC152" s="97">
        <f ca="1">IF($E152&gt;=AC$4,VLOOKUP(RAND(),brain!$L$14:$P$17,3,TRUE),0)</f>
        <v>0</v>
      </c>
      <c r="AD152" s="97">
        <f ca="1">IF($E152&gt;=AD$4,VLOOKUP(RAND(),brain!$L$14:$P$17,3,TRUE),0)</f>
        <v>0</v>
      </c>
      <c r="AE152" s="97">
        <f ca="1">IF($E152&gt;=AE$4,VLOOKUP(RAND(),brain!$L$14:$P$17,3,TRUE),0)</f>
        <v>0</v>
      </c>
      <c r="AF152" s="97">
        <f ca="1">IF($E152&gt;=AF$4,VLOOKUP(RAND(),brain!$L$14:$P$17,3,TRUE),0)</f>
        <v>0</v>
      </c>
      <c r="AG152" s="97">
        <f ca="1">IF($E152&gt;=AG$4,VLOOKUP(RAND(),brain!$L$14:$P$17,3,TRUE),0)</f>
        <v>0</v>
      </c>
      <c r="AH152" s="97">
        <f ca="1">IF($E152&gt;=AH$4,VLOOKUP(RAND(),brain!$L$14:$P$17,3,TRUE),0)</f>
        <v>0</v>
      </c>
      <c r="AI152" s="97">
        <f ca="1">IF($E152&gt;=AI$4,VLOOKUP(RAND(),brain!$L$14:$P$17,3,TRUE),0)</f>
        <v>0</v>
      </c>
      <c r="AJ152" s="97">
        <f ca="1">IF($E152&gt;=AJ$4,VLOOKUP(RAND(),brain!$L$14:$P$17,3,TRUE),0)</f>
        <v>0</v>
      </c>
      <c r="AK152" s="100">
        <f ca="1">IF($F152&gt;=AK$4,VLOOKUP(RAND(),brain!$L$14:$P$17,4,TRUE),0)</f>
        <v>30</v>
      </c>
      <c r="AL152" s="98">
        <f ca="1">IF($F152&gt;=AL$4,VLOOKUP(RAND(),brain!$L$14:$P$17,4,TRUE),0)</f>
        <v>30</v>
      </c>
      <c r="AM152" s="98">
        <f ca="1">IF($F152&gt;=AM$4,VLOOKUP(RAND(),brain!$L$14:$P$17,4,TRUE),0)</f>
        <v>0</v>
      </c>
      <c r="AN152" s="98">
        <f ca="1">IF($F152&gt;=AN$4,VLOOKUP(RAND(),brain!$L$14:$P$17,4,TRUE),0)</f>
        <v>0</v>
      </c>
      <c r="AO152" s="98">
        <f ca="1">IF($F152&gt;=AO$4,VLOOKUP(RAND(),brain!$L$14:$P$17,4,TRUE),0)</f>
        <v>0</v>
      </c>
      <c r="AP152" s="98">
        <f ca="1">IF($F152&gt;=AP$4,VLOOKUP(RAND(),brain!$L$14:$P$17,4,TRUE),0)</f>
        <v>0</v>
      </c>
      <c r="AQ152" s="98">
        <f ca="1">IF($F152&gt;=AQ$4,VLOOKUP(RAND(),brain!$L$14:$P$17,4,TRUE),0)</f>
        <v>0</v>
      </c>
      <c r="AR152" s="98">
        <f ca="1">IF($F152&gt;=AR$4,VLOOKUP(RAND(),brain!$L$14:$P$17,4,TRUE),0)</f>
        <v>0</v>
      </c>
      <c r="AS152" s="98">
        <f ca="1">IF($F152&gt;=AS$4,VLOOKUP(RAND(),brain!$L$14:$P$17,4,TRUE),0)</f>
        <v>0</v>
      </c>
      <c r="AT152" s="98">
        <f ca="1">IF($F152&gt;=AT$4,VLOOKUP(RAND(),brain!$L$14:$P$17,4,TRUE),0)</f>
        <v>0</v>
      </c>
      <c r="AU152" s="98">
        <f ca="1">IF($F152&gt;=AU$4,VLOOKUP(RAND(),brain!$L$14:$P$17,4,TRUE),0)</f>
        <v>0</v>
      </c>
      <c r="AV152" s="98">
        <f ca="1">IF($F152&gt;=AV$4,VLOOKUP(RAND(),brain!$L$14:$P$17,4,TRUE),0)</f>
        <v>0</v>
      </c>
      <c r="AW152" s="98">
        <f ca="1">IF($F152&gt;=AW$4,VLOOKUP(RAND(),brain!$L$14:$P$17,4,TRUE),0)</f>
        <v>0</v>
      </c>
      <c r="AX152" s="98">
        <f ca="1">IF($F152&gt;=AX$4,VLOOKUP(RAND(),brain!$L$14:$P$17,4,TRUE),0)</f>
        <v>0</v>
      </c>
      <c r="AY152" s="98">
        <f ca="1">IF($F152&gt;=AY$4,VLOOKUP(RAND(),brain!$L$14:$P$17,4,TRUE),0)</f>
        <v>0</v>
      </c>
      <c r="AZ152" s="101">
        <f ca="1">IF($F152&gt;=AZ$4,VLOOKUP(RAND(),brain!$L$14:$P$17,4,TRUE),0)</f>
        <v>0</v>
      </c>
      <c r="BA152" s="139">
        <f ca="1">SUMIF(dataCollection!$H152:$Y152, "&gt;1")</f>
        <v>85</v>
      </c>
      <c r="BB152" s="140">
        <f ca="1">SUMIF(dataCollection!$Z152:$AJ152,"&gt; 1")</f>
        <v>65</v>
      </c>
      <c r="BC152" s="141">
        <f ca="1">SUMIF(dataCollection!$AK152:$AZ152, "&gt; 1")</f>
        <v>60</v>
      </c>
      <c r="BD152" s="26">
        <f ca="1">brain!$K$26-COUNTIF(dataCollection!$H152:$Y152,"&gt;0")*10-dataCollection!$BA152</f>
        <v>365</v>
      </c>
      <c r="BE152" s="26" t="str">
        <f t="shared" ca="1" si="6"/>
        <v/>
      </c>
      <c r="BF152" s="26">
        <f ca="1">brain!$K$26- COUNTIF(dataCollection!$Z152:$AJ152,"&gt;0")*10-dataCollection!$BB152</f>
        <v>395</v>
      </c>
      <c r="BG152" s="26" t="str">
        <f t="shared" ca="1" si="7"/>
        <v/>
      </c>
      <c r="BH152" s="26">
        <f ca="1">brain!$K$26-COUNT(dataCollection!$AK152:$AZ152)*10-dataCollection!$BC152</f>
        <v>260</v>
      </c>
      <c r="BI152" s="134" t="str">
        <f t="shared" ca="1" si="8"/>
        <v/>
      </c>
    </row>
    <row r="153" spans="3:61" x14ac:dyDescent="0.25">
      <c r="C153" s="32">
        <f>Table1[[#This Row],[Column1]]</f>
        <v>147</v>
      </c>
      <c r="D153" s="116">
        <f ca="1">ROUND(brain!$L$7*dataCollection!$G153,0)</f>
        <v>6</v>
      </c>
      <c r="E153" s="116">
        <f ca="1">ROUND(brain!$L$8*dataCollection!$G153,0)</f>
        <v>4</v>
      </c>
      <c r="F153" s="116">
        <f ca="1">dataCollection!$G153-dataCollection!$D153-dataCollection!$E153</f>
        <v>4</v>
      </c>
      <c r="G153" s="117">
        <f ca="1">Table1[[#This Row],[Column13]]</f>
        <v>14</v>
      </c>
      <c r="H153" s="96">
        <f ca="1">IF($D153&gt;=H$4,VLOOKUP(RAND(),brain!$L$14:$P$17,2,TRUE),0)</f>
        <v>35</v>
      </c>
      <c r="I153" s="96">
        <f ca="1">IF($D153&gt;=I$4,VLOOKUP(RAND(),brain!$L$14:$P$17,2,TRUE),0)</f>
        <v>35</v>
      </c>
      <c r="J153" s="96">
        <f ca="1">IF($D153&gt;=J$4,VLOOKUP(RAND(),brain!$L$14:$P$17,2,TRUE),0)</f>
        <v>15</v>
      </c>
      <c r="K153" s="96">
        <f ca="1">IF($D153&gt;=K$4,VLOOKUP(RAND(),brain!$L$14:$P$17,2,TRUE),0)</f>
        <v>35</v>
      </c>
      <c r="L153" s="96">
        <f ca="1">IF($D153&gt;=L$4,VLOOKUP(RAND(),brain!$L$14:$P$17,2,TRUE),0)</f>
        <v>35</v>
      </c>
      <c r="M153" s="96">
        <f ca="1">IF($D153&gt;=M$4,VLOOKUP(RAND(),brain!$L$14:$P$17,2,TRUE),0)</f>
        <v>55</v>
      </c>
      <c r="N153" s="96">
        <f ca="1">IF($D153&gt;=N$4,VLOOKUP(RAND(),brain!$L$14:$P$17,2,TRUE),0)</f>
        <v>0</v>
      </c>
      <c r="O153" s="96">
        <f ca="1">IF($D153&gt;=O$4,VLOOKUP(RAND(),brain!$L$14:$P$17,2,TRUE),0)</f>
        <v>0</v>
      </c>
      <c r="P153" s="96">
        <f ca="1">IF($D153&gt;=P$4,VLOOKUP(RAND(),brain!$L$14:$P$17,2,TRUE),0)</f>
        <v>0</v>
      </c>
      <c r="Q153" s="96">
        <f ca="1">IF($D153&gt;=Q$4,VLOOKUP(RAND(),brain!$L$14:$P$17,2,TRUE),0)</f>
        <v>0</v>
      </c>
      <c r="R153" s="96">
        <f ca="1">IF($D153&gt;=R$4,VLOOKUP(RAND(),brain!$L$14:$P$17,2,TRUE),0)</f>
        <v>0</v>
      </c>
      <c r="S153" s="96">
        <f ca="1">IF($D153&gt;=S$4,VLOOKUP(RAND(),brain!$L$14:$P$17,2,TRUE),0)</f>
        <v>0</v>
      </c>
      <c r="T153" s="96">
        <f ca="1">IF($D153&gt;=T$4,VLOOKUP(RAND(),brain!$L$14:$P$17,2,TRUE),0)</f>
        <v>0</v>
      </c>
      <c r="U153" s="96">
        <f ca="1">IF($D153&gt;=U$4,VLOOKUP(RAND(),brain!$L$14:$P$17,2,TRUE),0)</f>
        <v>0</v>
      </c>
      <c r="V153" s="96">
        <f ca="1">IF($D153&gt;=V$4,VLOOKUP(RAND(),brain!$L$14:$P$17,2,TRUE),0)</f>
        <v>0</v>
      </c>
      <c r="W153" s="96">
        <f ca="1">IF($D153&gt;=W$4,VLOOKUP(RAND(),brain!$L$14:$P$17,2,TRUE),0)</f>
        <v>0</v>
      </c>
      <c r="X153" s="96">
        <f ca="1">IF($D153&gt;=X$4,VLOOKUP(RAND(),brain!$L$14:$P$17,2,TRUE),0)</f>
        <v>0</v>
      </c>
      <c r="Y153" s="104">
        <f ca="1">IF($D153&gt;=Y$4,VLOOKUP(RAND(),brain!$L$14:$P$17,2,TRUE),0)</f>
        <v>0</v>
      </c>
      <c r="Z153" s="97">
        <f ca="1">IF($E153&gt;=Z$4,VLOOKUP(RAND(),brain!$L$14:$P$17,3,TRUE),0)</f>
        <v>20</v>
      </c>
      <c r="AA153" s="97">
        <f ca="1">IF($E153&gt;=AA$4,VLOOKUP(RAND(),brain!$L$14:$P$17,3,TRUE),0)</f>
        <v>65</v>
      </c>
      <c r="AB153" s="97">
        <f ca="1">IF($E153&gt;=AB$4,VLOOKUP(RAND(),brain!$L$14:$P$17,3,TRUE),0)</f>
        <v>65</v>
      </c>
      <c r="AC153" s="97">
        <f ca="1">IF($E153&gt;=AC$4,VLOOKUP(RAND(),brain!$L$14:$P$17,3,TRUE),0)</f>
        <v>45</v>
      </c>
      <c r="AD153" s="97">
        <f ca="1">IF($E153&gt;=AD$4,VLOOKUP(RAND(),brain!$L$14:$P$17,3,TRUE),0)</f>
        <v>0</v>
      </c>
      <c r="AE153" s="97">
        <f ca="1">IF($E153&gt;=AE$4,VLOOKUP(RAND(),brain!$L$14:$P$17,3,TRUE),0)</f>
        <v>0</v>
      </c>
      <c r="AF153" s="97">
        <f ca="1">IF($E153&gt;=AF$4,VLOOKUP(RAND(),brain!$L$14:$P$17,3,TRUE),0)</f>
        <v>0</v>
      </c>
      <c r="AG153" s="97">
        <f ca="1">IF($E153&gt;=AG$4,VLOOKUP(RAND(),brain!$L$14:$P$17,3,TRUE),0)</f>
        <v>0</v>
      </c>
      <c r="AH153" s="97">
        <f ca="1">IF($E153&gt;=AH$4,VLOOKUP(RAND(),brain!$L$14:$P$17,3,TRUE),0)</f>
        <v>0</v>
      </c>
      <c r="AI153" s="97">
        <f ca="1">IF($E153&gt;=AI$4,VLOOKUP(RAND(),brain!$L$14:$P$17,3,TRUE),0)</f>
        <v>0</v>
      </c>
      <c r="AJ153" s="97">
        <f ca="1">IF($E153&gt;=AJ$4,VLOOKUP(RAND(),brain!$L$14:$P$17,3,TRUE),0)</f>
        <v>0</v>
      </c>
      <c r="AK153" s="100">
        <f ca="1">IF($F153&gt;=AK$4,VLOOKUP(RAND(),brain!$L$14:$P$17,4,TRUE),0)</f>
        <v>45</v>
      </c>
      <c r="AL153" s="98">
        <f ca="1">IF($F153&gt;=AL$4,VLOOKUP(RAND(),brain!$L$14:$P$17,4,TRUE),0)</f>
        <v>45</v>
      </c>
      <c r="AM153" s="98">
        <f ca="1">IF($F153&gt;=AM$4,VLOOKUP(RAND(),brain!$L$14:$P$17,4,TRUE),0)</f>
        <v>20</v>
      </c>
      <c r="AN153" s="98">
        <f ca="1">IF($F153&gt;=AN$4,VLOOKUP(RAND(),brain!$L$14:$P$17,4,TRUE),0)</f>
        <v>30</v>
      </c>
      <c r="AO153" s="98">
        <f ca="1">IF($F153&gt;=AO$4,VLOOKUP(RAND(),brain!$L$14:$P$17,4,TRUE),0)</f>
        <v>0</v>
      </c>
      <c r="AP153" s="98">
        <f ca="1">IF($F153&gt;=AP$4,VLOOKUP(RAND(),brain!$L$14:$P$17,4,TRUE),0)</f>
        <v>0</v>
      </c>
      <c r="AQ153" s="98">
        <f ca="1">IF($F153&gt;=AQ$4,VLOOKUP(RAND(),brain!$L$14:$P$17,4,TRUE),0)</f>
        <v>0</v>
      </c>
      <c r="AR153" s="98">
        <f ca="1">IF($F153&gt;=AR$4,VLOOKUP(RAND(),brain!$L$14:$P$17,4,TRUE),0)</f>
        <v>0</v>
      </c>
      <c r="AS153" s="98">
        <f ca="1">IF($F153&gt;=AS$4,VLOOKUP(RAND(),brain!$L$14:$P$17,4,TRUE),0)</f>
        <v>0</v>
      </c>
      <c r="AT153" s="98">
        <f ca="1">IF($F153&gt;=AT$4,VLOOKUP(RAND(),brain!$L$14:$P$17,4,TRUE),0)</f>
        <v>0</v>
      </c>
      <c r="AU153" s="98">
        <f ca="1">IF($F153&gt;=AU$4,VLOOKUP(RAND(),brain!$L$14:$P$17,4,TRUE),0)</f>
        <v>0</v>
      </c>
      <c r="AV153" s="98">
        <f ca="1">IF($F153&gt;=AV$4,VLOOKUP(RAND(),brain!$L$14:$P$17,4,TRUE),0)</f>
        <v>0</v>
      </c>
      <c r="AW153" s="98">
        <f ca="1">IF($F153&gt;=AW$4,VLOOKUP(RAND(),brain!$L$14:$P$17,4,TRUE),0)</f>
        <v>0</v>
      </c>
      <c r="AX153" s="98">
        <f ca="1">IF($F153&gt;=AX$4,VLOOKUP(RAND(),brain!$L$14:$P$17,4,TRUE),0)</f>
        <v>0</v>
      </c>
      <c r="AY153" s="98">
        <f ca="1">IF($F153&gt;=AY$4,VLOOKUP(RAND(),brain!$L$14:$P$17,4,TRUE),0)</f>
        <v>0</v>
      </c>
      <c r="AZ153" s="101">
        <f ca="1">IF($F153&gt;=AZ$4,VLOOKUP(RAND(),brain!$L$14:$P$17,4,TRUE),0)</f>
        <v>0</v>
      </c>
      <c r="BA153" s="139">
        <f ca="1">SUMIF(dataCollection!$H153:$Y153, "&gt;1")</f>
        <v>210</v>
      </c>
      <c r="BB153" s="140">
        <f ca="1">SUMIF(dataCollection!$Z153:$AJ153,"&gt; 1")</f>
        <v>195</v>
      </c>
      <c r="BC153" s="141">
        <f ca="1">SUMIF(dataCollection!$AK153:$AZ153, "&gt; 1")</f>
        <v>140</v>
      </c>
      <c r="BD153" s="26">
        <f ca="1">brain!$K$26-COUNTIF(dataCollection!$H153:$Y153,"&gt;0")*10-dataCollection!$BA153</f>
        <v>210</v>
      </c>
      <c r="BE153" s="26" t="str">
        <f t="shared" ca="1" si="6"/>
        <v>stockout</v>
      </c>
      <c r="BF153" s="26">
        <f ca="1">brain!$K$26- COUNTIF(dataCollection!$Z153:$AJ153,"&gt;0")*10-dataCollection!$BB153</f>
        <v>245</v>
      </c>
      <c r="BG153" s="26" t="str">
        <f t="shared" ca="1" si="7"/>
        <v/>
      </c>
      <c r="BH153" s="26">
        <f ca="1">brain!$K$26-COUNT(dataCollection!$AK153:$AZ153)*10-dataCollection!$BC153</f>
        <v>180</v>
      </c>
      <c r="BI153" s="134" t="str">
        <f t="shared" ca="1" si="8"/>
        <v/>
      </c>
    </row>
    <row r="154" spans="3:61" x14ac:dyDescent="0.25">
      <c r="C154" s="32">
        <f>Table1[[#This Row],[Column1]]</f>
        <v>148</v>
      </c>
      <c r="D154" s="116">
        <f ca="1">ROUND(brain!$L$7*dataCollection!$G154,0)</f>
        <v>5</v>
      </c>
      <c r="E154" s="116">
        <f ca="1">ROUND(brain!$L$8*dataCollection!$G154,0)</f>
        <v>3</v>
      </c>
      <c r="F154" s="116">
        <f ca="1">dataCollection!$G154-dataCollection!$D154-dataCollection!$E154</f>
        <v>5</v>
      </c>
      <c r="G154" s="117">
        <f ca="1">Table1[[#This Row],[Column13]]</f>
        <v>13</v>
      </c>
      <c r="H154" s="96">
        <f ca="1">IF($D154&gt;=H$4,VLOOKUP(RAND(),brain!$L$14:$P$17,2,TRUE),0)</f>
        <v>35</v>
      </c>
      <c r="I154" s="96">
        <f ca="1">IF($D154&gt;=I$4,VLOOKUP(RAND(),brain!$L$14:$P$17,2,TRUE),0)</f>
        <v>55</v>
      </c>
      <c r="J154" s="96">
        <f ca="1">IF($D154&gt;=J$4,VLOOKUP(RAND(),brain!$L$14:$P$17,2,TRUE),0)</f>
        <v>55</v>
      </c>
      <c r="K154" s="96">
        <f ca="1">IF($D154&gt;=K$4,VLOOKUP(RAND(),brain!$L$14:$P$17,2,TRUE),0)</f>
        <v>35</v>
      </c>
      <c r="L154" s="96">
        <f ca="1">IF($D154&gt;=L$4,VLOOKUP(RAND(),brain!$L$14:$P$17,2,TRUE),0)</f>
        <v>35</v>
      </c>
      <c r="M154" s="96">
        <f ca="1">IF($D154&gt;=M$4,VLOOKUP(RAND(),brain!$L$14:$P$17,2,TRUE),0)</f>
        <v>0</v>
      </c>
      <c r="N154" s="96">
        <f ca="1">IF($D154&gt;=N$4,VLOOKUP(RAND(),brain!$L$14:$P$17,2,TRUE),0)</f>
        <v>0</v>
      </c>
      <c r="O154" s="96">
        <f ca="1">IF($D154&gt;=O$4,VLOOKUP(RAND(),brain!$L$14:$P$17,2,TRUE),0)</f>
        <v>0</v>
      </c>
      <c r="P154" s="96">
        <f ca="1">IF($D154&gt;=P$4,VLOOKUP(RAND(),brain!$L$14:$P$17,2,TRUE),0)</f>
        <v>0</v>
      </c>
      <c r="Q154" s="96">
        <f ca="1">IF($D154&gt;=Q$4,VLOOKUP(RAND(),brain!$L$14:$P$17,2,TRUE),0)</f>
        <v>0</v>
      </c>
      <c r="R154" s="96">
        <f ca="1">IF($D154&gt;=R$4,VLOOKUP(RAND(),brain!$L$14:$P$17,2,TRUE),0)</f>
        <v>0</v>
      </c>
      <c r="S154" s="96">
        <f ca="1">IF($D154&gt;=S$4,VLOOKUP(RAND(),brain!$L$14:$P$17,2,TRUE),0)</f>
        <v>0</v>
      </c>
      <c r="T154" s="96">
        <f ca="1">IF($D154&gt;=T$4,VLOOKUP(RAND(),brain!$L$14:$P$17,2,TRUE),0)</f>
        <v>0</v>
      </c>
      <c r="U154" s="96">
        <f ca="1">IF($D154&gt;=U$4,VLOOKUP(RAND(),brain!$L$14:$P$17,2,TRUE),0)</f>
        <v>0</v>
      </c>
      <c r="V154" s="96">
        <f ca="1">IF($D154&gt;=V$4,VLOOKUP(RAND(),brain!$L$14:$P$17,2,TRUE),0)</f>
        <v>0</v>
      </c>
      <c r="W154" s="96">
        <f ca="1">IF($D154&gt;=W$4,VLOOKUP(RAND(),brain!$L$14:$P$17,2,TRUE),0)</f>
        <v>0</v>
      </c>
      <c r="X154" s="96">
        <f ca="1">IF($D154&gt;=X$4,VLOOKUP(RAND(),brain!$L$14:$P$17,2,TRUE),0)</f>
        <v>0</v>
      </c>
      <c r="Y154" s="104">
        <f ca="1">IF($D154&gt;=Y$4,VLOOKUP(RAND(),brain!$L$14:$P$17,2,TRUE),0)</f>
        <v>0</v>
      </c>
      <c r="Z154" s="97">
        <f ca="1">IF($E154&gt;=Z$4,VLOOKUP(RAND(),brain!$L$14:$P$17,3,TRUE),0)</f>
        <v>65</v>
      </c>
      <c r="AA154" s="97">
        <f ca="1">IF($E154&gt;=AA$4,VLOOKUP(RAND(),brain!$L$14:$P$17,3,TRUE),0)</f>
        <v>65</v>
      </c>
      <c r="AB154" s="97">
        <f ca="1">IF($E154&gt;=AB$4,VLOOKUP(RAND(),brain!$L$14:$P$17,3,TRUE),0)</f>
        <v>65</v>
      </c>
      <c r="AC154" s="97">
        <f ca="1">IF($E154&gt;=AC$4,VLOOKUP(RAND(),brain!$L$14:$P$17,3,TRUE),0)</f>
        <v>0</v>
      </c>
      <c r="AD154" s="97">
        <f ca="1">IF($E154&gt;=AD$4,VLOOKUP(RAND(),brain!$L$14:$P$17,3,TRUE),0)</f>
        <v>0</v>
      </c>
      <c r="AE154" s="97">
        <f ca="1">IF($E154&gt;=AE$4,VLOOKUP(RAND(),brain!$L$14:$P$17,3,TRUE),0)</f>
        <v>0</v>
      </c>
      <c r="AF154" s="97">
        <f ca="1">IF($E154&gt;=AF$4,VLOOKUP(RAND(),brain!$L$14:$P$17,3,TRUE),0)</f>
        <v>0</v>
      </c>
      <c r="AG154" s="97">
        <f ca="1">IF($E154&gt;=AG$4,VLOOKUP(RAND(),brain!$L$14:$P$17,3,TRUE),0)</f>
        <v>0</v>
      </c>
      <c r="AH154" s="97">
        <f ca="1">IF($E154&gt;=AH$4,VLOOKUP(RAND(),brain!$L$14:$P$17,3,TRUE),0)</f>
        <v>0</v>
      </c>
      <c r="AI154" s="97">
        <f ca="1">IF($E154&gt;=AI$4,VLOOKUP(RAND(),brain!$L$14:$P$17,3,TRUE),0)</f>
        <v>0</v>
      </c>
      <c r="AJ154" s="97">
        <f ca="1">IF($E154&gt;=AJ$4,VLOOKUP(RAND(),brain!$L$14:$P$17,3,TRUE),0)</f>
        <v>0</v>
      </c>
      <c r="AK154" s="100">
        <f ca="1">IF($F154&gt;=AK$4,VLOOKUP(RAND(),brain!$L$14:$P$17,4,TRUE),0)</f>
        <v>30</v>
      </c>
      <c r="AL154" s="98">
        <f ca="1">IF($F154&gt;=AL$4,VLOOKUP(RAND(),brain!$L$14:$P$17,4,TRUE),0)</f>
        <v>20</v>
      </c>
      <c r="AM154" s="98">
        <f ca="1">IF($F154&gt;=AM$4,VLOOKUP(RAND(),brain!$L$14:$P$17,4,TRUE),0)</f>
        <v>45</v>
      </c>
      <c r="AN154" s="98">
        <f ca="1">IF($F154&gt;=AN$4,VLOOKUP(RAND(),brain!$L$14:$P$17,4,TRUE),0)</f>
        <v>30</v>
      </c>
      <c r="AO154" s="98">
        <f ca="1">IF($F154&gt;=AO$4,VLOOKUP(RAND(),brain!$L$14:$P$17,4,TRUE),0)</f>
        <v>30</v>
      </c>
      <c r="AP154" s="98">
        <f ca="1">IF($F154&gt;=AP$4,VLOOKUP(RAND(),brain!$L$14:$P$17,4,TRUE),0)</f>
        <v>0</v>
      </c>
      <c r="AQ154" s="98">
        <f ca="1">IF($F154&gt;=AQ$4,VLOOKUP(RAND(),brain!$L$14:$P$17,4,TRUE),0)</f>
        <v>0</v>
      </c>
      <c r="AR154" s="98">
        <f ca="1">IF($F154&gt;=AR$4,VLOOKUP(RAND(),brain!$L$14:$P$17,4,TRUE),0)</f>
        <v>0</v>
      </c>
      <c r="AS154" s="98">
        <f ca="1">IF($F154&gt;=AS$4,VLOOKUP(RAND(),brain!$L$14:$P$17,4,TRUE),0)</f>
        <v>0</v>
      </c>
      <c r="AT154" s="98">
        <f ca="1">IF($F154&gt;=AT$4,VLOOKUP(RAND(),brain!$L$14:$P$17,4,TRUE),0)</f>
        <v>0</v>
      </c>
      <c r="AU154" s="98">
        <f ca="1">IF($F154&gt;=AU$4,VLOOKUP(RAND(),brain!$L$14:$P$17,4,TRUE),0)</f>
        <v>0</v>
      </c>
      <c r="AV154" s="98">
        <f ca="1">IF($F154&gt;=AV$4,VLOOKUP(RAND(),brain!$L$14:$P$17,4,TRUE),0)</f>
        <v>0</v>
      </c>
      <c r="AW154" s="98">
        <f ca="1">IF($F154&gt;=AW$4,VLOOKUP(RAND(),brain!$L$14:$P$17,4,TRUE),0)</f>
        <v>0</v>
      </c>
      <c r="AX154" s="98">
        <f ca="1">IF($F154&gt;=AX$4,VLOOKUP(RAND(),brain!$L$14:$P$17,4,TRUE),0)</f>
        <v>0</v>
      </c>
      <c r="AY154" s="98">
        <f ca="1">IF($F154&gt;=AY$4,VLOOKUP(RAND(),brain!$L$14:$P$17,4,TRUE),0)</f>
        <v>0</v>
      </c>
      <c r="AZ154" s="101">
        <f ca="1">IF($F154&gt;=AZ$4,VLOOKUP(RAND(),brain!$L$14:$P$17,4,TRUE),0)</f>
        <v>0</v>
      </c>
      <c r="BA154" s="139">
        <f ca="1">SUMIF(dataCollection!$H154:$Y154, "&gt;1")</f>
        <v>215</v>
      </c>
      <c r="BB154" s="140">
        <f ca="1">SUMIF(dataCollection!$Z154:$AJ154,"&gt; 1")</f>
        <v>195</v>
      </c>
      <c r="BC154" s="141">
        <f ca="1">SUMIF(dataCollection!$AK154:$AZ154, "&gt; 1")</f>
        <v>155</v>
      </c>
      <c r="BD154" s="26">
        <f ca="1">brain!$K$26-COUNTIF(dataCollection!$H154:$Y154,"&gt;0")*10-dataCollection!$BA154</f>
        <v>215</v>
      </c>
      <c r="BE154" s="26" t="str">
        <f t="shared" ca="1" si="6"/>
        <v>stockout</v>
      </c>
      <c r="BF154" s="26">
        <f ca="1">brain!$K$26- COUNTIF(dataCollection!$Z154:$AJ154,"&gt;0")*10-dataCollection!$BB154</f>
        <v>255</v>
      </c>
      <c r="BG154" s="26" t="str">
        <f t="shared" ca="1" si="7"/>
        <v/>
      </c>
      <c r="BH154" s="26">
        <f ca="1">brain!$K$26-COUNT(dataCollection!$AK154:$AZ154)*10-dataCollection!$BC154</f>
        <v>165</v>
      </c>
      <c r="BI154" s="134" t="str">
        <f t="shared" ca="1" si="8"/>
        <v/>
      </c>
    </row>
    <row r="155" spans="3:61" x14ac:dyDescent="0.25">
      <c r="C155" s="32">
        <f>Table1[[#This Row],[Column1]]</f>
        <v>149</v>
      </c>
      <c r="D155" s="116">
        <f ca="1">ROUND(brain!$L$7*dataCollection!$G155,0)</f>
        <v>2</v>
      </c>
      <c r="E155" s="116">
        <f ca="1">ROUND(brain!$L$8*dataCollection!$G155,0)</f>
        <v>1</v>
      </c>
      <c r="F155" s="116">
        <f ca="1">dataCollection!$G155-dataCollection!$D155-dataCollection!$E155</f>
        <v>2</v>
      </c>
      <c r="G155" s="117">
        <f ca="1">Table1[[#This Row],[Column13]]</f>
        <v>5</v>
      </c>
      <c r="H155" s="96">
        <f ca="1">IF($D155&gt;=H$4,VLOOKUP(RAND(),brain!$L$14:$P$17,2,TRUE),0)</f>
        <v>35</v>
      </c>
      <c r="I155" s="96">
        <f ca="1">IF($D155&gt;=I$4,VLOOKUP(RAND(),brain!$L$14:$P$17,2,TRUE),0)</f>
        <v>35</v>
      </c>
      <c r="J155" s="96">
        <f ca="1">IF($D155&gt;=J$4,VLOOKUP(RAND(),brain!$L$14:$P$17,2,TRUE),0)</f>
        <v>0</v>
      </c>
      <c r="K155" s="96">
        <f ca="1">IF($D155&gt;=K$4,VLOOKUP(RAND(),brain!$L$14:$P$17,2,TRUE),0)</f>
        <v>0</v>
      </c>
      <c r="L155" s="96">
        <f ca="1">IF($D155&gt;=L$4,VLOOKUP(RAND(),brain!$L$14:$P$17,2,TRUE),0)</f>
        <v>0</v>
      </c>
      <c r="M155" s="96">
        <f ca="1">IF($D155&gt;=M$4,VLOOKUP(RAND(),brain!$L$14:$P$17,2,TRUE),0)</f>
        <v>0</v>
      </c>
      <c r="N155" s="96">
        <f ca="1">IF($D155&gt;=N$4,VLOOKUP(RAND(),brain!$L$14:$P$17,2,TRUE),0)</f>
        <v>0</v>
      </c>
      <c r="O155" s="96">
        <f ca="1">IF($D155&gt;=O$4,VLOOKUP(RAND(),brain!$L$14:$P$17,2,TRUE),0)</f>
        <v>0</v>
      </c>
      <c r="P155" s="96">
        <f ca="1">IF($D155&gt;=P$4,VLOOKUP(RAND(),brain!$L$14:$P$17,2,TRUE),0)</f>
        <v>0</v>
      </c>
      <c r="Q155" s="96">
        <f ca="1">IF($D155&gt;=Q$4,VLOOKUP(RAND(),brain!$L$14:$P$17,2,TRUE),0)</f>
        <v>0</v>
      </c>
      <c r="R155" s="96">
        <f ca="1">IF($D155&gt;=R$4,VLOOKUP(RAND(),brain!$L$14:$P$17,2,TRUE),0)</f>
        <v>0</v>
      </c>
      <c r="S155" s="96">
        <f ca="1">IF($D155&gt;=S$4,VLOOKUP(RAND(),brain!$L$14:$P$17,2,TRUE),0)</f>
        <v>0</v>
      </c>
      <c r="T155" s="96">
        <f ca="1">IF($D155&gt;=T$4,VLOOKUP(RAND(),brain!$L$14:$P$17,2,TRUE),0)</f>
        <v>0</v>
      </c>
      <c r="U155" s="96">
        <f ca="1">IF($D155&gt;=U$4,VLOOKUP(RAND(),brain!$L$14:$P$17,2,TRUE),0)</f>
        <v>0</v>
      </c>
      <c r="V155" s="96">
        <f ca="1">IF($D155&gt;=V$4,VLOOKUP(RAND(),brain!$L$14:$P$17,2,TRUE),0)</f>
        <v>0</v>
      </c>
      <c r="W155" s="96">
        <f ca="1">IF($D155&gt;=W$4,VLOOKUP(RAND(),brain!$L$14:$P$17,2,TRUE),0)</f>
        <v>0</v>
      </c>
      <c r="X155" s="96">
        <f ca="1">IF($D155&gt;=X$4,VLOOKUP(RAND(),brain!$L$14:$P$17,2,TRUE),0)</f>
        <v>0</v>
      </c>
      <c r="Y155" s="104">
        <f ca="1">IF($D155&gt;=Y$4,VLOOKUP(RAND(),brain!$L$14:$P$17,2,TRUE),0)</f>
        <v>0</v>
      </c>
      <c r="Z155" s="97">
        <f ca="1">IF($E155&gt;=Z$4,VLOOKUP(RAND(),brain!$L$14:$P$17,3,TRUE),0)</f>
        <v>65</v>
      </c>
      <c r="AA155" s="97">
        <f ca="1">IF($E155&gt;=AA$4,VLOOKUP(RAND(),brain!$L$14:$P$17,3,TRUE),0)</f>
        <v>0</v>
      </c>
      <c r="AB155" s="97">
        <f ca="1">IF($E155&gt;=AB$4,VLOOKUP(RAND(),brain!$L$14:$P$17,3,TRUE),0)</f>
        <v>0</v>
      </c>
      <c r="AC155" s="97">
        <f ca="1">IF($E155&gt;=AC$4,VLOOKUP(RAND(),brain!$L$14:$P$17,3,TRUE),0)</f>
        <v>0</v>
      </c>
      <c r="AD155" s="97">
        <f ca="1">IF($E155&gt;=AD$4,VLOOKUP(RAND(),brain!$L$14:$P$17,3,TRUE),0)</f>
        <v>0</v>
      </c>
      <c r="AE155" s="97">
        <f ca="1">IF($E155&gt;=AE$4,VLOOKUP(RAND(),brain!$L$14:$P$17,3,TRUE),0)</f>
        <v>0</v>
      </c>
      <c r="AF155" s="97">
        <f ca="1">IF($E155&gt;=AF$4,VLOOKUP(RAND(),brain!$L$14:$P$17,3,TRUE),0)</f>
        <v>0</v>
      </c>
      <c r="AG155" s="97">
        <f ca="1">IF($E155&gt;=AG$4,VLOOKUP(RAND(),brain!$L$14:$P$17,3,TRUE),0)</f>
        <v>0</v>
      </c>
      <c r="AH155" s="97">
        <f ca="1">IF($E155&gt;=AH$4,VLOOKUP(RAND(),brain!$L$14:$P$17,3,TRUE),0)</f>
        <v>0</v>
      </c>
      <c r="AI155" s="97">
        <f ca="1">IF($E155&gt;=AI$4,VLOOKUP(RAND(),brain!$L$14:$P$17,3,TRUE),0)</f>
        <v>0</v>
      </c>
      <c r="AJ155" s="97">
        <f ca="1">IF($E155&gt;=AJ$4,VLOOKUP(RAND(),brain!$L$14:$P$17,3,TRUE),0)</f>
        <v>0</v>
      </c>
      <c r="AK155" s="100">
        <f ca="1">IF($F155&gt;=AK$4,VLOOKUP(RAND(),brain!$L$14:$P$17,4,TRUE),0)</f>
        <v>30</v>
      </c>
      <c r="AL155" s="98">
        <f ca="1">IF($F155&gt;=AL$4,VLOOKUP(RAND(),brain!$L$14:$P$17,4,TRUE),0)</f>
        <v>45</v>
      </c>
      <c r="AM155" s="98">
        <f ca="1">IF($F155&gt;=AM$4,VLOOKUP(RAND(),brain!$L$14:$P$17,4,TRUE),0)</f>
        <v>0</v>
      </c>
      <c r="AN155" s="98">
        <f ca="1">IF($F155&gt;=AN$4,VLOOKUP(RAND(),brain!$L$14:$P$17,4,TRUE),0)</f>
        <v>0</v>
      </c>
      <c r="AO155" s="98">
        <f ca="1">IF($F155&gt;=AO$4,VLOOKUP(RAND(),brain!$L$14:$P$17,4,TRUE),0)</f>
        <v>0</v>
      </c>
      <c r="AP155" s="98">
        <f ca="1">IF($F155&gt;=AP$4,VLOOKUP(RAND(),brain!$L$14:$P$17,4,TRUE),0)</f>
        <v>0</v>
      </c>
      <c r="AQ155" s="98">
        <f ca="1">IF($F155&gt;=AQ$4,VLOOKUP(RAND(),brain!$L$14:$P$17,4,TRUE),0)</f>
        <v>0</v>
      </c>
      <c r="AR155" s="98">
        <f ca="1">IF($F155&gt;=AR$4,VLOOKUP(RAND(),brain!$L$14:$P$17,4,TRUE),0)</f>
        <v>0</v>
      </c>
      <c r="AS155" s="98">
        <f ca="1">IF($F155&gt;=AS$4,VLOOKUP(RAND(),brain!$L$14:$P$17,4,TRUE),0)</f>
        <v>0</v>
      </c>
      <c r="AT155" s="98">
        <f ca="1">IF($F155&gt;=AT$4,VLOOKUP(RAND(),brain!$L$14:$P$17,4,TRUE),0)</f>
        <v>0</v>
      </c>
      <c r="AU155" s="98">
        <f ca="1">IF($F155&gt;=AU$4,VLOOKUP(RAND(),brain!$L$14:$P$17,4,TRUE),0)</f>
        <v>0</v>
      </c>
      <c r="AV155" s="98">
        <f ca="1">IF($F155&gt;=AV$4,VLOOKUP(RAND(),brain!$L$14:$P$17,4,TRUE),0)</f>
        <v>0</v>
      </c>
      <c r="AW155" s="98">
        <f ca="1">IF($F155&gt;=AW$4,VLOOKUP(RAND(),brain!$L$14:$P$17,4,TRUE),0)</f>
        <v>0</v>
      </c>
      <c r="AX155" s="98">
        <f ca="1">IF($F155&gt;=AX$4,VLOOKUP(RAND(),brain!$L$14:$P$17,4,TRUE),0)</f>
        <v>0</v>
      </c>
      <c r="AY155" s="98">
        <f ca="1">IF($F155&gt;=AY$4,VLOOKUP(RAND(),brain!$L$14:$P$17,4,TRUE),0)</f>
        <v>0</v>
      </c>
      <c r="AZ155" s="101">
        <f ca="1">IF($F155&gt;=AZ$4,VLOOKUP(RAND(),brain!$L$14:$P$17,4,TRUE),0)</f>
        <v>0</v>
      </c>
      <c r="BA155" s="139">
        <f ca="1">SUMIF(dataCollection!$H155:$Y155, "&gt;1")</f>
        <v>70</v>
      </c>
      <c r="BB155" s="140">
        <f ca="1">SUMIF(dataCollection!$Z155:$AJ155,"&gt; 1")</f>
        <v>65</v>
      </c>
      <c r="BC155" s="141">
        <f ca="1">SUMIF(dataCollection!$AK155:$AZ155, "&gt; 1")</f>
        <v>75</v>
      </c>
      <c r="BD155" s="26">
        <f ca="1">brain!$K$26-COUNTIF(dataCollection!$H155:$Y155,"&gt;0")*10-dataCollection!$BA155</f>
        <v>390</v>
      </c>
      <c r="BE155" s="26" t="str">
        <f t="shared" ca="1" si="6"/>
        <v/>
      </c>
      <c r="BF155" s="26">
        <f ca="1">brain!$K$26- COUNTIF(dataCollection!$Z155:$AJ155,"&gt;0")*10-dataCollection!$BB155</f>
        <v>405</v>
      </c>
      <c r="BG155" s="26" t="str">
        <f t="shared" ca="1" si="7"/>
        <v/>
      </c>
      <c r="BH155" s="26">
        <f ca="1">brain!$K$26-COUNT(dataCollection!$AK155:$AZ155)*10-dataCollection!$BC155</f>
        <v>245</v>
      </c>
      <c r="BI155" s="134" t="str">
        <f t="shared" ca="1" si="8"/>
        <v/>
      </c>
    </row>
    <row r="156" spans="3:61" x14ac:dyDescent="0.25">
      <c r="C156" s="32">
        <f>Table1[[#This Row],[Column1]]</f>
        <v>150</v>
      </c>
      <c r="D156" s="116">
        <f ca="1">ROUND(brain!$L$7*dataCollection!$G156,0)</f>
        <v>4</v>
      </c>
      <c r="E156" s="116">
        <f ca="1">ROUND(brain!$L$8*dataCollection!$G156,0)</f>
        <v>2</v>
      </c>
      <c r="F156" s="116">
        <f ca="1">dataCollection!$G156-dataCollection!$D156-dataCollection!$E156</f>
        <v>3</v>
      </c>
      <c r="G156" s="117">
        <f ca="1">Table1[[#This Row],[Column13]]</f>
        <v>9</v>
      </c>
      <c r="H156" s="96">
        <f ca="1">IF($D156&gt;=H$4,VLOOKUP(RAND(),brain!$L$14:$P$17,2,TRUE),0)</f>
        <v>15</v>
      </c>
      <c r="I156" s="96">
        <f ca="1">IF($D156&gt;=I$4,VLOOKUP(RAND(),brain!$L$14:$P$17,2,TRUE),0)</f>
        <v>15</v>
      </c>
      <c r="J156" s="96">
        <f ca="1">IF($D156&gt;=J$4,VLOOKUP(RAND(),brain!$L$14:$P$17,2,TRUE),0)</f>
        <v>35</v>
      </c>
      <c r="K156" s="96">
        <f ca="1">IF($D156&gt;=K$4,VLOOKUP(RAND(),brain!$L$14:$P$17,2,TRUE),0)</f>
        <v>15</v>
      </c>
      <c r="L156" s="96">
        <f ca="1">IF($D156&gt;=L$4,VLOOKUP(RAND(),brain!$L$14:$P$17,2,TRUE),0)</f>
        <v>0</v>
      </c>
      <c r="M156" s="96">
        <f ca="1">IF($D156&gt;=M$4,VLOOKUP(RAND(),brain!$L$14:$P$17,2,TRUE),0)</f>
        <v>0</v>
      </c>
      <c r="N156" s="96">
        <f ca="1">IF($D156&gt;=N$4,VLOOKUP(RAND(),brain!$L$14:$P$17,2,TRUE),0)</f>
        <v>0</v>
      </c>
      <c r="O156" s="96">
        <f ca="1">IF($D156&gt;=O$4,VLOOKUP(RAND(),brain!$L$14:$P$17,2,TRUE),0)</f>
        <v>0</v>
      </c>
      <c r="P156" s="96">
        <f ca="1">IF($D156&gt;=P$4,VLOOKUP(RAND(),brain!$L$14:$P$17,2,TRUE),0)</f>
        <v>0</v>
      </c>
      <c r="Q156" s="96">
        <f ca="1">IF($D156&gt;=Q$4,VLOOKUP(RAND(),brain!$L$14:$P$17,2,TRUE),0)</f>
        <v>0</v>
      </c>
      <c r="R156" s="96">
        <f ca="1">IF($D156&gt;=R$4,VLOOKUP(RAND(),brain!$L$14:$P$17,2,TRUE),0)</f>
        <v>0</v>
      </c>
      <c r="S156" s="96">
        <f ca="1">IF($D156&gt;=S$4,VLOOKUP(RAND(),brain!$L$14:$P$17,2,TRUE),0)</f>
        <v>0</v>
      </c>
      <c r="T156" s="96">
        <f ca="1">IF($D156&gt;=T$4,VLOOKUP(RAND(),brain!$L$14:$P$17,2,TRUE),0)</f>
        <v>0</v>
      </c>
      <c r="U156" s="96">
        <f ca="1">IF($D156&gt;=U$4,VLOOKUP(RAND(),brain!$L$14:$P$17,2,TRUE),0)</f>
        <v>0</v>
      </c>
      <c r="V156" s="96">
        <f ca="1">IF($D156&gt;=V$4,VLOOKUP(RAND(),brain!$L$14:$P$17,2,TRUE),0)</f>
        <v>0</v>
      </c>
      <c r="W156" s="96">
        <f ca="1">IF($D156&gt;=W$4,VLOOKUP(RAND(),brain!$L$14:$P$17,2,TRUE),0)</f>
        <v>0</v>
      </c>
      <c r="X156" s="96">
        <f ca="1">IF($D156&gt;=X$4,VLOOKUP(RAND(),brain!$L$14:$P$17,2,TRUE),0)</f>
        <v>0</v>
      </c>
      <c r="Y156" s="104">
        <f ca="1">IF($D156&gt;=Y$4,VLOOKUP(RAND(),brain!$L$14:$P$17,2,TRUE),0)</f>
        <v>0</v>
      </c>
      <c r="Z156" s="97">
        <f ca="1">IF($E156&gt;=Z$4,VLOOKUP(RAND(),brain!$L$14:$P$17,3,TRUE),0)</f>
        <v>45</v>
      </c>
      <c r="AA156" s="97">
        <f ca="1">IF($E156&gt;=AA$4,VLOOKUP(RAND(),brain!$L$14:$P$17,3,TRUE),0)</f>
        <v>65</v>
      </c>
      <c r="AB156" s="97">
        <f ca="1">IF($E156&gt;=AB$4,VLOOKUP(RAND(),brain!$L$14:$P$17,3,TRUE),0)</f>
        <v>0</v>
      </c>
      <c r="AC156" s="97">
        <f ca="1">IF($E156&gt;=AC$4,VLOOKUP(RAND(),brain!$L$14:$P$17,3,TRUE),0)</f>
        <v>0</v>
      </c>
      <c r="AD156" s="97">
        <f ca="1">IF($E156&gt;=AD$4,VLOOKUP(RAND(),brain!$L$14:$P$17,3,TRUE),0)</f>
        <v>0</v>
      </c>
      <c r="AE156" s="97">
        <f ca="1">IF($E156&gt;=AE$4,VLOOKUP(RAND(),brain!$L$14:$P$17,3,TRUE),0)</f>
        <v>0</v>
      </c>
      <c r="AF156" s="97">
        <f ca="1">IF($E156&gt;=AF$4,VLOOKUP(RAND(),brain!$L$14:$P$17,3,TRUE),0)</f>
        <v>0</v>
      </c>
      <c r="AG156" s="97">
        <f ca="1">IF($E156&gt;=AG$4,VLOOKUP(RAND(),brain!$L$14:$P$17,3,TRUE),0)</f>
        <v>0</v>
      </c>
      <c r="AH156" s="97">
        <f ca="1">IF($E156&gt;=AH$4,VLOOKUP(RAND(),brain!$L$14:$P$17,3,TRUE),0)</f>
        <v>0</v>
      </c>
      <c r="AI156" s="97">
        <f ca="1">IF($E156&gt;=AI$4,VLOOKUP(RAND(),brain!$L$14:$P$17,3,TRUE),0)</f>
        <v>0</v>
      </c>
      <c r="AJ156" s="97">
        <f ca="1">IF($E156&gt;=AJ$4,VLOOKUP(RAND(),brain!$L$14:$P$17,3,TRUE),0)</f>
        <v>0</v>
      </c>
      <c r="AK156" s="100">
        <f ca="1">IF($F156&gt;=AK$4,VLOOKUP(RAND(),brain!$L$14:$P$17,4,TRUE),0)</f>
        <v>45</v>
      </c>
      <c r="AL156" s="98">
        <f ca="1">IF($F156&gt;=AL$4,VLOOKUP(RAND(),brain!$L$14:$P$17,4,TRUE),0)</f>
        <v>45</v>
      </c>
      <c r="AM156" s="98">
        <f ca="1">IF($F156&gt;=AM$4,VLOOKUP(RAND(),brain!$L$14:$P$17,4,TRUE),0)</f>
        <v>30</v>
      </c>
      <c r="AN156" s="98">
        <f ca="1">IF($F156&gt;=AN$4,VLOOKUP(RAND(),brain!$L$14:$P$17,4,TRUE),0)</f>
        <v>0</v>
      </c>
      <c r="AO156" s="98">
        <f ca="1">IF($F156&gt;=AO$4,VLOOKUP(RAND(),brain!$L$14:$P$17,4,TRUE),0)</f>
        <v>0</v>
      </c>
      <c r="AP156" s="98">
        <f ca="1">IF($F156&gt;=AP$4,VLOOKUP(RAND(),brain!$L$14:$P$17,4,TRUE),0)</f>
        <v>0</v>
      </c>
      <c r="AQ156" s="98">
        <f ca="1">IF($F156&gt;=AQ$4,VLOOKUP(RAND(),brain!$L$14:$P$17,4,TRUE),0)</f>
        <v>0</v>
      </c>
      <c r="AR156" s="98">
        <f ca="1">IF($F156&gt;=AR$4,VLOOKUP(RAND(),brain!$L$14:$P$17,4,TRUE),0)</f>
        <v>0</v>
      </c>
      <c r="AS156" s="98">
        <f ca="1">IF($F156&gt;=AS$4,VLOOKUP(RAND(),brain!$L$14:$P$17,4,TRUE),0)</f>
        <v>0</v>
      </c>
      <c r="AT156" s="98">
        <f ca="1">IF($F156&gt;=AT$4,VLOOKUP(RAND(),brain!$L$14:$P$17,4,TRUE),0)</f>
        <v>0</v>
      </c>
      <c r="AU156" s="98">
        <f ca="1">IF($F156&gt;=AU$4,VLOOKUP(RAND(),brain!$L$14:$P$17,4,TRUE),0)</f>
        <v>0</v>
      </c>
      <c r="AV156" s="98">
        <f ca="1">IF($F156&gt;=AV$4,VLOOKUP(RAND(),brain!$L$14:$P$17,4,TRUE),0)</f>
        <v>0</v>
      </c>
      <c r="AW156" s="98">
        <f ca="1">IF($F156&gt;=AW$4,VLOOKUP(RAND(),brain!$L$14:$P$17,4,TRUE),0)</f>
        <v>0</v>
      </c>
      <c r="AX156" s="98">
        <f ca="1">IF($F156&gt;=AX$4,VLOOKUP(RAND(),brain!$L$14:$P$17,4,TRUE),0)</f>
        <v>0</v>
      </c>
      <c r="AY156" s="98">
        <f ca="1">IF($F156&gt;=AY$4,VLOOKUP(RAND(),brain!$L$14:$P$17,4,TRUE),0)</f>
        <v>0</v>
      </c>
      <c r="AZ156" s="101">
        <f ca="1">IF($F156&gt;=AZ$4,VLOOKUP(RAND(),brain!$L$14:$P$17,4,TRUE),0)</f>
        <v>0</v>
      </c>
      <c r="BA156" s="139">
        <f ca="1">SUMIF(dataCollection!$H156:$Y156, "&gt;1")</f>
        <v>80</v>
      </c>
      <c r="BB156" s="140">
        <f ca="1">SUMIF(dataCollection!$Z156:$AJ156,"&gt; 1")</f>
        <v>110</v>
      </c>
      <c r="BC156" s="141">
        <f ca="1">SUMIF(dataCollection!$AK156:$AZ156, "&gt; 1")</f>
        <v>120</v>
      </c>
      <c r="BD156" s="26">
        <f ca="1">brain!$K$26-COUNTIF(dataCollection!$H156:$Y156,"&gt;0")*10-dataCollection!$BA156</f>
        <v>360</v>
      </c>
      <c r="BE156" s="26" t="str">
        <f t="shared" ca="1" si="6"/>
        <v/>
      </c>
      <c r="BF156" s="26">
        <f ca="1">brain!$K$26- COUNTIF(dataCollection!$Z156:$AJ156,"&gt;0")*10-dataCollection!$BB156</f>
        <v>350</v>
      </c>
      <c r="BG156" s="26" t="str">
        <f t="shared" ca="1" si="7"/>
        <v/>
      </c>
      <c r="BH156" s="26">
        <f ca="1">brain!$K$26-COUNT(dataCollection!$AK156:$AZ156)*10-dataCollection!$BC156</f>
        <v>200</v>
      </c>
      <c r="BI156" s="134" t="str">
        <f t="shared" ca="1" si="8"/>
        <v/>
      </c>
    </row>
    <row r="157" spans="3:61" x14ac:dyDescent="0.25">
      <c r="C157" s="32">
        <f>Table1[[#This Row],[Column1]]</f>
        <v>151</v>
      </c>
      <c r="D157" s="116">
        <f ca="1">ROUND(brain!$L$7*dataCollection!$G157,0)</f>
        <v>2</v>
      </c>
      <c r="E157" s="116">
        <f ca="1">ROUND(brain!$L$8*dataCollection!$G157,0)</f>
        <v>1</v>
      </c>
      <c r="F157" s="116">
        <f ca="1">dataCollection!$G157-dataCollection!$D157-dataCollection!$E157</f>
        <v>2</v>
      </c>
      <c r="G157" s="117">
        <f ca="1">Table1[[#This Row],[Column13]]</f>
        <v>5</v>
      </c>
      <c r="H157" s="96">
        <f ca="1">IF($D157&gt;=H$4,VLOOKUP(RAND(),brain!$L$14:$P$17,2,TRUE),0)</f>
        <v>35</v>
      </c>
      <c r="I157" s="96">
        <f ca="1">IF($D157&gt;=I$4,VLOOKUP(RAND(),brain!$L$14:$P$17,2,TRUE),0)</f>
        <v>35</v>
      </c>
      <c r="J157" s="96">
        <f ca="1">IF($D157&gt;=J$4,VLOOKUP(RAND(),brain!$L$14:$P$17,2,TRUE),0)</f>
        <v>0</v>
      </c>
      <c r="K157" s="96">
        <f ca="1">IF($D157&gt;=K$4,VLOOKUP(RAND(),brain!$L$14:$P$17,2,TRUE),0)</f>
        <v>0</v>
      </c>
      <c r="L157" s="96">
        <f ca="1">IF($D157&gt;=L$4,VLOOKUP(RAND(),brain!$L$14:$P$17,2,TRUE),0)</f>
        <v>0</v>
      </c>
      <c r="M157" s="96">
        <f ca="1">IF($D157&gt;=M$4,VLOOKUP(RAND(),brain!$L$14:$P$17,2,TRUE),0)</f>
        <v>0</v>
      </c>
      <c r="N157" s="96">
        <f ca="1">IF($D157&gt;=N$4,VLOOKUP(RAND(),brain!$L$14:$P$17,2,TRUE),0)</f>
        <v>0</v>
      </c>
      <c r="O157" s="96">
        <f ca="1">IF($D157&gt;=O$4,VLOOKUP(RAND(),brain!$L$14:$P$17,2,TRUE),0)</f>
        <v>0</v>
      </c>
      <c r="P157" s="96">
        <f ca="1">IF($D157&gt;=P$4,VLOOKUP(RAND(),brain!$L$14:$P$17,2,TRUE),0)</f>
        <v>0</v>
      </c>
      <c r="Q157" s="96">
        <f ca="1">IF($D157&gt;=Q$4,VLOOKUP(RAND(),brain!$L$14:$P$17,2,TRUE),0)</f>
        <v>0</v>
      </c>
      <c r="R157" s="96">
        <f ca="1">IF($D157&gt;=R$4,VLOOKUP(RAND(),brain!$L$14:$P$17,2,TRUE),0)</f>
        <v>0</v>
      </c>
      <c r="S157" s="96">
        <f ca="1">IF($D157&gt;=S$4,VLOOKUP(RAND(),brain!$L$14:$P$17,2,TRUE),0)</f>
        <v>0</v>
      </c>
      <c r="T157" s="96">
        <f ca="1">IF($D157&gt;=T$4,VLOOKUP(RAND(),brain!$L$14:$P$17,2,TRUE),0)</f>
        <v>0</v>
      </c>
      <c r="U157" s="96">
        <f ca="1">IF($D157&gt;=U$4,VLOOKUP(RAND(),brain!$L$14:$P$17,2,TRUE),0)</f>
        <v>0</v>
      </c>
      <c r="V157" s="96">
        <f ca="1">IF($D157&gt;=V$4,VLOOKUP(RAND(),brain!$L$14:$P$17,2,TRUE),0)</f>
        <v>0</v>
      </c>
      <c r="W157" s="96">
        <f ca="1">IF($D157&gt;=W$4,VLOOKUP(RAND(),brain!$L$14:$P$17,2,TRUE),0)</f>
        <v>0</v>
      </c>
      <c r="X157" s="96">
        <f ca="1">IF($D157&gt;=X$4,VLOOKUP(RAND(),brain!$L$14:$P$17,2,TRUE),0)</f>
        <v>0</v>
      </c>
      <c r="Y157" s="104">
        <f ca="1">IF($D157&gt;=Y$4,VLOOKUP(RAND(),brain!$L$14:$P$17,2,TRUE),0)</f>
        <v>0</v>
      </c>
      <c r="Z157" s="97">
        <f ca="1">IF($E157&gt;=Z$4,VLOOKUP(RAND(),brain!$L$14:$P$17,3,TRUE),0)</f>
        <v>45</v>
      </c>
      <c r="AA157" s="97">
        <f ca="1">IF($E157&gt;=AA$4,VLOOKUP(RAND(),brain!$L$14:$P$17,3,TRUE),0)</f>
        <v>0</v>
      </c>
      <c r="AB157" s="97">
        <f ca="1">IF($E157&gt;=AB$4,VLOOKUP(RAND(),brain!$L$14:$P$17,3,TRUE),0)</f>
        <v>0</v>
      </c>
      <c r="AC157" s="97">
        <f ca="1">IF($E157&gt;=AC$4,VLOOKUP(RAND(),brain!$L$14:$P$17,3,TRUE),0)</f>
        <v>0</v>
      </c>
      <c r="AD157" s="97">
        <f ca="1">IF($E157&gt;=AD$4,VLOOKUP(RAND(),brain!$L$14:$P$17,3,TRUE),0)</f>
        <v>0</v>
      </c>
      <c r="AE157" s="97">
        <f ca="1">IF($E157&gt;=AE$4,VLOOKUP(RAND(),brain!$L$14:$P$17,3,TRUE),0)</f>
        <v>0</v>
      </c>
      <c r="AF157" s="97">
        <f ca="1">IF($E157&gt;=AF$4,VLOOKUP(RAND(),brain!$L$14:$P$17,3,TRUE),0)</f>
        <v>0</v>
      </c>
      <c r="AG157" s="97">
        <f ca="1">IF($E157&gt;=AG$4,VLOOKUP(RAND(),brain!$L$14:$P$17,3,TRUE),0)</f>
        <v>0</v>
      </c>
      <c r="AH157" s="97">
        <f ca="1">IF($E157&gt;=AH$4,VLOOKUP(RAND(),brain!$L$14:$P$17,3,TRUE),0)</f>
        <v>0</v>
      </c>
      <c r="AI157" s="97">
        <f ca="1">IF($E157&gt;=AI$4,VLOOKUP(RAND(),brain!$L$14:$P$17,3,TRUE),0)</f>
        <v>0</v>
      </c>
      <c r="AJ157" s="97">
        <f ca="1">IF($E157&gt;=AJ$4,VLOOKUP(RAND(),brain!$L$14:$P$17,3,TRUE),0)</f>
        <v>0</v>
      </c>
      <c r="AK157" s="100">
        <f ca="1">IF($F157&gt;=AK$4,VLOOKUP(RAND(),brain!$L$14:$P$17,4,TRUE),0)</f>
        <v>45</v>
      </c>
      <c r="AL157" s="98">
        <f ca="1">IF($F157&gt;=AL$4,VLOOKUP(RAND(),brain!$L$14:$P$17,4,TRUE),0)</f>
        <v>30</v>
      </c>
      <c r="AM157" s="98">
        <f ca="1">IF($F157&gt;=AM$4,VLOOKUP(RAND(),brain!$L$14:$P$17,4,TRUE),0)</f>
        <v>0</v>
      </c>
      <c r="AN157" s="98">
        <f ca="1">IF($F157&gt;=AN$4,VLOOKUP(RAND(),brain!$L$14:$P$17,4,TRUE),0)</f>
        <v>0</v>
      </c>
      <c r="AO157" s="98">
        <f ca="1">IF($F157&gt;=AO$4,VLOOKUP(RAND(),brain!$L$14:$P$17,4,TRUE),0)</f>
        <v>0</v>
      </c>
      <c r="AP157" s="98">
        <f ca="1">IF($F157&gt;=AP$4,VLOOKUP(RAND(),brain!$L$14:$P$17,4,TRUE),0)</f>
        <v>0</v>
      </c>
      <c r="AQ157" s="98">
        <f ca="1">IF($F157&gt;=AQ$4,VLOOKUP(RAND(),brain!$L$14:$P$17,4,TRUE),0)</f>
        <v>0</v>
      </c>
      <c r="AR157" s="98">
        <f ca="1">IF($F157&gt;=AR$4,VLOOKUP(RAND(),brain!$L$14:$P$17,4,TRUE),0)</f>
        <v>0</v>
      </c>
      <c r="AS157" s="98">
        <f ca="1">IF($F157&gt;=AS$4,VLOOKUP(RAND(),brain!$L$14:$P$17,4,TRUE),0)</f>
        <v>0</v>
      </c>
      <c r="AT157" s="98">
        <f ca="1">IF($F157&gt;=AT$4,VLOOKUP(RAND(),brain!$L$14:$P$17,4,TRUE),0)</f>
        <v>0</v>
      </c>
      <c r="AU157" s="98">
        <f ca="1">IF($F157&gt;=AU$4,VLOOKUP(RAND(),brain!$L$14:$P$17,4,TRUE),0)</f>
        <v>0</v>
      </c>
      <c r="AV157" s="98">
        <f ca="1">IF($F157&gt;=AV$4,VLOOKUP(RAND(),brain!$L$14:$P$17,4,TRUE),0)</f>
        <v>0</v>
      </c>
      <c r="AW157" s="98">
        <f ca="1">IF($F157&gt;=AW$4,VLOOKUP(RAND(),brain!$L$14:$P$17,4,TRUE),0)</f>
        <v>0</v>
      </c>
      <c r="AX157" s="98">
        <f ca="1">IF($F157&gt;=AX$4,VLOOKUP(RAND(),brain!$L$14:$P$17,4,TRUE),0)</f>
        <v>0</v>
      </c>
      <c r="AY157" s="98">
        <f ca="1">IF($F157&gt;=AY$4,VLOOKUP(RAND(),brain!$L$14:$P$17,4,TRUE),0)</f>
        <v>0</v>
      </c>
      <c r="AZ157" s="101">
        <f ca="1">IF($F157&gt;=AZ$4,VLOOKUP(RAND(),brain!$L$14:$P$17,4,TRUE),0)</f>
        <v>0</v>
      </c>
      <c r="BA157" s="139">
        <f ca="1">SUMIF(dataCollection!$H157:$Y157, "&gt;1")</f>
        <v>70</v>
      </c>
      <c r="BB157" s="140">
        <f ca="1">SUMIF(dataCollection!$Z157:$AJ157,"&gt; 1")</f>
        <v>45</v>
      </c>
      <c r="BC157" s="141">
        <f ca="1">SUMIF(dataCollection!$AK157:$AZ157, "&gt; 1")</f>
        <v>75</v>
      </c>
      <c r="BD157" s="26">
        <f ca="1">brain!$K$26-COUNTIF(dataCollection!$H157:$Y157,"&gt;0")*10-dataCollection!$BA157</f>
        <v>390</v>
      </c>
      <c r="BE157" s="26" t="str">
        <f t="shared" ca="1" si="6"/>
        <v/>
      </c>
      <c r="BF157" s="26">
        <f ca="1">brain!$K$26- COUNTIF(dataCollection!$Z157:$AJ157,"&gt;0")*10-dataCollection!$BB157</f>
        <v>425</v>
      </c>
      <c r="BG157" s="26" t="str">
        <f t="shared" ca="1" si="7"/>
        <v/>
      </c>
      <c r="BH157" s="26">
        <f ca="1">brain!$K$26-COUNT(dataCollection!$AK157:$AZ157)*10-dataCollection!$BC157</f>
        <v>245</v>
      </c>
      <c r="BI157" s="134" t="str">
        <f t="shared" ca="1" si="8"/>
        <v/>
      </c>
    </row>
    <row r="158" spans="3:61" x14ac:dyDescent="0.25">
      <c r="C158" s="32">
        <f>Table1[[#This Row],[Column1]]</f>
        <v>152</v>
      </c>
      <c r="D158" s="116">
        <f ca="1">ROUND(brain!$L$7*dataCollection!$G158,0)</f>
        <v>2</v>
      </c>
      <c r="E158" s="116">
        <f ca="1">ROUND(brain!$L$8*dataCollection!$G158,0)</f>
        <v>1</v>
      </c>
      <c r="F158" s="116">
        <f ca="1">dataCollection!$G158-dataCollection!$D158-dataCollection!$E158</f>
        <v>2</v>
      </c>
      <c r="G158" s="117">
        <f ca="1">Table1[[#This Row],[Column13]]</f>
        <v>5</v>
      </c>
      <c r="H158" s="96">
        <f ca="1">IF($D158&gt;=H$4,VLOOKUP(RAND(),brain!$L$14:$P$17,2,TRUE),0)</f>
        <v>35</v>
      </c>
      <c r="I158" s="96">
        <f ca="1">IF($D158&gt;=I$4,VLOOKUP(RAND(),brain!$L$14:$P$17,2,TRUE),0)</f>
        <v>55</v>
      </c>
      <c r="J158" s="96">
        <f ca="1">IF($D158&gt;=J$4,VLOOKUP(RAND(),brain!$L$14:$P$17,2,TRUE),0)</f>
        <v>0</v>
      </c>
      <c r="K158" s="96">
        <f ca="1">IF($D158&gt;=K$4,VLOOKUP(RAND(),brain!$L$14:$P$17,2,TRUE),0)</f>
        <v>0</v>
      </c>
      <c r="L158" s="96">
        <f ca="1">IF($D158&gt;=L$4,VLOOKUP(RAND(),brain!$L$14:$P$17,2,TRUE),0)</f>
        <v>0</v>
      </c>
      <c r="M158" s="96">
        <f ca="1">IF($D158&gt;=M$4,VLOOKUP(RAND(),brain!$L$14:$P$17,2,TRUE),0)</f>
        <v>0</v>
      </c>
      <c r="N158" s="96">
        <f ca="1">IF($D158&gt;=N$4,VLOOKUP(RAND(),brain!$L$14:$P$17,2,TRUE),0)</f>
        <v>0</v>
      </c>
      <c r="O158" s="96">
        <f ca="1">IF($D158&gt;=O$4,VLOOKUP(RAND(),brain!$L$14:$P$17,2,TRUE),0)</f>
        <v>0</v>
      </c>
      <c r="P158" s="96">
        <f ca="1">IF($D158&gt;=P$4,VLOOKUP(RAND(),brain!$L$14:$P$17,2,TRUE),0)</f>
        <v>0</v>
      </c>
      <c r="Q158" s="96">
        <f ca="1">IF($D158&gt;=Q$4,VLOOKUP(RAND(),brain!$L$14:$P$17,2,TRUE),0)</f>
        <v>0</v>
      </c>
      <c r="R158" s="96">
        <f ca="1">IF($D158&gt;=R$4,VLOOKUP(RAND(),brain!$L$14:$P$17,2,TRUE),0)</f>
        <v>0</v>
      </c>
      <c r="S158" s="96">
        <f ca="1">IF($D158&gt;=S$4,VLOOKUP(RAND(),brain!$L$14:$P$17,2,TRUE),0)</f>
        <v>0</v>
      </c>
      <c r="T158" s="96">
        <f ca="1">IF($D158&gt;=T$4,VLOOKUP(RAND(),brain!$L$14:$P$17,2,TRUE),0)</f>
        <v>0</v>
      </c>
      <c r="U158" s="96">
        <f ca="1">IF($D158&gt;=U$4,VLOOKUP(RAND(),brain!$L$14:$P$17,2,TRUE),0)</f>
        <v>0</v>
      </c>
      <c r="V158" s="96">
        <f ca="1">IF($D158&gt;=V$4,VLOOKUP(RAND(),brain!$L$14:$P$17,2,TRUE),0)</f>
        <v>0</v>
      </c>
      <c r="W158" s="96">
        <f ca="1">IF($D158&gt;=W$4,VLOOKUP(RAND(),brain!$L$14:$P$17,2,TRUE),0)</f>
        <v>0</v>
      </c>
      <c r="X158" s="96">
        <f ca="1">IF($D158&gt;=X$4,VLOOKUP(RAND(),brain!$L$14:$P$17,2,TRUE),0)</f>
        <v>0</v>
      </c>
      <c r="Y158" s="104">
        <f ca="1">IF($D158&gt;=Y$4,VLOOKUP(RAND(),brain!$L$14:$P$17,2,TRUE),0)</f>
        <v>0</v>
      </c>
      <c r="Z158" s="97">
        <f ca="1">IF($E158&gt;=Z$4,VLOOKUP(RAND(),brain!$L$14:$P$17,3,TRUE),0)</f>
        <v>45</v>
      </c>
      <c r="AA158" s="97">
        <f ca="1">IF($E158&gt;=AA$4,VLOOKUP(RAND(),brain!$L$14:$P$17,3,TRUE),0)</f>
        <v>0</v>
      </c>
      <c r="AB158" s="97">
        <f ca="1">IF($E158&gt;=AB$4,VLOOKUP(RAND(),brain!$L$14:$P$17,3,TRUE),0)</f>
        <v>0</v>
      </c>
      <c r="AC158" s="97">
        <f ca="1">IF($E158&gt;=AC$4,VLOOKUP(RAND(),brain!$L$14:$P$17,3,TRUE),0)</f>
        <v>0</v>
      </c>
      <c r="AD158" s="97">
        <f ca="1">IF($E158&gt;=AD$4,VLOOKUP(RAND(),brain!$L$14:$P$17,3,TRUE),0)</f>
        <v>0</v>
      </c>
      <c r="AE158" s="97">
        <f ca="1">IF($E158&gt;=AE$4,VLOOKUP(RAND(),brain!$L$14:$P$17,3,TRUE),0)</f>
        <v>0</v>
      </c>
      <c r="AF158" s="97">
        <f ca="1">IF($E158&gt;=AF$4,VLOOKUP(RAND(),brain!$L$14:$P$17,3,TRUE),0)</f>
        <v>0</v>
      </c>
      <c r="AG158" s="97">
        <f ca="1">IF($E158&gt;=AG$4,VLOOKUP(RAND(),brain!$L$14:$P$17,3,TRUE),0)</f>
        <v>0</v>
      </c>
      <c r="AH158" s="97">
        <f ca="1">IF($E158&gt;=AH$4,VLOOKUP(RAND(),brain!$L$14:$P$17,3,TRUE),0)</f>
        <v>0</v>
      </c>
      <c r="AI158" s="97">
        <f ca="1">IF($E158&gt;=AI$4,VLOOKUP(RAND(),brain!$L$14:$P$17,3,TRUE),0)</f>
        <v>0</v>
      </c>
      <c r="AJ158" s="97">
        <f ca="1">IF($E158&gt;=AJ$4,VLOOKUP(RAND(),brain!$L$14:$P$17,3,TRUE),0)</f>
        <v>0</v>
      </c>
      <c r="AK158" s="100">
        <f ca="1">IF($F158&gt;=AK$4,VLOOKUP(RAND(),brain!$L$14:$P$17,4,TRUE),0)</f>
        <v>30</v>
      </c>
      <c r="AL158" s="98">
        <f ca="1">IF($F158&gt;=AL$4,VLOOKUP(RAND(),brain!$L$14:$P$17,4,TRUE),0)</f>
        <v>30</v>
      </c>
      <c r="AM158" s="98">
        <f ca="1">IF($F158&gt;=AM$4,VLOOKUP(RAND(),brain!$L$14:$P$17,4,TRUE),0)</f>
        <v>0</v>
      </c>
      <c r="AN158" s="98">
        <f ca="1">IF($F158&gt;=AN$4,VLOOKUP(RAND(),brain!$L$14:$P$17,4,TRUE),0)</f>
        <v>0</v>
      </c>
      <c r="AO158" s="98">
        <f ca="1">IF($F158&gt;=AO$4,VLOOKUP(RAND(),brain!$L$14:$P$17,4,TRUE),0)</f>
        <v>0</v>
      </c>
      <c r="AP158" s="98">
        <f ca="1">IF($F158&gt;=AP$4,VLOOKUP(RAND(),brain!$L$14:$P$17,4,TRUE),0)</f>
        <v>0</v>
      </c>
      <c r="AQ158" s="98">
        <f ca="1">IF($F158&gt;=AQ$4,VLOOKUP(RAND(),brain!$L$14:$P$17,4,TRUE),0)</f>
        <v>0</v>
      </c>
      <c r="AR158" s="98">
        <f ca="1">IF($F158&gt;=AR$4,VLOOKUP(RAND(),brain!$L$14:$P$17,4,TRUE),0)</f>
        <v>0</v>
      </c>
      <c r="AS158" s="98">
        <f ca="1">IF($F158&gt;=AS$4,VLOOKUP(RAND(),brain!$L$14:$P$17,4,TRUE),0)</f>
        <v>0</v>
      </c>
      <c r="AT158" s="98">
        <f ca="1">IF($F158&gt;=AT$4,VLOOKUP(RAND(),brain!$L$14:$P$17,4,TRUE),0)</f>
        <v>0</v>
      </c>
      <c r="AU158" s="98">
        <f ca="1">IF($F158&gt;=AU$4,VLOOKUP(RAND(),brain!$L$14:$P$17,4,TRUE),0)</f>
        <v>0</v>
      </c>
      <c r="AV158" s="98">
        <f ca="1">IF($F158&gt;=AV$4,VLOOKUP(RAND(),brain!$L$14:$P$17,4,TRUE),0)</f>
        <v>0</v>
      </c>
      <c r="AW158" s="98">
        <f ca="1">IF($F158&gt;=AW$4,VLOOKUP(RAND(),brain!$L$14:$P$17,4,TRUE),0)</f>
        <v>0</v>
      </c>
      <c r="AX158" s="98">
        <f ca="1">IF($F158&gt;=AX$4,VLOOKUP(RAND(),brain!$L$14:$P$17,4,TRUE),0)</f>
        <v>0</v>
      </c>
      <c r="AY158" s="98">
        <f ca="1">IF($F158&gt;=AY$4,VLOOKUP(RAND(),brain!$L$14:$P$17,4,TRUE),0)</f>
        <v>0</v>
      </c>
      <c r="AZ158" s="101">
        <f ca="1">IF($F158&gt;=AZ$4,VLOOKUP(RAND(),brain!$L$14:$P$17,4,TRUE),0)</f>
        <v>0</v>
      </c>
      <c r="BA158" s="139">
        <f ca="1">SUMIF(dataCollection!$H158:$Y158, "&gt;1")</f>
        <v>90</v>
      </c>
      <c r="BB158" s="140">
        <f ca="1">SUMIF(dataCollection!$Z158:$AJ158,"&gt; 1")</f>
        <v>45</v>
      </c>
      <c r="BC158" s="141">
        <f ca="1">SUMIF(dataCollection!$AK158:$AZ158, "&gt; 1")</f>
        <v>60</v>
      </c>
      <c r="BD158" s="26">
        <f ca="1">brain!$K$26-COUNTIF(dataCollection!$H158:$Y158,"&gt;0")*10-dataCollection!$BA158</f>
        <v>370</v>
      </c>
      <c r="BE158" s="26" t="str">
        <f t="shared" ca="1" si="6"/>
        <v/>
      </c>
      <c r="BF158" s="26">
        <f ca="1">brain!$K$26- COUNTIF(dataCollection!$Z158:$AJ158,"&gt;0")*10-dataCollection!$BB158</f>
        <v>425</v>
      </c>
      <c r="BG158" s="26" t="str">
        <f t="shared" ca="1" si="7"/>
        <v/>
      </c>
      <c r="BH158" s="26">
        <f ca="1">brain!$K$26-COUNT(dataCollection!$AK158:$AZ158)*10-dataCollection!$BC158</f>
        <v>260</v>
      </c>
      <c r="BI158" s="134" t="str">
        <f t="shared" ca="1" si="8"/>
        <v/>
      </c>
    </row>
    <row r="159" spans="3:61" x14ac:dyDescent="0.25">
      <c r="C159" s="32">
        <f>Table1[[#This Row],[Column1]]</f>
        <v>153</v>
      </c>
      <c r="D159" s="116">
        <f ca="1">ROUND(brain!$L$7*dataCollection!$G159,0)</f>
        <v>3</v>
      </c>
      <c r="E159" s="116">
        <f ca="1">ROUND(brain!$L$8*dataCollection!$G159,0)</f>
        <v>2</v>
      </c>
      <c r="F159" s="116">
        <f ca="1">dataCollection!$G159-dataCollection!$D159-dataCollection!$E159</f>
        <v>3</v>
      </c>
      <c r="G159" s="117">
        <f ca="1">Table1[[#This Row],[Column13]]</f>
        <v>8</v>
      </c>
      <c r="H159" s="96">
        <f ca="1">IF($D159&gt;=H$4,VLOOKUP(RAND(),brain!$L$14:$P$17,2,TRUE),0)</f>
        <v>35</v>
      </c>
      <c r="I159" s="96">
        <f ca="1">IF($D159&gt;=I$4,VLOOKUP(RAND(),brain!$L$14:$P$17,2,TRUE),0)</f>
        <v>15</v>
      </c>
      <c r="J159" s="96">
        <f ca="1">IF($D159&gt;=J$4,VLOOKUP(RAND(),brain!$L$14:$P$17,2,TRUE),0)</f>
        <v>55</v>
      </c>
      <c r="K159" s="96">
        <f ca="1">IF($D159&gt;=K$4,VLOOKUP(RAND(),brain!$L$14:$P$17,2,TRUE),0)</f>
        <v>0</v>
      </c>
      <c r="L159" s="96">
        <f ca="1">IF($D159&gt;=L$4,VLOOKUP(RAND(),brain!$L$14:$P$17,2,TRUE),0)</f>
        <v>0</v>
      </c>
      <c r="M159" s="96">
        <f ca="1">IF($D159&gt;=M$4,VLOOKUP(RAND(),brain!$L$14:$P$17,2,TRUE),0)</f>
        <v>0</v>
      </c>
      <c r="N159" s="96">
        <f ca="1">IF($D159&gt;=N$4,VLOOKUP(RAND(),brain!$L$14:$P$17,2,TRUE),0)</f>
        <v>0</v>
      </c>
      <c r="O159" s="96">
        <f ca="1">IF($D159&gt;=O$4,VLOOKUP(RAND(),brain!$L$14:$P$17,2,TRUE),0)</f>
        <v>0</v>
      </c>
      <c r="P159" s="96">
        <f ca="1">IF($D159&gt;=P$4,VLOOKUP(RAND(),brain!$L$14:$P$17,2,TRUE),0)</f>
        <v>0</v>
      </c>
      <c r="Q159" s="96">
        <f ca="1">IF($D159&gt;=Q$4,VLOOKUP(RAND(),brain!$L$14:$P$17,2,TRUE),0)</f>
        <v>0</v>
      </c>
      <c r="R159" s="96">
        <f ca="1">IF($D159&gt;=R$4,VLOOKUP(RAND(),brain!$L$14:$P$17,2,TRUE),0)</f>
        <v>0</v>
      </c>
      <c r="S159" s="96">
        <f ca="1">IF($D159&gt;=S$4,VLOOKUP(RAND(),brain!$L$14:$P$17,2,TRUE),0)</f>
        <v>0</v>
      </c>
      <c r="T159" s="96">
        <f ca="1">IF($D159&gt;=T$4,VLOOKUP(RAND(),brain!$L$14:$P$17,2,TRUE),0)</f>
        <v>0</v>
      </c>
      <c r="U159" s="96">
        <f ca="1">IF($D159&gt;=U$4,VLOOKUP(RAND(),brain!$L$14:$P$17,2,TRUE),0)</f>
        <v>0</v>
      </c>
      <c r="V159" s="96">
        <f ca="1">IF($D159&gt;=V$4,VLOOKUP(RAND(),brain!$L$14:$P$17,2,TRUE),0)</f>
        <v>0</v>
      </c>
      <c r="W159" s="96">
        <f ca="1">IF($D159&gt;=W$4,VLOOKUP(RAND(),brain!$L$14:$P$17,2,TRUE),0)</f>
        <v>0</v>
      </c>
      <c r="X159" s="96">
        <f ca="1">IF($D159&gt;=X$4,VLOOKUP(RAND(),brain!$L$14:$P$17,2,TRUE),0)</f>
        <v>0</v>
      </c>
      <c r="Y159" s="104">
        <f ca="1">IF($D159&gt;=Y$4,VLOOKUP(RAND(),brain!$L$14:$P$17,2,TRUE),0)</f>
        <v>0</v>
      </c>
      <c r="Z159" s="97">
        <f ca="1">IF($E159&gt;=Z$4,VLOOKUP(RAND(),brain!$L$14:$P$17,3,TRUE),0)</f>
        <v>20</v>
      </c>
      <c r="AA159" s="97">
        <f ca="1">IF($E159&gt;=AA$4,VLOOKUP(RAND(),brain!$L$14:$P$17,3,TRUE),0)</f>
        <v>45</v>
      </c>
      <c r="AB159" s="97">
        <f ca="1">IF($E159&gt;=AB$4,VLOOKUP(RAND(),brain!$L$14:$P$17,3,TRUE),0)</f>
        <v>0</v>
      </c>
      <c r="AC159" s="97">
        <f ca="1">IF($E159&gt;=AC$4,VLOOKUP(RAND(),brain!$L$14:$P$17,3,TRUE),0)</f>
        <v>0</v>
      </c>
      <c r="AD159" s="97">
        <f ca="1">IF($E159&gt;=AD$4,VLOOKUP(RAND(),brain!$L$14:$P$17,3,TRUE),0)</f>
        <v>0</v>
      </c>
      <c r="AE159" s="97">
        <f ca="1">IF($E159&gt;=AE$4,VLOOKUP(RAND(),brain!$L$14:$P$17,3,TRUE),0)</f>
        <v>0</v>
      </c>
      <c r="AF159" s="97">
        <f ca="1">IF($E159&gt;=AF$4,VLOOKUP(RAND(),brain!$L$14:$P$17,3,TRUE),0)</f>
        <v>0</v>
      </c>
      <c r="AG159" s="97">
        <f ca="1">IF($E159&gt;=AG$4,VLOOKUP(RAND(),brain!$L$14:$P$17,3,TRUE),0)</f>
        <v>0</v>
      </c>
      <c r="AH159" s="97">
        <f ca="1">IF($E159&gt;=AH$4,VLOOKUP(RAND(),brain!$L$14:$P$17,3,TRUE),0)</f>
        <v>0</v>
      </c>
      <c r="AI159" s="97">
        <f ca="1">IF($E159&gt;=AI$4,VLOOKUP(RAND(),brain!$L$14:$P$17,3,TRUE),0)</f>
        <v>0</v>
      </c>
      <c r="AJ159" s="97">
        <f ca="1">IF($E159&gt;=AJ$4,VLOOKUP(RAND(),brain!$L$14:$P$17,3,TRUE),0)</f>
        <v>0</v>
      </c>
      <c r="AK159" s="100">
        <f ca="1">IF($F159&gt;=AK$4,VLOOKUP(RAND(),brain!$L$14:$P$17,4,TRUE),0)</f>
        <v>20</v>
      </c>
      <c r="AL159" s="98">
        <f ca="1">IF($F159&gt;=AL$4,VLOOKUP(RAND(),brain!$L$14:$P$17,4,TRUE),0)</f>
        <v>20</v>
      </c>
      <c r="AM159" s="98">
        <f ca="1">IF($F159&gt;=AM$4,VLOOKUP(RAND(),brain!$L$14:$P$17,4,TRUE),0)</f>
        <v>30</v>
      </c>
      <c r="AN159" s="98">
        <f ca="1">IF($F159&gt;=AN$4,VLOOKUP(RAND(),brain!$L$14:$P$17,4,TRUE),0)</f>
        <v>0</v>
      </c>
      <c r="AO159" s="98">
        <f ca="1">IF($F159&gt;=AO$4,VLOOKUP(RAND(),brain!$L$14:$P$17,4,TRUE),0)</f>
        <v>0</v>
      </c>
      <c r="AP159" s="98">
        <f ca="1">IF($F159&gt;=AP$4,VLOOKUP(RAND(),brain!$L$14:$P$17,4,TRUE),0)</f>
        <v>0</v>
      </c>
      <c r="AQ159" s="98">
        <f ca="1">IF($F159&gt;=AQ$4,VLOOKUP(RAND(),brain!$L$14:$P$17,4,TRUE),0)</f>
        <v>0</v>
      </c>
      <c r="AR159" s="98">
        <f ca="1">IF($F159&gt;=AR$4,VLOOKUP(RAND(),brain!$L$14:$P$17,4,TRUE),0)</f>
        <v>0</v>
      </c>
      <c r="AS159" s="98">
        <f ca="1">IF($F159&gt;=AS$4,VLOOKUP(RAND(),brain!$L$14:$P$17,4,TRUE),0)</f>
        <v>0</v>
      </c>
      <c r="AT159" s="98">
        <f ca="1">IF($F159&gt;=AT$4,VLOOKUP(RAND(),brain!$L$14:$P$17,4,TRUE),0)</f>
        <v>0</v>
      </c>
      <c r="AU159" s="98">
        <f ca="1">IF($F159&gt;=AU$4,VLOOKUP(RAND(),brain!$L$14:$P$17,4,TRUE),0)</f>
        <v>0</v>
      </c>
      <c r="AV159" s="98">
        <f ca="1">IF($F159&gt;=AV$4,VLOOKUP(RAND(),brain!$L$14:$P$17,4,TRUE),0)</f>
        <v>0</v>
      </c>
      <c r="AW159" s="98">
        <f ca="1">IF($F159&gt;=AW$4,VLOOKUP(RAND(),brain!$L$14:$P$17,4,TRUE),0)</f>
        <v>0</v>
      </c>
      <c r="AX159" s="98">
        <f ca="1">IF($F159&gt;=AX$4,VLOOKUP(RAND(),brain!$L$14:$P$17,4,TRUE),0)</f>
        <v>0</v>
      </c>
      <c r="AY159" s="98">
        <f ca="1">IF($F159&gt;=AY$4,VLOOKUP(RAND(),brain!$L$14:$P$17,4,TRUE),0)</f>
        <v>0</v>
      </c>
      <c r="AZ159" s="101">
        <f ca="1">IF($F159&gt;=AZ$4,VLOOKUP(RAND(),brain!$L$14:$P$17,4,TRUE),0)</f>
        <v>0</v>
      </c>
      <c r="BA159" s="139">
        <f ca="1">SUMIF(dataCollection!$H159:$Y159, "&gt;1")</f>
        <v>105</v>
      </c>
      <c r="BB159" s="140">
        <f ca="1">SUMIF(dataCollection!$Z159:$AJ159,"&gt; 1")</f>
        <v>65</v>
      </c>
      <c r="BC159" s="141">
        <f ca="1">SUMIF(dataCollection!$AK159:$AZ159, "&gt; 1")</f>
        <v>70</v>
      </c>
      <c r="BD159" s="26">
        <f ca="1">brain!$K$26-COUNTIF(dataCollection!$H159:$Y159,"&gt;0")*10-dataCollection!$BA159</f>
        <v>345</v>
      </c>
      <c r="BE159" s="26" t="str">
        <f t="shared" ca="1" si="6"/>
        <v/>
      </c>
      <c r="BF159" s="26">
        <f ca="1">brain!$K$26- COUNTIF(dataCollection!$Z159:$AJ159,"&gt;0")*10-dataCollection!$BB159</f>
        <v>395</v>
      </c>
      <c r="BG159" s="26" t="str">
        <f t="shared" ca="1" si="7"/>
        <v/>
      </c>
      <c r="BH159" s="26">
        <f ca="1">brain!$K$26-COUNT(dataCollection!$AK159:$AZ159)*10-dataCollection!$BC159</f>
        <v>250</v>
      </c>
      <c r="BI159" s="134" t="str">
        <f t="shared" ca="1" si="8"/>
        <v/>
      </c>
    </row>
    <row r="160" spans="3:61" x14ac:dyDescent="0.25">
      <c r="C160" s="32">
        <f>Table1[[#This Row],[Column1]]</f>
        <v>154</v>
      </c>
      <c r="D160" s="116">
        <f ca="1">ROUND(brain!$L$7*dataCollection!$G160,0)</f>
        <v>6</v>
      </c>
      <c r="E160" s="116">
        <f ca="1">ROUND(brain!$L$8*dataCollection!$G160,0)</f>
        <v>4</v>
      </c>
      <c r="F160" s="116">
        <f ca="1">dataCollection!$G160-dataCollection!$D160-dataCollection!$E160</f>
        <v>6</v>
      </c>
      <c r="G160" s="117">
        <f ca="1">Table1[[#This Row],[Column13]]</f>
        <v>16</v>
      </c>
      <c r="H160" s="96">
        <f ca="1">IF($D160&gt;=H$4,VLOOKUP(RAND(),brain!$L$14:$P$17,2,TRUE),0)</f>
        <v>35</v>
      </c>
      <c r="I160" s="96">
        <f ca="1">IF($D160&gt;=I$4,VLOOKUP(RAND(),brain!$L$14:$P$17,2,TRUE),0)</f>
        <v>55</v>
      </c>
      <c r="J160" s="96">
        <f ca="1">IF($D160&gt;=J$4,VLOOKUP(RAND(),brain!$L$14:$P$17,2,TRUE),0)</f>
        <v>35</v>
      </c>
      <c r="K160" s="96">
        <f ca="1">IF($D160&gt;=K$4,VLOOKUP(RAND(),brain!$L$14:$P$17,2,TRUE),0)</f>
        <v>35</v>
      </c>
      <c r="L160" s="96">
        <f ca="1">IF($D160&gt;=L$4,VLOOKUP(RAND(),brain!$L$14:$P$17,2,TRUE),0)</f>
        <v>15</v>
      </c>
      <c r="M160" s="96">
        <f ca="1">IF($D160&gt;=M$4,VLOOKUP(RAND(),brain!$L$14:$P$17,2,TRUE),0)</f>
        <v>55</v>
      </c>
      <c r="N160" s="96">
        <f ca="1">IF($D160&gt;=N$4,VLOOKUP(RAND(),brain!$L$14:$P$17,2,TRUE),0)</f>
        <v>0</v>
      </c>
      <c r="O160" s="96">
        <f ca="1">IF($D160&gt;=O$4,VLOOKUP(RAND(),brain!$L$14:$P$17,2,TRUE),0)</f>
        <v>0</v>
      </c>
      <c r="P160" s="96">
        <f ca="1">IF($D160&gt;=P$4,VLOOKUP(RAND(),brain!$L$14:$P$17,2,TRUE),0)</f>
        <v>0</v>
      </c>
      <c r="Q160" s="96">
        <f ca="1">IF($D160&gt;=Q$4,VLOOKUP(RAND(),brain!$L$14:$P$17,2,TRUE),0)</f>
        <v>0</v>
      </c>
      <c r="R160" s="96">
        <f ca="1">IF($D160&gt;=R$4,VLOOKUP(RAND(),brain!$L$14:$P$17,2,TRUE),0)</f>
        <v>0</v>
      </c>
      <c r="S160" s="96">
        <f ca="1">IF($D160&gt;=S$4,VLOOKUP(RAND(),brain!$L$14:$P$17,2,TRUE),0)</f>
        <v>0</v>
      </c>
      <c r="T160" s="96">
        <f ca="1">IF($D160&gt;=T$4,VLOOKUP(RAND(),brain!$L$14:$P$17,2,TRUE),0)</f>
        <v>0</v>
      </c>
      <c r="U160" s="96">
        <f ca="1">IF($D160&gt;=U$4,VLOOKUP(RAND(),brain!$L$14:$P$17,2,TRUE),0)</f>
        <v>0</v>
      </c>
      <c r="V160" s="96">
        <f ca="1">IF($D160&gt;=V$4,VLOOKUP(RAND(),brain!$L$14:$P$17,2,TRUE),0)</f>
        <v>0</v>
      </c>
      <c r="W160" s="96">
        <f ca="1">IF($D160&gt;=W$4,VLOOKUP(RAND(),brain!$L$14:$P$17,2,TRUE),0)</f>
        <v>0</v>
      </c>
      <c r="X160" s="96">
        <f ca="1">IF($D160&gt;=X$4,VLOOKUP(RAND(),brain!$L$14:$P$17,2,TRUE),0)</f>
        <v>0</v>
      </c>
      <c r="Y160" s="104">
        <f ca="1">IF($D160&gt;=Y$4,VLOOKUP(RAND(),brain!$L$14:$P$17,2,TRUE),0)</f>
        <v>0</v>
      </c>
      <c r="Z160" s="97">
        <f ca="1">IF($E160&gt;=Z$4,VLOOKUP(RAND(),brain!$L$14:$P$17,3,TRUE),0)</f>
        <v>45</v>
      </c>
      <c r="AA160" s="97">
        <f ca="1">IF($E160&gt;=AA$4,VLOOKUP(RAND(),brain!$L$14:$P$17,3,TRUE),0)</f>
        <v>45</v>
      </c>
      <c r="AB160" s="97">
        <f ca="1">IF($E160&gt;=AB$4,VLOOKUP(RAND(),brain!$L$14:$P$17,3,TRUE),0)</f>
        <v>45</v>
      </c>
      <c r="AC160" s="97">
        <f ca="1">IF($E160&gt;=AC$4,VLOOKUP(RAND(),brain!$L$14:$P$17,3,TRUE),0)</f>
        <v>65</v>
      </c>
      <c r="AD160" s="97">
        <f ca="1">IF($E160&gt;=AD$4,VLOOKUP(RAND(),brain!$L$14:$P$17,3,TRUE),0)</f>
        <v>0</v>
      </c>
      <c r="AE160" s="97">
        <f ca="1">IF($E160&gt;=AE$4,VLOOKUP(RAND(),brain!$L$14:$P$17,3,TRUE),0)</f>
        <v>0</v>
      </c>
      <c r="AF160" s="97">
        <f ca="1">IF($E160&gt;=AF$4,VLOOKUP(RAND(),brain!$L$14:$P$17,3,TRUE),0)</f>
        <v>0</v>
      </c>
      <c r="AG160" s="97">
        <f ca="1">IF($E160&gt;=AG$4,VLOOKUP(RAND(),brain!$L$14:$P$17,3,TRUE),0)</f>
        <v>0</v>
      </c>
      <c r="AH160" s="97">
        <f ca="1">IF($E160&gt;=AH$4,VLOOKUP(RAND(),brain!$L$14:$P$17,3,TRUE),0)</f>
        <v>0</v>
      </c>
      <c r="AI160" s="97">
        <f ca="1">IF($E160&gt;=AI$4,VLOOKUP(RAND(),brain!$L$14:$P$17,3,TRUE),0)</f>
        <v>0</v>
      </c>
      <c r="AJ160" s="97">
        <f ca="1">IF($E160&gt;=AJ$4,VLOOKUP(RAND(),brain!$L$14:$P$17,3,TRUE),0)</f>
        <v>0</v>
      </c>
      <c r="AK160" s="100">
        <f ca="1">IF($F160&gt;=AK$4,VLOOKUP(RAND(),brain!$L$14:$P$17,4,TRUE),0)</f>
        <v>30</v>
      </c>
      <c r="AL160" s="98">
        <f ca="1">IF($F160&gt;=AL$4,VLOOKUP(RAND(),brain!$L$14:$P$17,4,TRUE),0)</f>
        <v>30</v>
      </c>
      <c r="AM160" s="98">
        <f ca="1">IF($F160&gt;=AM$4,VLOOKUP(RAND(),brain!$L$14:$P$17,4,TRUE),0)</f>
        <v>20</v>
      </c>
      <c r="AN160" s="98">
        <f ca="1">IF($F160&gt;=AN$4,VLOOKUP(RAND(),brain!$L$14:$P$17,4,TRUE),0)</f>
        <v>30</v>
      </c>
      <c r="AO160" s="98">
        <f ca="1">IF($F160&gt;=AO$4,VLOOKUP(RAND(),brain!$L$14:$P$17,4,TRUE),0)</f>
        <v>45</v>
      </c>
      <c r="AP160" s="98">
        <f ca="1">IF($F160&gt;=AP$4,VLOOKUP(RAND(),brain!$L$14:$P$17,4,TRUE),0)</f>
        <v>30</v>
      </c>
      <c r="AQ160" s="98">
        <f ca="1">IF($F160&gt;=AQ$4,VLOOKUP(RAND(),brain!$L$14:$P$17,4,TRUE),0)</f>
        <v>0</v>
      </c>
      <c r="AR160" s="98">
        <f ca="1">IF($F160&gt;=AR$4,VLOOKUP(RAND(),brain!$L$14:$P$17,4,TRUE),0)</f>
        <v>0</v>
      </c>
      <c r="AS160" s="98">
        <f ca="1">IF($F160&gt;=AS$4,VLOOKUP(RAND(),brain!$L$14:$P$17,4,TRUE),0)</f>
        <v>0</v>
      </c>
      <c r="AT160" s="98">
        <f ca="1">IF($F160&gt;=AT$4,VLOOKUP(RAND(),brain!$L$14:$P$17,4,TRUE),0)</f>
        <v>0</v>
      </c>
      <c r="AU160" s="98">
        <f ca="1">IF($F160&gt;=AU$4,VLOOKUP(RAND(),brain!$L$14:$P$17,4,TRUE),0)</f>
        <v>0</v>
      </c>
      <c r="AV160" s="98">
        <f ca="1">IF($F160&gt;=AV$4,VLOOKUP(RAND(),brain!$L$14:$P$17,4,TRUE),0)</f>
        <v>0</v>
      </c>
      <c r="AW160" s="98">
        <f ca="1">IF($F160&gt;=AW$4,VLOOKUP(RAND(),brain!$L$14:$P$17,4,TRUE),0)</f>
        <v>0</v>
      </c>
      <c r="AX160" s="98">
        <f ca="1">IF($F160&gt;=AX$4,VLOOKUP(RAND(),brain!$L$14:$P$17,4,TRUE),0)</f>
        <v>0</v>
      </c>
      <c r="AY160" s="98">
        <f ca="1">IF($F160&gt;=AY$4,VLOOKUP(RAND(),brain!$L$14:$P$17,4,TRUE),0)</f>
        <v>0</v>
      </c>
      <c r="AZ160" s="101">
        <f ca="1">IF($F160&gt;=AZ$4,VLOOKUP(RAND(),brain!$L$14:$P$17,4,TRUE),0)</f>
        <v>0</v>
      </c>
      <c r="BA160" s="139">
        <f ca="1">SUMIF(dataCollection!$H160:$Y160, "&gt;1")</f>
        <v>230</v>
      </c>
      <c r="BB160" s="140">
        <f ca="1">SUMIF(dataCollection!$Z160:$AJ160,"&gt; 1")</f>
        <v>200</v>
      </c>
      <c r="BC160" s="141">
        <f ca="1">SUMIF(dataCollection!$AK160:$AZ160, "&gt; 1")</f>
        <v>185</v>
      </c>
      <c r="BD160" s="26">
        <f ca="1">brain!$K$26-COUNTIF(dataCollection!$H160:$Y160,"&gt;0")*10-dataCollection!$BA160</f>
        <v>190</v>
      </c>
      <c r="BE160" s="26" t="str">
        <f t="shared" ca="1" si="6"/>
        <v>stockout</v>
      </c>
      <c r="BF160" s="26">
        <f ca="1">brain!$K$26- COUNTIF(dataCollection!$Z160:$AJ160,"&gt;0")*10-dataCollection!$BB160</f>
        <v>240</v>
      </c>
      <c r="BG160" s="26" t="str">
        <f t="shared" ca="1" si="7"/>
        <v/>
      </c>
      <c r="BH160" s="26">
        <f ca="1">brain!$K$26-COUNT(dataCollection!$AK160:$AZ160)*10-dataCollection!$BC160</f>
        <v>135</v>
      </c>
      <c r="BI160" s="134" t="str">
        <f t="shared" ca="1" si="8"/>
        <v>stockout</v>
      </c>
    </row>
    <row r="161" spans="3:61" x14ac:dyDescent="0.25">
      <c r="C161" s="32">
        <f>Table1[[#This Row],[Column1]]</f>
        <v>155</v>
      </c>
      <c r="D161" s="116">
        <f ca="1">ROUND(brain!$L$7*dataCollection!$G161,0)</f>
        <v>2</v>
      </c>
      <c r="E161" s="116">
        <f ca="1">ROUND(brain!$L$8*dataCollection!$G161,0)</f>
        <v>1</v>
      </c>
      <c r="F161" s="116">
        <f ca="1">dataCollection!$G161-dataCollection!$D161-dataCollection!$E161</f>
        <v>2</v>
      </c>
      <c r="G161" s="117">
        <f ca="1">Table1[[#This Row],[Column13]]</f>
        <v>5</v>
      </c>
      <c r="H161" s="96">
        <f ca="1">IF($D161&gt;=H$4,VLOOKUP(RAND(),brain!$L$14:$P$17,2,TRUE),0)</f>
        <v>35</v>
      </c>
      <c r="I161" s="96">
        <f ca="1">IF($D161&gt;=I$4,VLOOKUP(RAND(),brain!$L$14:$P$17,2,TRUE),0)</f>
        <v>35</v>
      </c>
      <c r="J161" s="96">
        <f ca="1">IF($D161&gt;=J$4,VLOOKUP(RAND(),brain!$L$14:$P$17,2,TRUE),0)</f>
        <v>0</v>
      </c>
      <c r="K161" s="96">
        <f ca="1">IF($D161&gt;=K$4,VLOOKUP(RAND(),brain!$L$14:$P$17,2,TRUE),0)</f>
        <v>0</v>
      </c>
      <c r="L161" s="96">
        <f ca="1">IF($D161&gt;=L$4,VLOOKUP(RAND(),brain!$L$14:$P$17,2,TRUE),0)</f>
        <v>0</v>
      </c>
      <c r="M161" s="96">
        <f ca="1">IF($D161&gt;=M$4,VLOOKUP(RAND(),brain!$L$14:$P$17,2,TRUE),0)</f>
        <v>0</v>
      </c>
      <c r="N161" s="96">
        <f ca="1">IF($D161&gt;=N$4,VLOOKUP(RAND(),brain!$L$14:$P$17,2,TRUE),0)</f>
        <v>0</v>
      </c>
      <c r="O161" s="96">
        <f ca="1">IF($D161&gt;=O$4,VLOOKUP(RAND(),brain!$L$14:$P$17,2,TRUE),0)</f>
        <v>0</v>
      </c>
      <c r="P161" s="96">
        <f ca="1">IF($D161&gt;=P$4,VLOOKUP(RAND(),brain!$L$14:$P$17,2,TRUE),0)</f>
        <v>0</v>
      </c>
      <c r="Q161" s="96">
        <f ca="1">IF($D161&gt;=Q$4,VLOOKUP(RAND(),brain!$L$14:$P$17,2,TRUE),0)</f>
        <v>0</v>
      </c>
      <c r="R161" s="96">
        <f ca="1">IF($D161&gt;=R$4,VLOOKUP(RAND(),brain!$L$14:$P$17,2,TRUE),0)</f>
        <v>0</v>
      </c>
      <c r="S161" s="96">
        <f ca="1">IF($D161&gt;=S$4,VLOOKUP(RAND(),brain!$L$14:$P$17,2,TRUE),0)</f>
        <v>0</v>
      </c>
      <c r="T161" s="96">
        <f ca="1">IF($D161&gt;=T$4,VLOOKUP(RAND(),brain!$L$14:$P$17,2,TRUE),0)</f>
        <v>0</v>
      </c>
      <c r="U161" s="96">
        <f ca="1">IF($D161&gt;=U$4,VLOOKUP(RAND(),brain!$L$14:$P$17,2,TRUE),0)</f>
        <v>0</v>
      </c>
      <c r="V161" s="96">
        <f ca="1">IF($D161&gt;=V$4,VLOOKUP(RAND(),brain!$L$14:$P$17,2,TRUE),0)</f>
        <v>0</v>
      </c>
      <c r="W161" s="96">
        <f ca="1">IF($D161&gt;=W$4,VLOOKUP(RAND(),brain!$L$14:$P$17,2,TRUE),0)</f>
        <v>0</v>
      </c>
      <c r="X161" s="96">
        <f ca="1">IF($D161&gt;=X$4,VLOOKUP(RAND(),brain!$L$14:$P$17,2,TRUE),0)</f>
        <v>0</v>
      </c>
      <c r="Y161" s="104">
        <f ca="1">IF($D161&gt;=Y$4,VLOOKUP(RAND(),brain!$L$14:$P$17,2,TRUE),0)</f>
        <v>0</v>
      </c>
      <c r="Z161" s="97">
        <f ca="1">IF($E161&gt;=Z$4,VLOOKUP(RAND(),brain!$L$14:$P$17,3,TRUE),0)</f>
        <v>45</v>
      </c>
      <c r="AA161" s="97">
        <f ca="1">IF($E161&gt;=AA$4,VLOOKUP(RAND(),brain!$L$14:$P$17,3,TRUE),0)</f>
        <v>0</v>
      </c>
      <c r="AB161" s="97">
        <f ca="1">IF($E161&gt;=AB$4,VLOOKUP(RAND(),brain!$L$14:$P$17,3,TRUE),0)</f>
        <v>0</v>
      </c>
      <c r="AC161" s="97">
        <f ca="1">IF($E161&gt;=AC$4,VLOOKUP(RAND(),brain!$L$14:$P$17,3,TRUE),0)</f>
        <v>0</v>
      </c>
      <c r="AD161" s="97">
        <f ca="1">IF($E161&gt;=AD$4,VLOOKUP(RAND(),brain!$L$14:$P$17,3,TRUE),0)</f>
        <v>0</v>
      </c>
      <c r="AE161" s="97">
        <f ca="1">IF($E161&gt;=AE$4,VLOOKUP(RAND(),brain!$L$14:$P$17,3,TRUE),0)</f>
        <v>0</v>
      </c>
      <c r="AF161" s="97">
        <f ca="1">IF($E161&gt;=AF$4,VLOOKUP(RAND(),brain!$L$14:$P$17,3,TRUE),0)</f>
        <v>0</v>
      </c>
      <c r="AG161" s="97">
        <f ca="1">IF($E161&gt;=AG$4,VLOOKUP(RAND(),brain!$L$14:$P$17,3,TRUE),0)</f>
        <v>0</v>
      </c>
      <c r="AH161" s="97">
        <f ca="1">IF($E161&gt;=AH$4,VLOOKUP(RAND(),brain!$L$14:$P$17,3,TRUE),0)</f>
        <v>0</v>
      </c>
      <c r="AI161" s="97">
        <f ca="1">IF($E161&gt;=AI$4,VLOOKUP(RAND(),brain!$L$14:$P$17,3,TRUE),0)</f>
        <v>0</v>
      </c>
      <c r="AJ161" s="97">
        <f ca="1">IF($E161&gt;=AJ$4,VLOOKUP(RAND(),brain!$L$14:$P$17,3,TRUE),0)</f>
        <v>0</v>
      </c>
      <c r="AK161" s="100">
        <f ca="1">IF($F161&gt;=AK$4,VLOOKUP(RAND(),brain!$L$14:$P$17,4,TRUE),0)</f>
        <v>45</v>
      </c>
      <c r="AL161" s="98">
        <f ca="1">IF($F161&gt;=AL$4,VLOOKUP(RAND(),brain!$L$14:$P$17,4,TRUE),0)</f>
        <v>30</v>
      </c>
      <c r="AM161" s="98">
        <f ca="1">IF($F161&gt;=AM$4,VLOOKUP(RAND(),brain!$L$14:$P$17,4,TRUE),0)</f>
        <v>0</v>
      </c>
      <c r="AN161" s="98">
        <f ca="1">IF($F161&gt;=AN$4,VLOOKUP(RAND(),brain!$L$14:$P$17,4,TRUE),0)</f>
        <v>0</v>
      </c>
      <c r="AO161" s="98">
        <f ca="1">IF($F161&gt;=AO$4,VLOOKUP(RAND(),brain!$L$14:$P$17,4,TRUE),0)</f>
        <v>0</v>
      </c>
      <c r="AP161" s="98">
        <f ca="1">IF($F161&gt;=AP$4,VLOOKUP(RAND(),brain!$L$14:$P$17,4,TRUE),0)</f>
        <v>0</v>
      </c>
      <c r="AQ161" s="98">
        <f ca="1">IF($F161&gt;=AQ$4,VLOOKUP(RAND(),brain!$L$14:$P$17,4,TRUE),0)</f>
        <v>0</v>
      </c>
      <c r="AR161" s="98">
        <f ca="1">IF($F161&gt;=AR$4,VLOOKUP(RAND(),brain!$L$14:$P$17,4,TRUE),0)</f>
        <v>0</v>
      </c>
      <c r="AS161" s="98">
        <f ca="1">IF($F161&gt;=AS$4,VLOOKUP(RAND(),brain!$L$14:$P$17,4,TRUE),0)</f>
        <v>0</v>
      </c>
      <c r="AT161" s="98">
        <f ca="1">IF($F161&gt;=AT$4,VLOOKUP(RAND(),brain!$L$14:$P$17,4,TRUE),0)</f>
        <v>0</v>
      </c>
      <c r="AU161" s="98">
        <f ca="1">IF($F161&gt;=AU$4,VLOOKUP(RAND(),brain!$L$14:$P$17,4,TRUE),0)</f>
        <v>0</v>
      </c>
      <c r="AV161" s="98">
        <f ca="1">IF($F161&gt;=AV$4,VLOOKUP(RAND(),brain!$L$14:$P$17,4,TRUE),0)</f>
        <v>0</v>
      </c>
      <c r="AW161" s="98">
        <f ca="1">IF($F161&gt;=AW$4,VLOOKUP(RAND(),brain!$L$14:$P$17,4,TRUE),0)</f>
        <v>0</v>
      </c>
      <c r="AX161" s="98">
        <f ca="1">IF($F161&gt;=AX$4,VLOOKUP(RAND(),brain!$L$14:$P$17,4,TRUE),0)</f>
        <v>0</v>
      </c>
      <c r="AY161" s="98">
        <f ca="1">IF($F161&gt;=AY$4,VLOOKUP(RAND(),brain!$L$14:$P$17,4,TRUE),0)</f>
        <v>0</v>
      </c>
      <c r="AZ161" s="101">
        <f ca="1">IF($F161&gt;=AZ$4,VLOOKUP(RAND(),brain!$L$14:$P$17,4,TRUE),0)</f>
        <v>0</v>
      </c>
      <c r="BA161" s="139">
        <f ca="1">SUMIF(dataCollection!$H161:$Y161, "&gt;1")</f>
        <v>70</v>
      </c>
      <c r="BB161" s="140">
        <f ca="1">SUMIF(dataCollection!$Z161:$AJ161,"&gt; 1")</f>
        <v>45</v>
      </c>
      <c r="BC161" s="141">
        <f ca="1">SUMIF(dataCollection!$AK161:$AZ161, "&gt; 1")</f>
        <v>75</v>
      </c>
      <c r="BD161" s="26">
        <f ca="1">brain!$K$26-COUNTIF(dataCollection!$H161:$Y161,"&gt;0")*10-dataCollection!$BA161</f>
        <v>390</v>
      </c>
      <c r="BE161" s="26" t="str">
        <f t="shared" ca="1" si="6"/>
        <v/>
      </c>
      <c r="BF161" s="26">
        <f ca="1">brain!$K$26- COUNTIF(dataCollection!$Z161:$AJ161,"&gt;0")*10-dataCollection!$BB161</f>
        <v>425</v>
      </c>
      <c r="BG161" s="26" t="str">
        <f t="shared" ca="1" si="7"/>
        <v/>
      </c>
      <c r="BH161" s="26">
        <f ca="1">brain!$K$26-COUNT(dataCollection!$AK161:$AZ161)*10-dataCollection!$BC161</f>
        <v>245</v>
      </c>
      <c r="BI161" s="134" t="str">
        <f t="shared" ca="1" si="8"/>
        <v/>
      </c>
    </row>
    <row r="162" spans="3:61" x14ac:dyDescent="0.25">
      <c r="C162" s="32">
        <f>Table1[[#This Row],[Column1]]</f>
        <v>156</v>
      </c>
      <c r="D162" s="116">
        <f ca="1">ROUND(brain!$L$7*dataCollection!$G162,0)</f>
        <v>2</v>
      </c>
      <c r="E162" s="116">
        <f ca="1">ROUND(brain!$L$8*dataCollection!$G162,0)</f>
        <v>2</v>
      </c>
      <c r="F162" s="116">
        <f ca="1">dataCollection!$G162-dataCollection!$D162-dataCollection!$E162</f>
        <v>2</v>
      </c>
      <c r="G162" s="117">
        <f ca="1">Table1[[#This Row],[Column13]]</f>
        <v>6</v>
      </c>
      <c r="H162" s="96">
        <f ca="1">IF($D162&gt;=H$4,VLOOKUP(RAND(),brain!$L$14:$P$17,2,TRUE),0)</f>
        <v>55</v>
      </c>
      <c r="I162" s="96">
        <f ca="1">IF($D162&gt;=I$4,VLOOKUP(RAND(),brain!$L$14:$P$17,2,TRUE),0)</f>
        <v>55</v>
      </c>
      <c r="J162" s="96">
        <f ca="1">IF($D162&gt;=J$4,VLOOKUP(RAND(),brain!$L$14:$P$17,2,TRUE),0)</f>
        <v>0</v>
      </c>
      <c r="K162" s="96">
        <f ca="1">IF($D162&gt;=K$4,VLOOKUP(RAND(),brain!$L$14:$P$17,2,TRUE),0)</f>
        <v>0</v>
      </c>
      <c r="L162" s="96">
        <f ca="1">IF($D162&gt;=L$4,VLOOKUP(RAND(),brain!$L$14:$P$17,2,TRUE),0)</f>
        <v>0</v>
      </c>
      <c r="M162" s="96">
        <f ca="1">IF($D162&gt;=M$4,VLOOKUP(RAND(),brain!$L$14:$P$17,2,TRUE),0)</f>
        <v>0</v>
      </c>
      <c r="N162" s="96">
        <f ca="1">IF($D162&gt;=N$4,VLOOKUP(RAND(),brain!$L$14:$P$17,2,TRUE),0)</f>
        <v>0</v>
      </c>
      <c r="O162" s="96">
        <f ca="1">IF($D162&gt;=O$4,VLOOKUP(RAND(),brain!$L$14:$P$17,2,TRUE),0)</f>
        <v>0</v>
      </c>
      <c r="P162" s="96">
        <f ca="1">IF($D162&gt;=P$4,VLOOKUP(RAND(),brain!$L$14:$P$17,2,TRUE),0)</f>
        <v>0</v>
      </c>
      <c r="Q162" s="96">
        <f ca="1">IF($D162&gt;=Q$4,VLOOKUP(RAND(),brain!$L$14:$P$17,2,TRUE),0)</f>
        <v>0</v>
      </c>
      <c r="R162" s="96">
        <f ca="1">IF($D162&gt;=R$4,VLOOKUP(RAND(),brain!$L$14:$P$17,2,TRUE),0)</f>
        <v>0</v>
      </c>
      <c r="S162" s="96">
        <f ca="1">IF($D162&gt;=S$4,VLOOKUP(RAND(),brain!$L$14:$P$17,2,TRUE),0)</f>
        <v>0</v>
      </c>
      <c r="T162" s="96">
        <f ca="1">IF($D162&gt;=T$4,VLOOKUP(RAND(),brain!$L$14:$P$17,2,TRUE),0)</f>
        <v>0</v>
      </c>
      <c r="U162" s="96">
        <f ca="1">IF($D162&gt;=U$4,VLOOKUP(RAND(),brain!$L$14:$P$17,2,TRUE),0)</f>
        <v>0</v>
      </c>
      <c r="V162" s="96">
        <f ca="1">IF($D162&gt;=V$4,VLOOKUP(RAND(),brain!$L$14:$P$17,2,TRUE),0)</f>
        <v>0</v>
      </c>
      <c r="W162" s="96">
        <f ca="1">IF($D162&gt;=W$4,VLOOKUP(RAND(),brain!$L$14:$P$17,2,TRUE),0)</f>
        <v>0</v>
      </c>
      <c r="X162" s="96">
        <f ca="1">IF($D162&gt;=X$4,VLOOKUP(RAND(),brain!$L$14:$P$17,2,TRUE),0)</f>
        <v>0</v>
      </c>
      <c r="Y162" s="104">
        <f ca="1">IF($D162&gt;=Y$4,VLOOKUP(RAND(),brain!$L$14:$P$17,2,TRUE),0)</f>
        <v>0</v>
      </c>
      <c r="Z162" s="97">
        <f ca="1">IF($E162&gt;=Z$4,VLOOKUP(RAND(),brain!$L$14:$P$17,3,TRUE),0)</f>
        <v>20</v>
      </c>
      <c r="AA162" s="97">
        <f ca="1">IF($E162&gt;=AA$4,VLOOKUP(RAND(),brain!$L$14:$P$17,3,TRUE),0)</f>
        <v>45</v>
      </c>
      <c r="AB162" s="97">
        <f ca="1">IF($E162&gt;=AB$4,VLOOKUP(RAND(),brain!$L$14:$P$17,3,TRUE),0)</f>
        <v>0</v>
      </c>
      <c r="AC162" s="97">
        <f ca="1">IF($E162&gt;=AC$4,VLOOKUP(RAND(),brain!$L$14:$P$17,3,TRUE),0)</f>
        <v>0</v>
      </c>
      <c r="AD162" s="97">
        <f ca="1">IF($E162&gt;=AD$4,VLOOKUP(RAND(),brain!$L$14:$P$17,3,TRUE),0)</f>
        <v>0</v>
      </c>
      <c r="AE162" s="97">
        <f ca="1">IF($E162&gt;=AE$4,VLOOKUP(RAND(),brain!$L$14:$P$17,3,TRUE),0)</f>
        <v>0</v>
      </c>
      <c r="AF162" s="97">
        <f ca="1">IF($E162&gt;=AF$4,VLOOKUP(RAND(),brain!$L$14:$P$17,3,TRUE),0)</f>
        <v>0</v>
      </c>
      <c r="AG162" s="97">
        <f ca="1">IF($E162&gt;=AG$4,VLOOKUP(RAND(),brain!$L$14:$P$17,3,TRUE),0)</f>
        <v>0</v>
      </c>
      <c r="AH162" s="97">
        <f ca="1">IF($E162&gt;=AH$4,VLOOKUP(RAND(),brain!$L$14:$P$17,3,TRUE),0)</f>
        <v>0</v>
      </c>
      <c r="AI162" s="97">
        <f ca="1">IF($E162&gt;=AI$4,VLOOKUP(RAND(),brain!$L$14:$P$17,3,TRUE),0)</f>
        <v>0</v>
      </c>
      <c r="AJ162" s="97">
        <f ca="1">IF($E162&gt;=AJ$4,VLOOKUP(RAND(),brain!$L$14:$P$17,3,TRUE),0)</f>
        <v>0</v>
      </c>
      <c r="AK162" s="100">
        <f ca="1">IF($F162&gt;=AK$4,VLOOKUP(RAND(),brain!$L$14:$P$17,4,TRUE),0)</f>
        <v>30</v>
      </c>
      <c r="AL162" s="98">
        <f ca="1">IF($F162&gt;=AL$4,VLOOKUP(RAND(),brain!$L$14:$P$17,4,TRUE),0)</f>
        <v>45</v>
      </c>
      <c r="AM162" s="98">
        <f ca="1">IF($F162&gt;=AM$4,VLOOKUP(RAND(),brain!$L$14:$P$17,4,TRUE),0)</f>
        <v>0</v>
      </c>
      <c r="AN162" s="98">
        <f ca="1">IF($F162&gt;=AN$4,VLOOKUP(RAND(),brain!$L$14:$P$17,4,TRUE),0)</f>
        <v>0</v>
      </c>
      <c r="AO162" s="98">
        <f ca="1">IF($F162&gt;=AO$4,VLOOKUP(RAND(),brain!$L$14:$P$17,4,TRUE),0)</f>
        <v>0</v>
      </c>
      <c r="AP162" s="98">
        <f ca="1">IF($F162&gt;=AP$4,VLOOKUP(RAND(),brain!$L$14:$P$17,4,TRUE),0)</f>
        <v>0</v>
      </c>
      <c r="AQ162" s="98">
        <f ca="1">IF($F162&gt;=AQ$4,VLOOKUP(RAND(),brain!$L$14:$P$17,4,TRUE),0)</f>
        <v>0</v>
      </c>
      <c r="AR162" s="98">
        <f ca="1">IF($F162&gt;=AR$4,VLOOKUP(RAND(),brain!$L$14:$P$17,4,TRUE),0)</f>
        <v>0</v>
      </c>
      <c r="AS162" s="98">
        <f ca="1">IF($F162&gt;=AS$4,VLOOKUP(RAND(),brain!$L$14:$P$17,4,TRUE),0)</f>
        <v>0</v>
      </c>
      <c r="AT162" s="98">
        <f ca="1">IF($F162&gt;=AT$4,VLOOKUP(RAND(),brain!$L$14:$P$17,4,TRUE),0)</f>
        <v>0</v>
      </c>
      <c r="AU162" s="98">
        <f ca="1">IF($F162&gt;=AU$4,VLOOKUP(RAND(),brain!$L$14:$P$17,4,TRUE),0)</f>
        <v>0</v>
      </c>
      <c r="AV162" s="98">
        <f ca="1">IF($F162&gt;=AV$4,VLOOKUP(RAND(),brain!$L$14:$P$17,4,TRUE),0)</f>
        <v>0</v>
      </c>
      <c r="AW162" s="98">
        <f ca="1">IF($F162&gt;=AW$4,VLOOKUP(RAND(),brain!$L$14:$P$17,4,TRUE),0)</f>
        <v>0</v>
      </c>
      <c r="AX162" s="98">
        <f ca="1">IF($F162&gt;=AX$4,VLOOKUP(RAND(),brain!$L$14:$P$17,4,TRUE),0)</f>
        <v>0</v>
      </c>
      <c r="AY162" s="98">
        <f ca="1">IF($F162&gt;=AY$4,VLOOKUP(RAND(),brain!$L$14:$P$17,4,TRUE),0)</f>
        <v>0</v>
      </c>
      <c r="AZ162" s="101">
        <f ca="1">IF($F162&gt;=AZ$4,VLOOKUP(RAND(),brain!$L$14:$P$17,4,TRUE),0)</f>
        <v>0</v>
      </c>
      <c r="BA162" s="139">
        <f ca="1">SUMIF(dataCollection!$H162:$Y162, "&gt;1")</f>
        <v>110</v>
      </c>
      <c r="BB162" s="140">
        <f ca="1">SUMIF(dataCollection!$Z162:$AJ162,"&gt; 1")</f>
        <v>65</v>
      </c>
      <c r="BC162" s="141">
        <f ca="1">SUMIF(dataCollection!$AK162:$AZ162, "&gt; 1")</f>
        <v>75</v>
      </c>
      <c r="BD162" s="26">
        <f ca="1">brain!$K$26-COUNTIF(dataCollection!$H162:$Y162,"&gt;0")*10-dataCollection!$BA162</f>
        <v>350</v>
      </c>
      <c r="BE162" s="26" t="str">
        <f t="shared" ca="1" si="6"/>
        <v/>
      </c>
      <c r="BF162" s="26">
        <f ca="1">brain!$K$26- COUNTIF(dataCollection!$Z162:$AJ162,"&gt;0")*10-dataCollection!$BB162</f>
        <v>395</v>
      </c>
      <c r="BG162" s="26" t="str">
        <f t="shared" ca="1" si="7"/>
        <v/>
      </c>
      <c r="BH162" s="26">
        <f ca="1">brain!$K$26-COUNT(dataCollection!$AK162:$AZ162)*10-dataCollection!$BC162</f>
        <v>245</v>
      </c>
      <c r="BI162" s="134" t="str">
        <f t="shared" ca="1" si="8"/>
        <v/>
      </c>
    </row>
    <row r="163" spans="3:61" x14ac:dyDescent="0.25">
      <c r="C163" s="32">
        <f>Table1[[#This Row],[Column1]]</f>
        <v>157</v>
      </c>
      <c r="D163" s="116">
        <f ca="1">ROUND(brain!$L$7*dataCollection!$G163,0)</f>
        <v>6</v>
      </c>
      <c r="E163" s="116">
        <f ca="1">ROUND(brain!$L$8*dataCollection!$G163,0)</f>
        <v>4</v>
      </c>
      <c r="F163" s="116">
        <f ca="1">dataCollection!$G163-dataCollection!$D163-dataCollection!$E163</f>
        <v>4</v>
      </c>
      <c r="G163" s="117">
        <f ca="1">Table1[[#This Row],[Column13]]</f>
        <v>14</v>
      </c>
      <c r="H163" s="96">
        <f ca="1">IF($D163&gt;=H$4,VLOOKUP(RAND(),brain!$L$14:$P$17,2,TRUE),0)</f>
        <v>35</v>
      </c>
      <c r="I163" s="96">
        <f ca="1">IF($D163&gt;=I$4,VLOOKUP(RAND(),brain!$L$14:$P$17,2,TRUE),0)</f>
        <v>35</v>
      </c>
      <c r="J163" s="96">
        <f ca="1">IF($D163&gt;=J$4,VLOOKUP(RAND(),brain!$L$14:$P$17,2,TRUE),0)</f>
        <v>55</v>
      </c>
      <c r="K163" s="96">
        <f ca="1">IF($D163&gt;=K$4,VLOOKUP(RAND(),brain!$L$14:$P$17,2,TRUE),0)</f>
        <v>55</v>
      </c>
      <c r="L163" s="96">
        <f ca="1">IF($D163&gt;=L$4,VLOOKUP(RAND(),brain!$L$14:$P$17,2,TRUE),0)</f>
        <v>35</v>
      </c>
      <c r="M163" s="96">
        <f ca="1">IF($D163&gt;=M$4,VLOOKUP(RAND(),brain!$L$14:$P$17,2,TRUE),0)</f>
        <v>35</v>
      </c>
      <c r="N163" s="96">
        <f ca="1">IF($D163&gt;=N$4,VLOOKUP(RAND(),brain!$L$14:$P$17,2,TRUE),0)</f>
        <v>0</v>
      </c>
      <c r="O163" s="96">
        <f ca="1">IF($D163&gt;=O$4,VLOOKUP(RAND(),brain!$L$14:$P$17,2,TRUE),0)</f>
        <v>0</v>
      </c>
      <c r="P163" s="96">
        <f ca="1">IF($D163&gt;=P$4,VLOOKUP(RAND(),brain!$L$14:$P$17,2,TRUE),0)</f>
        <v>0</v>
      </c>
      <c r="Q163" s="96">
        <f ca="1">IF($D163&gt;=Q$4,VLOOKUP(RAND(),brain!$L$14:$P$17,2,TRUE),0)</f>
        <v>0</v>
      </c>
      <c r="R163" s="96">
        <f ca="1">IF($D163&gt;=R$4,VLOOKUP(RAND(),brain!$L$14:$P$17,2,TRUE),0)</f>
        <v>0</v>
      </c>
      <c r="S163" s="96">
        <f ca="1">IF($D163&gt;=S$4,VLOOKUP(RAND(),brain!$L$14:$P$17,2,TRUE),0)</f>
        <v>0</v>
      </c>
      <c r="T163" s="96">
        <f ca="1">IF($D163&gt;=T$4,VLOOKUP(RAND(),brain!$L$14:$P$17,2,TRUE),0)</f>
        <v>0</v>
      </c>
      <c r="U163" s="96">
        <f ca="1">IF($D163&gt;=U$4,VLOOKUP(RAND(),brain!$L$14:$P$17,2,TRUE),0)</f>
        <v>0</v>
      </c>
      <c r="V163" s="96">
        <f ca="1">IF($D163&gt;=V$4,VLOOKUP(RAND(),brain!$L$14:$P$17,2,TRUE),0)</f>
        <v>0</v>
      </c>
      <c r="W163" s="96">
        <f ca="1">IF($D163&gt;=W$4,VLOOKUP(RAND(),brain!$L$14:$P$17,2,TRUE),0)</f>
        <v>0</v>
      </c>
      <c r="X163" s="96">
        <f ca="1">IF($D163&gt;=X$4,VLOOKUP(RAND(),brain!$L$14:$P$17,2,TRUE),0)</f>
        <v>0</v>
      </c>
      <c r="Y163" s="104">
        <f ca="1">IF($D163&gt;=Y$4,VLOOKUP(RAND(),brain!$L$14:$P$17,2,TRUE),0)</f>
        <v>0</v>
      </c>
      <c r="Z163" s="97">
        <f ca="1">IF($E163&gt;=Z$4,VLOOKUP(RAND(),brain!$L$14:$P$17,3,TRUE),0)</f>
        <v>45</v>
      </c>
      <c r="AA163" s="97">
        <f ca="1">IF($E163&gt;=AA$4,VLOOKUP(RAND(),brain!$L$14:$P$17,3,TRUE),0)</f>
        <v>65</v>
      </c>
      <c r="AB163" s="97">
        <f ca="1">IF($E163&gt;=AB$4,VLOOKUP(RAND(),brain!$L$14:$P$17,3,TRUE),0)</f>
        <v>45</v>
      </c>
      <c r="AC163" s="97">
        <f ca="1">IF($E163&gt;=AC$4,VLOOKUP(RAND(),brain!$L$14:$P$17,3,TRUE),0)</f>
        <v>20</v>
      </c>
      <c r="AD163" s="97">
        <f ca="1">IF($E163&gt;=AD$4,VLOOKUP(RAND(),brain!$L$14:$P$17,3,TRUE),0)</f>
        <v>0</v>
      </c>
      <c r="AE163" s="97">
        <f ca="1">IF($E163&gt;=AE$4,VLOOKUP(RAND(),brain!$L$14:$P$17,3,TRUE),0)</f>
        <v>0</v>
      </c>
      <c r="AF163" s="97">
        <f ca="1">IF($E163&gt;=AF$4,VLOOKUP(RAND(),brain!$L$14:$P$17,3,TRUE),0)</f>
        <v>0</v>
      </c>
      <c r="AG163" s="97">
        <f ca="1">IF($E163&gt;=AG$4,VLOOKUP(RAND(),brain!$L$14:$P$17,3,TRUE),0)</f>
        <v>0</v>
      </c>
      <c r="AH163" s="97">
        <f ca="1">IF($E163&gt;=AH$4,VLOOKUP(RAND(),brain!$L$14:$P$17,3,TRUE),0)</f>
        <v>0</v>
      </c>
      <c r="AI163" s="97">
        <f ca="1">IF($E163&gt;=AI$4,VLOOKUP(RAND(),brain!$L$14:$P$17,3,TRUE),0)</f>
        <v>0</v>
      </c>
      <c r="AJ163" s="97">
        <f ca="1">IF($E163&gt;=AJ$4,VLOOKUP(RAND(),brain!$L$14:$P$17,3,TRUE),0)</f>
        <v>0</v>
      </c>
      <c r="AK163" s="100">
        <f ca="1">IF($F163&gt;=AK$4,VLOOKUP(RAND(),brain!$L$14:$P$17,4,TRUE),0)</f>
        <v>45</v>
      </c>
      <c r="AL163" s="98">
        <f ca="1">IF($F163&gt;=AL$4,VLOOKUP(RAND(),brain!$L$14:$P$17,4,TRUE),0)</f>
        <v>45</v>
      </c>
      <c r="AM163" s="98">
        <f ca="1">IF($F163&gt;=AM$4,VLOOKUP(RAND(),brain!$L$14:$P$17,4,TRUE),0)</f>
        <v>30</v>
      </c>
      <c r="AN163" s="98">
        <f ca="1">IF($F163&gt;=AN$4,VLOOKUP(RAND(),brain!$L$14:$P$17,4,TRUE),0)</f>
        <v>45</v>
      </c>
      <c r="AO163" s="98">
        <f ca="1">IF($F163&gt;=AO$4,VLOOKUP(RAND(),brain!$L$14:$P$17,4,TRUE),0)</f>
        <v>0</v>
      </c>
      <c r="AP163" s="98">
        <f ca="1">IF($F163&gt;=AP$4,VLOOKUP(RAND(),brain!$L$14:$P$17,4,TRUE),0)</f>
        <v>0</v>
      </c>
      <c r="AQ163" s="98">
        <f ca="1">IF($F163&gt;=AQ$4,VLOOKUP(RAND(),brain!$L$14:$P$17,4,TRUE),0)</f>
        <v>0</v>
      </c>
      <c r="AR163" s="98">
        <f ca="1">IF($F163&gt;=AR$4,VLOOKUP(RAND(),brain!$L$14:$P$17,4,TRUE),0)</f>
        <v>0</v>
      </c>
      <c r="AS163" s="98">
        <f ca="1">IF($F163&gt;=AS$4,VLOOKUP(RAND(),brain!$L$14:$P$17,4,TRUE),0)</f>
        <v>0</v>
      </c>
      <c r="AT163" s="98">
        <f ca="1">IF($F163&gt;=AT$4,VLOOKUP(RAND(),brain!$L$14:$P$17,4,TRUE),0)</f>
        <v>0</v>
      </c>
      <c r="AU163" s="98">
        <f ca="1">IF($F163&gt;=AU$4,VLOOKUP(RAND(),brain!$L$14:$P$17,4,TRUE),0)</f>
        <v>0</v>
      </c>
      <c r="AV163" s="98">
        <f ca="1">IF($F163&gt;=AV$4,VLOOKUP(RAND(),brain!$L$14:$P$17,4,TRUE),0)</f>
        <v>0</v>
      </c>
      <c r="AW163" s="98">
        <f ca="1">IF($F163&gt;=AW$4,VLOOKUP(RAND(),brain!$L$14:$P$17,4,TRUE),0)</f>
        <v>0</v>
      </c>
      <c r="AX163" s="98">
        <f ca="1">IF($F163&gt;=AX$4,VLOOKUP(RAND(),brain!$L$14:$P$17,4,TRUE),0)</f>
        <v>0</v>
      </c>
      <c r="AY163" s="98">
        <f ca="1">IF($F163&gt;=AY$4,VLOOKUP(RAND(),brain!$L$14:$P$17,4,TRUE),0)</f>
        <v>0</v>
      </c>
      <c r="AZ163" s="101">
        <f ca="1">IF($F163&gt;=AZ$4,VLOOKUP(RAND(),brain!$L$14:$P$17,4,TRUE),0)</f>
        <v>0</v>
      </c>
      <c r="BA163" s="139">
        <f ca="1">SUMIF(dataCollection!$H163:$Y163, "&gt;1")</f>
        <v>250</v>
      </c>
      <c r="BB163" s="140">
        <f ca="1">SUMIF(dataCollection!$Z163:$AJ163,"&gt; 1")</f>
        <v>175</v>
      </c>
      <c r="BC163" s="141">
        <f ca="1">SUMIF(dataCollection!$AK163:$AZ163, "&gt; 1")</f>
        <v>165</v>
      </c>
      <c r="BD163" s="26">
        <f ca="1">brain!$K$26-COUNTIF(dataCollection!$H163:$Y163,"&gt;0")*10-dataCollection!$BA163</f>
        <v>170</v>
      </c>
      <c r="BE163" s="26" t="str">
        <f t="shared" ca="1" si="6"/>
        <v>stockout</v>
      </c>
      <c r="BF163" s="26">
        <f ca="1">brain!$K$26- COUNTIF(dataCollection!$Z163:$AJ163,"&gt;0")*10-dataCollection!$BB163</f>
        <v>265</v>
      </c>
      <c r="BG163" s="26" t="str">
        <f t="shared" ca="1" si="7"/>
        <v/>
      </c>
      <c r="BH163" s="26">
        <f ca="1">brain!$K$26-COUNT(dataCollection!$AK163:$AZ163)*10-dataCollection!$BC163</f>
        <v>155</v>
      </c>
      <c r="BI163" s="134" t="str">
        <f t="shared" ca="1" si="8"/>
        <v>stockout</v>
      </c>
    </row>
    <row r="164" spans="3:61" x14ac:dyDescent="0.25">
      <c r="C164" s="32">
        <f>Table1[[#This Row],[Column1]]</f>
        <v>158</v>
      </c>
      <c r="D164" s="116">
        <f ca="1">ROUND(brain!$L$7*dataCollection!$G164,0)</f>
        <v>4</v>
      </c>
      <c r="E164" s="116">
        <f ca="1">ROUND(brain!$L$8*dataCollection!$G164,0)</f>
        <v>3</v>
      </c>
      <c r="F164" s="116">
        <f ca="1">dataCollection!$G164-dataCollection!$D164-dataCollection!$E164</f>
        <v>4</v>
      </c>
      <c r="G164" s="117">
        <f ca="1">Table1[[#This Row],[Column13]]</f>
        <v>11</v>
      </c>
      <c r="H164" s="96">
        <f ca="1">IF($D164&gt;=H$4,VLOOKUP(RAND(),brain!$L$14:$P$17,2,TRUE),0)</f>
        <v>35</v>
      </c>
      <c r="I164" s="96">
        <f ca="1">IF($D164&gt;=I$4,VLOOKUP(RAND(),brain!$L$14:$P$17,2,TRUE),0)</f>
        <v>35</v>
      </c>
      <c r="J164" s="96">
        <f ca="1">IF($D164&gt;=J$4,VLOOKUP(RAND(),brain!$L$14:$P$17,2,TRUE),0)</f>
        <v>55</v>
      </c>
      <c r="K164" s="96">
        <f ca="1">IF($D164&gt;=K$4,VLOOKUP(RAND(),brain!$L$14:$P$17,2,TRUE),0)</f>
        <v>35</v>
      </c>
      <c r="L164" s="96">
        <f ca="1">IF($D164&gt;=L$4,VLOOKUP(RAND(),brain!$L$14:$P$17,2,TRUE),0)</f>
        <v>0</v>
      </c>
      <c r="M164" s="96">
        <f ca="1">IF($D164&gt;=M$4,VLOOKUP(RAND(),brain!$L$14:$P$17,2,TRUE),0)</f>
        <v>0</v>
      </c>
      <c r="N164" s="96">
        <f ca="1">IF($D164&gt;=N$4,VLOOKUP(RAND(),brain!$L$14:$P$17,2,TRUE),0)</f>
        <v>0</v>
      </c>
      <c r="O164" s="96">
        <f ca="1">IF($D164&gt;=O$4,VLOOKUP(RAND(),brain!$L$14:$P$17,2,TRUE),0)</f>
        <v>0</v>
      </c>
      <c r="P164" s="96">
        <f ca="1">IF($D164&gt;=P$4,VLOOKUP(RAND(),brain!$L$14:$P$17,2,TRUE),0)</f>
        <v>0</v>
      </c>
      <c r="Q164" s="96">
        <f ca="1">IF($D164&gt;=Q$4,VLOOKUP(RAND(),brain!$L$14:$P$17,2,TRUE),0)</f>
        <v>0</v>
      </c>
      <c r="R164" s="96">
        <f ca="1">IF($D164&gt;=R$4,VLOOKUP(RAND(),brain!$L$14:$P$17,2,TRUE),0)</f>
        <v>0</v>
      </c>
      <c r="S164" s="96">
        <f ca="1">IF($D164&gt;=S$4,VLOOKUP(RAND(),brain!$L$14:$P$17,2,TRUE),0)</f>
        <v>0</v>
      </c>
      <c r="T164" s="96">
        <f ca="1">IF($D164&gt;=T$4,VLOOKUP(RAND(),brain!$L$14:$P$17,2,TRUE),0)</f>
        <v>0</v>
      </c>
      <c r="U164" s="96">
        <f ca="1">IF($D164&gt;=U$4,VLOOKUP(RAND(),brain!$L$14:$P$17,2,TRUE),0)</f>
        <v>0</v>
      </c>
      <c r="V164" s="96">
        <f ca="1">IF($D164&gt;=V$4,VLOOKUP(RAND(),brain!$L$14:$P$17,2,TRUE),0)</f>
        <v>0</v>
      </c>
      <c r="W164" s="96">
        <f ca="1">IF($D164&gt;=W$4,VLOOKUP(RAND(),brain!$L$14:$P$17,2,TRUE),0)</f>
        <v>0</v>
      </c>
      <c r="X164" s="96">
        <f ca="1">IF($D164&gt;=X$4,VLOOKUP(RAND(),brain!$L$14:$P$17,2,TRUE),0)</f>
        <v>0</v>
      </c>
      <c r="Y164" s="104">
        <f ca="1">IF($D164&gt;=Y$4,VLOOKUP(RAND(),brain!$L$14:$P$17,2,TRUE),0)</f>
        <v>0</v>
      </c>
      <c r="Z164" s="97">
        <f ca="1">IF($E164&gt;=Z$4,VLOOKUP(RAND(),brain!$L$14:$P$17,3,TRUE),0)</f>
        <v>45</v>
      </c>
      <c r="AA164" s="97">
        <f ca="1">IF($E164&gt;=AA$4,VLOOKUP(RAND(),brain!$L$14:$P$17,3,TRUE),0)</f>
        <v>20</v>
      </c>
      <c r="AB164" s="97">
        <f ca="1">IF($E164&gt;=AB$4,VLOOKUP(RAND(),brain!$L$14:$P$17,3,TRUE),0)</f>
        <v>20</v>
      </c>
      <c r="AC164" s="97">
        <f ca="1">IF($E164&gt;=AC$4,VLOOKUP(RAND(),brain!$L$14:$P$17,3,TRUE),0)</f>
        <v>0</v>
      </c>
      <c r="AD164" s="97">
        <f ca="1">IF($E164&gt;=AD$4,VLOOKUP(RAND(),brain!$L$14:$P$17,3,TRUE),0)</f>
        <v>0</v>
      </c>
      <c r="AE164" s="97">
        <f ca="1">IF($E164&gt;=AE$4,VLOOKUP(RAND(),brain!$L$14:$P$17,3,TRUE),0)</f>
        <v>0</v>
      </c>
      <c r="AF164" s="97">
        <f ca="1">IF($E164&gt;=AF$4,VLOOKUP(RAND(),brain!$L$14:$P$17,3,TRUE),0)</f>
        <v>0</v>
      </c>
      <c r="AG164" s="97">
        <f ca="1">IF($E164&gt;=AG$4,VLOOKUP(RAND(),brain!$L$14:$P$17,3,TRUE),0)</f>
        <v>0</v>
      </c>
      <c r="AH164" s="97">
        <f ca="1">IF($E164&gt;=AH$4,VLOOKUP(RAND(),brain!$L$14:$P$17,3,TRUE),0)</f>
        <v>0</v>
      </c>
      <c r="AI164" s="97">
        <f ca="1">IF($E164&gt;=AI$4,VLOOKUP(RAND(),brain!$L$14:$P$17,3,TRUE),0)</f>
        <v>0</v>
      </c>
      <c r="AJ164" s="97">
        <f ca="1">IF($E164&gt;=AJ$4,VLOOKUP(RAND(),brain!$L$14:$P$17,3,TRUE),0)</f>
        <v>0</v>
      </c>
      <c r="AK164" s="100">
        <f ca="1">IF($F164&gt;=AK$4,VLOOKUP(RAND(),brain!$L$14:$P$17,4,TRUE),0)</f>
        <v>45</v>
      </c>
      <c r="AL164" s="98">
        <f ca="1">IF($F164&gt;=AL$4,VLOOKUP(RAND(),brain!$L$14:$P$17,4,TRUE),0)</f>
        <v>30</v>
      </c>
      <c r="AM164" s="98">
        <f ca="1">IF($F164&gt;=AM$4,VLOOKUP(RAND(),brain!$L$14:$P$17,4,TRUE),0)</f>
        <v>30</v>
      </c>
      <c r="AN164" s="98">
        <f ca="1">IF($F164&gt;=AN$4,VLOOKUP(RAND(),brain!$L$14:$P$17,4,TRUE),0)</f>
        <v>30</v>
      </c>
      <c r="AO164" s="98">
        <f ca="1">IF($F164&gt;=AO$4,VLOOKUP(RAND(),brain!$L$14:$P$17,4,TRUE),0)</f>
        <v>0</v>
      </c>
      <c r="AP164" s="98">
        <f ca="1">IF($F164&gt;=AP$4,VLOOKUP(RAND(),brain!$L$14:$P$17,4,TRUE),0)</f>
        <v>0</v>
      </c>
      <c r="AQ164" s="98">
        <f ca="1">IF($F164&gt;=AQ$4,VLOOKUP(RAND(),brain!$L$14:$P$17,4,TRUE),0)</f>
        <v>0</v>
      </c>
      <c r="AR164" s="98">
        <f ca="1">IF($F164&gt;=AR$4,VLOOKUP(RAND(),brain!$L$14:$P$17,4,TRUE),0)</f>
        <v>0</v>
      </c>
      <c r="AS164" s="98">
        <f ca="1">IF($F164&gt;=AS$4,VLOOKUP(RAND(),brain!$L$14:$P$17,4,TRUE),0)</f>
        <v>0</v>
      </c>
      <c r="AT164" s="98">
        <f ca="1">IF($F164&gt;=AT$4,VLOOKUP(RAND(),brain!$L$14:$P$17,4,TRUE),0)</f>
        <v>0</v>
      </c>
      <c r="AU164" s="98">
        <f ca="1">IF($F164&gt;=AU$4,VLOOKUP(RAND(),brain!$L$14:$P$17,4,TRUE),0)</f>
        <v>0</v>
      </c>
      <c r="AV164" s="98">
        <f ca="1">IF($F164&gt;=AV$4,VLOOKUP(RAND(),brain!$L$14:$P$17,4,TRUE),0)</f>
        <v>0</v>
      </c>
      <c r="AW164" s="98">
        <f ca="1">IF($F164&gt;=AW$4,VLOOKUP(RAND(),brain!$L$14:$P$17,4,TRUE),0)</f>
        <v>0</v>
      </c>
      <c r="AX164" s="98">
        <f ca="1">IF($F164&gt;=AX$4,VLOOKUP(RAND(),brain!$L$14:$P$17,4,TRUE),0)</f>
        <v>0</v>
      </c>
      <c r="AY164" s="98">
        <f ca="1">IF($F164&gt;=AY$4,VLOOKUP(RAND(),brain!$L$14:$P$17,4,TRUE),0)</f>
        <v>0</v>
      </c>
      <c r="AZ164" s="101">
        <f ca="1">IF($F164&gt;=AZ$4,VLOOKUP(RAND(),brain!$L$14:$P$17,4,TRUE),0)</f>
        <v>0</v>
      </c>
      <c r="BA164" s="139">
        <f ca="1">SUMIF(dataCollection!$H164:$Y164, "&gt;1")</f>
        <v>160</v>
      </c>
      <c r="BB164" s="140">
        <f ca="1">SUMIF(dataCollection!$Z164:$AJ164,"&gt; 1")</f>
        <v>85</v>
      </c>
      <c r="BC164" s="141">
        <f ca="1">SUMIF(dataCollection!$AK164:$AZ164, "&gt; 1")</f>
        <v>135</v>
      </c>
      <c r="BD164" s="26">
        <f ca="1">brain!$K$26-COUNTIF(dataCollection!$H164:$Y164,"&gt;0")*10-dataCollection!$BA164</f>
        <v>280</v>
      </c>
      <c r="BE164" s="26" t="str">
        <f t="shared" ca="1" si="6"/>
        <v/>
      </c>
      <c r="BF164" s="26">
        <f ca="1">brain!$K$26- COUNTIF(dataCollection!$Z164:$AJ164,"&gt;0")*10-dataCollection!$BB164</f>
        <v>365</v>
      </c>
      <c r="BG164" s="26" t="str">
        <f t="shared" ca="1" si="7"/>
        <v/>
      </c>
      <c r="BH164" s="26">
        <f ca="1">brain!$K$26-COUNT(dataCollection!$AK164:$AZ164)*10-dataCollection!$BC164</f>
        <v>185</v>
      </c>
      <c r="BI164" s="134" t="str">
        <f t="shared" ca="1" si="8"/>
        <v/>
      </c>
    </row>
    <row r="165" spans="3:61" x14ac:dyDescent="0.25">
      <c r="C165" s="32">
        <f>Table1[[#This Row],[Column1]]</f>
        <v>159</v>
      </c>
      <c r="D165" s="116">
        <f ca="1">ROUND(brain!$L$7*dataCollection!$G165,0)</f>
        <v>2</v>
      </c>
      <c r="E165" s="116">
        <f ca="1">ROUND(brain!$L$8*dataCollection!$G165,0)</f>
        <v>2</v>
      </c>
      <c r="F165" s="116">
        <f ca="1">dataCollection!$G165-dataCollection!$D165-dataCollection!$E165</f>
        <v>2</v>
      </c>
      <c r="G165" s="116">
        <f ca="1">Table1[[#This Row],[Column13]]</f>
        <v>6</v>
      </c>
      <c r="H165" s="96">
        <f ca="1">IF($D165&gt;=H$4,VLOOKUP(RAND(),brain!$L$14:$P$17,2,TRUE),0)</f>
        <v>55</v>
      </c>
      <c r="I165" s="96">
        <f ca="1">IF($D165&gt;=I$4,VLOOKUP(RAND(),brain!$L$14:$P$17,2,TRUE),0)</f>
        <v>35</v>
      </c>
      <c r="J165" s="96">
        <f ca="1">IF($D165&gt;=J$4,VLOOKUP(RAND(),brain!$L$14:$P$17,2,TRUE),0)</f>
        <v>0</v>
      </c>
      <c r="K165" s="96">
        <f ca="1">IF($D165&gt;=K$4,VLOOKUP(RAND(),brain!$L$14:$P$17,2,TRUE),0)</f>
        <v>0</v>
      </c>
      <c r="L165" s="96">
        <f ca="1">IF($D165&gt;=L$4,VLOOKUP(RAND(),brain!$L$14:$P$17,2,TRUE),0)</f>
        <v>0</v>
      </c>
      <c r="M165" s="96">
        <f ca="1">IF($D165&gt;=M$4,VLOOKUP(RAND(),brain!$L$14:$P$17,2,TRUE),0)</f>
        <v>0</v>
      </c>
      <c r="N165" s="96">
        <f ca="1">IF($D165&gt;=N$4,VLOOKUP(RAND(),brain!$L$14:$P$17,2,TRUE),0)</f>
        <v>0</v>
      </c>
      <c r="O165" s="96">
        <f ca="1">IF($D165&gt;=O$4,VLOOKUP(RAND(),brain!$L$14:$P$17,2,TRUE),0)</f>
        <v>0</v>
      </c>
      <c r="P165" s="96">
        <f ca="1">IF($D165&gt;=P$4,VLOOKUP(RAND(),brain!$L$14:$P$17,2,TRUE),0)</f>
        <v>0</v>
      </c>
      <c r="Q165" s="96">
        <f ca="1">IF($D165&gt;=Q$4,VLOOKUP(RAND(),brain!$L$14:$P$17,2,TRUE),0)</f>
        <v>0</v>
      </c>
      <c r="R165" s="96">
        <f ca="1">IF($D165&gt;=R$4,VLOOKUP(RAND(),brain!$L$14:$P$17,2,TRUE),0)</f>
        <v>0</v>
      </c>
      <c r="S165" s="96">
        <f ca="1">IF($D165&gt;=S$4,VLOOKUP(RAND(),brain!$L$14:$P$17,2,TRUE),0)</f>
        <v>0</v>
      </c>
      <c r="T165" s="96">
        <f ca="1">IF($D165&gt;=T$4,VLOOKUP(RAND(),brain!$L$14:$P$17,2,TRUE),0)</f>
        <v>0</v>
      </c>
      <c r="U165" s="96">
        <f ca="1">IF($D165&gt;=U$4,VLOOKUP(RAND(),brain!$L$14:$P$17,2,TRUE),0)</f>
        <v>0</v>
      </c>
      <c r="V165" s="96">
        <f ca="1">IF($D165&gt;=V$4,VLOOKUP(RAND(),brain!$L$14:$P$17,2,TRUE),0)</f>
        <v>0</v>
      </c>
      <c r="W165" s="96">
        <f ca="1">IF($D165&gt;=W$4,VLOOKUP(RAND(),brain!$L$14:$P$17,2,TRUE),0)</f>
        <v>0</v>
      </c>
      <c r="X165" s="96">
        <f ca="1">IF($D165&gt;=X$4,VLOOKUP(RAND(),brain!$L$14:$P$17,2,TRUE),0)</f>
        <v>0</v>
      </c>
      <c r="Y165" s="104">
        <f ca="1">IF($D165&gt;=Y$4,VLOOKUP(RAND(),brain!$L$14:$P$17,2,TRUE),0)</f>
        <v>0</v>
      </c>
      <c r="Z165" s="97">
        <f ca="1">IF($E165&gt;=Z$4,VLOOKUP(RAND(),brain!$L$14:$P$17,3,TRUE),0)</f>
        <v>45</v>
      </c>
      <c r="AA165" s="97">
        <f ca="1">IF($E165&gt;=AA$4,VLOOKUP(RAND(),brain!$L$14:$P$17,3,TRUE),0)</f>
        <v>45</v>
      </c>
      <c r="AB165" s="97">
        <f ca="1">IF($E165&gt;=AB$4,VLOOKUP(RAND(),brain!$L$14:$P$17,3,TRUE),0)</f>
        <v>0</v>
      </c>
      <c r="AC165" s="97">
        <f ca="1">IF($E165&gt;=AC$4,VLOOKUP(RAND(),brain!$L$14:$P$17,3,TRUE),0)</f>
        <v>0</v>
      </c>
      <c r="AD165" s="97">
        <f ca="1">IF($E165&gt;=AD$4,VLOOKUP(RAND(),brain!$L$14:$P$17,3,TRUE),0)</f>
        <v>0</v>
      </c>
      <c r="AE165" s="97">
        <f ca="1">IF($E165&gt;=AE$4,VLOOKUP(RAND(),brain!$L$14:$P$17,3,TRUE),0)</f>
        <v>0</v>
      </c>
      <c r="AF165" s="97">
        <f ca="1">IF($E165&gt;=AF$4,VLOOKUP(RAND(),brain!$L$14:$P$17,3,TRUE),0)</f>
        <v>0</v>
      </c>
      <c r="AG165" s="97">
        <f ca="1">IF($E165&gt;=AG$4,VLOOKUP(RAND(),brain!$L$14:$P$17,3,TRUE),0)</f>
        <v>0</v>
      </c>
      <c r="AH165" s="97">
        <f ca="1">IF($E165&gt;=AH$4,VLOOKUP(RAND(),brain!$L$14:$P$17,3,TRUE),0)</f>
        <v>0</v>
      </c>
      <c r="AI165" s="97">
        <f ca="1">IF($E165&gt;=AI$4,VLOOKUP(RAND(),brain!$L$14:$P$17,3,TRUE),0)</f>
        <v>0</v>
      </c>
      <c r="AJ165" s="97">
        <f ca="1">IF($E165&gt;=AJ$4,VLOOKUP(RAND(),brain!$L$14:$P$17,3,TRUE),0)</f>
        <v>0</v>
      </c>
      <c r="AK165" s="100">
        <f ca="1">IF($F165&gt;=AK$4,VLOOKUP(RAND(),brain!$L$14:$P$17,4,TRUE),0)</f>
        <v>30</v>
      </c>
      <c r="AL165" s="98">
        <f ca="1">IF($F165&gt;=AL$4,VLOOKUP(RAND(),brain!$L$14:$P$17,4,TRUE),0)</f>
        <v>30</v>
      </c>
      <c r="AM165" s="98">
        <f ca="1">IF($F165&gt;=AM$4,VLOOKUP(RAND(),brain!$L$14:$P$17,4,TRUE),0)</f>
        <v>0</v>
      </c>
      <c r="AN165" s="98">
        <f ca="1">IF($F165&gt;=AN$4,VLOOKUP(RAND(),brain!$L$14:$P$17,4,TRUE),0)</f>
        <v>0</v>
      </c>
      <c r="AO165" s="98">
        <f ca="1">IF($F165&gt;=AO$4,VLOOKUP(RAND(),brain!$L$14:$P$17,4,TRUE),0)</f>
        <v>0</v>
      </c>
      <c r="AP165" s="98">
        <f ca="1">IF($F165&gt;=AP$4,VLOOKUP(RAND(),brain!$L$14:$P$17,4,TRUE),0)</f>
        <v>0</v>
      </c>
      <c r="AQ165" s="98">
        <f ca="1">IF($F165&gt;=AQ$4,VLOOKUP(RAND(),brain!$L$14:$P$17,4,TRUE),0)</f>
        <v>0</v>
      </c>
      <c r="AR165" s="98">
        <f ca="1">IF($F165&gt;=AR$4,VLOOKUP(RAND(),brain!$L$14:$P$17,4,TRUE),0)</f>
        <v>0</v>
      </c>
      <c r="AS165" s="98">
        <f ca="1">IF($F165&gt;=AS$4,VLOOKUP(RAND(),brain!$L$14:$P$17,4,TRUE),0)</f>
        <v>0</v>
      </c>
      <c r="AT165" s="98">
        <f ca="1">IF($F165&gt;=AT$4,VLOOKUP(RAND(),brain!$L$14:$P$17,4,TRUE),0)</f>
        <v>0</v>
      </c>
      <c r="AU165" s="98">
        <f ca="1">IF($F165&gt;=AU$4,VLOOKUP(RAND(),brain!$L$14:$P$17,4,TRUE),0)</f>
        <v>0</v>
      </c>
      <c r="AV165" s="98">
        <f ca="1">IF($F165&gt;=AV$4,VLOOKUP(RAND(),brain!$L$14:$P$17,4,TRUE),0)</f>
        <v>0</v>
      </c>
      <c r="AW165" s="98">
        <f ca="1">IF($F165&gt;=AW$4,VLOOKUP(RAND(),brain!$L$14:$P$17,4,TRUE),0)</f>
        <v>0</v>
      </c>
      <c r="AX165" s="98">
        <f ca="1">IF($F165&gt;=AX$4,VLOOKUP(RAND(),brain!$L$14:$P$17,4,TRUE),0)</f>
        <v>0</v>
      </c>
      <c r="AY165" s="98">
        <f ca="1">IF($F165&gt;=AY$4,VLOOKUP(RAND(),brain!$L$14:$P$17,4,TRUE),0)</f>
        <v>0</v>
      </c>
      <c r="AZ165" s="101">
        <f ca="1">IF($F165&gt;=AZ$4,VLOOKUP(RAND(),brain!$L$14:$P$17,4,TRUE),0)</f>
        <v>0</v>
      </c>
      <c r="BA165" s="139">
        <f ca="1">SUMIF(dataCollection!$H165:$Y165, "&gt;1")</f>
        <v>90</v>
      </c>
      <c r="BB165" s="140">
        <f ca="1">SUMIF(dataCollection!$Z165:$AJ165,"&gt; 1")</f>
        <v>90</v>
      </c>
      <c r="BC165" s="141">
        <f ca="1">SUMIF(dataCollection!$AK165:$AZ165, "&gt; 1")</f>
        <v>60</v>
      </c>
      <c r="BD165" s="26">
        <f ca="1">brain!$K$26-COUNTIF(dataCollection!$H165:$Y165,"&gt;0")*10-dataCollection!$BA165</f>
        <v>370</v>
      </c>
      <c r="BE165" s="26" t="str">
        <f t="shared" ca="1" si="6"/>
        <v/>
      </c>
      <c r="BF165" s="26">
        <f ca="1">brain!$K$26- COUNTIF(dataCollection!$Z165:$AJ165,"&gt;0")*10-dataCollection!$BB165</f>
        <v>370</v>
      </c>
      <c r="BG165" s="26" t="str">
        <f t="shared" ca="1" si="7"/>
        <v/>
      </c>
      <c r="BH165" s="26">
        <f ca="1">brain!$K$26-COUNT(dataCollection!$AK165:$AZ165)*10-dataCollection!$BC165</f>
        <v>260</v>
      </c>
      <c r="BI165" s="134" t="str">
        <f t="shared" ca="1" si="8"/>
        <v/>
      </c>
    </row>
    <row r="166" spans="3:61" x14ac:dyDescent="0.25">
      <c r="C166" s="32">
        <f>Table1[[#This Row],[Column1]]</f>
        <v>160</v>
      </c>
      <c r="D166" s="116">
        <f ca="1">ROUND(brain!$L$7*dataCollection!$G166,0)</f>
        <v>6</v>
      </c>
      <c r="E166" s="116">
        <f ca="1">ROUND(brain!$L$8*dataCollection!$G166,0)</f>
        <v>4</v>
      </c>
      <c r="F166" s="116">
        <f ca="1">dataCollection!$G166-dataCollection!$D166-dataCollection!$E166</f>
        <v>6</v>
      </c>
      <c r="G166" s="116">
        <f ca="1">Table1[[#This Row],[Column13]]</f>
        <v>16</v>
      </c>
      <c r="H166" s="96">
        <f ca="1">IF($D166&gt;=H$4,VLOOKUP(RAND(),brain!$L$14:$P$17,2,TRUE),0)</f>
        <v>35</v>
      </c>
      <c r="I166" s="96">
        <f ca="1">IF($D166&gt;=I$4,VLOOKUP(RAND(),brain!$L$14:$P$17,2,TRUE),0)</f>
        <v>55</v>
      </c>
      <c r="J166" s="96">
        <f ca="1">IF($D166&gt;=J$4,VLOOKUP(RAND(),brain!$L$14:$P$17,2,TRUE),0)</f>
        <v>15</v>
      </c>
      <c r="K166" s="96">
        <f ca="1">IF($D166&gt;=K$4,VLOOKUP(RAND(),brain!$L$14:$P$17,2,TRUE),0)</f>
        <v>55</v>
      </c>
      <c r="L166" s="96">
        <f ca="1">IF($D166&gt;=L$4,VLOOKUP(RAND(),brain!$L$14:$P$17,2,TRUE),0)</f>
        <v>35</v>
      </c>
      <c r="M166" s="96">
        <f ca="1">IF($D166&gt;=M$4,VLOOKUP(RAND(),brain!$L$14:$P$17,2,TRUE),0)</f>
        <v>35</v>
      </c>
      <c r="N166" s="96">
        <f ca="1">IF($D166&gt;=N$4,VLOOKUP(RAND(),brain!$L$14:$P$17,2,TRUE),0)</f>
        <v>0</v>
      </c>
      <c r="O166" s="96">
        <f ca="1">IF($D166&gt;=O$4,VLOOKUP(RAND(),brain!$L$14:$P$17,2,TRUE),0)</f>
        <v>0</v>
      </c>
      <c r="P166" s="96">
        <f ca="1">IF($D166&gt;=P$4,VLOOKUP(RAND(),brain!$L$14:$P$17,2,TRUE),0)</f>
        <v>0</v>
      </c>
      <c r="Q166" s="96">
        <f ca="1">IF($D166&gt;=Q$4,VLOOKUP(RAND(),brain!$L$14:$P$17,2,TRUE),0)</f>
        <v>0</v>
      </c>
      <c r="R166" s="96">
        <f ca="1">IF($D166&gt;=R$4,VLOOKUP(RAND(),brain!$L$14:$P$17,2,TRUE),0)</f>
        <v>0</v>
      </c>
      <c r="S166" s="96">
        <f ca="1">IF($D166&gt;=S$4,VLOOKUP(RAND(),brain!$L$14:$P$17,2,TRUE),0)</f>
        <v>0</v>
      </c>
      <c r="T166" s="96">
        <f ca="1">IF($D166&gt;=T$4,VLOOKUP(RAND(),brain!$L$14:$P$17,2,TRUE),0)</f>
        <v>0</v>
      </c>
      <c r="U166" s="96">
        <f ca="1">IF($D166&gt;=U$4,VLOOKUP(RAND(),brain!$L$14:$P$17,2,TRUE),0)</f>
        <v>0</v>
      </c>
      <c r="V166" s="96">
        <f ca="1">IF($D166&gt;=V$4,VLOOKUP(RAND(),brain!$L$14:$P$17,2,TRUE),0)</f>
        <v>0</v>
      </c>
      <c r="W166" s="96">
        <f ca="1">IF($D166&gt;=W$4,VLOOKUP(RAND(),brain!$L$14:$P$17,2,TRUE),0)</f>
        <v>0</v>
      </c>
      <c r="X166" s="96">
        <f ca="1">IF($D166&gt;=X$4,VLOOKUP(RAND(),brain!$L$14:$P$17,2,TRUE),0)</f>
        <v>0</v>
      </c>
      <c r="Y166" s="104">
        <f ca="1">IF($D166&gt;=Y$4,VLOOKUP(RAND(),brain!$L$14:$P$17,2,TRUE),0)</f>
        <v>0</v>
      </c>
      <c r="Z166" s="97">
        <f ca="1">IF($E166&gt;=Z$4,VLOOKUP(RAND(),brain!$L$14:$P$17,3,TRUE),0)</f>
        <v>45</v>
      </c>
      <c r="AA166" s="97">
        <f ca="1">IF($E166&gt;=AA$4,VLOOKUP(RAND(),brain!$L$14:$P$17,3,TRUE),0)</f>
        <v>45</v>
      </c>
      <c r="AB166" s="97">
        <f ca="1">IF($E166&gt;=AB$4,VLOOKUP(RAND(),brain!$L$14:$P$17,3,TRUE),0)</f>
        <v>45</v>
      </c>
      <c r="AC166" s="97">
        <f ca="1">IF($E166&gt;=AC$4,VLOOKUP(RAND(),brain!$L$14:$P$17,3,TRUE),0)</f>
        <v>45</v>
      </c>
      <c r="AD166" s="97">
        <f ca="1">IF($E166&gt;=AD$4,VLOOKUP(RAND(),brain!$L$14:$P$17,3,TRUE),0)</f>
        <v>0</v>
      </c>
      <c r="AE166" s="97">
        <f ca="1">IF($E166&gt;=AE$4,VLOOKUP(RAND(),brain!$L$14:$P$17,3,TRUE),0)</f>
        <v>0</v>
      </c>
      <c r="AF166" s="97">
        <f ca="1">IF($E166&gt;=AF$4,VLOOKUP(RAND(),brain!$L$14:$P$17,3,TRUE),0)</f>
        <v>0</v>
      </c>
      <c r="AG166" s="97">
        <f ca="1">IF($E166&gt;=AG$4,VLOOKUP(RAND(),brain!$L$14:$P$17,3,TRUE),0)</f>
        <v>0</v>
      </c>
      <c r="AH166" s="97">
        <f ca="1">IF($E166&gt;=AH$4,VLOOKUP(RAND(),brain!$L$14:$P$17,3,TRUE),0)</f>
        <v>0</v>
      </c>
      <c r="AI166" s="97">
        <f ca="1">IF($E166&gt;=AI$4,VLOOKUP(RAND(),brain!$L$14:$P$17,3,TRUE),0)</f>
        <v>0</v>
      </c>
      <c r="AJ166" s="97">
        <f ca="1">IF($E166&gt;=AJ$4,VLOOKUP(RAND(),brain!$L$14:$P$17,3,TRUE),0)</f>
        <v>0</v>
      </c>
      <c r="AK166" s="100">
        <f ca="1">IF($F166&gt;=AK$4,VLOOKUP(RAND(),brain!$L$14:$P$17,4,TRUE),0)</f>
        <v>30</v>
      </c>
      <c r="AL166" s="98">
        <f ca="1">IF($F166&gt;=AL$4,VLOOKUP(RAND(),brain!$L$14:$P$17,4,TRUE),0)</f>
        <v>20</v>
      </c>
      <c r="AM166" s="98">
        <f ca="1">IF($F166&gt;=AM$4,VLOOKUP(RAND(),brain!$L$14:$P$17,4,TRUE),0)</f>
        <v>45</v>
      </c>
      <c r="AN166" s="98">
        <f ca="1">IF($F166&gt;=AN$4,VLOOKUP(RAND(),brain!$L$14:$P$17,4,TRUE),0)</f>
        <v>45</v>
      </c>
      <c r="AO166" s="98">
        <f ca="1">IF($F166&gt;=AO$4,VLOOKUP(RAND(),brain!$L$14:$P$17,4,TRUE),0)</f>
        <v>30</v>
      </c>
      <c r="AP166" s="98">
        <f ca="1">IF($F166&gt;=AP$4,VLOOKUP(RAND(),brain!$L$14:$P$17,4,TRUE),0)</f>
        <v>45</v>
      </c>
      <c r="AQ166" s="98">
        <f ca="1">IF($F166&gt;=AQ$4,VLOOKUP(RAND(),brain!$L$14:$P$17,4,TRUE),0)</f>
        <v>0</v>
      </c>
      <c r="AR166" s="98">
        <f ca="1">IF($F166&gt;=AR$4,VLOOKUP(RAND(),brain!$L$14:$P$17,4,TRUE),0)</f>
        <v>0</v>
      </c>
      <c r="AS166" s="98">
        <f ca="1">IF($F166&gt;=AS$4,VLOOKUP(RAND(),brain!$L$14:$P$17,4,TRUE),0)</f>
        <v>0</v>
      </c>
      <c r="AT166" s="98">
        <f ca="1">IF($F166&gt;=AT$4,VLOOKUP(RAND(),brain!$L$14:$P$17,4,TRUE),0)</f>
        <v>0</v>
      </c>
      <c r="AU166" s="98">
        <f ca="1">IF($F166&gt;=AU$4,VLOOKUP(RAND(),brain!$L$14:$P$17,4,TRUE),0)</f>
        <v>0</v>
      </c>
      <c r="AV166" s="98">
        <f ca="1">IF($F166&gt;=AV$4,VLOOKUP(RAND(),brain!$L$14:$P$17,4,TRUE),0)</f>
        <v>0</v>
      </c>
      <c r="AW166" s="98">
        <f ca="1">IF($F166&gt;=AW$4,VLOOKUP(RAND(),brain!$L$14:$P$17,4,TRUE),0)</f>
        <v>0</v>
      </c>
      <c r="AX166" s="98">
        <f ca="1">IF($F166&gt;=AX$4,VLOOKUP(RAND(),brain!$L$14:$P$17,4,TRUE),0)</f>
        <v>0</v>
      </c>
      <c r="AY166" s="98">
        <f ca="1">IF($F166&gt;=AY$4,VLOOKUP(RAND(),brain!$L$14:$P$17,4,TRUE),0)</f>
        <v>0</v>
      </c>
      <c r="AZ166" s="101">
        <f ca="1">IF($F166&gt;=AZ$4,VLOOKUP(RAND(),brain!$L$14:$P$17,4,TRUE),0)</f>
        <v>0</v>
      </c>
      <c r="BA166" s="139">
        <f ca="1">SUMIF(dataCollection!$H166:$Y166, "&gt;1")</f>
        <v>230</v>
      </c>
      <c r="BB166" s="140">
        <f ca="1">SUMIF(dataCollection!$Z166:$AJ166,"&gt; 1")</f>
        <v>180</v>
      </c>
      <c r="BC166" s="141">
        <f ca="1">SUMIF(dataCollection!$AK166:$AZ166, "&gt; 1")</f>
        <v>215</v>
      </c>
      <c r="BD166" s="26">
        <f ca="1">brain!$K$26-COUNTIF(dataCollection!$H166:$Y166,"&gt;0")*10-dataCollection!$BA166</f>
        <v>190</v>
      </c>
      <c r="BE166" s="26" t="str">
        <f t="shared" ca="1" si="6"/>
        <v>stockout</v>
      </c>
      <c r="BF166" s="26">
        <f ca="1">brain!$K$26- COUNTIF(dataCollection!$Z166:$AJ166,"&gt;0")*10-dataCollection!$BB166</f>
        <v>260</v>
      </c>
      <c r="BG166" s="26" t="str">
        <f t="shared" ca="1" si="7"/>
        <v/>
      </c>
      <c r="BH166" s="26">
        <f ca="1">brain!$K$26-COUNT(dataCollection!$AK166:$AZ166)*10-dataCollection!$BC166</f>
        <v>105</v>
      </c>
      <c r="BI166" s="134" t="str">
        <f t="shared" ca="1" si="8"/>
        <v>stockout</v>
      </c>
    </row>
    <row r="167" spans="3:61" x14ac:dyDescent="0.25">
      <c r="C167" s="32">
        <f>Table1[[#This Row],[Column1]]</f>
        <v>161</v>
      </c>
      <c r="D167" s="116">
        <f ca="1">ROUND(brain!$L$7*dataCollection!$G167,0)</f>
        <v>4</v>
      </c>
      <c r="E167" s="116">
        <f ca="1">ROUND(brain!$L$8*dataCollection!$G167,0)</f>
        <v>3</v>
      </c>
      <c r="F167" s="116">
        <f ca="1">dataCollection!$G167-dataCollection!$D167-dataCollection!$E167</f>
        <v>3</v>
      </c>
      <c r="G167" s="117">
        <f ca="1">Table1[[#This Row],[Column13]]</f>
        <v>10</v>
      </c>
      <c r="H167" s="96">
        <f ca="1">IF($D167&gt;=H$4,VLOOKUP(RAND(),brain!$L$14:$P$17,2,TRUE),0)</f>
        <v>35</v>
      </c>
      <c r="I167" s="96">
        <f ca="1">IF($D167&gt;=I$4,VLOOKUP(RAND(),brain!$L$14:$P$17,2,TRUE),0)</f>
        <v>55</v>
      </c>
      <c r="J167" s="96">
        <f ca="1">IF($D167&gt;=J$4,VLOOKUP(RAND(),brain!$L$14:$P$17,2,TRUE),0)</f>
        <v>35</v>
      </c>
      <c r="K167" s="96">
        <f ca="1">IF($D167&gt;=K$4,VLOOKUP(RAND(),brain!$L$14:$P$17,2,TRUE),0)</f>
        <v>55</v>
      </c>
      <c r="L167" s="96">
        <f ca="1">IF($D167&gt;=L$4,VLOOKUP(RAND(),brain!$L$14:$P$17,2,TRUE),0)</f>
        <v>0</v>
      </c>
      <c r="M167" s="96">
        <f ca="1">IF($D167&gt;=M$4,VLOOKUP(RAND(),brain!$L$14:$P$17,2,TRUE),0)</f>
        <v>0</v>
      </c>
      <c r="N167" s="96">
        <f ca="1">IF($D167&gt;=N$4,VLOOKUP(RAND(),brain!$L$14:$P$17,2,TRUE),0)</f>
        <v>0</v>
      </c>
      <c r="O167" s="96">
        <f ca="1">IF($D167&gt;=O$4,VLOOKUP(RAND(),brain!$L$14:$P$17,2,TRUE),0)</f>
        <v>0</v>
      </c>
      <c r="P167" s="96">
        <f ca="1">IF($D167&gt;=P$4,VLOOKUP(RAND(),brain!$L$14:$P$17,2,TRUE),0)</f>
        <v>0</v>
      </c>
      <c r="Q167" s="96">
        <f ca="1">IF($D167&gt;=Q$4,VLOOKUP(RAND(),brain!$L$14:$P$17,2,TRUE),0)</f>
        <v>0</v>
      </c>
      <c r="R167" s="96">
        <f ca="1">IF($D167&gt;=R$4,VLOOKUP(RAND(),brain!$L$14:$P$17,2,TRUE),0)</f>
        <v>0</v>
      </c>
      <c r="S167" s="96">
        <f ca="1">IF($D167&gt;=S$4,VLOOKUP(RAND(),brain!$L$14:$P$17,2,TRUE),0)</f>
        <v>0</v>
      </c>
      <c r="T167" s="96">
        <f ca="1">IF($D167&gt;=T$4,VLOOKUP(RAND(),brain!$L$14:$P$17,2,TRUE),0)</f>
        <v>0</v>
      </c>
      <c r="U167" s="96">
        <f ca="1">IF($D167&gt;=U$4,VLOOKUP(RAND(),brain!$L$14:$P$17,2,TRUE),0)</f>
        <v>0</v>
      </c>
      <c r="V167" s="96">
        <f ca="1">IF($D167&gt;=V$4,VLOOKUP(RAND(),brain!$L$14:$P$17,2,TRUE),0)</f>
        <v>0</v>
      </c>
      <c r="W167" s="96">
        <f ca="1">IF($D167&gt;=W$4,VLOOKUP(RAND(),brain!$L$14:$P$17,2,TRUE),0)</f>
        <v>0</v>
      </c>
      <c r="X167" s="96">
        <f ca="1">IF($D167&gt;=X$4,VLOOKUP(RAND(),brain!$L$14:$P$17,2,TRUE),0)</f>
        <v>0</v>
      </c>
      <c r="Y167" s="104">
        <f ca="1">IF($D167&gt;=Y$4,VLOOKUP(RAND(),brain!$L$14:$P$17,2,TRUE),0)</f>
        <v>0</v>
      </c>
      <c r="Z167" s="97">
        <f ca="1">IF($E167&gt;=Z$4,VLOOKUP(RAND(),brain!$L$14:$P$17,3,TRUE),0)</f>
        <v>45</v>
      </c>
      <c r="AA167" s="97">
        <f ca="1">IF($E167&gt;=AA$4,VLOOKUP(RAND(),brain!$L$14:$P$17,3,TRUE),0)</f>
        <v>65</v>
      </c>
      <c r="AB167" s="97">
        <f ca="1">IF($E167&gt;=AB$4,VLOOKUP(RAND(),brain!$L$14:$P$17,3,TRUE),0)</f>
        <v>45</v>
      </c>
      <c r="AC167" s="97">
        <f ca="1">IF($E167&gt;=AC$4,VLOOKUP(RAND(),brain!$L$14:$P$17,3,TRUE),0)</f>
        <v>0</v>
      </c>
      <c r="AD167" s="97">
        <f ca="1">IF($E167&gt;=AD$4,VLOOKUP(RAND(),brain!$L$14:$P$17,3,TRUE),0)</f>
        <v>0</v>
      </c>
      <c r="AE167" s="97">
        <f ca="1">IF($E167&gt;=AE$4,VLOOKUP(RAND(),brain!$L$14:$P$17,3,TRUE),0)</f>
        <v>0</v>
      </c>
      <c r="AF167" s="97">
        <f ca="1">IF($E167&gt;=AF$4,VLOOKUP(RAND(),brain!$L$14:$P$17,3,TRUE),0)</f>
        <v>0</v>
      </c>
      <c r="AG167" s="97">
        <f ca="1">IF($E167&gt;=AG$4,VLOOKUP(RAND(),brain!$L$14:$P$17,3,TRUE),0)</f>
        <v>0</v>
      </c>
      <c r="AH167" s="97">
        <f ca="1">IF($E167&gt;=AH$4,VLOOKUP(RAND(),brain!$L$14:$P$17,3,TRUE),0)</f>
        <v>0</v>
      </c>
      <c r="AI167" s="97">
        <f ca="1">IF($E167&gt;=AI$4,VLOOKUP(RAND(),brain!$L$14:$P$17,3,TRUE),0)</f>
        <v>0</v>
      </c>
      <c r="AJ167" s="97">
        <f ca="1">IF($E167&gt;=AJ$4,VLOOKUP(RAND(),brain!$L$14:$P$17,3,TRUE),0)</f>
        <v>0</v>
      </c>
      <c r="AK167" s="100">
        <f ca="1">IF($F167&gt;=AK$4,VLOOKUP(RAND(),brain!$L$14:$P$17,4,TRUE),0)</f>
        <v>20</v>
      </c>
      <c r="AL167" s="98">
        <f ca="1">IF($F167&gt;=AL$4,VLOOKUP(RAND(),brain!$L$14:$P$17,4,TRUE),0)</f>
        <v>20</v>
      </c>
      <c r="AM167" s="98">
        <f ca="1">IF($F167&gt;=AM$4,VLOOKUP(RAND(),brain!$L$14:$P$17,4,TRUE),0)</f>
        <v>30</v>
      </c>
      <c r="AN167" s="98">
        <f ca="1">IF($F167&gt;=AN$4,VLOOKUP(RAND(),brain!$L$14:$P$17,4,TRUE),0)</f>
        <v>0</v>
      </c>
      <c r="AO167" s="98">
        <f ca="1">IF($F167&gt;=AO$4,VLOOKUP(RAND(),brain!$L$14:$P$17,4,TRUE),0)</f>
        <v>0</v>
      </c>
      <c r="AP167" s="98">
        <f ca="1">IF($F167&gt;=AP$4,VLOOKUP(RAND(),brain!$L$14:$P$17,4,TRUE),0)</f>
        <v>0</v>
      </c>
      <c r="AQ167" s="98">
        <f ca="1">IF($F167&gt;=AQ$4,VLOOKUP(RAND(),brain!$L$14:$P$17,4,TRUE),0)</f>
        <v>0</v>
      </c>
      <c r="AR167" s="98">
        <f ca="1">IF($F167&gt;=AR$4,VLOOKUP(RAND(),brain!$L$14:$P$17,4,TRUE),0)</f>
        <v>0</v>
      </c>
      <c r="AS167" s="98">
        <f ca="1">IF($F167&gt;=AS$4,VLOOKUP(RAND(),brain!$L$14:$P$17,4,TRUE),0)</f>
        <v>0</v>
      </c>
      <c r="AT167" s="98">
        <f ca="1">IF($F167&gt;=AT$4,VLOOKUP(RAND(),brain!$L$14:$P$17,4,TRUE),0)</f>
        <v>0</v>
      </c>
      <c r="AU167" s="98">
        <f ca="1">IF($F167&gt;=AU$4,VLOOKUP(RAND(),brain!$L$14:$P$17,4,TRUE),0)</f>
        <v>0</v>
      </c>
      <c r="AV167" s="98">
        <f ca="1">IF($F167&gt;=AV$4,VLOOKUP(RAND(),brain!$L$14:$P$17,4,TRUE),0)</f>
        <v>0</v>
      </c>
      <c r="AW167" s="98">
        <f ca="1">IF($F167&gt;=AW$4,VLOOKUP(RAND(),brain!$L$14:$P$17,4,TRUE),0)</f>
        <v>0</v>
      </c>
      <c r="AX167" s="98">
        <f ca="1">IF($F167&gt;=AX$4,VLOOKUP(RAND(),brain!$L$14:$P$17,4,TRUE),0)</f>
        <v>0</v>
      </c>
      <c r="AY167" s="98">
        <f ca="1">IF($F167&gt;=AY$4,VLOOKUP(RAND(),brain!$L$14:$P$17,4,TRUE),0)</f>
        <v>0</v>
      </c>
      <c r="AZ167" s="101">
        <f ca="1">IF($F167&gt;=AZ$4,VLOOKUP(RAND(),brain!$L$14:$P$17,4,TRUE),0)</f>
        <v>0</v>
      </c>
      <c r="BA167" s="139">
        <f ca="1">SUMIF(dataCollection!$H167:$Y167, "&gt;1")</f>
        <v>180</v>
      </c>
      <c r="BB167" s="140">
        <f ca="1">SUMIF(dataCollection!$Z167:$AJ167,"&gt; 1")</f>
        <v>155</v>
      </c>
      <c r="BC167" s="141">
        <f ca="1">SUMIF(dataCollection!$AK167:$AZ167, "&gt; 1")</f>
        <v>70</v>
      </c>
      <c r="BD167" s="26">
        <f ca="1">brain!$K$26-COUNTIF(dataCollection!$H167:$Y167,"&gt;0")*10-dataCollection!$BA167</f>
        <v>260</v>
      </c>
      <c r="BE167" s="26" t="str">
        <f t="shared" ca="1" si="6"/>
        <v/>
      </c>
      <c r="BF167" s="26">
        <f ca="1">brain!$K$26- COUNTIF(dataCollection!$Z167:$AJ167,"&gt;0")*10-dataCollection!$BB167</f>
        <v>295</v>
      </c>
      <c r="BG167" s="26" t="str">
        <f t="shared" ca="1" si="7"/>
        <v/>
      </c>
      <c r="BH167" s="26">
        <f ca="1">brain!$K$26-COUNT(dataCollection!$AK167:$AZ167)*10-dataCollection!$BC167</f>
        <v>250</v>
      </c>
      <c r="BI167" s="134" t="str">
        <f t="shared" ca="1" si="8"/>
        <v/>
      </c>
    </row>
    <row r="168" spans="3:61" x14ac:dyDescent="0.25">
      <c r="C168" s="32">
        <f>Table1[[#This Row],[Column1]]</f>
        <v>162</v>
      </c>
      <c r="D168" s="116">
        <f ca="1">ROUND(brain!$L$7*dataCollection!$G168,0)</f>
        <v>4</v>
      </c>
      <c r="E168" s="116">
        <f ca="1">ROUND(brain!$L$8*dataCollection!$G168,0)</f>
        <v>3</v>
      </c>
      <c r="F168" s="116">
        <f ca="1">dataCollection!$G168-dataCollection!$D168-dataCollection!$E168</f>
        <v>3</v>
      </c>
      <c r="G168" s="117">
        <f ca="1">Table1[[#This Row],[Column13]]</f>
        <v>10</v>
      </c>
      <c r="H168" s="96">
        <f ca="1">IF($D168&gt;=H$4,VLOOKUP(RAND(),brain!$L$14:$P$17,2,TRUE),0)</f>
        <v>55</v>
      </c>
      <c r="I168" s="96">
        <f ca="1">IF($D168&gt;=I$4,VLOOKUP(RAND(),brain!$L$14:$P$17,2,TRUE),0)</f>
        <v>35</v>
      </c>
      <c r="J168" s="96">
        <f ca="1">IF($D168&gt;=J$4,VLOOKUP(RAND(),brain!$L$14:$P$17,2,TRUE),0)</f>
        <v>35</v>
      </c>
      <c r="K168" s="96">
        <f ca="1">IF($D168&gt;=K$4,VLOOKUP(RAND(),brain!$L$14:$P$17,2,TRUE),0)</f>
        <v>55</v>
      </c>
      <c r="L168" s="96">
        <f ca="1">IF($D168&gt;=L$4,VLOOKUP(RAND(),brain!$L$14:$P$17,2,TRUE),0)</f>
        <v>0</v>
      </c>
      <c r="M168" s="96">
        <f ca="1">IF($D168&gt;=M$4,VLOOKUP(RAND(),brain!$L$14:$P$17,2,TRUE),0)</f>
        <v>0</v>
      </c>
      <c r="N168" s="96">
        <f ca="1">IF($D168&gt;=N$4,VLOOKUP(RAND(),brain!$L$14:$P$17,2,TRUE),0)</f>
        <v>0</v>
      </c>
      <c r="O168" s="96">
        <f ca="1">IF($D168&gt;=O$4,VLOOKUP(RAND(),brain!$L$14:$P$17,2,TRUE),0)</f>
        <v>0</v>
      </c>
      <c r="P168" s="96">
        <f ca="1">IF($D168&gt;=P$4,VLOOKUP(RAND(),brain!$L$14:$P$17,2,TRUE),0)</f>
        <v>0</v>
      </c>
      <c r="Q168" s="96">
        <f ca="1">IF($D168&gt;=Q$4,VLOOKUP(RAND(),brain!$L$14:$P$17,2,TRUE),0)</f>
        <v>0</v>
      </c>
      <c r="R168" s="96">
        <f ca="1">IF($D168&gt;=R$4,VLOOKUP(RAND(),brain!$L$14:$P$17,2,TRUE),0)</f>
        <v>0</v>
      </c>
      <c r="S168" s="96">
        <f ca="1">IF($D168&gt;=S$4,VLOOKUP(RAND(),brain!$L$14:$P$17,2,TRUE),0)</f>
        <v>0</v>
      </c>
      <c r="T168" s="96">
        <f ca="1">IF($D168&gt;=T$4,VLOOKUP(RAND(),brain!$L$14:$P$17,2,TRUE),0)</f>
        <v>0</v>
      </c>
      <c r="U168" s="96">
        <f ca="1">IF($D168&gt;=U$4,VLOOKUP(RAND(),brain!$L$14:$P$17,2,TRUE),0)</f>
        <v>0</v>
      </c>
      <c r="V168" s="96">
        <f ca="1">IF($D168&gt;=V$4,VLOOKUP(RAND(),brain!$L$14:$P$17,2,TRUE),0)</f>
        <v>0</v>
      </c>
      <c r="W168" s="96">
        <f ca="1">IF($D168&gt;=W$4,VLOOKUP(RAND(),brain!$L$14:$P$17,2,TRUE),0)</f>
        <v>0</v>
      </c>
      <c r="X168" s="96">
        <f ca="1">IF($D168&gt;=X$4,VLOOKUP(RAND(),brain!$L$14:$P$17,2,TRUE),0)</f>
        <v>0</v>
      </c>
      <c r="Y168" s="104">
        <f ca="1">IF($D168&gt;=Y$4,VLOOKUP(RAND(),brain!$L$14:$P$17,2,TRUE),0)</f>
        <v>0</v>
      </c>
      <c r="Z168" s="97">
        <f ca="1">IF($E168&gt;=Z$4,VLOOKUP(RAND(),brain!$L$14:$P$17,3,TRUE),0)</f>
        <v>20</v>
      </c>
      <c r="AA168" s="97">
        <f ca="1">IF($E168&gt;=AA$4,VLOOKUP(RAND(),brain!$L$14:$P$17,3,TRUE),0)</f>
        <v>65</v>
      </c>
      <c r="AB168" s="97">
        <f ca="1">IF($E168&gt;=AB$4,VLOOKUP(RAND(),brain!$L$14:$P$17,3,TRUE),0)</f>
        <v>45</v>
      </c>
      <c r="AC168" s="97">
        <f ca="1">IF($E168&gt;=AC$4,VLOOKUP(RAND(),brain!$L$14:$P$17,3,TRUE),0)</f>
        <v>0</v>
      </c>
      <c r="AD168" s="97">
        <f ca="1">IF($E168&gt;=AD$4,VLOOKUP(RAND(),brain!$L$14:$P$17,3,TRUE),0)</f>
        <v>0</v>
      </c>
      <c r="AE168" s="97">
        <f ca="1">IF($E168&gt;=AE$4,VLOOKUP(RAND(),brain!$L$14:$P$17,3,TRUE),0)</f>
        <v>0</v>
      </c>
      <c r="AF168" s="97">
        <f ca="1">IF($E168&gt;=AF$4,VLOOKUP(RAND(),brain!$L$14:$P$17,3,TRUE),0)</f>
        <v>0</v>
      </c>
      <c r="AG168" s="97">
        <f ca="1">IF($E168&gt;=AG$4,VLOOKUP(RAND(),brain!$L$14:$P$17,3,TRUE),0)</f>
        <v>0</v>
      </c>
      <c r="AH168" s="97">
        <f ca="1">IF($E168&gt;=AH$4,VLOOKUP(RAND(),brain!$L$14:$P$17,3,TRUE),0)</f>
        <v>0</v>
      </c>
      <c r="AI168" s="97">
        <f ca="1">IF($E168&gt;=AI$4,VLOOKUP(RAND(),brain!$L$14:$P$17,3,TRUE),0)</f>
        <v>0</v>
      </c>
      <c r="AJ168" s="97">
        <f ca="1">IF($E168&gt;=AJ$4,VLOOKUP(RAND(),brain!$L$14:$P$17,3,TRUE),0)</f>
        <v>0</v>
      </c>
      <c r="AK168" s="100">
        <f ca="1">IF($F168&gt;=AK$4,VLOOKUP(RAND(),brain!$L$14:$P$17,4,TRUE),0)</f>
        <v>30</v>
      </c>
      <c r="AL168" s="98">
        <f ca="1">IF($F168&gt;=AL$4,VLOOKUP(RAND(),brain!$L$14:$P$17,4,TRUE),0)</f>
        <v>20</v>
      </c>
      <c r="AM168" s="98">
        <f ca="1">IF($F168&gt;=AM$4,VLOOKUP(RAND(),brain!$L$14:$P$17,4,TRUE),0)</f>
        <v>30</v>
      </c>
      <c r="AN168" s="98">
        <f ca="1">IF($F168&gt;=AN$4,VLOOKUP(RAND(),brain!$L$14:$P$17,4,TRUE),0)</f>
        <v>0</v>
      </c>
      <c r="AO168" s="98">
        <f ca="1">IF($F168&gt;=AO$4,VLOOKUP(RAND(),brain!$L$14:$P$17,4,TRUE),0)</f>
        <v>0</v>
      </c>
      <c r="AP168" s="98">
        <f ca="1">IF($F168&gt;=AP$4,VLOOKUP(RAND(),brain!$L$14:$P$17,4,TRUE),0)</f>
        <v>0</v>
      </c>
      <c r="AQ168" s="98">
        <f ca="1">IF($F168&gt;=AQ$4,VLOOKUP(RAND(),brain!$L$14:$P$17,4,TRUE),0)</f>
        <v>0</v>
      </c>
      <c r="AR168" s="98">
        <f ca="1">IF($F168&gt;=AR$4,VLOOKUP(RAND(),brain!$L$14:$P$17,4,TRUE),0)</f>
        <v>0</v>
      </c>
      <c r="AS168" s="98">
        <f ca="1">IF($F168&gt;=AS$4,VLOOKUP(RAND(),brain!$L$14:$P$17,4,TRUE),0)</f>
        <v>0</v>
      </c>
      <c r="AT168" s="98">
        <f ca="1">IF($F168&gt;=AT$4,VLOOKUP(RAND(),brain!$L$14:$P$17,4,TRUE),0)</f>
        <v>0</v>
      </c>
      <c r="AU168" s="98">
        <f ca="1">IF($F168&gt;=AU$4,VLOOKUP(RAND(),brain!$L$14:$P$17,4,TRUE),0)</f>
        <v>0</v>
      </c>
      <c r="AV168" s="98">
        <f ca="1">IF($F168&gt;=AV$4,VLOOKUP(RAND(),brain!$L$14:$P$17,4,TRUE),0)</f>
        <v>0</v>
      </c>
      <c r="AW168" s="98">
        <f ca="1">IF($F168&gt;=AW$4,VLOOKUP(RAND(),brain!$L$14:$P$17,4,TRUE),0)</f>
        <v>0</v>
      </c>
      <c r="AX168" s="98">
        <f ca="1">IF($F168&gt;=AX$4,VLOOKUP(RAND(),brain!$L$14:$P$17,4,TRUE),0)</f>
        <v>0</v>
      </c>
      <c r="AY168" s="98">
        <f ca="1">IF($F168&gt;=AY$4,VLOOKUP(RAND(),brain!$L$14:$P$17,4,TRUE),0)</f>
        <v>0</v>
      </c>
      <c r="AZ168" s="101">
        <f ca="1">IF($F168&gt;=AZ$4,VLOOKUP(RAND(),brain!$L$14:$P$17,4,TRUE),0)</f>
        <v>0</v>
      </c>
      <c r="BA168" s="139">
        <f ca="1">SUMIF(dataCollection!$H168:$Y168, "&gt;1")</f>
        <v>180</v>
      </c>
      <c r="BB168" s="140">
        <f ca="1">SUMIF(dataCollection!$Z168:$AJ168,"&gt; 1")</f>
        <v>130</v>
      </c>
      <c r="BC168" s="141">
        <f ca="1">SUMIF(dataCollection!$AK168:$AZ168, "&gt; 1")</f>
        <v>80</v>
      </c>
      <c r="BD168" s="26">
        <f ca="1">brain!$K$26-COUNTIF(dataCollection!$H168:$Y168,"&gt;0")*10-dataCollection!$BA168</f>
        <v>260</v>
      </c>
      <c r="BE168" s="26" t="str">
        <f t="shared" ca="1" si="6"/>
        <v/>
      </c>
      <c r="BF168" s="26">
        <f ca="1">brain!$K$26- COUNTIF(dataCollection!$Z168:$AJ168,"&gt;0")*10-dataCollection!$BB168</f>
        <v>320</v>
      </c>
      <c r="BG168" s="26" t="str">
        <f t="shared" ca="1" si="7"/>
        <v/>
      </c>
      <c r="BH168" s="26">
        <f ca="1">brain!$K$26-COUNT(dataCollection!$AK168:$AZ168)*10-dataCollection!$BC168</f>
        <v>240</v>
      </c>
      <c r="BI168" s="134" t="str">
        <f t="shared" ca="1" si="8"/>
        <v/>
      </c>
    </row>
    <row r="169" spans="3:61" x14ac:dyDescent="0.25">
      <c r="C169" s="32">
        <f>Table1[[#This Row],[Column1]]</f>
        <v>163</v>
      </c>
      <c r="D169" s="116">
        <f ca="1">ROUND(brain!$L$7*dataCollection!$G169,0)</f>
        <v>2</v>
      </c>
      <c r="E169" s="116">
        <f ca="1">ROUND(brain!$L$8*dataCollection!$G169,0)</f>
        <v>1</v>
      </c>
      <c r="F169" s="116">
        <f ca="1">dataCollection!$G169-dataCollection!$D169-dataCollection!$E169</f>
        <v>2</v>
      </c>
      <c r="G169" s="117">
        <f ca="1">Table1[[#This Row],[Column13]]</f>
        <v>5</v>
      </c>
      <c r="H169" s="96">
        <f ca="1">IF($D169&gt;=H$4,VLOOKUP(RAND(),brain!$L$14:$P$17,2,TRUE),0)</f>
        <v>55</v>
      </c>
      <c r="I169" s="96">
        <f ca="1">IF($D169&gt;=I$4,VLOOKUP(RAND(),brain!$L$14:$P$17,2,TRUE),0)</f>
        <v>55</v>
      </c>
      <c r="J169" s="96">
        <f ca="1">IF($D169&gt;=J$4,VLOOKUP(RAND(),brain!$L$14:$P$17,2,TRUE),0)</f>
        <v>0</v>
      </c>
      <c r="K169" s="96">
        <f ca="1">IF($D169&gt;=K$4,VLOOKUP(RAND(),brain!$L$14:$P$17,2,TRUE),0)</f>
        <v>0</v>
      </c>
      <c r="L169" s="96">
        <f ca="1">IF($D169&gt;=L$4,VLOOKUP(RAND(),brain!$L$14:$P$17,2,TRUE),0)</f>
        <v>0</v>
      </c>
      <c r="M169" s="96">
        <f ca="1">IF($D169&gt;=M$4,VLOOKUP(RAND(),brain!$L$14:$P$17,2,TRUE),0)</f>
        <v>0</v>
      </c>
      <c r="N169" s="96">
        <f ca="1">IF($D169&gt;=N$4,VLOOKUP(RAND(),brain!$L$14:$P$17,2,TRUE),0)</f>
        <v>0</v>
      </c>
      <c r="O169" s="96">
        <f ca="1">IF($D169&gt;=O$4,VLOOKUP(RAND(),brain!$L$14:$P$17,2,TRUE),0)</f>
        <v>0</v>
      </c>
      <c r="P169" s="96">
        <f ca="1">IF($D169&gt;=P$4,VLOOKUP(RAND(),brain!$L$14:$P$17,2,TRUE),0)</f>
        <v>0</v>
      </c>
      <c r="Q169" s="96">
        <f ca="1">IF($D169&gt;=Q$4,VLOOKUP(RAND(),brain!$L$14:$P$17,2,TRUE),0)</f>
        <v>0</v>
      </c>
      <c r="R169" s="96">
        <f ca="1">IF($D169&gt;=R$4,VLOOKUP(RAND(),brain!$L$14:$P$17,2,TRUE),0)</f>
        <v>0</v>
      </c>
      <c r="S169" s="96">
        <f ca="1">IF($D169&gt;=S$4,VLOOKUP(RAND(),brain!$L$14:$P$17,2,TRUE),0)</f>
        <v>0</v>
      </c>
      <c r="T169" s="96">
        <f ca="1">IF($D169&gt;=T$4,VLOOKUP(RAND(),brain!$L$14:$P$17,2,TRUE),0)</f>
        <v>0</v>
      </c>
      <c r="U169" s="96">
        <f ca="1">IF($D169&gt;=U$4,VLOOKUP(RAND(),brain!$L$14:$P$17,2,TRUE),0)</f>
        <v>0</v>
      </c>
      <c r="V169" s="96">
        <f ca="1">IF($D169&gt;=V$4,VLOOKUP(RAND(),brain!$L$14:$P$17,2,TRUE),0)</f>
        <v>0</v>
      </c>
      <c r="W169" s="96">
        <f ca="1">IF($D169&gt;=W$4,VLOOKUP(RAND(),brain!$L$14:$P$17,2,TRUE),0)</f>
        <v>0</v>
      </c>
      <c r="X169" s="96">
        <f ca="1">IF($D169&gt;=X$4,VLOOKUP(RAND(),brain!$L$14:$P$17,2,TRUE),0)</f>
        <v>0</v>
      </c>
      <c r="Y169" s="104">
        <f ca="1">IF($D169&gt;=Y$4,VLOOKUP(RAND(),brain!$L$14:$P$17,2,TRUE),0)</f>
        <v>0</v>
      </c>
      <c r="Z169" s="97">
        <f ca="1">IF($E169&gt;=Z$4,VLOOKUP(RAND(),brain!$L$14:$P$17,3,TRUE),0)</f>
        <v>45</v>
      </c>
      <c r="AA169" s="97">
        <f ca="1">IF($E169&gt;=AA$4,VLOOKUP(RAND(),brain!$L$14:$P$17,3,TRUE),0)</f>
        <v>0</v>
      </c>
      <c r="AB169" s="97">
        <f ca="1">IF($E169&gt;=AB$4,VLOOKUP(RAND(),brain!$L$14:$P$17,3,TRUE),0)</f>
        <v>0</v>
      </c>
      <c r="AC169" s="97">
        <f ca="1">IF($E169&gt;=AC$4,VLOOKUP(RAND(),brain!$L$14:$P$17,3,TRUE),0)</f>
        <v>0</v>
      </c>
      <c r="AD169" s="97">
        <f ca="1">IF($E169&gt;=AD$4,VLOOKUP(RAND(),brain!$L$14:$P$17,3,TRUE),0)</f>
        <v>0</v>
      </c>
      <c r="AE169" s="97">
        <f ca="1">IF($E169&gt;=AE$4,VLOOKUP(RAND(),brain!$L$14:$P$17,3,TRUE),0)</f>
        <v>0</v>
      </c>
      <c r="AF169" s="97">
        <f ca="1">IF($E169&gt;=AF$4,VLOOKUP(RAND(),brain!$L$14:$P$17,3,TRUE),0)</f>
        <v>0</v>
      </c>
      <c r="AG169" s="97">
        <f ca="1">IF($E169&gt;=AG$4,VLOOKUP(RAND(),brain!$L$14:$P$17,3,TRUE),0)</f>
        <v>0</v>
      </c>
      <c r="AH169" s="97">
        <f ca="1">IF($E169&gt;=AH$4,VLOOKUP(RAND(),brain!$L$14:$P$17,3,TRUE),0)</f>
        <v>0</v>
      </c>
      <c r="AI169" s="97">
        <f ca="1">IF($E169&gt;=AI$4,VLOOKUP(RAND(),brain!$L$14:$P$17,3,TRUE),0)</f>
        <v>0</v>
      </c>
      <c r="AJ169" s="97">
        <f ca="1">IF($E169&gt;=AJ$4,VLOOKUP(RAND(),brain!$L$14:$P$17,3,TRUE),0)</f>
        <v>0</v>
      </c>
      <c r="AK169" s="100">
        <f ca="1">IF($F169&gt;=AK$4,VLOOKUP(RAND(),brain!$L$14:$P$17,4,TRUE),0)</f>
        <v>45</v>
      </c>
      <c r="AL169" s="98">
        <f ca="1">IF($F169&gt;=AL$4,VLOOKUP(RAND(),brain!$L$14:$P$17,4,TRUE),0)</f>
        <v>20</v>
      </c>
      <c r="AM169" s="98">
        <f ca="1">IF($F169&gt;=AM$4,VLOOKUP(RAND(),brain!$L$14:$P$17,4,TRUE),0)</f>
        <v>0</v>
      </c>
      <c r="AN169" s="98">
        <f ca="1">IF($F169&gt;=AN$4,VLOOKUP(RAND(),brain!$L$14:$P$17,4,TRUE),0)</f>
        <v>0</v>
      </c>
      <c r="AO169" s="98">
        <f ca="1">IF($F169&gt;=AO$4,VLOOKUP(RAND(),brain!$L$14:$P$17,4,TRUE),0)</f>
        <v>0</v>
      </c>
      <c r="AP169" s="98">
        <f ca="1">IF($F169&gt;=AP$4,VLOOKUP(RAND(),brain!$L$14:$P$17,4,TRUE),0)</f>
        <v>0</v>
      </c>
      <c r="AQ169" s="98">
        <f ca="1">IF($F169&gt;=AQ$4,VLOOKUP(RAND(),brain!$L$14:$P$17,4,TRUE),0)</f>
        <v>0</v>
      </c>
      <c r="AR169" s="98">
        <f ca="1">IF($F169&gt;=AR$4,VLOOKUP(RAND(),brain!$L$14:$P$17,4,TRUE),0)</f>
        <v>0</v>
      </c>
      <c r="AS169" s="98">
        <f ca="1">IF($F169&gt;=AS$4,VLOOKUP(RAND(),brain!$L$14:$P$17,4,TRUE),0)</f>
        <v>0</v>
      </c>
      <c r="AT169" s="98">
        <f ca="1">IF($F169&gt;=AT$4,VLOOKUP(RAND(),brain!$L$14:$P$17,4,TRUE),0)</f>
        <v>0</v>
      </c>
      <c r="AU169" s="98">
        <f ca="1">IF($F169&gt;=AU$4,VLOOKUP(RAND(),brain!$L$14:$P$17,4,TRUE),0)</f>
        <v>0</v>
      </c>
      <c r="AV169" s="98">
        <f ca="1">IF($F169&gt;=AV$4,VLOOKUP(RAND(),brain!$L$14:$P$17,4,TRUE),0)</f>
        <v>0</v>
      </c>
      <c r="AW169" s="98">
        <f ca="1">IF($F169&gt;=AW$4,VLOOKUP(RAND(),brain!$L$14:$P$17,4,TRUE),0)</f>
        <v>0</v>
      </c>
      <c r="AX169" s="98">
        <f ca="1">IF($F169&gt;=AX$4,VLOOKUP(RAND(),brain!$L$14:$P$17,4,TRUE),0)</f>
        <v>0</v>
      </c>
      <c r="AY169" s="98">
        <f ca="1">IF($F169&gt;=AY$4,VLOOKUP(RAND(),brain!$L$14:$P$17,4,TRUE),0)</f>
        <v>0</v>
      </c>
      <c r="AZ169" s="101">
        <f ca="1">IF($F169&gt;=AZ$4,VLOOKUP(RAND(),brain!$L$14:$P$17,4,TRUE),0)</f>
        <v>0</v>
      </c>
      <c r="BA169" s="139">
        <f ca="1">SUMIF(dataCollection!$H169:$Y169, "&gt;1")</f>
        <v>110</v>
      </c>
      <c r="BB169" s="140">
        <f ca="1">SUMIF(dataCollection!$Z169:$AJ169,"&gt; 1")</f>
        <v>45</v>
      </c>
      <c r="BC169" s="141">
        <f ca="1">SUMIF(dataCollection!$AK169:$AZ169, "&gt; 1")</f>
        <v>65</v>
      </c>
      <c r="BD169" s="26">
        <f ca="1">brain!$K$26-COUNTIF(dataCollection!$H169:$Y169,"&gt;0")*10-dataCollection!$BA169</f>
        <v>350</v>
      </c>
      <c r="BE169" s="26" t="str">
        <f t="shared" ca="1" si="6"/>
        <v/>
      </c>
      <c r="BF169" s="26">
        <f ca="1">brain!$K$26- COUNTIF(dataCollection!$Z169:$AJ169,"&gt;0")*10-dataCollection!$BB169</f>
        <v>425</v>
      </c>
      <c r="BG169" s="26" t="str">
        <f t="shared" ca="1" si="7"/>
        <v/>
      </c>
      <c r="BH169" s="26">
        <f ca="1">brain!$K$26-COUNT(dataCollection!$AK169:$AZ169)*10-dataCollection!$BC169</f>
        <v>255</v>
      </c>
      <c r="BI169" s="134" t="str">
        <f t="shared" ca="1" si="8"/>
        <v/>
      </c>
    </row>
    <row r="170" spans="3:61" x14ac:dyDescent="0.25">
      <c r="C170" s="32">
        <f>Table1[[#This Row],[Column1]]</f>
        <v>164</v>
      </c>
      <c r="D170" s="116">
        <f ca="1">ROUND(brain!$L$7*dataCollection!$G170,0)</f>
        <v>1</v>
      </c>
      <c r="E170" s="116">
        <f ca="1">ROUND(brain!$L$8*dataCollection!$G170,0)</f>
        <v>1</v>
      </c>
      <c r="F170" s="116">
        <f ca="1">dataCollection!$G170-dataCollection!$D170-dataCollection!$E170</f>
        <v>1</v>
      </c>
      <c r="G170" s="117">
        <f ca="1">Table1[[#This Row],[Column13]]</f>
        <v>3</v>
      </c>
      <c r="H170" s="96">
        <f ca="1">IF($D170&gt;=H$4,VLOOKUP(RAND(),brain!$L$14:$P$17,2,TRUE),0)</f>
        <v>55</v>
      </c>
      <c r="I170" s="96">
        <f ca="1">IF($D170&gt;=I$4,VLOOKUP(RAND(),brain!$L$14:$P$17,2,TRUE),0)</f>
        <v>0</v>
      </c>
      <c r="J170" s="96">
        <f ca="1">IF($D170&gt;=J$4,VLOOKUP(RAND(),brain!$L$14:$P$17,2,TRUE),0)</f>
        <v>0</v>
      </c>
      <c r="K170" s="96">
        <f ca="1">IF($D170&gt;=K$4,VLOOKUP(RAND(),brain!$L$14:$P$17,2,TRUE),0)</f>
        <v>0</v>
      </c>
      <c r="L170" s="96">
        <f ca="1">IF($D170&gt;=L$4,VLOOKUP(RAND(),brain!$L$14:$P$17,2,TRUE),0)</f>
        <v>0</v>
      </c>
      <c r="M170" s="96">
        <f ca="1">IF($D170&gt;=M$4,VLOOKUP(RAND(),brain!$L$14:$P$17,2,TRUE),0)</f>
        <v>0</v>
      </c>
      <c r="N170" s="96">
        <f ca="1">IF($D170&gt;=N$4,VLOOKUP(RAND(),brain!$L$14:$P$17,2,TRUE),0)</f>
        <v>0</v>
      </c>
      <c r="O170" s="96">
        <f ca="1">IF($D170&gt;=O$4,VLOOKUP(RAND(),brain!$L$14:$P$17,2,TRUE),0)</f>
        <v>0</v>
      </c>
      <c r="P170" s="96">
        <f ca="1">IF($D170&gt;=P$4,VLOOKUP(RAND(),brain!$L$14:$P$17,2,TRUE),0)</f>
        <v>0</v>
      </c>
      <c r="Q170" s="96">
        <f ca="1">IF($D170&gt;=Q$4,VLOOKUP(RAND(),brain!$L$14:$P$17,2,TRUE),0)</f>
        <v>0</v>
      </c>
      <c r="R170" s="96">
        <f ca="1">IF($D170&gt;=R$4,VLOOKUP(RAND(),brain!$L$14:$P$17,2,TRUE),0)</f>
        <v>0</v>
      </c>
      <c r="S170" s="96">
        <f ca="1">IF($D170&gt;=S$4,VLOOKUP(RAND(),brain!$L$14:$P$17,2,TRUE),0)</f>
        <v>0</v>
      </c>
      <c r="T170" s="96">
        <f ca="1">IF($D170&gt;=T$4,VLOOKUP(RAND(),brain!$L$14:$P$17,2,TRUE),0)</f>
        <v>0</v>
      </c>
      <c r="U170" s="96">
        <f ca="1">IF($D170&gt;=U$4,VLOOKUP(RAND(),brain!$L$14:$P$17,2,TRUE),0)</f>
        <v>0</v>
      </c>
      <c r="V170" s="96">
        <f ca="1">IF($D170&gt;=V$4,VLOOKUP(RAND(),brain!$L$14:$P$17,2,TRUE),0)</f>
        <v>0</v>
      </c>
      <c r="W170" s="96">
        <f ca="1">IF($D170&gt;=W$4,VLOOKUP(RAND(),brain!$L$14:$P$17,2,TRUE),0)</f>
        <v>0</v>
      </c>
      <c r="X170" s="96">
        <f ca="1">IF($D170&gt;=X$4,VLOOKUP(RAND(),brain!$L$14:$P$17,2,TRUE),0)</f>
        <v>0</v>
      </c>
      <c r="Y170" s="104">
        <f ca="1">IF($D170&gt;=Y$4,VLOOKUP(RAND(),brain!$L$14:$P$17,2,TRUE),0)</f>
        <v>0</v>
      </c>
      <c r="Z170" s="97">
        <f ca="1">IF($E170&gt;=Z$4,VLOOKUP(RAND(),brain!$L$14:$P$17,3,TRUE),0)</f>
        <v>45</v>
      </c>
      <c r="AA170" s="97">
        <f ca="1">IF($E170&gt;=AA$4,VLOOKUP(RAND(),brain!$L$14:$P$17,3,TRUE),0)</f>
        <v>0</v>
      </c>
      <c r="AB170" s="97">
        <f ca="1">IF($E170&gt;=AB$4,VLOOKUP(RAND(),brain!$L$14:$P$17,3,TRUE),0)</f>
        <v>0</v>
      </c>
      <c r="AC170" s="97">
        <f ca="1">IF($E170&gt;=AC$4,VLOOKUP(RAND(),brain!$L$14:$P$17,3,TRUE),0)</f>
        <v>0</v>
      </c>
      <c r="AD170" s="97">
        <f ca="1">IF($E170&gt;=AD$4,VLOOKUP(RAND(),brain!$L$14:$P$17,3,TRUE),0)</f>
        <v>0</v>
      </c>
      <c r="AE170" s="97">
        <f ca="1">IF($E170&gt;=AE$4,VLOOKUP(RAND(),brain!$L$14:$P$17,3,TRUE),0)</f>
        <v>0</v>
      </c>
      <c r="AF170" s="97">
        <f ca="1">IF($E170&gt;=AF$4,VLOOKUP(RAND(),brain!$L$14:$P$17,3,TRUE),0)</f>
        <v>0</v>
      </c>
      <c r="AG170" s="97">
        <f ca="1">IF($E170&gt;=AG$4,VLOOKUP(RAND(),brain!$L$14:$P$17,3,TRUE),0)</f>
        <v>0</v>
      </c>
      <c r="AH170" s="97">
        <f ca="1">IF($E170&gt;=AH$4,VLOOKUP(RAND(),brain!$L$14:$P$17,3,TRUE),0)</f>
        <v>0</v>
      </c>
      <c r="AI170" s="97">
        <f ca="1">IF($E170&gt;=AI$4,VLOOKUP(RAND(),brain!$L$14:$P$17,3,TRUE),0)</f>
        <v>0</v>
      </c>
      <c r="AJ170" s="97">
        <f ca="1">IF($E170&gt;=AJ$4,VLOOKUP(RAND(),brain!$L$14:$P$17,3,TRUE),0)</f>
        <v>0</v>
      </c>
      <c r="AK170" s="100">
        <f ca="1">IF($F170&gt;=AK$4,VLOOKUP(RAND(),brain!$L$14:$P$17,4,TRUE),0)</f>
        <v>30</v>
      </c>
      <c r="AL170" s="98">
        <f ca="1">IF($F170&gt;=AL$4,VLOOKUP(RAND(),brain!$L$14:$P$17,4,TRUE),0)</f>
        <v>0</v>
      </c>
      <c r="AM170" s="98">
        <f ca="1">IF($F170&gt;=AM$4,VLOOKUP(RAND(),brain!$L$14:$P$17,4,TRUE),0)</f>
        <v>0</v>
      </c>
      <c r="AN170" s="98">
        <f ca="1">IF($F170&gt;=AN$4,VLOOKUP(RAND(),brain!$L$14:$P$17,4,TRUE),0)</f>
        <v>0</v>
      </c>
      <c r="AO170" s="98">
        <f ca="1">IF($F170&gt;=AO$4,VLOOKUP(RAND(),brain!$L$14:$P$17,4,TRUE),0)</f>
        <v>0</v>
      </c>
      <c r="AP170" s="98">
        <f ca="1">IF($F170&gt;=AP$4,VLOOKUP(RAND(),brain!$L$14:$P$17,4,TRUE),0)</f>
        <v>0</v>
      </c>
      <c r="AQ170" s="98">
        <f ca="1">IF($F170&gt;=AQ$4,VLOOKUP(RAND(),brain!$L$14:$P$17,4,TRUE),0)</f>
        <v>0</v>
      </c>
      <c r="AR170" s="98">
        <f ca="1">IF($F170&gt;=AR$4,VLOOKUP(RAND(),brain!$L$14:$P$17,4,TRUE),0)</f>
        <v>0</v>
      </c>
      <c r="AS170" s="98">
        <f ca="1">IF($F170&gt;=AS$4,VLOOKUP(RAND(),brain!$L$14:$P$17,4,TRUE),0)</f>
        <v>0</v>
      </c>
      <c r="AT170" s="98">
        <f ca="1">IF($F170&gt;=AT$4,VLOOKUP(RAND(),brain!$L$14:$P$17,4,TRUE),0)</f>
        <v>0</v>
      </c>
      <c r="AU170" s="98">
        <f ca="1">IF($F170&gt;=AU$4,VLOOKUP(RAND(),brain!$L$14:$P$17,4,TRUE),0)</f>
        <v>0</v>
      </c>
      <c r="AV170" s="98">
        <f ca="1">IF($F170&gt;=AV$4,VLOOKUP(RAND(),brain!$L$14:$P$17,4,TRUE),0)</f>
        <v>0</v>
      </c>
      <c r="AW170" s="98">
        <f ca="1">IF($F170&gt;=AW$4,VLOOKUP(RAND(),brain!$L$14:$P$17,4,TRUE),0)</f>
        <v>0</v>
      </c>
      <c r="AX170" s="98">
        <f ca="1">IF($F170&gt;=AX$4,VLOOKUP(RAND(),brain!$L$14:$P$17,4,TRUE),0)</f>
        <v>0</v>
      </c>
      <c r="AY170" s="98">
        <f ca="1">IF($F170&gt;=AY$4,VLOOKUP(RAND(),brain!$L$14:$P$17,4,TRUE),0)</f>
        <v>0</v>
      </c>
      <c r="AZ170" s="101">
        <f ca="1">IF($F170&gt;=AZ$4,VLOOKUP(RAND(),brain!$L$14:$P$17,4,TRUE),0)</f>
        <v>0</v>
      </c>
      <c r="BA170" s="139">
        <f ca="1">SUMIF(dataCollection!$H170:$Y170, "&gt;1")</f>
        <v>55</v>
      </c>
      <c r="BB170" s="140">
        <f ca="1">SUMIF(dataCollection!$Z170:$AJ170,"&gt; 1")</f>
        <v>45</v>
      </c>
      <c r="BC170" s="141">
        <f ca="1">SUMIF(dataCollection!$AK170:$AZ170, "&gt; 1")</f>
        <v>30</v>
      </c>
      <c r="BD170" s="26">
        <f ca="1">brain!$K$26-COUNTIF(dataCollection!$H170:$Y170,"&gt;0")*10-dataCollection!$BA170</f>
        <v>415</v>
      </c>
      <c r="BE170" s="26" t="str">
        <f t="shared" ca="1" si="6"/>
        <v/>
      </c>
      <c r="BF170" s="26">
        <f ca="1">brain!$K$26- COUNTIF(dataCollection!$Z170:$AJ170,"&gt;0")*10-dataCollection!$BB170</f>
        <v>425</v>
      </c>
      <c r="BG170" s="26" t="str">
        <f t="shared" ca="1" si="7"/>
        <v/>
      </c>
      <c r="BH170" s="26">
        <f ca="1">brain!$K$26-COUNT(dataCollection!$AK170:$AZ170)*10-dataCollection!$BC170</f>
        <v>290</v>
      </c>
      <c r="BI170" s="134" t="str">
        <f t="shared" ca="1" si="8"/>
        <v/>
      </c>
    </row>
    <row r="171" spans="3:61" x14ac:dyDescent="0.25">
      <c r="C171" s="32">
        <f>Table1[[#This Row],[Column1]]</f>
        <v>165</v>
      </c>
      <c r="D171" s="116">
        <f ca="1">ROUND(brain!$L$7*dataCollection!$G171,0)</f>
        <v>4</v>
      </c>
      <c r="E171" s="116">
        <f ca="1">ROUND(brain!$L$8*dataCollection!$G171,0)</f>
        <v>3</v>
      </c>
      <c r="F171" s="116">
        <f ca="1">dataCollection!$G171-dataCollection!$D171-dataCollection!$E171</f>
        <v>3</v>
      </c>
      <c r="G171" s="117">
        <f ca="1">Table1[[#This Row],[Column13]]</f>
        <v>10</v>
      </c>
      <c r="H171" s="96">
        <f ca="1">IF($D171&gt;=H$4,VLOOKUP(RAND(),brain!$L$14:$P$17,2,TRUE),0)</f>
        <v>35</v>
      </c>
      <c r="I171" s="96">
        <f ca="1">IF($D171&gt;=I$4,VLOOKUP(RAND(),brain!$L$14:$P$17,2,TRUE),0)</f>
        <v>15</v>
      </c>
      <c r="J171" s="96">
        <f ca="1">IF($D171&gt;=J$4,VLOOKUP(RAND(),brain!$L$14:$P$17,2,TRUE),0)</f>
        <v>35</v>
      </c>
      <c r="K171" s="96">
        <f ca="1">IF($D171&gt;=K$4,VLOOKUP(RAND(),brain!$L$14:$P$17,2,TRUE),0)</f>
        <v>15</v>
      </c>
      <c r="L171" s="96">
        <f ca="1">IF($D171&gt;=L$4,VLOOKUP(RAND(),brain!$L$14:$P$17,2,TRUE),0)</f>
        <v>0</v>
      </c>
      <c r="M171" s="96">
        <f ca="1">IF($D171&gt;=M$4,VLOOKUP(RAND(),brain!$L$14:$P$17,2,TRUE),0)</f>
        <v>0</v>
      </c>
      <c r="N171" s="96">
        <f ca="1">IF($D171&gt;=N$4,VLOOKUP(RAND(),brain!$L$14:$P$17,2,TRUE),0)</f>
        <v>0</v>
      </c>
      <c r="O171" s="96">
        <f ca="1">IF($D171&gt;=O$4,VLOOKUP(RAND(),brain!$L$14:$P$17,2,TRUE),0)</f>
        <v>0</v>
      </c>
      <c r="P171" s="96">
        <f ca="1">IF($D171&gt;=P$4,VLOOKUP(RAND(),brain!$L$14:$P$17,2,TRUE),0)</f>
        <v>0</v>
      </c>
      <c r="Q171" s="96">
        <f ca="1">IF($D171&gt;=Q$4,VLOOKUP(RAND(),brain!$L$14:$P$17,2,TRUE),0)</f>
        <v>0</v>
      </c>
      <c r="R171" s="96">
        <f ca="1">IF($D171&gt;=R$4,VLOOKUP(RAND(),brain!$L$14:$P$17,2,TRUE),0)</f>
        <v>0</v>
      </c>
      <c r="S171" s="96">
        <f ca="1">IF($D171&gt;=S$4,VLOOKUP(RAND(),brain!$L$14:$P$17,2,TRUE),0)</f>
        <v>0</v>
      </c>
      <c r="T171" s="96">
        <f ca="1">IF($D171&gt;=T$4,VLOOKUP(RAND(),brain!$L$14:$P$17,2,TRUE),0)</f>
        <v>0</v>
      </c>
      <c r="U171" s="96">
        <f ca="1">IF($D171&gt;=U$4,VLOOKUP(RAND(),brain!$L$14:$P$17,2,TRUE),0)</f>
        <v>0</v>
      </c>
      <c r="V171" s="96">
        <f ca="1">IF($D171&gt;=V$4,VLOOKUP(RAND(),brain!$L$14:$P$17,2,TRUE),0)</f>
        <v>0</v>
      </c>
      <c r="W171" s="96">
        <f ca="1">IF($D171&gt;=W$4,VLOOKUP(RAND(),brain!$L$14:$P$17,2,TRUE),0)</f>
        <v>0</v>
      </c>
      <c r="X171" s="96">
        <f ca="1">IF($D171&gt;=X$4,VLOOKUP(RAND(),brain!$L$14:$P$17,2,TRUE),0)</f>
        <v>0</v>
      </c>
      <c r="Y171" s="104">
        <f ca="1">IF($D171&gt;=Y$4,VLOOKUP(RAND(),brain!$L$14:$P$17,2,TRUE),0)</f>
        <v>0</v>
      </c>
      <c r="Z171" s="97">
        <f ca="1">IF($E171&gt;=Z$4,VLOOKUP(RAND(),brain!$L$14:$P$17,3,TRUE),0)</f>
        <v>45</v>
      </c>
      <c r="AA171" s="97">
        <f ca="1">IF($E171&gt;=AA$4,VLOOKUP(RAND(),brain!$L$14:$P$17,3,TRUE),0)</f>
        <v>20</v>
      </c>
      <c r="AB171" s="97">
        <f ca="1">IF($E171&gt;=AB$4,VLOOKUP(RAND(),brain!$L$14:$P$17,3,TRUE),0)</f>
        <v>20</v>
      </c>
      <c r="AC171" s="97">
        <f ca="1">IF($E171&gt;=AC$4,VLOOKUP(RAND(),brain!$L$14:$P$17,3,TRUE),0)</f>
        <v>0</v>
      </c>
      <c r="AD171" s="97">
        <f ca="1">IF($E171&gt;=AD$4,VLOOKUP(RAND(),brain!$L$14:$P$17,3,TRUE),0)</f>
        <v>0</v>
      </c>
      <c r="AE171" s="97">
        <f ca="1">IF($E171&gt;=AE$4,VLOOKUP(RAND(),brain!$L$14:$P$17,3,TRUE),0)</f>
        <v>0</v>
      </c>
      <c r="AF171" s="97">
        <f ca="1">IF($E171&gt;=AF$4,VLOOKUP(RAND(),brain!$L$14:$P$17,3,TRUE),0)</f>
        <v>0</v>
      </c>
      <c r="AG171" s="97">
        <f ca="1">IF($E171&gt;=AG$4,VLOOKUP(RAND(),brain!$L$14:$P$17,3,TRUE),0)</f>
        <v>0</v>
      </c>
      <c r="AH171" s="97">
        <f ca="1">IF($E171&gt;=AH$4,VLOOKUP(RAND(),brain!$L$14:$P$17,3,TRUE),0)</f>
        <v>0</v>
      </c>
      <c r="AI171" s="97">
        <f ca="1">IF($E171&gt;=AI$4,VLOOKUP(RAND(),brain!$L$14:$P$17,3,TRUE),0)</f>
        <v>0</v>
      </c>
      <c r="AJ171" s="97">
        <f ca="1">IF($E171&gt;=AJ$4,VLOOKUP(RAND(),brain!$L$14:$P$17,3,TRUE),0)</f>
        <v>0</v>
      </c>
      <c r="AK171" s="100">
        <f ca="1">IF($F171&gt;=AK$4,VLOOKUP(RAND(),brain!$L$14:$P$17,4,TRUE),0)</f>
        <v>20</v>
      </c>
      <c r="AL171" s="98">
        <f ca="1">IF($F171&gt;=AL$4,VLOOKUP(RAND(),brain!$L$14:$P$17,4,TRUE),0)</f>
        <v>45</v>
      </c>
      <c r="AM171" s="98">
        <f ca="1">IF($F171&gt;=AM$4,VLOOKUP(RAND(),brain!$L$14:$P$17,4,TRUE),0)</f>
        <v>45</v>
      </c>
      <c r="AN171" s="98">
        <f ca="1">IF($F171&gt;=AN$4,VLOOKUP(RAND(),brain!$L$14:$P$17,4,TRUE),0)</f>
        <v>0</v>
      </c>
      <c r="AO171" s="98">
        <f ca="1">IF($F171&gt;=AO$4,VLOOKUP(RAND(),brain!$L$14:$P$17,4,TRUE),0)</f>
        <v>0</v>
      </c>
      <c r="AP171" s="98">
        <f ca="1">IF($F171&gt;=AP$4,VLOOKUP(RAND(),brain!$L$14:$P$17,4,TRUE),0)</f>
        <v>0</v>
      </c>
      <c r="AQ171" s="98">
        <f ca="1">IF($F171&gt;=AQ$4,VLOOKUP(RAND(),brain!$L$14:$P$17,4,TRUE),0)</f>
        <v>0</v>
      </c>
      <c r="AR171" s="98">
        <f ca="1">IF($F171&gt;=AR$4,VLOOKUP(RAND(),brain!$L$14:$P$17,4,TRUE),0)</f>
        <v>0</v>
      </c>
      <c r="AS171" s="98">
        <f ca="1">IF($F171&gt;=AS$4,VLOOKUP(RAND(),brain!$L$14:$P$17,4,TRUE),0)</f>
        <v>0</v>
      </c>
      <c r="AT171" s="98">
        <f ca="1">IF($F171&gt;=AT$4,VLOOKUP(RAND(),brain!$L$14:$P$17,4,TRUE),0)</f>
        <v>0</v>
      </c>
      <c r="AU171" s="98">
        <f ca="1">IF($F171&gt;=AU$4,VLOOKUP(RAND(),brain!$L$14:$P$17,4,TRUE),0)</f>
        <v>0</v>
      </c>
      <c r="AV171" s="98">
        <f ca="1">IF($F171&gt;=AV$4,VLOOKUP(RAND(),brain!$L$14:$P$17,4,TRUE),0)</f>
        <v>0</v>
      </c>
      <c r="AW171" s="98">
        <f ca="1">IF($F171&gt;=AW$4,VLOOKUP(RAND(),brain!$L$14:$P$17,4,TRUE),0)</f>
        <v>0</v>
      </c>
      <c r="AX171" s="98">
        <f ca="1">IF($F171&gt;=AX$4,VLOOKUP(RAND(),brain!$L$14:$P$17,4,TRUE),0)</f>
        <v>0</v>
      </c>
      <c r="AY171" s="98">
        <f ca="1">IF($F171&gt;=AY$4,VLOOKUP(RAND(),brain!$L$14:$P$17,4,TRUE),0)</f>
        <v>0</v>
      </c>
      <c r="AZ171" s="101">
        <f ca="1">IF($F171&gt;=AZ$4,VLOOKUP(RAND(),brain!$L$14:$P$17,4,TRUE),0)</f>
        <v>0</v>
      </c>
      <c r="BA171" s="139">
        <f ca="1">SUMIF(dataCollection!$H171:$Y171, "&gt;1")</f>
        <v>100</v>
      </c>
      <c r="BB171" s="140">
        <f ca="1">SUMIF(dataCollection!$Z171:$AJ171,"&gt; 1")</f>
        <v>85</v>
      </c>
      <c r="BC171" s="141">
        <f ca="1">SUMIF(dataCollection!$AK171:$AZ171, "&gt; 1")</f>
        <v>110</v>
      </c>
      <c r="BD171" s="26">
        <f ca="1">brain!$K$26-COUNTIF(dataCollection!$H171:$Y171,"&gt;0")*10-dataCollection!$BA171</f>
        <v>340</v>
      </c>
      <c r="BE171" s="26" t="str">
        <f t="shared" ca="1" si="6"/>
        <v/>
      </c>
      <c r="BF171" s="26">
        <f ca="1">brain!$K$26- COUNTIF(dataCollection!$Z171:$AJ171,"&gt;0")*10-dataCollection!$BB171</f>
        <v>365</v>
      </c>
      <c r="BG171" s="26" t="str">
        <f t="shared" ca="1" si="7"/>
        <v/>
      </c>
      <c r="BH171" s="26">
        <f ca="1">brain!$K$26-COUNT(dataCollection!$AK171:$AZ171)*10-dataCollection!$BC171</f>
        <v>210</v>
      </c>
      <c r="BI171" s="134" t="str">
        <f t="shared" ca="1" si="8"/>
        <v/>
      </c>
    </row>
    <row r="172" spans="3:61" x14ac:dyDescent="0.25">
      <c r="C172" s="32">
        <f>Table1[[#This Row],[Column1]]</f>
        <v>166</v>
      </c>
      <c r="D172" s="116">
        <f ca="1">ROUND(brain!$L$7*dataCollection!$G172,0)</f>
        <v>3</v>
      </c>
      <c r="E172" s="116">
        <f ca="1">ROUND(brain!$L$8*dataCollection!$G172,0)</f>
        <v>2</v>
      </c>
      <c r="F172" s="116">
        <f ca="1">dataCollection!$G172-dataCollection!$D172-dataCollection!$E172</f>
        <v>3</v>
      </c>
      <c r="G172" s="117">
        <f ca="1">Table1[[#This Row],[Column13]]</f>
        <v>8</v>
      </c>
      <c r="H172" s="96">
        <f ca="1">IF($D172&gt;=H$4,VLOOKUP(RAND(),brain!$L$14:$P$17,2,TRUE),0)</f>
        <v>35</v>
      </c>
      <c r="I172" s="96">
        <f ca="1">IF($D172&gt;=I$4,VLOOKUP(RAND(),brain!$L$14:$P$17,2,TRUE),0)</f>
        <v>55</v>
      </c>
      <c r="J172" s="96">
        <f ca="1">IF($D172&gt;=J$4,VLOOKUP(RAND(),brain!$L$14:$P$17,2,TRUE),0)</f>
        <v>55</v>
      </c>
      <c r="K172" s="96">
        <f ca="1">IF($D172&gt;=K$4,VLOOKUP(RAND(),brain!$L$14:$P$17,2,TRUE),0)</f>
        <v>0</v>
      </c>
      <c r="L172" s="96">
        <f ca="1">IF($D172&gt;=L$4,VLOOKUP(RAND(),brain!$L$14:$P$17,2,TRUE),0)</f>
        <v>0</v>
      </c>
      <c r="M172" s="96">
        <f ca="1">IF($D172&gt;=M$4,VLOOKUP(RAND(),brain!$L$14:$P$17,2,TRUE),0)</f>
        <v>0</v>
      </c>
      <c r="N172" s="96">
        <f ca="1">IF($D172&gt;=N$4,VLOOKUP(RAND(),brain!$L$14:$P$17,2,TRUE),0)</f>
        <v>0</v>
      </c>
      <c r="O172" s="96">
        <f ca="1">IF($D172&gt;=O$4,VLOOKUP(RAND(),brain!$L$14:$P$17,2,TRUE),0)</f>
        <v>0</v>
      </c>
      <c r="P172" s="96">
        <f ca="1">IF($D172&gt;=P$4,VLOOKUP(RAND(),brain!$L$14:$P$17,2,TRUE),0)</f>
        <v>0</v>
      </c>
      <c r="Q172" s="96">
        <f ca="1">IF($D172&gt;=Q$4,VLOOKUP(RAND(),brain!$L$14:$P$17,2,TRUE),0)</f>
        <v>0</v>
      </c>
      <c r="R172" s="96">
        <f ca="1">IF($D172&gt;=R$4,VLOOKUP(RAND(),brain!$L$14:$P$17,2,TRUE),0)</f>
        <v>0</v>
      </c>
      <c r="S172" s="96">
        <f ca="1">IF($D172&gt;=S$4,VLOOKUP(RAND(),brain!$L$14:$P$17,2,TRUE),0)</f>
        <v>0</v>
      </c>
      <c r="T172" s="96">
        <f ca="1">IF($D172&gt;=T$4,VLOOKUP(RAND(),brain!$L$14:$P$17,2,TRUE),0)</f>
        <v>0</v>
      </c>
      <c r="U172" s="96">
        <f ca="1">IF($D172&gt;=U$4,VLOOKUP(RAND(),brain!$L$14:$P$17,2,TRUE),0)</f>
        <v>0</v>
      </c>
      <c r="V172" s="96">
        <f ca="1">IF($D172&gt;=V$4,VLOOKUP(RAND(),brain!$L$14:$P$17,2,TRUE),0)</f>
        <v>0</v>
      </c>
      <c r="W172" s="96">
        <f ca="1">IF($D172&gt;=W$4,VLOOKUP(RAND(),brain!$L$14:$P$17,2,TRUE),0)</f>
        <v>0</v>
      </c>
      <c r="X172" s="96">
        <f ca="1">IF($D172&gt;=X$4,VLOOKUP(RAND(),brain!$L$14:$P$17,2,TRUE),0)</f>
        <v>0</v>
      </c>
      <c r="Y172" s="104">
        <f ca="1">IF($D172&gt;=Y$4,VLOOKUP(RAND(),brain!$L$14:$P$17,2,TRUE),0)</f>
        <v>0</v>
      </c>
      <c r="Z172" s="97">
        <f ca="1">IF($E172&gt;=Z$4,VLOOKUP(RAND(),brain!$L$14:$P$17,3,TRUE),0)</f>
        <v>65</v>
      </c>
      <c r="AA172" s="97">
        <f ca="1">IF($E172&gt;=AA$4,VLOOKUP(RAND(),brain!$L$14:$P$17,3,TRUE),0)</f>
        <v>45</v>
      </c>
      <c r="AB172" s="97">
        <f ca="1">IF($E172&gt;=AB$4,VLOOKUP(RAND(),brain!$L$14:$P$17,3,TRUE),0)</f>
        <v>0</v>
      </c>
      <c r="AC172" s="97">
        <f ca="1">IF($E172&gt;=AC$4,VLOOKUP(RAND(),brain!$L$14:$P$17,3,TRUE),0)</f>
        <v>0</v>
      </c>
      <c r="AD172" s="97">
        <f ca="1">IF($E172&gt;=AD$4,VLOOKUP(RAND(),brain!$L$14:$P$17,3,TRUE),0)</f>
        <v>0</v>
      </c>
      <c r="AE172" s="97">
        <f ca="1">IF($E172&gt;=AE$4,VLOOKUP(RAND(),brain!$L$14:$P$17,3,TRUE),0)</f>
        <v>0</v>
      </c>
      <c r="AF172" s="97">
        <f ca="1">IF($E172&gt;=AF$4,VLOOKUP(RAND(),brain!$L$14:$P$17,3,TRUE),0)</f>
        <v>0</v>
      </c>
      <c r="AG172" s="97">
        <f ca="1">IF($E172&gt;=AG$4,VLOOKUP(RAND(),brain!$L$14:$P$17,3,TRUE),0)</f>
        <v>0</v>
      </c>
      <c r="AH172" s="97">
        <f ca="1">IF($E172&gt;=AH$4,VLOOKUP(RAND(),brain!$L$14:$P$17,3,TRUE),0)</f>
        <v>0</v>
      </c>
      <c r="AI172" s="97">
        <f ca="1">IF($E172&gt;=AI$4,VLOOKUP(RAND(),brain!$L$14:$P$17,3,TRUE),0)</f>
        <v>0</v>
      </c>
      <c r="AJ172" s="97">
        <f ca="1">IF($E172&gt;=AJ$4,VLOOKUP(RAND(),brain!$L$14:$P$17,3,TRUE),0)</f>
        <v>0</v>
      </c>
      <c r="AK172" s="100">
        <f ca="1">IF($F172&gt;=AK$4,VLOOKUP(RAND(),brain!$L$14:$P$17,4,TRUE),0)</f>
        <v>30</v>
      </c>
      <c r="AL172" s="98">
        <f ca="1">IF($F172&gt;=AL$4,VLOOKUP(RAND(),brain!$L$14:$P$17,4,TRUE),0)</f>
        <v>45</v>
      </c>
      <c r="AM172" s="98">
        <f ca="1">IF($F172&gt;=AM$4,VLOOKUP(RAND(),brain!$L$14:$P$17,4,TRUE),0)</f>
        <v>45</v>
      </c>
      <c r="AN172" s="98">
        <f ca="1">IF($F172&gt;=AN$4,VLOOKUP(RAND(),brain!$L$14:$P$17,4,TRUE),0)</f>
        <v>0</v>
      </c>
      <c r="AO172" s="98">
        <f ca="1">IF($F172&gt;=AO$4,VLOOKUP(RAND(),brain!$L$14:$P$17,4,TRUE),0)</f>
        <v>0</v>
      </c>
      <c r="AP172" s="98">
        <f ca="1">IF($F172&gt;=AP$4,VLOOKUP(RAND(),brain!$L$14:$P$17,4,TRUE),0)</f>
        <v>0</v>
      </c>
      <c r="AQ172" s="98">
        <f ca="1">IF($F172&gt;=AQ$4,VLOOKUP(RAND(),brain!$L$14:$P$17,4,TRUE),0)</f>
        <v>0</v>
      </c>
      <c r="AR172" s="98">
        <f ca="1">IF($F172&gt;=AR$4,VLOOKUP(RAND(),brain!$L$14:$P$17,4,TRUE),0)</f>
        <v>0</v>
      </c>
      <c r="AS172" s="98">
        <f ca="1">IF($F172&gt;=AS$4,VLOOKUP(RAND(),brain!$L$14:$P$17,4,TRUE),0)</f>
        <v>0</v>
      </c>
      <c r="AT172" s="98">
        <f ca="1">IF($F172&gt;=AT$4,VLOOKUP(RAND(),brain!$L$14:$P$17,4,TRUE),0)</f>
        <v>0</v>
      </c>
      <c r="AU172" s="98">
        <f ca="1">IF($F172&gt;=AU$4,VLOOKUP(RAND(),brain!$L$14:$P$17,4,TRUE),0)</f>
        <v>0</v>
      </c>
      <c r="AV172" s="98">
        <f ca="1">IF($F172&gt;=AV$4,VLOOKUP(RAND(),brain!$L$14:$P$17,4,TRUE),0)</f>
        <v>0</v>
      </c>
      <c r="AW172" s="98">
        <f ca="1">IF($F172&gt;=AW$4,VLOOKUP(RAND(),brain!$L$14:$P$17,4,TRUE),0)</f>
        <v>0</v>
      </c>
      <c r="AX172" s="98">
        <f ca="1">IF($F172&gt;=AX$4,VLOOKUP(RAND(),brain!$L$14:$P$17,4,TRUE),0)</f>
        <v>0</v>
      </c>
      <c r="AY172" s="98">
        <f ca="1">IF($F172&gt;=AY$4,VLOOKUP(RAND(),brain!$L$14:$P$17,4,TRUE),0)</f>
        <v>0</v>
      </c>
      <c r="AZ172" s="101">
        <f ca="1">IF($F172&gt;=AZ$4,VLOOKUP(RAND(),brain!$L$14:$P$17,4,TRUE),0)</f>
        <v>0</v>
      </c>
      <c r="BA172" s="139">
        <f ca="1">SUMIF(dataCollection!$H172:$Y172, "&gt;1")</f>
        <v>145</v>
      </c>
      <c r="BB172" s="140">
        <f ca="1">SUMIF(dataCollection!$Z172:$AJ172,"&gt; 1")</f>
        <v>110</v>
      </c>
      <c r="BC172" s="141">
        <f ca="1">SUMIF(dataCollection!$AK172:$AZ172, "&gt; 1")</f>
        <v>120</v>
      </c>
      <c r="BD172" s="26">
        <f ca="1">brain!$K$26-COUNTIF(dataCollection!$H172:$Y172,"&gt;0")*10-dataCollection!$BA172</f>
        <v>305</v>
      </c>
      <c r="BE172" s="26" t="str">
        <f t="shared" ca="1" si="6"/>
        <v/>
      </c>
      <c r="BF172" s="26">
        <f ca="1">brain!$K$26- COUNTIF(dataCollection!$Z172:$AJ172,"&gt;0")*10-dataCollection!$BB172</f>
        <v>350</v>
      </c>
      <c r="BG172" s="26" t="str">
        <f t="shared" ca="1" si="7"/>
        <v/>
      </c>
      <c r="BH172" s="26">
        <f ca="1">brain!$K$26-COUNT(dataCollection!$AK172:$AZ172)*10-dataCollection!$BC172</f>
        <v>200</v>
      </c>
      <c r="BI172" s="134" t="str">
        <f t="shared" ca="1" si="8"/>
        <v/>
      </c>
    </row>
    <row r="173" spans="3:61" x14ac:dyDescent="0.25">
      <c r="C173" s="32">
        <f>Table1[[#This Row],[Column1]]</f>
        <v>167</v>
      </c>
      <c r="D173" s="116">
        <f ca="1">ROUND(brain!$L$7*dataCollection!$G173,0)</f>
        <v>4</v>
      </c>
      <c r="E173" s="116">
        <f ca="1">ROUND(brain!$L$8*dataCollection!$G173,0)</f>
        <v>3</v>
      </c>
      <c r="F173" s="116">
        <f ca="1">dataCollection!$G173-dataCollection!$D173-dataCollection!$E173</f>
        <v>3</v>
      </c>
      <c r="G173" s="117">
        <f ca="1">Table1[[#This Row],[Column13]]</f>
        <v>10</v>
      </c>
      <c r="H173" s="96">
        <f ca="1">IF($D173&gt;=H$4,VLOOKUP(RAND(),brain!$L$14:$P$17,2,TRUE),0)</f>
        <v>15</v>
      </c>
      <c r="I173" s="96">
        <f ca="1">IF($D173&gt;=I$4,VLOOKUP(RAND(),brain!$L$14:$P$17,2,TRUE),0)</f>
        <v>35</v>
      </c>
      <c r="J173" s="96">
        <f ca="1">IF($D173&gt;=J$4,VLOOKUP(RAND(),brain!$L$14:$P$17,2,TRUE),0)</f>
        <v>15</v>
      </c>
      <c r="K173" s="96">
        <f ca="1">IF($D173&gt;=K$4,VLOOKUP(RAND(),brain!$L$14:$P$17,2,TRUE),0)</f>
        <v>15</v>
      </c>
      <c r="L173" s="96">
        <f ca="1">IF($D173&gt;=L$4,VLOOKUP(RAND(),brain!$L$14:$P$17,2,TRUE),0)</f>
        <v>0</v>
      </c>
      <c r="M173" s="96">
        <f ca="1">IF($D173&gt;=M$4,VLOOKUP(RAND(),brain!$L$14:$P$17,2,TRUE),0)</f>
        <v>0</v>
      </c>
      <c r="N173" s="96">
        <f ca="1">IF($D173&gt;=N$4,VLOOKUP(RAND(),brain!$L$14:$P$17,2,TRUE),0)</f>
        <v>0</v>
      </c>
      <c r="O173" s="96">
        <f ca="1">IF($D173&gt;=O$4,VLOOKUP(RAND(),brain!$L$14:$P$17,2,TRUE),0)</f>
        <v>0</v>
      </c>
      <c r="P173" s="96">
        <f ca="1">IF($D173&gt;=P$4,VLOOKUP(RAND(),brain!$L$14:$P$17,2,TRUE),0)</f>
        <v>0</v>
      </c>
      <c r="Q173" s="96">
        <f ca="1">IF($D173&gt;=Q$4,VLOOKUP(RAND(),brain!$L$14:$P$17,2,TRUE),0)</f>
        <v>0</v>
      </c>
      <c r="R173" s="96">
        <f ca="1">IF($D173&gt;=R$4,VLOOKUP(RAND(),brain!$L$14:$P$17,2,TRUE),0)</f>
        <v>0</v>
      </c>
      <c r="S173" s="96">
        <f ca="1">IF($D173&gt;=S$4,VLOOKUP(RAND(),brain!$L$14:$P$17,2,TRUE),0)</f>
        <v>0</v>
      </c>
      <c r="T173" s="96">
        <f ca="1">IF($D173&gt;=T$4,VLOOKUP(RAND(),brain!$L$14:$P$17,2,TRUE),0)</f>
        <v>0</v>
      </c>
      <c r="U173" s="96">
        <f ca="1">IF($D173&gt;=U$4,VLOOKUP(RAND(),brain!$L$14:$P$17,2,TRUE),0)</f>
        <v>0</v>
      </c>
      <c r="V173" s="96">
        <f ca="1">IF($D173&gt;=V$4,VLOOKUP(RAND(),brain!$L$14:$P$17,2,TRUE),0)</f>
        <v>0</v>
      </c>
      <c r="W173" s="96">
        <f ca="1">IF($D173&gt;=W$4,VLOOKUP(RAND(),brain!$L$14:$P$17,2,TRUE),0)</f>
        <v>0</v>
      </c>
      <c r="X173" s="96">
        <f ca="1">IF($D173&gt;=X$4,VLOOKUP(RAND(),brain!$L$14:$P$17,2,TRUE),0)</f>
        <v>0</v>
      </c>
      <c r="Y173" s="104">
        <f ca="1">IF($D173&gt;=Y$4,VLOOKUP(RAND(),brain!$L$14:$P$17,2,TRUE),0)</f>
        <v>0</v>
      </c>
      <c r="Z173" s="97">
        <f ca="1">IF($E173&gt;=Z$4,VLOOKUP(RAND(),brain!$L$14:$P$17,3,TRUE),0)</f>
        <v>65</v>
      </c>
      <c r="AA173" s="97">
        <f ca="1">IF($E173&gt;=AA$4,VLOOKUP(RAND(),brain!$L$14:$P$17,3,TRUE),0)</f>
        <v>45</v>
      </c>
      <c r="AB173" s="97">
        <f ca="1">IF($E173&gt;=AB$4,VLOOKUP(RAND(),brain!$L$14:$P$17,3,TRUE),0)</f>
        <v>45</v>
      </c>
      <c r="AC173" s="97">
        <f ca="1">IF($E173&gt;=AC$4,VLOOKUP(RAND(),brain!$L$14:$P$17,3,TRUE),0)</f>
        <v>0</v>
      </c>
      <c r="AD173" s="97">
        <f ca="1">IF($E173&gt;=AD$4,VLOOKUP(RAND(),brain!$L$14:$P$17,3,TRUE),0)</f>
        <v>0</v>
      </c>
      <c r="AE173" s="97">
        <f ca="1">IF($E173&gt;=AE$4,VLOOKUP(RAND(),brain!$L$14:$P$17,3,TRUE),0)</f>
        <v>0</v>
      </c>
      <c r="AF173" s="97">
        <f ca="1">IF($E173&gt;=AF$4,VLOOKUP(RAND(),brain!$L$14:$P$17,3,TRUE),0)</f>
        <v>0</v>
      </c>
      <c r="AG173" s="97">
        <f ca="1">IF($E173&gt;=AG$4,VLOOKUP(RAND(),brain!$L$14:$P$17,3,TRUE),0)</f>
        <v>0</v>
      </c>
      <c r="AH173" s="97">
        <f ca="1">IF($E173&gt;=AH$4,VLOOKUP(RAND(),brain!$L$14:$P$17,3,TRUE),0)</f>
        <v>0</v>
      </c>
      <c r="AI173" s="97">
        <f ca="1">IF($E173&gt;=AI$4,VLOOKUP(RAND(),brain!$L$14:$P$17,3,TRUE),0)</f>
        <v>0</v>
      </c>
      <c r="AJ173" s="97">
        <f ca="1">IF($E173&gt;=AJ$4,VLOOKUP(RAND(),brain!$L$14:$P$17,3,TRUE),0)</f>
        <v>0</v>
      </c>
      <c r="AK173" s="100">
        <f ca="1">IF($F173&gt;=AK$4,VLOOKUP(RAND(),brain!$L$14:$P$17,4,TRUE),0)</f>
        <v>20</v>
      </c>
      <c r="AL173" s="98">
        <f ca="1">IF($F173&gt;=AL$4,VLOOKUP(RAND(),brain!$L$14:$P$17,4,TRUE),0)</f>
        <v>45</v>
      </c>
      <c r="AM173" s="98">
        <f ca="1">IF($F173&gt;=AM$4,VLOOKUP(RAND(),brain!$L$14:$P$17,4,TRUE),0)</f>
        <v>20</v>
      </c>
      <c r="AN173" s="98">
        <f ca="1">IF($F173&gt;=AN$4,VLOOKUP(RAND(),brain!$L$14:$P$17,4,TRUE),0)</f>
        <v>0</v>
      </c>
      <c r="AO173" s="98">
        <f ca="1">IF($F173&gt;=AO$4,VLOOKUP(RAND(),brain!$L$14:$P$17,4,TRUE),0)</f>
        <v>0</v>
      </c>
      <c r="AP173" s="98">
        <f ca="1">IF($F173&gt;=AP$4,VLOOKUP(RAND(),brain!$L$14:$P$17,4,TRUE),0)</f>
        <v>0</v>
      </c>
      <c r="AQ173" s="98">
        <f ca="1">IF($F173&gt;=AQ$4,VLOOKUP(RAND(),brain!$L$14:$P$17,4,TRUE),0)</f>
        <v>0</v>
      </c>
      <c r="AR173" s="98">
        <f ca="1">IF($F173&gt;=AR$4,VLOOKUP(RAND(),brain!$L$14:$P$17,4,TRUE),0)</f>
        <v>0</v>
      </c>
      <c r="AS173" s="98">
        <f ca="1">IF($F173&gt;=AS$4,VLOOKUP(RAND(),brain!$L$14:$P$17,4,TRUE),0)</f>
        <v>0</v>
      </c>
      <c r="AT173" s="98">
        <f ca="1">IF($F173&gt;=AT$4,VLOOKUP(RAND(),brain!$L$14:$P$17,4,TRUE),0)</f>
        <v>0</v>
      </c>
      <c r="AU173" s="98">
        <f ca="1">IF($F173&gt;=AU$4,VLOOKUP(RAND(),brain!$L$14:$P$17,4,TRUE),0)</f>
        <v>0</v>
      </c>
      <c r="AV173" s="98">
        <f ca="1">IF($F173&gt;=AV$4,VLOOKUP(RAND(),brain!$L$14:$P$17,4,TRUE),0)</f>
        <v>0</v>
      </c>
      <c r="AW173" s="98">
        <f ca="1">IF($F173&gt;=AW$4,VLOOKUP(RAND(),brain!$L$14:$P$17,4,TRUE),0)</f>
        <v>0</v>
      </c>
      <c r="AX173" s="98">
        <f ca="1">IF($F173&gt;=AX$4,VLOOKUP(RAND(),brain!$L$14:$P$17,4,TRUE),0)</f>
        <v>0</v>
      </c>
      <c r="AY173" s="98">
        <f ca="1">IF($F173&gt;=AY$4,VLOOKUP(RAND(),brain!$L$14:$P$17,4,TRUE),0)</f>
        <v>0</v>
      </c>
      <c r="AZ173" s="101">
        <f ca="1">IF($F173&gt;=AZ$4,VLOOKUP(RAND(),brain!$L$14:$P$17,4,TRUE),0)</f>
        <v>0</v>
      </c>
      <c r="BA173" s="139">
        <f ca="1">SUMIF(dataCollection!$H173:$Y173, "&gt;1")</f>
        <v>80</v>
      </c>
      <c r="BB173" s="140">
        <f ca="1">SUMIF(dataCollection!$Z173:$AJ173,"&gt; 1")</f>
        <v>155</v>
      </c>
      <c r="BC173" s="141">
        <f ca="1">SUMIF(dataCollection!$AK173:$AZ173, "&gt; 1")</f>
        <v>85</v>
      </c>
      <c r="BD173" s="26">
        <f ca="1">brain!$K$26-COUNTIF(dataCollection!$H173:$Y173,"&gt;0")*10-dataCollection!$BA173</f>
        <v>360</v>
      </c>
      <c r="BE173" s="26" t="str">
        <f t="shared" ca="1" si="6"/>
        <v/>
      </c>
      <c r="BF173" s="26">
        <f ca="1">brain!$K$26- COUNTIF(dataCollection!$Z173:$AJ173,"&gt;0")*10-dataCollection!$BB173</f>
        <v>295</v>
      </c>
      <c r="BG173" s="26" t="str">
        <f t="shared" ca="1" si="7"/>
        <v/>
      </c>
      <c r="BH173" s="26">
        <f ca="1">brain!$K$26-COUNT(dataCollection!$AK173:$AZ173)*10-dataCollection!$BC173</f>
        <v>235</v>
      </c>
      <c r="BI173" s="134" t="str">
        <f t="shared" ca="1" si="8"/>
        <v/>
      </c>
    </row>
    <row r="174" spans="3:61" x14ac:dyDescent="0.25">
      <c r="C174" s="32">
        <f>Table1[[#This Row],[Column1]]</f>
        <v>168</v>
      </c>
      <c r="D174" s="116">
        <f ca="1">ROUND(brain!$L$7*dataCollection!$G174,0)</f>
        <v>2</v>
      </c>
      <c r="E174" s="116">
        <f ca="1">ROUND(brain!$L$8*dataCollection!$G174,0)</f>
        <v>2</v>
      </c>
      <c r="F174" s="116">
        <f ca="1">dataCollection!$G174-dataCollection!$D174-dataCollection!$E174</f>
        <v>2</v>
      </c>
      <c r="G174" s="117">
        <f ca="1">Table1[[#This Row],[Column13]]</f>
        <v>6</v>
      </c>
      <c r="H174" s="96">
        <f ca="1">IF($D174&gt;=H$4,VLOOKUP(RAND(),brain!$L$14:$P$17,2,TRUE),0)</f>
        <v>35</v>
      </c>
      <c r="I174" s="96">
        <f ca="1">IF($D174&gt;=I$4,VLOOKUP(RAND(),brain!$L$14:$P$17,2,TRUE),0)</f>
        <v>15</v>
      </c>
      <c r="J174" s="96">
        <f ca="1">IF($D174&gt;=J$4,VLOOKUP(RAND(),brain!$L$14:$P$17,2,TRUE),0)</f>
        <v>0</v>
      </c>
      <c r="K174" s="96">
        <f ca="1">IF($D174&gt;=K$4,VLOOKUP(RAND(),brain!$L$14:$P$17,2,TRUE),0)</f>
        <v>0</v>
      </c>
      <c r="L174" s="96">
        <f ca="1">IF($D174&gt;=L$4,VLOOKUP(RAND(),brain!$L$14:$P$17,2,TRUE),0)</f>
        <v>0</v>
      </c>
      <c r="M174" s="96">
        <f ca="1">IF($D174&gt;=M$4,VLOOKUP(RAND(),brain!$L$14:$P$17,2,TRUE),0)</f>
        <v>0</v>
      </c>
      <c r="N174" s="96">
        <f ca="1">IF($D174&gt;=N$4,VLOOKUP(RAND(),brain!$L$14:$P$17,2,TRUE),0)</f>
        <v>0</v>
      </c>
      <c r="O174" s="96">
        <f ca="1">IF($D174&gt;=O$4,VLOOKUP(RAND(),brain!$L$14:$P$17,2,TRUE),0)</f>
        <v>0</v>
      </c>
      <c r="P174" s="96">
        <f ca="1">IF($D174&gt;=P$4,VLOOKUP(RAND(),brain!$L$14:$P$17,2,TRUE),0)</f>
        <v>0</v>
      </c>
      <c r="Q174" s="96">
        <f ca="1">IF($D174&gt;=Q$4,VLOOKUP(RAND(),brain!$L$14:$P$17,2,TRUE),0)</f>
        <v>0</v>
      </c>
      <c r="R174" s="96">
        <f ca="1">IF($D174&gt;=R$4,VLOOKUP(RAND(),brain!$L$14:$P$17,2,TRUE),0)</f>
        <v>0</v>
      </c>
      <c r="S174" s="96">
        <f ca="1">IF($D174&gt;=S$4,VLOOKUP(RAND(),brain!$L$14:$P$17,2,TRUE),0)</f>
        <v>0</v>
      </c>
      <c r="T174" s="96">
        <f ca="1">IF($D174&gt;=T$4,VLOOKUP(RAND(),brain!$L$14:$P$17,2,TRUE),0)</f>
        <v>0</v>
      </c>
      <c r="U174" s="96">
        <f ca="1">IF($D174&gt;=U$4,VLOOKUP(RAND(),brain!$L$14:$P$17,2,TRUE),0)</f>
        <v>0</v>
      </c>
      <c r="V174" s="96">
        <f ca="1">IF($D174&gt;=V$4,VLOOKUP(RAND(),brain!$L$14:$P$17,2,TRUE),0)</f>
        <v>0</v>
      </c>
      <c r="W174" s="96">
        <f ca="1">IF($D174&gt;=W$4,VLOOKUP(RAND(),brain!$L$14:$P$17,2,TRUE),0)</f>
        <v>0</v>
      </c>
      <c r="X174" s="96">
        <f ca="1">IF($D174&gt;=X$4,VLOOKUP(RAND(),brain!$L$14:$P$17,2,TRUE),0)</f>
        <v>0</v>
      </c>
      <c r="Y174" s="104">
        <f ca="1">IF($D174&gt;=Y$4,VLOOKUP(RAND(),brain!$L$14:$P$17,2,TRUE),0)</f>
        <v>0</v>
      </c>
      <c r="Z174" s="97">
        <f ca="1">IF($E174&gt;=Z$4,VLOOKUP(RAND(),brain!$L$14:$P$17,3,TRUE),0)</f>
        <v>45</v>
      </c>
      <c r="AA174" s="97">
        <f ca="1">IF($E174&gt;=AA$4,VLOOKUP(RAND(),brain!$L$14:$P$17,3,TRUE),0)</f>
        <v>45</v>
      </c>
      <c r="AB174" s="97">
        <f ca="1">IF($E174&gt;=AB$4,VLOOKUP(RAND(),brain!$L$14:$P$17,3,TRUE),0)</f>
        <v>0</v>
      </c>
      <c r="AC174" s="97">
        <f ca="1">IF($E174&gt;=AC$4,VLOOKUP(RAND(),brain!$L$14:$P$17,3,TRUE),0)</f>
        <v>0</v>
      </c>
      <c r="AD174" s="97">
        <f ca="1">IF($E174&gt;=AD$4,VLOOKUP(RAND(),brain!$L$14:$P$17,3,TRUE),0)</f>
        <v>0</v>
      </c>
      <c r="AE174" s="97">
        <f ca="1">IF($E174&gt;=AE$4,VLOOKUP(RAND(),brain!$L$14:$P$17,3,TRUE),0)</f>
        <v>0</v>
      </c>
      <c r="AF174" s="97">
        <f ca="1">IF($E174&gt;=AF$4,VLOOKUP(RAND(),brain!$L$14:$P$17,3,TRUE),0)</f>
        <v>0</v>
      </c>
      <c r="AG174" s="97">
        <f ca="1">IF($E174&gt;=AG$4,VLOOKUP(RAND(),brain!$L$14:$P$17,3,TRUE),0)</f>
        <v>0</v>
      </c>
      <c r="AH174" s="97">
        <f ca="1">IF($E174&gt;=AH$4,VLOOKUP(RAND(),brain!$L$14:$P$17,3,TRUE),0)</f>
        <v>0</v>
      </c>
      <c r="AI174" s="97">
        <f ca="1">IF($E174&gt;=AI$4,VLOOKUP(RAND(),brain!$L$14:$P$17,3,TRUE),0)</f>
        <v>0</v>
      </c>
      <c r="AJ174" s="97">
        <f ca="1">IF($E174&gt;=AJ$4,VLOOKUP(RAND(),brain!$L$14:$P$17,3,TRUE),0)</f>
        <v>0</v>
      </c>
      <c r="AK174" s="100">
        <f ca="1">IF($F174&gt;=AK$4,VLOOKUP(RAND(),brain!$L$14:$P$17,4,TRUE),0)</f>
        <v>30</v>
      </c>
      <c r="AL174" s="98">
        <f ca="1">IF($F174&gt;=AL$4,VLOOKUP(RAND(),brain!$L$14:$P$17,4,TRUE),0)</f>
        <v>45</v>
      </c>
      <c r="AM174" s="98">
        <f ca="1">IF($F174&gt;=AM$4,VLOOKUP(RAND(),brain!$L$14:$P$17,4,TRUE),0)</f>
        <v>0</v>
      </c>
      <c r="AN174" s="98">
        <f ca="1">IF($F174&gt;=AN$4,VLOOKUP(RAND(),brain!$L$14:$P$17,4,TRUE),0)</f>
        <v>0</v>
      </c>
      <c r="AO174" s="98">
        <f ca="1">IF($F174&gt;=AO$4,VLOOKUP(RAND(),brain!$L$14:$P$17,4,TRUE),0)</f>
        <v>0</v>
      </c>
      <c r="AP174" s="98">
        <f ca="1">IF($F174&gt;=AP$4,VLOOKUP(RAND(),brain!$L$14:$P$17,4,TRUE),0)</f>
        <v>0</v>
      </c>
      <c r="AQ174" s="98">
        <f ca="1">IF($F174&gt;=AQ$4,VLOOKUP(RAND(),brain!$L$14:$P$17,4,TRUE),0)</f>
        <v>0</v>
      </c>
      <c r="AR174" s="98">
        <f ca="1">IF($F174&gt;=AR$4,VLOOKUP(RAND(),brain!$L$14:$P$17,4,TRUE),0)</f>
        <v>0</v>
      </c>
      <c r="AS174" s="98">
        <f ca="1">IF($F174&gt;=AS$4,VLOOKUP(RAND(),brain!$L$14:$P$17,4,TRUE),0)</f>
        <v>0</v>
      </c>
      <c r="AT174" s="98">
        <f ca="1">IF($F174&gt;=AT$4,VLOOKUP(RAND(),brain!$L$14:$P$17,4,TRUE),0)</f>
        <v>0</v>
      </c>
      <c r="AU174" s="98">
        <f ca="1">IF($F174&gt;=AU$4,VLOOKUP(RAND(),brain!$L$14:$P$17,4,TRUE),0)</f>
        <v>0</v>
      </c>
      <c r="AV174" s="98">
        <f ca="1">IF($F174&gt;=AV$4,VLOOKUP(RAND(),brain!$L$14:$P$17,4,TRUE),0)</f>
        <v>0</v>
      </c>
      <c r="AW174" s="98">
        <f ca="1">IF($F174&gt;=AW$4,VLOOKUP(RAND(),brain!$L$14:$P$17,4,TRUE),0)</f>
        <v>0</v>
      </c>
      <c r="AX174" s="98">
        <f ca="1">IF($F174&gt;=AX$4,VLOOKUP(RAND(),brain!$L$14:$P$17,4,TRUE),0)</f>
        <v>0</v>
      </c>
      <c r="AY174" s="98">
        <f ca="1">IF($F174&gt;=AY$4,VLOOKUP(RAND(),brain!$L$14:$P$17,4,TRUE),0)</f>
        <v>0</v>
      </c>
      <c r="AZ174" s="101">
        <f ca="1">IF($F174&gt;=AZ$4,VLOOKUP(RAND(),brain!$L$14:$P$17,4,TRUE),0)</f>
        <v>0</v>
      </c>
      <c r="BA174" s="139">
        <f ca="1">SUMIF(dataCollection!$H174:$Y174, "&gt;1")</f>
        <v>50</v>
      </c>
      <c r="BB174" s="140">
        <f ca="1">SUMIF(dataCollection!$Z174:$AJ174,"&gt; 1")</f>
        <v>90</v>
      </c>
      <c r="BC174" s="141">
        <f ca="1">SUMIF(dataCollection!$AK174:$AZ174, "&gt; 1")</f>
        <v>75</v>
      </c>
      <c r="BD174" s="26">
        <f ca="1">brain!$K$26-COUNTIF(dataCollection!$H174:$Y174,"&gt;0")*10-dataCollection!$BA174</f>
        <v>410</v>
      </c>
      <c r="BE174" s="26" t="str">
        <f t="shared" ca="1" si="6"/>
        <v/>
      </c>
      <c r="BF174" s="26">
        <f ca="1">brain!$K$26- COUNTIF(dataCollection!$Z174:$AJ174,"&gt;0")*10-dataCollection!$BB174</f>
        <v>370</v>
      </c>
      <c r="BG174" s="26" t="str">
        <f t="shared" ca="1" si="7"/>
        <v/>
      </c>
      <c r="BH174" s="26">
        <f ca="1">brain!$K$26-COUNT(dataCollection!$AK174:$AZ174)*10-dataCollection!$BC174</f>
        <v>245</v>
      </c>
      <c r="BI174" s="134" t="str">
        <f t="shared" ca="1" si="8"/>
        <v/>
      </c>
    </row>
    <row r="175" spans="3:61" x14ac:dyDescent="0.25">
      <c r="C175" s="32">
        <f>Table1[[#This Row],[Column1]]</f>
        <v>169</v>
      </c>
      <c r="D175" s="116">
        <f ca="1">ROUND(brain!$L$7*dataCollection!$G175,0)</f>
        <v>5</v>
      </c>
      <c r="E175" s="116">
        <f ca="1">ROUND(brain!$L$8*dataCollection!$G175,0)</f>
        <v>3</v>
      </c>
      <c r="F175" s="116">
        <f ca="1">dataCollection!$G175-dataCollection!$D175-dataCollection!$E175</f>
        <v>4</v>
      </c>
      <c r="G175" s="117">
        <f ca="1">Table1[[#This Row],[Column13]]</f>
        <v>12</v>
      </c>
      <c r="H175" s="96">
        <f ca="1">IF($D175&gt;=H$4,VLOOKUP(RAND(),brain!$L$14:$P$17,2,TRUE),0)</f>
        <v>35</v>
      </c>
      <c r="I175" s="96">
        <f ca="1">IF($D175&gt;=I$4,VLOOKUP(RAND(),brain!$L$14:$P$17,2,TRUE),0)</f>
        <v>35</v>
      </c>
      <c r="J175" s="96">
        <f ca="1">IF($D175&gt;=J$4,VLOOKUP(RAND(),brain!$L$14:$P$17,2,TRUE),0)</f>
        <v>55</v>
      </c>
      <c r="K175" s="96">
        <f ca="1">IF($D175&gt;=K$4,VLOOKUP(RAND(),brain!$L$14:$P$17,2,TRUE),0)</f>
        <v>35</v>
      </c>
      <c r="L175" s="96">
        <f ca="1">IF($D175&gt;=L$4,VLOOKUP(RAND(),brain!$L$14:$P$17,2,TRUE),0)</f>
        <v>35</v>
      </c>
      <c r="M175" s="96">
        <f ca="1">IF($D175&gt;=M$4,VLOOKUP(RAND(),brain!$L$14:$P$17,2,TRUE),0)</f>
        <v>0</v>
      </c>
      <c r="N175" s="96">
        <f ca="1">IF($D175&gt;=N$4,VLOOKUP(RAND(),brain!$L$14:$P$17,2,TRUE),0)</f>
        <v>0</v>
      </c>
      <c r="O175" s="96">
        <f ca="1">IF($D175&gt;=O$4,VLOOKUP(RAND(),brain!$L$14:$P$17,2,TRUE),0)</f>
        <v>0</v>
      </c>
      <c r="P175" s="96">
        <f ca="1">IF($D175&gt;=P$4,VLOOKUP(RAND(),brain!$L$14:$P$17,2,TRUE),0)</f>
        <v>0</v>
      </c>
      <c r="Q175" s="96">
        <f ca="1">IF($D175&gt;=Q$4,VLOOKUP(RAND(),brain!$L$14:$P$17,2,TRUE),0)</f>
        <v>0</v>
      </c>
      <c r="R175" s="96">
        <f ca="1">IF($D175&gt;=R$4,VLOOKUP(RAND(),brain!$L$14:$P$17,2,TRUE),0)</f>
        <v>0</v>
      </c>
      <c r="S175" s="96">
        <f ca="1">IF($D175&gt;=S$4,VLOOKUP(RAND(),brain!$L$14:$P$17,2,TRUE),0)</f>
        <v>0</v>
      </c>
      <c r="T175" s="96">
        <f ca="1">IF($D175&gt;=T$4,VLOOKUP(RAND(),brain!$L$14:$P$17,2,TRUE),0)</f>
        <v>0</v>
      </c>
      <c r="U175" s="96">
        <f ca="1">IF($D175&gt;=U$4,VLOOKUP(RAND(),brain!$L$14:$P$17,2,TRUE),0)</f>
        <v>0</v>
      </c>
      <c r="V175" s="96">
        <f ca="1">IF($D175&gt;=V$4,VLOOKUP(RAND(),brain!$L$14:$P$17,2,TRUE),0)</f>
        <v>0</v>
      </c>
      <c r="W175" s="96">
        <f ca="1">IF($D175&gt;=W$4,VLOOKUP(RAND(),brain!$L$14:$P$17,2,TRUE),0)</f>
        <v>0</v>
      </c>
      <c r="X175" s="96">
        <f ca="1">IF($D175&gt;=X$4,VLOOKUP(RAND(),brain!$L$14:$P$17,2,TRUE),0)</f>
        <v>0</v>
      </c>
      <c r="Y175" s="104">
        <f ca="1">IF($D175&gt;=Y$4,VLOOKUP(RAND(),brain!$L$14:$P$17,2,TRUE),0)</f>
        <v>0</v>
      </c>
      <c r="Z175" s="97">
        <f ca="1">IF($E175&gt;=Z$4,VLOOKUP(RAND(),brain!$L$14:$P$17,3,TRUE),0)</f>
        <v>65</v>
      </c>
      <c r="AA175" s="97">
        <f ca="1">IF($E175&gt;=AA$4,VLOOKUP(RAND(),brain!$L$14:$P$17,3,TRUE),0)</f>
        <v>45</v>
      </c>
      <c r="AB175" s="97">
        <f ca="1">IF($E175&gt;=AB$4,VLOOKUP(RAND(),brain!$L$14:$P$17,3,TRUE),0)</f>
        <v>45</v>
      </c>
      <c r="AC175" s="97">
        <f ca="1">IF($E175&gt;=AC$4,VLOOKUP(RAND(),brain!$L$14:$P$17,3,TRUE),0)</f>
        <v>0</v>
      </c>
      <c r="AD175" s="97">
        <f ca="1">IF($E175&gt;=AD$4,VLOOKUP(RAND(),brain!$L$14:$P$17,3,TRUE),0)</f>
        <v>0</v>
      </c>
      <c r="AE175" s="97">
        <f ca="1">IF($E175&gt;=AE$4,VLOOKUP(RAND(),brain!$L$14:$P$17,3,TRUE),0)</f>
        <v>0</v>
      </c>
      <c r="AF175" s="97">
        <f ca="1">IF($E175&gt;=AF$4,VLOOKUP(RAND(),brain!$L$14:$P$17,3,TRUE),0)</f>
        <v>0</v>
      </c>
      <c r="AG175" s="97">
        <f ca="1">IF($E175&gt;=AG$4,VLOOKUP(RAND(),brain!$L$14:$P$17,3,TRUE),0)</f>
        <v>0</v>
      </c>
      <c r="AH175" s="97">
        <f ca="1">IF($E175&gt;=AH$4,VLOOKUP(RAND(),brain!$L$14:$P$17,3,TRUE),0)</f>
        <v>0</v>
      </c>
      <c r="AI175" s="97">
        <f ca="1">IF($E175&gt;=AI$4,VLOOKUP(RAND(),brain!$L$14:$P$17,3,TRUE),0)</f>
        <v>0</v>
      </c>
      <c r="AJ175" s="97">
        <f ca="1">IF($E175&gt;=AJ$4,VLOOKUP(RAND(),brain!$L$14:$P$17,3,TRUE),0)</f>
        <v>0</v>
      </c>
      <c r="AK175" s="100">
        <f ca="1">IF($F175&gt;=AK$4,VLOOKUP(RAND(),brain!$L$14:$P$17,4,TRUE),0)</f>
        <v>45</v>
      </c>
      <c r="AL175" s="98">
        <f ca="1">IF($F175&gt;=AL$4,VLOOKUP(RAND(),brain!$L$14:$P$17,4,TRUE),0)</f>
        <v>30</v>
      </c>
      <c r="AM175" s="98">
        <f ca="1">IF($F175&gt;=AM$4,VLOOKUP(RAND(),brain!$L$14:$P$17,4,TRUE),0)</f>
        <v>30</v>
      </c>
      <c r="AN175" s="98">
        <f ca="1">IF($F175&gt;=AN$4,VLOOKUP(RAND(),brain!$L$14:$P$17,4,TRUE),0)</f>
        <v>30</v>
      </c>
      <c r="AO175" s="98">
        <f ca="1">IF($F175&gt;=AO$4,VLOOKUP(RAND(),brain!$L$14:$P$17,4,TRUE),0)</f>
        <v>0</v>
      </c>
      <c r="AP175" s="98">
        <f ca="1">IF($F175&gt;=AP$4,VLOOKUP(RAND(),brain!$L$14:$P$17,4,TRUE),0)</f>
        <v>0</v>
      </c>
      <c r="AQ175" s="98">
        <f ca="1">IF($F175&gt;=AQ$4,VLOOKUP(RAND(),brain!$L$14:$P$17,4,TRUE),0)</f>
        <v>0</v>
      </c>
      <c r="AR175" s="98">
        <f ca="1">IF($F175&gt;=AR$4,VLOOKUP(RAND(),brain!$L$14:$P$17,4,TRUE),0)</f>
        <v>0</v>
      </c>
      <c r="AS175" s="98">
        <f ca="1">IF($F175&gt;=AS$4,VLOOKUP(RAND(),brain!$L$14:$P$17,4,TRUE),0)</f>
        <v>0</v>
      </c>
      <c r="AT175" s="98">
        <f ca="1">IF($F175&gt;=AT$4,VLOOKUP(RAND(),brain!$L$14:$P$17,4,TRUE),0)</f>
        <v>0</v>
      </c>
      <c r="AU175" s="98">
        <f ca="1">IF($F175&gt;=AU$4,VLOOKUP(RAND(),brain!$L$14:$P$17,4,TRUE),0)</f>
        <v>0</v>
      </c>
      <c r="AV175" s="98">
        <f ca="1">IF($F175&gt;=AV$4,VLOOKUP(RAND(),brain!$L$14:$P$17,4,TRUE),0)</f>
        <v>0</v>
      </c>
      <c r="AW175" s="98">
        <f ca="1">IF($F175&gt;=AW$4,VLOOKUP(RAND(),brain!$L$14:$P$17,4,TRUE),0)</f>
        <v>0</v>
      </c>
      <c r="AX175" s="98">
        <f ca="1">IF($F175&gt;=AX$4,VLOOKUP(RAND(),brain!$L$14:$P$17,4,TRUE),0)</f>
        <v>0</v>
      </c>
      <c r="AY175" s="98">
        <f ca="1">IF($F175&gt;=AY$4,VLOOKUP(RAND(),brain!$L$14:$P$17,4,TRUE),0)</f>
        <v>0</v>
      </c>
      <c r="AZ175" s="101">
        <f ca="1">IF($F175&gt;=AZ$4,VLOOKUP(RAND(),brain!$L$14:$P$17,4,TRUE),0)</f>
        <v>0</v>
      </c>
      <c r="BA175" s="139">
        <f ca="1">SUMIF(dataCollection!$H175:$Y175, "&gt;1")</f>
        <v>195</v>
      </c>
      <c r="BB175" s="140">
        <f ca="1">SUMIF(dataCollection!$Z175:$AJ175,"&gt; 1")</f>
        <v>155</v>
      </c>
      <c r="BC175" s="141">
        <f ca="1">SUMIF(dataCollection!$AK175:$AZ175, "&gt; 1")</f>
        <v>135</v>
      </c>
      <c r="BD175" s="26">
        <f ca="1">brain!$K$26-COUNTIF(dataCollection!$H175:$Y175,"&gt;0")*10-dataCollection!$BA175</f>
        <v>235</v>
      </c>
      <c r="BE175" s="26" t="str">
        <f t="shared" ca="1" si="6"/>
        <v/>
      </c>
      <c r="BF175" s="26">
        <f ca="1">brain!$K$26- COUNTIF(dataCollection!$Z175:$AJ175,"&gt;0")*10-dataCollection!$BB175</f>
        <v>295</v>
      </c>
      <c r="BG175" s="26" t="str">
        <f t="shared" ca="1" si="7"/>
        <v/>
      </c>
      <c r="BH175" s="26">
        <f ca="1">brain!$K$26-COUNT(dataCollection!$AK175:$AZ175)*10-dataCollection!$BC175</f>
        <v>185</v>
      </c>
      <c r="BI175" s="134" t="str">
        <f t="shared" ca="1" si="8"/>
        <v/>
      </c>
    </row>
    <row r="176" spans="3:61" x14ac:dyDescent="0.25">
      <c r="C176" s="32">
        <f>Table1[[#This Row],[Column1]]</f>
        <v>170</v>
      </c>
      <c r="D176" s="116">
        <f ca="1">ROUND(brain!$L$7*dataCollection!$G176,0)</f>
        <v>8</v>
      </c>
      <c r="E176" s="116">
        <f ca="1">ROUND(brain!$L$8*dataCollection!$G176,0)</f>
        <v>5</v>
      </c>
      <c r="F176" s="116">
        <f ca="1">dataCollection!$G176-dataCollection!$D176-dataCollection!$E176</f>
        <v>7</v>
      </c>
      <c r="G176" s="117">
        <f ca="1">Table1[[#This Row],[Column13]]</f>
        <v>20</v>
      </c>
      <c r="H176" s="96">
        <f ca="1">IF($D176&gt;=H$4,VLOOKUP(RAND(),brain!$L$14:$P$17,2,TRUE),0)</f>
        <v>35</v>
      </c>
      <c r="I176" s="96">
        <f ca="1">IF($D176&gt;=I$4,VLOOKUP(RAND(),brain!$L$14:$P$17,2,TRUE),0)</f>
        <v>35</v>
      </c>
      <c r="J176" s="96">
        <f ca="1">IF($D176&gt;=J$4,VLOOKUP(RAND(),brain!$L$14:$P$17,2,TRUE),0)</f>
        <v>35</v>
      </c>
      <c r="K176" s="96">
        <f ca="1">IF($D176&gt;=K$4,VLOOKUP(RAND(),brain!$L$14:$P$17,2,TRUE),0)</f>
        <v>35</v>
      </c>
      <c r="L176" s="96">
        <f ca="1">IF($D176&gt;=L$4,VLOOKUP(RAND(),brain!$L$14:$P$17,2,TRUE),0)</f>
        <v>15</v>
      </c>
      <c r="M176" s="96">
        <f ca="1">IF($D176&gt;=M$4,VLOOKUP(RAND(),brain!$L$14:$P$17,2,TRUE),0)</f>
        <v>55</v>
      </c>
      <c r="N176" s="96">
        <f ca="1">IF($D176&gt;=N$4,VLOOKUP(RAND(),brain!$L$14:$P$17,2,TRUE),0)</f>
        <v>15</v>
      </c>
      <c r="O176" s="96">
        <f ca="1">IF($D176&gt;=O$4,VLOOKUP(RAND(),brain!$L$14:$P$17,2,TRUE),0)</f>
        <v>35</v>
      </c>
      <c r="P176" s="96">
        <f ca="1">IF($D176&gt;=P$4,VLOOKUP(RAND(),brain!$L$14:$P$17,2,TRUE),0)</f>
        <v>0</v>
      </c>
      <c r="Q176" s="96">
        <f ca="1">IF($D176&gt;=Q$4,VLOOKUP(RAND(),brain!$L$14:$P$17,2,TRUE),0)</f>
        <v>0</v>
      </c>
      <c r="R176" s="96">
        <f ca="1">IF($D176&gt;=R$4,VLOOKUP(RAND(),brain!$L$14:$P$17,2,TRUE),0)</f>
        <v>0</v>
      </c>
      <c r="S176" s="96">
        <f ca="1">IF($D176&gt;=S$4,VLOOKUP(RAND(),brain!$L$14:$P$17,2,TRUE),0)</f>
        <v>0</v>
      </c>
      <c r="T176" s="96">
        <f ca="1">IF($D176&gt;=T$4,VLOOKUP(RAND(),brain!$L$14:$P$17,2,TRUE),0)</f>
        <v>0</v>
      </c>
      <c r="U176" s="96">
        <f ca="1">IF($D176&gt;=U$4,VLOOKUP(RAND(),brain!$L$14:$P$17,2,TRUE),0)</f>
        <v>0</v>
      </c>
      <c r="V176" s="96">
        <f ca="1">IF($D176&gt;=V$4,VLOOKUP(RAND(),brain!$L$14:$P$17,2,TRUE),0)</f>
        <v>0</v>
      </c>
      <c r="W176" s="96">
        <f ca="1">IF($D176&gt;=W$4,VLOOKUP(RAND(),brain!$L$14:$P$17,2,TRUE),0)</f>
        <v>0</v>
      </c>
      <c r="X176" s="96">
        <f ca="1">IF($D176&gt;=X$4,VLOOKUP(RAND(),brain!$L$14:$P$17,2,TRUE),0)</f>
        <v>0</v>
      </c>
      <c r="Y176" s="104">
        <f ca="1">IF($D176&gt;=Y$4,VLOOKUP(RAND(),brain!$L$14:$P$17,2,TRUE),0)</f>
        <v>0</v>
      </c>
      <c r="Z176" s="97">
        <f ca="1">IF($E176&gt;=Z$4,VLOOKUP(RAND(),brain!$L$14:$P$17,3,TRUE),0)</f>
        <v>45</v>
      </c>
      <c r="AA176" s="97">
        <f ca="1">IF($E176&gt;=AA$4,VLOOKUP(RAND(),brain!$L$14:$P$17,3,TRUE),0)</f>
        <v>45</v>
      </c>
      <c r="AB176" s="97">
        <f ca="1">IF($E176&gt;=AB$4,VLOOKUP(RAND(),brain!$L$14:$P$17,3,TRUE),0)</f>
        <v>45</v>
      </c>
      <c r="AC176" s="97">
        <f ca="1">IF($E176&gt;=AC$4,VLOOKUP(RAND(),brain!$L$14:$P$17,3,TRUE),0)</f>
        <v>65</v>
      </c>
      <c r="AD176" s="97">
        <f ca="1">IF($E176&gt;=AD$4,VLOOKUP(RAND(),brain!$L$14:$P$17,3,TRUE),0)</f>
        <v>65</v>
      </c>
      <c r="AE176" s="97">
        <f ca="1">IF($E176&gt;=AE$4,VLOOKUP(RAND(),brain!$L$14:$P$17,3,TRUE),0)</f>
        <v>0</v>
      </c>
      <c r="AF176" s="97">
        <f ca="1">IF($E176&gt;=AF$4,VLOOKUP(RAND(),brain!$L$14:$P$17,3,TRUE),0)</f>
        <v>0</v>
      </c>
      <c r="AG176" s="97">
        <f ca="1">IF($E176&gt;=AG$4,VLOOKUP(RAND(),brain!$L$14:$P$17,3,TRUE),0)</f>
        <v>0</v>
      </c>
      <c r="AH176" s="97">
        <f ca="1">IF($E176&gt;=AH$4,VLOOKUP(RAND(),brain!$L$14:$P$17,3,TRUE),0)</f>
        <v>0</v>
      </c>
      <c r="AI176" s="97">
        <f ca="1">IF($E176&gt;=AI$4,VLOOKUP(RAND(),brain!$L$14:$P$17,3,TRUE),0)</f>
        <v>0</v>
      </c>
      <c r="AJ176" s="97">
        <f ca="1">IF($E176&gt;=AJ$4,VLOOKUP(RAND(),brain!$L$14:$P$17,3,TRUE),0)</f>
        <v>0</v>
      </c>
      <c r="AK176" s="100">
        <f ca="1">IF($F176&gt;=AK$4,VLOOKUP(RAND(),brain!$L$14:$P$17,4,TRUE),0)</f>
        <v>45</v>
      </c>
      <c r="AL176" s="98">
        <f ca="1">IF($F176&gt;=AL$4,VLOOKUP(RAND(),brain!$L$14:$P$17,4,TRUE),0)</f>
        <v>30</v>
      </c>
      <c r="AM176" s="98">
        <f ca="1">IF($F176&gt;=AM$4,VLOOKUP(RAND(),brain!$L$14:$P$17,4,TRUE),0)</f>
        <v>30</v>
      </c>
      <c r="AN176" s="98">
        <f ca="1">IF($F176&gt;=AN$4,VLOOKUP(RAND(),brain!$L$14:$P$17,4,TRUE),0)</f>
        <v>30</v>
      </c>
      <c r="AO176" s="98">
        <f ca="1">IF($F176&gt;=AO$4,VLOOKUP(RAND(),brain!$L$14:$P$17,4,TRUE),0)</f>
        <v>45</v>
      </c>
      <c r="AP176" s="98">
        <f ca="1">IF($F176&gt;=AP$4,VLOOKUP(RAND(),brain!$L$14:$P$17,4,TRUE),0)</f>
        <v>20</v>
      </c>
      <c r="AQ176" s="98">
        <f ca="1">IF($F176&gt;=AQ$4,VLOOKUP(RAND(),brain!$L$14:$P$17,4,TRUE),0)</f>
        <v>30</v>
      </c>
      <c r="AR176" s="98">
        <f ca="1">IF($F176&gt;=AR$4,VLOOKUP(RAND(),brain!$L$14:$P$17,4,TRUE),0)</f>
        <v>0</v>
      </c>
      <c r="AS176" s="98">
        <f ca="1">IF($F176&gt;=AS$4,VLOOKUP(RAND(),brain!$L$14:$P$17,4,TRUE),0)</f>
        <v>0</v>
      </c>
      <c r="AT176" s="98">
        <f ca="1">IF($F176&gt;=AT$4,VLOOKUP(RAND(),brain!$L$14:$P$17,4,TRUE),0)</f>
        <v>0</v>
      </c>
      <c r="AU176" s="98">
        <f ca="1">IF($F176&gt;=AU$4,VLOOKUP(RAND(),brain!$L$14:$P$17,4,TRUE),0)</f>
        <v>0</v>
      </c>
      <c r="AV176" s="98">
        <f ca="1">IF($F176&gt;=AV$4,VLOOKUP(RAND(),brain!$L$14:$P$17,4,TRUE),0)</f>
        <v>0</v>
      </c>
      <c r="AW176" s="98">
        <f ca="1">IF($F176&gt;=AW$4,VLOOKUP(RAND(),brain!$L$14:$P$17,4,TRUE),0)</f>
        <v>0</v>
      </c>
      <c r="AX176" s="98">
        <f ca="1">IF($F176&gt;=AX$4,VLOOKUP(RAND(),brain!$L$14:$P$17,4,TRUE),0)</f>
        <v>0</v>
      </c>
      <c r="AY176" s="98">
        <f ca="1">IF($F176&gt;=AY$4,VLOOKUP(RAND(),brain!$L$14:$P$17,4,TRUE),0)</f>
        <v>0</v>
      </c>
      <c r="AZ176" s="101">
        <f ca="1">IF($F176&gt;=AZ$4,VLOOKUP(RAND(),brain!$L$14:$P$17,4,TRUE),0)</f>
        <v>0</v>
      </c>
      <c r="BA176" s="139">
        <f ca="1">SUMIF(dataCollection!$H176:$Y176, "&gt;1")</f>
        <v>260</v>
      </c>
      <c r="BB176" s="140">
        <f ca="1">SUMIF(dataCollection!$Z176:$AJ176,"&gt; 1")</f>
        <v>265</v>
      </c>
      <c r="BC176" s="141">
        <f ca="1">SUMIF(dataCollection!$AK176:$AZ176, "&gt; 1")</f>
        <v>230</v>
      </c>
      <c r="BD176" s="26">
        <f ca="1">brain!$K$26-COUNTIF(dataCollection!$H176:$Y176,"&gt;0")*10-dataCollection!$BA176</f>
        <v>140</v>
      </c>
      <c r="BE176" s="26" t="str">
        <f t="shared" ca="1" si="6"/>
        <v>stockout</v>
      </c>
      <c r="BF176" s="26">
        <f ca="1">brain!$K$26- COUNTIF(dataCollection!$Z176:$AJ176,"&gt;0")*10-dataCollection!$BB176</f>
        <v>165</v>
      </c>
      <c r="BG176" s="26" t="str">
        <f t="shared" ca="1" si="7"/>
        <v>stockout</v>
      </c>
      <c r="BH176" s="26">
        <f ca="1">brain!$K$26-COUNT(dataCollection!$AK176:$AZ176)*10-dataCollection!$BC176</f>
        <v>90</v>
      </c>
      <c r="BI176" s="134" t="str">
        <f t="shared" ca="1" si="8"/>
        <v>stockout</v>
      </c>
    </row>
    <row r="177" spans="3:61" x14ac:dyDescent="0.25">
      <c r="C177" s="32">
        <f>Table1[[#This Row],[Column1]]</f>
        <v>171</v>
      </c>
      <c r="D177" s="116">
        <f ca="1">ROUND(brain!$L$7*dataCollection!$G177,0)</f>
        <v>2</v>
      </c>
      <c r="E177" s="116">
        <f ca="1">ROUND(brain!$L$8*dataCollection!$G177,0)</f>
        <v>1</v>
      </c>
      <c r="F177" s="116">
        <f ca="1">dataCollection!$G177-dataCollection!$D177-dataCollection!$E177</f>
        <v>2</v>
      </c>
      <c r="G177" s="117">
        <f ca="1">Table1[[#This Row],[Column13]]</f>
        <v>5</v>
      </c>
      <c r="H177" s="96">
        <f ca="1">IF($D177&gt;=H$4,VLOOKUP(RAND(),brain!$L$14:$P$17,2,TRUE),0)</f>
        <v>35</v>
      </c>
      <c r="I177" s="96">
        <f ca="1">IF($D177&gt;=I$4,VLOOKUP(RAND(),brain!$L$14:$P$17,2,TRUE),0)</f>
        <v>35</v>
      </c>
      <c r="J177" s="96">
        <f ca="1">IF($D177&gt;=J$4,VLOOKUP(RAND(),brain!$L$14:$P$17,2,TRUE),0)</f>
        <v>0</v>
      </c>
      <c r="K177" s="96">
        <f ca="1">IF($D177&gt;=K$4,VLOOKUP(RAND(),brain!$L$14:$P$17,2,TRUE),0)</f>
        <v>0</v>
      </c>
      <c r="L177" s="96">
        <f ca="1">IF($D177&gt;=L$4,VLOOKUP(RAND(),brain!$L$14:$P$17,2,TRUE),0)</f>
        <v>0</v>
      </c>
      <c r="M177" s="96">
        <f ca="1">IF($D177&gt;=M$4,VLOOKUP(RAND(),brain!$L$14:$P$17,2,TRUE),0)</f>
        <v>0</v>
      </c>
      <c r="N177" s="96">
        <f ca="1">IF($D177&gt;=N$4,VLOOKUP(RAND(),brain!$L$14:$P$17,2,TRUE),0)</f>
        <v>0</v>
      </c>
      <c r="O177" s="96">
        <f ca="1">IF($D177&gt;=O$4,VLOOKUP(RAND(),brain!$L$14:$P$17,2,TRUE),0)</f>
        <v>0</v>
      </c>
      <c r="P177" s="96">
        <f ca="1">IF($D177&gt;=P$4,VLOOKUP(RAND(),brain!$L$14:$P$17,2,TRUE),0)</f>
        <v>0</v>
      </c>
      <c r="Q177" s="96">
        <f ca="1">IF($D177&gt;=Q$4,VLOOKUP(RAND(),brain!$L$14:$P$17,2,TRUE),0)</f>
        <v>0</v>
      </c>
      <c r="R177" s="96">
        <f ca="1">IF($D177&gt;=R$4,VLOOKUP(RAND(),brain!$L$14:$P$17,2,TRUE),0)</f>
        <v>0</v>
      </c>
      <c r="S177" s="96">
        <f ca="1">IF($D177&gt;=S$4,VLOOKUP(RAND(),brain!$L$14:$P$17,2,TRUE),0)</f>
        <v>0</v>
      </c>
      <c r="T177" s="96">
        <f ca="1">IF($D177&gt;=T$4,VLOOKUP(RAND(),brain!$L$14:$P$17,2,TRUE),0)</f>
        <v>0</v>
      </c>
      <c r="U177" s="96">
        <f ca="1">IF($D177&gt;=U$4,VLOOKUP(RAND(),brain!$L$14:$P$17,2,TRUE),0)</f>
        <v>0</v>
      </c>
      <c r="V177" s="96">
        <f ca="1">IF($D177&gt;=V$4,VLOOKUP(RAND(),brain!$L$14:$P$17,2,TRUE),0)</f>
        <v>0</v>
      </c>
      <c r="W177" s="96">
        <f ca="1">IF($D177&gt;=W$4,VLOOKUP(RAND(),brain!$L$14:$P$17,2,TRUE),0)</f>
        <v>0</v>
      </c>
      <c r="X177" s="96">
        <f ca="1">IF($D177&gt;=X$4,VLOOKUP(RAND(),brain!$L$14:$P$17,2,TRUE),0)</f>
        <v>0</v>
      </c>
      <c r="Y177" s="104">
        <f ca="1">IF($D177&gt;=Y$4,VLOOKUP(RAND(),brain!$L$14:$P$17,2,TRUE),0)</f>
        <v>0</v>
      </c>
      <c r="Z177" s="97">
        <f ca="1">IF($E177&gt;=Z$4,VLOOKUP(RAND(),brain!$L$14:$P$17,3,TRUE),0)</f>
        <v>20</v>
      </c>
      <c r="AA177" s="97">
        <f ca="1">IF($E177&gt;=AA$4,VLOOKUP(RAND(),brain!$L$14:$P$17,3,TRUE),0)</f>
        <v>0</v>
      </c>
      <c r="AB177" s="97">
        <f ca="1">IF($E177&gt;=AB$4,VLOOKUP(RAND(),brain!$L$14:$P$17,3,TRUE),0)</f>
        <v>0</v>
      </c>
      <c r="AC177" s="97">
        <f ca="1">IF($E177&gt;=AC$4,VLOOKUP(RAND(),brain!$L$14:$P$17,3,TRUE),0)</f>
        <v>0</v>
      </c>
      <c r="AD177" s="97">
        <f ca="1">IF($E177&gt;=AD$4,VLOOKUP(RAND(),brain!$L$14:$P$17,3,TRUE),0)</f>
        <v>0</v>
      </c>
      <c r="AE177" s="97">
        <f ca="1">IF($E177&gt;=AE$4,VLOOKUP(RAND(),brain!$L$14:$P$17,3,TRUE),0)</f>
        <v>0</v>
      </c>
      <c r="AF177" s="97">
        <f ca="1">IF($E177&gt;=AF$4,VLOOKUP(RAND(),brain!$L$14:$P$17,3,TRUE),0)</f>
        <v>0</v>
      </c>
      <c r="AG177" s="97">
        <f ca="1">IF($E177&gt;=AG$4,VLOOKUP(RAND(),brain!$L$14:$P$17,3,TRUE),0)</f>
        <v>0</v>
      </c>
      <c r="AH177" s="97">
        <f ca="1">IF($E177&gt;=AH$4,VLOOKUP(RAND(),brain!$L$14:$P$17,3,TRUE),0)</f>
        <v>0</v>
      </c>
      <c r="AI177" s="97">
        <f ca="1">IF($E177&gt;=AI$4,VLOOKUP(RAND(),brain!$L$14:$P$17,3,TRUE),0)</f>
        <v>0</v>
      </c>
      <c r="AJ177" s="97">
        <f ca="1">IF($E177&gt;=AJ$4,VLOOKUP(RAND(),brain!$L$14:$P$17,3,TRUE),0)</f>
        <v>0</v>
      </c>
      <c r="AK177" s="100">
        <f ca="1">IF($F177&gt;=AK$4,VLOOKUP(RAND(),brain!$L$14:$P$17,4,TRUE),0)</f>
        <v>30</v>
      </c>
      <c r="AL177" s="98">
        <f ca="1">IF($F177&gt;=AL$4,VLOOKUP(RAND(),brain!$L$14:$P$17,4,TRUE),0)</f>
        <v>20</v>
      </c>
      <c r="AM177" s="98">
        <f ca="1">IF($F177&gt;=AM$4,VLOOKUP(RAND(),brain!$L$14:$P$17,4,TRUE),0)</f>
        <v>0</v>
      </c>
      <c r="AN177" s="98">
        <f ca="1">IF($F177&gt;=AN$4,VLOOKUP(RAND(),brain!$L$14:$P$17,4,TRUE),0)</f>
        <v>0</v>
      </c>
      <c r="AO177" s="98">
        <f ca="1">IF($F177&gt;=AO$4,VLOOKUP(RAND(),brain!$L$14:$P$17,4,TRUE),0)</f>
        <v>0</v>
      </c>
      <c r="AP177" s="98">
        <f ca="1">IF($F177&gt;=AP$4,VLOOKUP(RAND(),brain!$L$14:$P$17,4,TRUE),0)</f>
        <v>0</v>
      </c>
      <c r="AQ177" s="98">
        <f ca="1">IF($F177&gt;=AQ$4,VLOOKUP(RAND(),brain!$L$14:$P$17,4,TRUE),0)</f>
        <v>0</v>
      </c>
      <c r="AR177" s="98">
        <f ca="1">IF($F177&gt;=AR$4,VLOOKUP(RAND(),brain!$L$14:$P$17,4,TRUE),0)</f>
        <v>0</v>
      </c>
      <c r="AS177" s="98">
        <f ca="1">IF($F177&gt;=AS$4,VLOOKUP(RAND(),brain!$L$14:$P$17,4,TRUE),0)</f>
        <v>0</v>
      </c>
      <c r="AT177" s="98">
        <f ca="1">IF($F177&gt;=AT$4,VLOOKUP(RAND(),brain!$L$14:$P$17,4,TRUE),0)</f>
        <v>0</v>
      </c>
      <c r="AU177" s="98">
        <f ca="1">IF($F177&gt;=AU$4,VLOOKUP(RAND(),brain!$L$14:$P$17,4,TRUE),0)</f>
        <v>0</v>
      </c>
      <c r="AV177" s="98">
        <f ca="1">IF($F177&gt;=AV$4,VLOOKUP(RAND(),brain!$L$14:$P$17,4,TRUE),0)</f>
        <v>0</v>
      </c>
      <c r="AW177" s="98">
        <f ca="1">IF($F177&gt;=AW$4,VLOOKUP(RAND(),brain!$L$14:$P$17,4,TRUE),0)</f>
        <v>0</v>
      </c>
      <c r="AX177" s="98">
        <f ca="1">IF($F177&gt;=AX$4,VLOOKUP(RAND(),brain!$L$14:$P$17,4,TRUE),0)</f>
        <v>0</v>
      </c>
      <c r="AY177" s="98">
        <f ca="1">IF($F177&gt;=AY$4,VLOOKUP(RAND(),brain!$L$14:$P$17,4,TRUE),0)</f>
        <v>0</v>
      </c>
      <c r="AZ177" s="101">
        <f ca="1">IF($F177&gt;=AZ$4,VLOOKUP(RAND(),brain!$L$14:$P$17,4,TRUE),0)</f>
        <v>0</v>
      </c>
      <c r="BA177" s="139">
        <f ca="1">SUMIF(dataCollection!$H177:$Y177, "&gt;1")</f>
        <v>70</v>
      </c>
      <c r="BB177" s="140">
        <f ca="1">SUMIF(dataCollection!$Z177:$AJ177,"&gt; 1")</f>
        <v>20</v>
      </c>
      <c r="BC177" s="141">
        <f ca="1">SUMIF(dataCollection!$AK177:$AZ177, "&gt; 1")</f>
        <v>50</v>
      </c>
      <c r="BD177" s="26">
        <f ca="1">brain!$K$26-COUNTIF(dataCollection!$H177:$Y177,"&gt;0")*10-dataCollection!$BA177</f>
        <v>390</v>
      </c>
      <c r="BE177" s="26" t="str">
        <f t="shared" ca="1" si="6"/>
        <v/>
      </c>
      <c r="BF177" s="26">
        <f ca="1">brain!$K$26- COUNTIF(dataCollection!$Z177:$AJ177,"&gt;0")*10-dataCollection!$BB177</f>
        <v>450</v>
      </c>
      <c r="BG177" s="26" t="str">
        <f t="shared" ca="1" si="7"/>
        <v/>
      </c>
      <c r="BH177" s="26">
        <f ca="1">brain!$K$26-COUNT(dataCollection!$AK177:$AZ177)*10-dataCollection!$BC177</f>
        <v>270</v>
      </c>
      <c r="BI177" s="134" t="str">
        <f t="shared" ca="1" si="8"/>
        <v/>
      </c>
    </row>
    <row r="178" spans="3:61" x14ac:dyDescent="0.25">
      <c r="C178" s="32">
        <f>Table1[[#This Row],[Column1]]</f>
        <v>172</v>
      </c>
      <c r="D178" s="116">
        <f ca="1">ROUND(brain!$L$7*dataCollection!$G178,0)</f>
        <v>7</v>
      </c>
      <c r="E178" s="116">
        <f ca="1">ROUND(brain!$L$8*dataCollection!$G178,0)</f>
        <v>4</v>
      </c>
      <c r="F178" s="116">
        <f ca="1">dataCollection!$G178-dataCollection!$D178-dataCollection!$E178</f>
        <v>6</v>
      </c>
      <c r="G178" s="117">
        <f ca="1">Table1[[#This Row],[Column13]]</f>
        <v>17</v>
      </c>
      <c r="H178" s="96">
        <f ca="1">IF($D178&gt;=H$4,VLOOKUP(RAND(),brain!$L$14:$P$17,2,TRUE),0)</f>
        <v>15</v>
      </c>
      <c r="I178" s="96">
        <f ca="1">IF($D178&gt;=I$4,VLOOKUP(RAND(),brain!$L$14:$P$17,2,TRUE),0)</f>
        <v>35</v>
      </c>
      <c r="J178" s="96">
        <f ca="1">IF($D178&gt;=J$4,VLOOKUP(RAND(),brain!$L$14:$P$17,2,TRUE),0)</f>
        <v>55</v>
      </c>
      <c r="K178" s="96">
        <f ca="1">IF($D178&gt;=K$4,VLOOKUP(RAND(),brain!$L$14:$P$17,2,TRUE),0)</f>
        <v>15</v>
      </c>
      <c r="L178" s="96">
        <f ca="1">IF($D178&gt;=L$4,VLOOKUP(RAND(),brain!$L$14:$P$17,2,TRUE),0)</f>
        <v>55</v>
      </c>
      <c r="M178" s="96">
        <f ca="1">IF($D178&gt;=M$4,VLOOKUP(RAND(),brain!$L$14:$P$17,2,TRUE),0)</f>
        <v>55</v>
      </c>
      <c r="N178" s="96">
        <f ca="1">IF($D178&gt;=N$4,VLOOKUP(RAND(),brain!$L$14:$P$17,2,TRUE),0)</f>
        <v>35</v>
      </c>
      <c r="O178" s="96">
        <f ca="1">IF($D178&gt;=O$4,VLOOKUP(RAND(),brain!$L$14:$P$17,2,TRUE),0)</f>
        <v>0</v>
      </c>
      <c r="P178" s="96">
        <f ca="1">IF($D178&gt;=P$4,VLOOKUP(RAND(),brain!$L$14:$P$17,2,TRUE),0)</f>
        <v>0</v>
      </c>
      <c r="Q178" s="96">
        <f ca="1">IF($D178&gt;=Q$4,VLOOKUP(RAND(),brain!$L$14:$P$17,2,TRUE),0)</f>
        <v>0</v>
      </c>
      <c r="R178" s="96">
        <f ca="1">IF($D178&gt;=R$4,VLOOKUP(RAND(),brain!$L$14:$P$17,2,TRUE),0)</f>
        <v>0</v>
      </c>
      <c r="S178" s="96">
        <f ca="1">IF($D178&gt;=S$4,VLOOKUP(RAND(),brain!$L$14:$P$17,2,TRUE),0)</f>
        <v>0</v>
      </c>
      <c r="T178" s="96">
        <f ca="1">IF($D178&gt;=T$4,VLOOKUP(RAND(),brain!$L$14:$P$17,2,TRUE),0)</f>
        <v>0</v>
      </c>
      <c r="U178" s="96">
        <f ca="1">IF($D178&gt;=U$4,VLOOKUP(RAND(),brain!$L$14:$P$17,2,TRUE),0)</f>
        <v>0</v>
      </c>
      <c r="V178" s="96">
        <f ca="1">IF($D178&gt;=V$4,VLOOKUP(RAND(),brain!$L$14:$P$17,2,TRUE),0)</f>
        <v>0</v>
      </c>
      <c r="W178" s="96">
        <f ca="1">IF($D178&gt;=W$4,VLOOKUP(RAND(),brain!$L$14:$P$17,2,TRUE),0)</f>
        <v>0</v>
      </c>
      <c r="X178" s="96">
        <f ca="1">IF($D178&gt;=X$4,VLOOKUP(RAND(),brain!$L$14:$P$17,2,TRUE),0)</f>
        <v>0</v>
      </c>
      <c r="Y178" s="104">
        <f ca="1">IF($D178&gt;=Y$4,VLOOKUP(RAND(),brain!$L$14:$P$17,2,TRUE),0)</f>
        <v>0</v>
      </c>
      <c r="Z178" s="97">
        <f ca="1">IF($E178&gt;=Z$4,VLOOKUP(RAND(),brain!$L$14:$P$17,3,TRUE),0)</f>
        <v>20</v>
      </c>
      <c r="AA178" s="97">
        <f ca="1">IF($E178&gt;=AA$4,VLOOKUP(RAND(),brain!$L$14:$P$17,3,TRUE),0)</f>
        <v>65</v>
      </c>
      <c r="AB178" s="97">
        <f ca="1">IF($E178&gt;=AB$4,VLOOKUP(RAND(),brain!$L$14:$P$17,3,TRUE),0)</f>
        <v>45</v>
      </c>
      <c r="AC178" s="97">
        <f ca="1">IF($E178&gt;=AC$4,VLOOKUP(RAND(),brain!$L$14:$P$17,3,TRUE),0)</f>
        <v>45</v>
      </c>
      <c r="AD178" s="97">
        <f ca="1">IF($E178&gt;=AD$4,VLOOKUP(RAND(),brain!$L$14:$P$17,3,TRUE),0)</f>
        <v>0</v>
      </c>
      <c r="AE178" s="97">
        <f ca="1">IF($E178&gt;=AE$4,VLOOKUP(RAND(),brain!$L$14:$P$17,3,TRUE),0)</f>
        <v>0</v>
      </c>
      <c r="AF178" s="97">
        <f ca="1">IF($E178&gt;=AF$4,VLOOKUP(RAND(),brain!$L$14:$P$17,3,TRUE),0)</f>
        <v>0</v>
      </c>
      <c r="AG178" s="97">
        <f ca="1">IF($E178&gt;=AG$4,VLOOKUP(RAND(),brain!$L$14:$P$17,3,TRUE),0)</f>
        <v>0</v>
      </c>
      <c r="AH178" s="97">
        <f ca="1">IF($E178&gt;=AH$4,VLOOKUP(RAND(),brain!$L$14:$P$17,3,TRUE),0)</f>
        <v>0</v>
      </c>
      <c r="AI178" s="97">
        <f ca="1">IF($E178&gt;=AI$4,VLOOKUP(RAND(),brain!$L$14:$P$17,3,TRUE),0)</f>
        <v>0</v>
      </c>
      <c r="AJ178" s="97">
        <f ca="1">IF($E178&gt;=AJ$4,VLOOKUP(RAND(),brain!$L$14:$P$17,3,TRUE),0)</f>
        <v>0</v>
      </c>
      <c r="AK178" s="100">
        <f ca="1">IF($F178&gt;=AK$4,VLOOKUP(RAND(),brain!$L$14:$P$17,4,TRUE),0)</f>
        <v>30</v>
      </c>
      <c r="AL178" s="98">
        <f ca="1">IF($F178&gt;=AL$4,VLOOKUP(RAND(),brain!$L$14:$P$17,4,TRUE),0)</f>
        <v>45</v>
      </c>
      <c r="AM178" s="98">
        <f ca="1">IF($F178&gt;=AM$4,VLOOKUP(RAND(),brain!$L$14:$P$17,4,TRUE),0)</f>
        <v>30</v>
      </c>
      <c r="AN178" s="98">
        <f ca="1">IF($F178&gt;=AN$4,VLOOKUP(RAND(),brain!$L$14:$P$17,4,TRUE),0)</f>
        <v>30</v>
      </c>
      <c r="AO178" s="98">
        <f ca="1">IF($F178&gt;=AO$4,VLOOKUP(RAND(),brain!$L$14:$P$17,4,TRUE),0)</f>
        <v>30</v>
      </c>
      <c r="AP178" s="98">
        <f ca="1">IF($F178&gt;=AP$4,VLOOKUP(RAND(),brain!$L$14:$P$17,4,TRUE),0)</f>
        <v>30</v>
      </c>
      <c r="AQ178" s="98">
        <f ca="1">IF($F178&gt;=AQ$4,VLOOKUP(RAND(),brain!$L$14:$P$17,4,TRUE),0)</f>
        <v>0</v>
      </c>
      <c r="AR178" s="98">
        <f ca="1">IF($F178&gt;=AR$4,VLOOKUP(RAND(),brain!$L$14:$P$17,4,TRUE),0)</f>
        <v>0</v>
      </c>
      <c r="AS178" s="98">
        <f ca="1">IF($F178&gt;=AS$4,VLOOKUP(RAND(),brain!$L$14:$P$17,4,TRUE),0)</f>
        <v>0</v>
      </c>
      <c r="AT178" s="98">
        <f ca="1">IF($F178&gt;=AT$4,VLOOKUP(RAND(),brain!$L$14:$P$17,4,TRUE),0)</f>
        <v>0</v>
      </c>
      <c r="AU178" s="98">
        <f ca="1">IF($F178&gt;=AU$4,VLOOKUP(RAND(),brain!$L$14:$P$17,4,TRUE),0)</f>
        <v>0</v>
      </c>
      <c r="AV178" s="98">
        <f ca="1">IF($F178&gt;=AV$4,VLOOKUP(RAND(),brain!$L$14:$P$17,4,TRUE),0)</f>
        <v>0</v>
      </c>
      <c r="AW178" s="98">
        <f ca="1">IF($F178&gt;=AW$4,VLOOKUP(RAND(),brain!$L$14:$P$17,4,TRUE),0)</f>
        <v>0</v>
      </c>
      <c r="AX178" s="98">
        <f ca="1">IF($F178&gt;=AX$4,VLOOKUP(RAND(),brain!$L$14:$P$17,4,TRUE),0)</f>
        <v>0</v>
      </c>
      <c r="AY178" s="98">
        <f ca="1">IF($F178&gt;=AY$4,VLOOKUP(RAND(),brain!$L$14:$P$17,4,TRUE),0)</f>
        <v>0</v>
      </c>
      <c r="AZ178" s="101">
        <f ca="1">IF($F178&gt;=AZ$4,VLOOKUP(RAND(),brain!$L$14:$P$17,4,TRUE),0)</f>
        <v>0</v>
      </c>
      <c r="BA178" s="139">
        <f ca="1">SUMIF(dataCollection!$H178:$Y178, "&gt;1")</f>
        <v>265</v>
      </c>
      <c r="BB178" s="140">
        <f ca="1">SUMIF(dataCollection!$Z178:$AJ178,"&gt; 1")</f>
        <v>175</v>
      </c>
      <c r="BC178" s="141">
        <f ca="1">SUMIF(dataCollection!$AK178:$AZ178, "&gt; 1")</f>
        <v>195</v>
      </c>
      <c r="BD178" s="26">
        <f ca="1">brain!$K$26-COUNTIF(dataCollection!$H178:$Y178,"&gt;0")*10-dataCollection!$BA178</f>
        <v>145</v>
      </c>
      <c r="BE178" s="26" t="str">
        <f t="shared" ca="1" si="6"/>
        <v>stockout</v>
      </c>
      <c r="BF178" s="26">
        <f ca="1">brain!$K$26- COUNTIF(dataCollection!$Z178:$AJ178,"&gt;0")*10-dataCollection!$BB178</f>
        <v>265</v>
      </c>
      <c r="BG178" s="26" t="str">
        <f t="shared" ca="1" si="7"/>
        <v/>
      </c>
      <c r="BH178" s="26">
        <f ca="1">brain!$K$26-COUNT(dataCollection!$AK178:$AZ178)*10-dataCollection!$BC178</f>
        <v>125</v>
      </c>
      <c r="BI178" s="134" t="str">
        <f t="shared" ca="1" si="8"/>
        <v>stockout</v>
      </c>
    </row>
    <row r="179" spans="3:61" x14ac:dyDescent="0.25">
      <c r="C179" s="32">
        <f>Table1[[#This Row],[Column1]]</f>
        <v>173</v>
      </c>
      <c r="D179" s="116">
        <f ca="1">ROUND(brain!$L$7*dataCollection!$G179,0)</f>
        <v>4</v>
      </c>
      <c r="E179" s="116">
        <f ca="1">ROUND(brain!$L$8*dataCollection!$G179,0)</f>
        <v>2</v>
      </c>
      <c r="F179" s="116">
        <f ca="1">dataCollection!$G179-dataCollection!$D179-dataCollection!$E179</f>
        <v>3</v>
      </c>
      <c r="G179" s="117">
        <f ca="1">Table1[[#This Row],[Column13]]</f>
        <v>9</v>
      </c>
      <c r="H179" s="96">
        <f ca="1">IF($D179&gt;=H$4,VLOOKUP(RAND(),brain!$L$14:$P$17,2,TRUE),0)</f>
        <v>55</v>
      </c>
      <c r="I179" s="96">
        <f ca="1">IF($D179&gt;=I$4,VLOOKUP(RAND(),brain!$L$14:$P$17,2,TRUE),0)</f>
        <v>35</v>
      </c>
      <c r="J179" s="96">
        <f ca="1">IF($D179&gt;=J$4,VLOOKUP(RAND(),brain!$L$14:$P$17,2,TRUE),0)</f>
        <v>35</v>
      </c>
      <c r="K179" s="96">
        <f ca="1">IF($D179&gt;=K$4,VLOOKUP(RAND(),brain!$L$14:$P$17,2,TRUE),0)</f>
        <v>35</v>
      </c>
      <c r="L179" s="96">
        <f ca="1">IF($D179&gt;=L$4,VLOOKUP(RAND(),brain!$L$14:$P$17,2,TRUE),0)</f>
        <v>0</v>
      </c>
      <c r="M179" s="96">
        <f ca="1">IF($D179&gt;=M$4,VLOOKUP(RAND(),brain!$L$14:$P$17,2,TRUE),0)</f>
        <v>0</v>
      </c>
      <c r="N179" s="96">
        <f ca="1">IF($D179&gt;=N$4,VLOOKUP(RAND(),brain!$L$14:$P$17,2,TRUE),0)</f>
        <v>0</v>
      </c>
      <c r="O179" s="96">
        <f ca="1">IF($D179&gt;=O$4,VLOOKUP(RAND(),brain!$L$14:$P$17,2,TRUE),0)</f>
        <v>0</v>
      </c>
      <c r="P179" s="96">
        <f ca="1">IF($D179&gt;=P$4,VLOOKUP(RAND(),brain!$L$14:$P$17,2,TRUE),0)</f>
        <v>0</v>
      </c>
      <c r="Q179" s="96">
        <f ca="1">IF($D179&gt;=Q$4,VLOOKUP(RAND(),brain!$L$14:$P$17,2,TRUE),0)</f>
        <v>0</v>
      </c>
      <c r="R179" s="96">
        <f ca="1">IF($D179&gt;=R$4,VLOOKUP(RAND(),brain!$L$14:$P$17,2,TRUE),0)</f>
        <v>0</v>
      </c>
      <c r="S179" s="96">
        <f ca="1">IF($D179&gt;=S$4,VLOOKUP(RAND(),brain!$L$14:$P$17,2,TRUE),0)</f>
        <v>0</v>
      </c>
      <c r="T179" s="96">
        <f ca="1">IF($D179&gt;=T$4,VLOOKUP(RAND(),brain!$L$14:$P$17,2,TRUE),0)</f>
        <v>0</v>
      </c>
      <c r="U179" s="96">
        <f ca="1">IF($D179&gt;=U$4,VLOOKUP(RAND(),brain!$L$14:$P$17,2,TRUE),0)</f>
        <v>0</v>
      </c>
      <c r="V179" s="96">
        <f ca="1">IF($D179&gt;=V$4,VLOOKUP(RAND(),brain!$L$14:$P$17,2,TRUE),0)</f>
        <v>0</v>
      </c>
      <c r="W179" s="96">
        <f ca="1">IF($D179&gt;=W$4,VLOOKUP(RAND(),brain!$L$14:$P$17,2,TRUE),0)</f>
        <v>0</v>
      </c>
      <c r="X179" s="96">
        <f ca="1">IF($D179&gt;=X$4,VLOOKUP(RAND(),brain!$L$14:$P$17,2,TRUE),0)</f>
        <v>0</v>
      </c>
      <c r="Y179" s="104">
        <f ca="1">IF($D179&gt;=Y$4,VLOOKUP(RAND(),brain!$L$14:$P$17,2,TRUE),0)</f>
        <v>0</v>
      </c>
      <c r="Z179" s="97">
        <f ca="1">IF($E179&gt;=Z$4,VLOOKUP(RAND(),brain!$L$14:$P$17,3,TRUE),0)</f>
        <v>20</v>
      </c>
      <c r="AA179" s="97">
        <f ca="1">IF($E179&gt;=AA$4,VLOOKUP(RAND(),brain!$L$14:$P$17,3,TRUE),0)</f>
        <v>45</v>
      </c>
      <c r="AB179" s="97">
        <f ca="1">IF($E179&gt;=AB$4,VLOOKUP(RAND(),brain!$L$14:$P$17,3,TRUE),0)</f>
        <v>0</v>
      </c>
      <c r="AC179" s="97">
        <f ca="1">IF($E179&gt;=AC$4,VLOOKUP(RAND(),brain!$L$14:$P$17,3,TRUE),0)</f>
        <v>0</v>
      </c>
      <c r="AD179" s="97">
        <f ca="1">IF($E179&gt;=AD$4,VLOOKUP(RAND(),brain!$L$14:$P$17,3,TRUE),0)</f>
        <v>0</v>
      </c>
      <c r="AE179" s="97">
        <f ca="1">IF($E179&gt;=AE$4,VLOOKUP(RAND(),brain!$L$14:$P$17,3,TRUE),0)</f>
        <v>0</v>
      </c>
      <c r="AF179" s="97">
        <f ca="1">IF($E179&gt;=AF$4,VLOOKUP(RAND(),brain!$L$14:$P$17,3,TRUE),0)</f>
        <v>0</v>
      </c>
      <c r="AG179" s="97">
        <f ca="1">IF($E179&gt;=AG$4,VLOOKUP(RAND(),brain!$L$14:$P$17,3,TRUE),0)</f>
        <v>0</v>
      </c>
      <c r="AH179" s="97">
        <f ca="1">IF($E179&gt;=AH$4,VLOOKUP(RAND(),brain!$L$14:$P$17,3,TRUE),0)</f>
        <v>0</v>
      </c>
      <c r="AI179" s="97">
        <f ca="1">IF($E179&gt;=AI$4,VLOOKUP(RAND(),brain!$L$14:$P$17,3,TRUE),0)</f>
        <v>0</v>
      </c>
      <c r="AJ179" s="97">
        <f ca="1">IF($E179&gt;=AJ$4,VLOOKUP(RAND(),brain!$L$14:$P$17,3,TRUE),0)</f>
        <v>0</v>
      </c>
      <c r="AK179" s="100">
        <f ca="1">IF($F179&gt;=AK$4,VLOOKUP(RAND(),brain!$L$14:$P$17,4,TRUE),0)</f>
        <v>20</v>
      </c>
      <c r="AL179" s="98">
        <f ca="1">IF($F179&gt;=AL$4,VLOOKUP(RAND(),brain!$L$14:$P$17,4,TRUE),0)</f>
        <v>30</v>
      </c>
      <c r="AM179" s="98">
        <f ca="1">IF($F179&gt;=AM$4,VLOOKUP(RAND(),brain!$L$14:$P$17,4,TRUE),0)</f>
        <v>30</v>
      </c>
      <c r="AN179" s="98">
        <f ca="1">IF($F179&gt;=AN$4,VLOOKUP(RAND(),brain!$L$14:$P$17,4,TRUE),0)</f>
        <v>0</v>
      </c>
      <c r="AO179" s="98">
        <f ca="1">IF($F179&gt;=AO$4,VLOOKUP(RAND(),brain!$L$14:$P$17,4,TRUE),0)</f>
        <v>0</v>
      </c>
      <c r="AP179" s="98">
        <f ca="1">IF($F179&gt;=AP$4,VLOOKUP(RAND(),brain!$L$14:$P$17,4,TRUE),0)</f>
        <v>0</v>
      </c>
      <c r="AQ179" s="98">
        <f ca="1">IF($F179&gt;=AQ$4,VLOOKUP(RAND(),brain!$L$14:$P$17,4,TRUE),0)</f>
        <v>0</v>
      </c>
      <c r="AR179" s="98">
        <f ca="1">IF($F179&gt;=AR$4,VLOOKUP(RAND(),brain!$L$14:$P$17,4,TRUE),0)</f>
        <v>0</v>
      </c>
      <c r="AS179" s="98">
        <f ca="1">IF($F179&gt;=AS$4,VLOOKUP(RAND(),brain!$L$14:$P$17,4,TRUE),0)</f>
        <v>0</v>
      </c>
      <c r="AT179" s="98">
        <f ca="1">IF($F179&gt;=AT$4,VLOOKUP(RAND(),brain!$L$14:$P$17,4,TRUE),0)</f>
        <v>0</v>
      </c>
      <c r="AU179" s="98">
        <f ca="1">IF($F179&gt;=AU$4,VLOOKUP(RAND(),brain!$L$14:$P$17,4,TRUE),0)</f>
        <v>0</v>
      </c>
      <c r="AV179" s="98">
        <f ca="1">IF($F179&gt;=AV$4,VLOOKUP(RAND(),brain!$L$14:$P$17,4,TRUE),0)</f>
        <v>0</v>
      </c>
      <c r="AW179" s="98">
        <f ca="1">IF($F179&gt;=AW$4,VLOOKUP(RAND(),brain!$L$14:$P$17,4,TRUE),0)</f>
        <v>0</v>
      </c>
      <c r="AX179" s="98">
        <f ca="1">IF($F179&gt;=AX$4,VLOOKUP(RAND(),brain!$L$14:$P$17,4,TRUE),0)</f>
        <v>0</v>
      </c>
      <c r="AY179" s="98">
        <f ca="1">IF($F179&gt;=AY$4,VLOOKUP(RAND(),brain!$L$14:$P$17,4,TRUE),0)</f>
        <v>0</v>
      </c>
      <c r="AZ179" s="101">
        <f ca="1">IF($F179&gt;=AZ$4,VLOOKUP(RAND(),brain!$L$14:$P$17,4,TRUE),0)</f>
        <v>0</v>
      </c>
      <c r="BA179" s="139">
        <f ca="1">SUMIF(dataCollection!$H179:$Y179, "&gt;1")</f>
        <v>160</v>
      </c>
      <c r="BB179" s="140">
        <f ca="1">SUMIF(dataCollection!$Z179:$AJ179,"&gt; 1")</f>
        <v>65</v>
      </c>
      <c r="BC179" s="141">
        <f ca="1">SUMIF(dataCollection!$AK179:$AZ179, "&gt; 1")</f>
        <v>80</v>
      </c>
      <c r="BD179" s="26">
        <f ca="1">brain!$K$26-COUNTIF(dataCollection!$H179:$Y179,"&gt;0")*10-dataCollection!$BA179</f>
        <v>280</v>
      </c>
      <c r="BE179" s="26" t="str">
        <f t="shared" ca="1" si="6"/>
        <v/>
      </c>
      <c r="BF179" s="26">
        <f ca="1">brain!$K$26- COUNTIF(dataCollection!$Z179:$AJ179,"&gt;0")*10-dataCollection!$BB179</f>
        <v>395</v>
      </c>
      <c r="BG179" s="26" t="str">
        <f t="shared" ca="1" si="7"/>
        <v/>
      </c>
      <c r="BH179" s="26">
        <f ca="1">brain!$K$26-COUNT(dataCollection!$AK179:$AZ179)*10-dataCollection!$BC179</f>
        <v>240</v>
      </c>
      <c r="BI179" s="134" t="str">
        <f t="shared" ca="1" si="8"/>
        <v/>
      </c>
    </row>
    <row r="180" spans="3:61" x14ac:dyDescent="0.25">
      <c r="C180" s="32">
        <f>Table1[[#This Row],[Column1]]</f>
        <v>174</v>
      </c>
      <c r="D180" s="116">
        <f ca="1">ROUND(brain!$L$7*dataCollection!$G180,0)</f>
        <v>9</v>
      </c>
      <c r="E180" s="116">
        <f ca="1">ROUND(brain!$L$8*dataCollection!$G180,0)</f>
        <v>6</v>
      </c>
      <c r="F180" s="116">
        <f ca="1">dataCollection!$G180-dataCollection!$D180-dataCollection!$E180</f>
        <v>7</v>
      </c>
      <c r="G180" s="117">
        <f ca="1">Table1[[#This Row],[Column13]]</f>
        <v>22</v>
      </c>
      <c r="H180" s="96">
        <f ca="1">IF($D180&gt;=H$4,VLOOKUP(RAND(),brain!$L$14:$P$17,2,TRUE),0)</f>
        <v>15</v>
      </c>
      <c r="I180" s="96">
        <f ca="1">IF($D180&gt;=I$4,VLOOKUP(RAND(),brain!$L$14:$P$17,2,TRUE),0)</f>
        <v>35</v>
      </c>
      <c r="J180" s="96">
        <f ca="1">IF($D180&gt;=J$4,VLOOKUP(RAND(),brain!$L$14:$P$17,2,TRUE),0)</f>
        <v>35</v>
      </c>
      <c r="K180" s="96">
        <f ca="1">IF($D180&gt;=K$4,VLOOKUP(RAND(),brain!$L$14:$P$17,2,TRUE),0)</f>
        <v>35</v>
      </c>
      <c r="L180" s="96">
        <f ca="1">IF($D180&gt;=L$4,VLOOKUP(RAND(),brain!$L$14:$P$17,2,TRUE),0)</f>
        <v>35</v>
      </c>
      <c r="M180" s="96">
        <f ca="1">IF($D180&gt;=M$4,VLOOKUP(RAND(),brain!$L$14:$P$17,2,TRUE),0)</f>
        <v>55</v>
      </c>
      <c r="N180" s="96">
        <f ca="1">IF($D180&gt;=N$4,VLOOKUP(RAND(),brain!$L$14:$P$17,2,TRUE),0)</f>
        <v>35</v>
      </c>
      <c r="O180" s="96">
        <f ca="1">IF($D180&gt;=O$4,VLOOKUP(RAND(),brain!$L$14:$P$17,2,TRUE),0)</f>
        <v>15</v>
      </c>
      <c r="P180" s="96">
        <f ca="1">IF($D180&gt;=P$4,VLOOKUP(RAND(),brain!$L$14:$P$17,2,TRUE),0)</f>
        <v>55</v>
      </c>
      <c r="Q180" s="96">
        <f ca="1">IF($D180&gt;=Q$4,VLOOKUP(RAND(),brain!$L$14:$P$17,2,TRUE),0)</f>
        <v>0</v>
      </c>
      <c r="R180" s="96">
        <f ca="1">IF($D180&gt;=R$4,VLOOKUP(RAND(),brain!$L$14:$P$17,2,TRUE),0)</f>
        <v>0</v>
      </c>
      <c r="S180" s="96">
        <f ca="1">IF($D180&gt;=S$4,VLOOKUP(RAND(),brain!$L$14:$P$17,2,TRUE),0)</f>
        <v>0</v>
      </c>
      <c r="T180" s="96">
        <f ca="1">IF($D180&gt;=T$4,VLOOKUP(RAND(),brain!$L$14:$P$17,2,TRUE),0)</f>
        <v>0</v>
      </c>
      <c r="U180" s="96">
        <f ca="1">IF($D180&gt;=U$4,VLOOKUP(RAND(),brain!$L$14:$P$17,2,TRUE),0)</f>
        <v>0</v>
      </c>
      <c r="V180" s="96">
        <f ca="1">IF($D180&gt;=V$4,VLOOKUP(RAND(),brain!$L$14:$P$17,2,TRUE),0)</f>
        <v>0</v>
      </c>
      <c r="W180" s="96">
        <f ca="1">IF($D180&gt;=W$4,VLOOKUP(RAND(),brain!$L$14:$P$17,2,TRUE),0)</f>
        <v>0</v>
      </c>
      <c r="X180" s="96">
        <f ca="1">IF($D180&gt;=X$4,VLOOKUP(RAND(),brain!$L$14:$P$17,2,TRUE),0)</f>
        <v>0</v>
      </c>
      <c r="Y180" s="104">
        <f ca="1">IF($D180&gt;=Y$4,VLOOKUP(RAND(),brain!$L$14:$P$17,2,TRUE),0)</f>
        <v>0</v>
      </c>
      <c r="Z180" s="97">
        <f ca="1">IF($E180&gt;=Z$4,VLOOKUP(RAND(),brain!$L$14:$P$17,3,TRUE),0)</f>
        <v>65</v>
      </c>
      <c r="AA180" s="97">
        <f ca="1">IF($E180&gt;=AA$4,VLOOKUP(RAND(),brain!$L$14:$P$17,3,TRUE),0)</f>
        <v>20</v>
      </c>
      <c r="AB180" s="97">
        <f ca="1">IF($E180&gt;=AB$4,VLOOKUP(RAND(),brain!$L$14:$P$17,3,TRUE),0)</f>
        <v>45</v>
      </c>
      <c r="AC180" s="97">
        <f ca="1">IF($E180&gt;=AC$4,VLOOKUP(RAND(),brain!$L$14:$P$17,3,TRUE),0)</f>
        <v>45</v>
      </c>
      <c r="AD180" s="97">
        <f ca="1">IF($E180&gt;=AD$4,VLOOKUP(RAND(),brain!$L$14:$P$17,3,TRUE),0)</f>
        <v>45</v>
      </c>
      <c r="AE180" s="97">
        <f ca="1">IF($E180&gt;=AE$4,VLOOKUP(RAND(),brain!$L$14:$P$17,3,TRUE),0)</f>
        <v>45</v>
      </c>
      <c r="AF180" s="97">
        <f ca="1">IF($E180&gt;=AF$4,VLOOKUP(RAND(),brain!$L$14:$P$17,3,TRUE),0)</f>
        <v>0</v>
      </c>
      <c r="AG180" s="97">
        <f ca="1">IF($E180&gt;=AG$4,VLOOKUP(RAND(),brain!$L$14:$P$17,3,TRUE),0)</f>
        <v>0</v>
      </c>
      <c r="AH180" s="97">
        <f ca="1">IF($E180&gt;=AH$4,VLOOKUP(RAND(),brain!$L$14:$P$17,3,TRUE),0)</f>
        <v>0</v>
      </c>
      <c r="AI180" s="97">
        <f ca="1">IF($E180&gt;=AI$4,VLOOKUP(RAND(),brain!$L$14:$P$17,3,TRUE),0)</f>
        <v>0</v>
      </c>
      <c r="AJ180" s="97">
        <f ca="1">IF($E180&gt;=AJ$4,VLOOKUP(RAND(),brain!$L$14:$P$17,3,TRUE),0)</f>
        <v>0</v>
      </c>
      <c r="AK180" s="100">
        <f ca="1">IF($F180&gt;=AK$4,VLOOKUP(RAND(),brain!$L$14:$P$17,4,TRUE),0)</f>
        <v>30</v>
      </c>
      <c r="AL180" s="98">
        <f ca="1">IF($F180&gt;=AL$4,VLOOKUP(RAND(),brain!$L$14:$P$17,4,TRUE),0)</f>
        <v>20</v>
      </c>
      <c r="AM180" s="98">
        <f ca="1">IF($F180&gt;=AM$4,VLOOKUP(RAND(),brain!$L$14:$P$17,4,TRUE),0)</f>
        <v>45</v>
      </c>
      <c r="AN180" s="98">
        <f ca="1">IF($F180&gt;=AN$4,VLOOKUP(RAND(),brain!$L$14:$P$17,4,TRUE),0)</f>
        <v>30</v>
      </c>
      <c r="AO180" s="98">
        <f ca="1">IF($F180&gt;=AO$4,VLOOKUP(RAND(),brain!$L$14:$P$17,4,TRUE),0)</f>
        <v>20</v>
      </c>
      <c r="AP180" s="98">
        <f ca="1">IF($F180&gt;=AP$4,VLOOKUP(RAND(),brain!$L$14:$P$17,4,TRUE),0)</f>
        <v>30</v>
      </c>
      <c r="AQ180" s="98">
        <f ca="1">IF($F180&gt;=AQ$4,VLOOKUP(RAND(),brain!$L$14:$P$17,4,TRUE),0)</f>
        <v>20</v>
      </c>
      <c r="AR180" s="98">
        <f ca="1">IF($F180&gt;=AR$4,VLOOKUP(RAND(),brain!$L$14:$P$17,4,TRUE),0)</f>
        <v>0</v>
      </c>
      <c r="AS180" s="98">
        <f ca="1">IF($F180&gt;=AS$4,VLOOKUP(RAND(),brain!$L$14:$P$17,4,TRUE),0)</f>
        <v>0</v>
      </c>
      <c r="AT180" s="98">
        <f ca="1">IF($F180&gt;=AT$4,VLOOKUP(RAND(),brain!$L$14:$P$17,4,TRUE),0)</f>
        <v>0</v>
      </c>
      <c r="AU180" s="98">
        <f ca="1">IF($F180&gt;=AU$4,VLOOKUP(RAND(),brain!$L$14:$P$17,4,TRUE),0)</f>
        <v>0</v>
      </c>
      <c r="AV180" s="98">
        <f ca="1">IF($F180&gt;=AV$4,VLOOKUP(RAND(),brain!$L$14:$P$17,4,TRUE),0)</f>
        <v>0</v>
      </c>
      <c r="AW180" s="98">
        <f ca="1">IF($F180&gt;=AW$4,VLOOKUP(RAND(),brain!$L$14:$P$17,4,TRUE),0)</f>
        <v>0</v>
      </c>
      <c r="AX180" s="98">
        <f ca="1">IF($F180&gt;=AX$4,VLOOKUP(RAND(),brain!$L$14:$P$17,4,TRUE),0)</f>
        <v>0</v>
      </c>
      <c r="AY180" s="98">
        <f ca="1">IF($F180&gt;=AY$4,VLOOKUP(RAND(),brain!$L$14:$P$17,4,TRUE),0)</f>
        <v>0</v>
      </c>
      <c r="AZ180" s="101">
        <f ca="1">IF($F180&gt;=AZ$4,VLOOKUP(RAND(),brain!$L$14:$P$17,4,TRUE),0)</f>
        <v>0</v>
      </c>
      <c r="BA180" s="139">
        <f ca="1">SUMIF(dataCollection!$H180:$Y180, "&gt;1")</f>
        <v>315</v>
      </c>
      <c r="BB180" s="140">
        <f ca="1">SUMIF(dataCollection!$Z180:$AJ180,"&gt; 1")</f>
        <v>265</v>
      </c>
      <c r="BC180" s="141">
        <f ca="1">SUMIF(dataCollection!$AK180:$AZ180, "&gt; 1")</f>
        <v>195</v>
      </c>
      <c r="BD180" s="26">
        <f ca="1">brain!$K$26-COUNTIF(dataCollection!$H180:$Y180,"&gt;0")*10-dataCollection!$BA180</f>
        <v>75</v>
      </c>
      <c r="BE180" s="26" t="str">
        <f t="shared" ca="1" si="6"/>
        <v>stockout</v>
      </c>
      <c r="BF180" s="26">
        <f ca="1">brain!$K$26- COUNTIF(dataCollection!$Z180:$AJ180,"&gt;0")*10-dataCollection!$BB180</f>
        <v>155</v>
      </c>
      <c r="BG180" s="26" t="str">
        <f t="shared" ca="1" si="7"/>
        <v>stockout</v>
      </c>
      <c r="BH180" s="26">
        <f ca="1">brain!$K$26-COUNT(dataCollection!$AK180:$AZ180)*10-dataCollection!$BC180</f>
        <v>125</v>
      </c>
      <c r="BI180" s="134" t="str">
        <f t="shared" ca="1" si="8"/>
        <v>stockout</v>
      </c>
    </row>
    <row r="181" spans="3:61" x14ac:dyDescent="0.25">
      <c r="C181" s="32">
        <f>Table1[[#This Row],[Column1]]</f>
        <v>175</v>
      </c>
      <c r="D181" s="116">
        <f ca="1">ROUND(brain!$L$7*dataCollection!$G181,0)</f>
        <v>6</v>
      </c>
      <c r="E181" s="116">
        <f ca="1">ROUND(brain!$L$8*dataCollection!$G181,0)</f>
        <v>4</v>
      </c>
      <c r="F181" s="116">
        <f ca="1">dataCollection!$G181-dataCollection!$D181-dataCollection!$E181</f>
        <v>6</v>
      </c>
      <c r="G181" s="117">
        <f ca="1">Table1[[#This Row],[Column13]]</f>
        <v>16</v>
      </c>
      <c r="H181" s="96">
        <f ca="1">IF($D181&gt;=H$4,VLOOKUP(RAND(),brain!$L$14:$P$17,2,TRUE),0)</f>
        <v>35</v>
      </c>
      <c r="I181" s="96">
        <f ca="1">IF($D181&gt;=I$4,VLOOKUP(RAND(),brain!$L$14:$P$17,2,TRUE),0)</f>
        <v>55</v>
      </c>
      <c r="J181" s="96">
        <f ca="1">IF($D181&gt;=J$4,VLOOKUP(RAND(),brain!$L$14:$P$17,2,TRUE),0)</f>
        <v>55</v>
      </c>
      <c r="K181" s="96">
        <f ca="1">IF($D181&gt;=K$4,VLOOKUP(RAND(),brain!$L$14:$P$17,2,TRUE),0)</f>
        <v>55</v>
      </c>
      <c r="L181" s="96">
        <f ca="1">IF($D181&gt;=L$4,VLOOKUP(RAND(),brain!$L$14:$P$17,2,TRUE),0)</f>
        <v>35</v>
      </c>
      <c r="M181" s="96">
        <f ca="1">IF($D181&gt;=M$4,VLOOKUP(RAND(),brain!$L$14:$P$17,2,TRUE),0)</f>
        <v>15</v>
      </c>
      <c r="N181" s="96">
        <f ca="1">IF($D181&gt;=N$4,VLOOKUP(RAND(),brain!$L$14:$P$17,2,TRUE),0)</f>
        <v>0</v>
      </c>
      <c r="O181" s="96">
        <f ca="1">IF($D181&gt;=O$4,VLOOKUP(RAND(),brain!$L$14:$P$17,2,TRUE),0)</f>
        <v>0</v>
      </c>
      <c r="P181" s="96">
        <f ca="1">IF($D181&gt;=P$4,VLOOKUP(RAND(),brain!$L$14:$P$17,2,TRUE),0)</f>
        <v>0</v>
      </c>
      <c r="Q181" s="96">
        <f ca="1">IF($D181&gt;=Q$4,VLOOKUP(RAND(),brain!$L$14:$P$17,2,TRUE),0)</f>
        <v>0</v>
      </c>
      <c r="R181" s="96">
        <f ca="1">IF($D181&gt;=R$4,VLOOKUP(RAND(),brain!$L$14:$P$17,2,TRUE),0)</f>
        <v>0</v>
      </c>
      <c r="S181" s="96">
        <f ca="1">IF($D181&gt;=S$4,VLOOKUP(RAND(),brain!$L$14:$P$17,2,TRUE),0)</f>
        <v>0</v>
      </c>
      <c r="T181" s="96">
        <f ca="1">IF($D181&gt;=T$4,VLOOKUP(RAND(),brain!$L$14:$P$17,2,TRUE),0)</f>
        <v>0</v>
      </c>
      <c r="U181" s="96">
        <f ca="1">IF($D181&gt;=U$4,VLOOKUP(RAND(),brain!$L$14:$P$17,2,TRUE),0)</f>
        <v>0</v>
      </c>
      <c r="V181" s="96">
        <f ca="1">IF($D181&gt;=V$4,VLOOKUP(RAND(),brain!$L$14:$P$17,2,TRUE),0)</f>
        <v>0</v>
      </c>
      <c r="W181" s="96">
        <f ca="1">IF($D181&gt;=W$4,VLOOKUP(RAND(),brain!$L$14:$P$17,2,TRUE),0)</f>
        <v>0</v>
      </c>
      <c r="X181" s="96">
        <f ca="1">IF($D181&gt;=X$4,VLOOKUP(RAND(),brain!$L$14:$P$17,2,TRUE),0)</f>
        <v>0</v>
      </c>
      <c r="Y181" s="104">
        <f ca="1">IF($D181&gt;=Y$4,VLOOKUP(RAND(),brain!$L$14:$P$17,2,TRUE),0)</f>
        <v>0</v>
      </c>
      <c r="Z181" s="97">
        <f ca="1">IF($E181&gt;=Z$4,VLOOKUP(RAND(),brain!$L$14:$P$17,3,TRUE),0)</f>
        <v>45</v>
      </c>
      <c r="AA181" s="97">
        <f ca="1">IF($E181&gt;=AA$4,VLOOKUP(RAND(),brain!$L$14:$P$17,3,TRUE),0)</f>
        <v>65</v>
      </c>
      <c r="AB181" s="97">
        <f ca="1">IF($E181&gt;=AB$4,VLOOKUP(RAND(),brain!$L$14:$P$17,3,TRUE),0)</f>
        <v>20</v>
      </c>
      <c r="AC181" s="97">
        <f ca="1">IF($E181&gt;=AC$4,VLOOKUP(RAND(),brain!$L$14:$P$17,3,TRUE),0)</f>
        <v>45</v>
      </c>
      <c r="AD181" s="97">
        <f ca="1">IF($E181&gt;=AD$4,VLOOKUP(RAND(),brain!$L$14:$P$17,3,TRUE),0)</f>
        <v>0</v>
      </c>
      <c r="AE181" s="97">
        <f ca="1">IF($E181&gt;=AE$4,VLOOKUP(RAND(),brain!$L$14:$P$17,3,TRUE),0)</f>
        <v>0</v>
      </c>
      <c r="AF181" s="97">
        <f ca="1">IF($E181&gt;=AF$4,VLOOKUP(RAND(),brain!$L$14:$P$17,3,TRUE),0)</f>
        <v>0</v>
      </c>
      <c r="AG181" s="97">
        <f ca="1">IF($E181&gt;=AG$4,VLOOKUP(RAND(),brain!$L$14:$P$17,3,TRUE),0)</f>
        <v>0</v>
      </c>
      <c r="AH181" s="97">
        <f ca="1">IF($E181&gt;=AH$4,VLOOKUP(RAND(),brain!$L$14:$P$17,3,TRUE),0)</f>
        <v>0</v>
      </c>
      <c r="AI181" s="97">
        <f ca="1">IF($E181&gt;=AI$4,VLOOKUP(RAND(),brain!$L$14:$P$17,3,TRUE),0)</f>
        <v>0</v>
      </c>
      <c r="AJ181" s="97">
        <f ca="1">IF($E181&gt;=AJ$4,VLOOKUP(RAND(),brain!$L$14:$P$17,3,TRUE),0)</f>
        <v>0</v>
      </c>
      <c r="AK181" s="100">
        <f ca="1">IF($F181&gt;=AK$4,VLOOKUP(RAND(),brain!$L$14:$P$17,4,TRUE),0)</f>
        <v>20</v>
      </c>
      <c r="AL181" s="98">
        <f ca="1">IF($F181&gt;=AL$4,VLOOKUP(RAND(),brain!$L$14:$P$17,4,TRUE),0)</f>
        <v>30</v>
      </c>
      <c r="AM181" s="98">
        <f ca="1">IF($F181&gt;=AM$4,VLOOKUP(RAND(),brain!$L$14:$P$17,4,TRUE),0)</f>
        <v>45</v>
      </c>
      <c r="AN181" s="98">
        <f ca="1">IF($F181&gt;=AN$4,VLOOKUP(RAND(),brain!$L$14:$P$17,4,TRUE),0)</f>
        <v>30</v>
      </c>
      <c r="AO181" s="98">
        <f ca="1">IF($F181&gt;=AO$4,VLOOKUP(RAND(),brain!$L$14:$P$17,4,TRUE),0)</f>
        <v>20</v>
      </c>
      <c r="AP181" s="98">
        <f ca="1">IF($F181&gt;=AP$4,VLOOKUP(RAND(),brain!$L$14:$P$17,4,TRUE),0)</f>
        <v>30</v>
      </c>
      <c r="AQ181" s="98">
        <f ca="1">IF($F181&gt;=AQ$4,VLOOKUP(RAND(),brain!$L$14:$P$17,4,TRUE),0)</f>
        <v>0</v>
      </c>
      <c r="AR181" s="98">
        <f ca="1">IF($F181&gt;=AR$4,VLOOKUP(RAND(),brain!$L$14:$P$17,4,TRUE),0)</f>
        <v>0</v>
      </c>
      <c r="AS181" s="98">
        <f ca="1">IF($F181&gt;=AS$4,VLOOKUP(RAND(),brain!$L$14:$P$17,4,TRUE),0)</f>
        <v>0</v>
      </c>
      <c r="AT181" s="98">
        <f ca="1">IF($F181&gt;=AT$4,VLOOKUP(RAND(),brain!$L$14:$P$17,4,TRUE),0)</f>
        <v>0</v>
      </c>
      <c r="AU181" s="98">
        <f ca="1">IF($F181&gt;=AU$4,VLOOKUP(RAND(),brain!$L$14:$P$17,4,TRUE),0)</f>
        <v>0</v>
      </c>
      <c r="AV181" s="98">
        <f ca="1">IF($F181&gt;=AV$4,VLOOKUP(RAND(),brain!$L$14:$P$17,4,TRUE),0)</f>
        <v>0</v>
      </c>
      <c r="AW181" s="98">
        <f ca="1">IF($F181&gt;=AW$4,VLOOKUP(RAND(),brain!$L$14:$P$17,4,TRUE),0)</f>
        <v>0</v>
      </c>
      <c r="AX181" s="98">
        <f ca="1">IF($F181&gt;=AX$4,VLOOKUP(RAND(),brain!$L$14:$P$17,4,TRUE),0)</f>
        <v>0</v>
      </c>
      <c r="AY181" s="98">
        <f ca="1">IF($F181&gt;=AY$4,VLOOKUP(RAND(),brain!$L$14:$P$17,4,TRUE),0)</f>
        <v>0</v>
      </c>
      <c r="AZ181" s="101">
        <f ca="1">IF($F181&gt;=AZ$4,VLOOKUP(RAND(),brain!$L$14:$P$17,4,TRUE),0)</f>
        <v>0</v>
      </c>
      <c r="BA181" s="139">
        <f ca="1">SUMIF(dataCollection!$H181:$Y181, "&gt;1")</f>
        <v>250</v>
      </c>
      <c r="BB181" s="140">
        <f ca="1">SUMIF(dataCollection!$Z181:$AJ181,"&gt; 1")</f>
        <v>175</v>
      </c>
      <c r="BC181" s="141">
        <f ca="1">SUMIF(dataCollection!$AK181:$AZ181, "&gt; 1")</f>
        <v>175</v>
      </c>
      <c r="BD181" s="26">
        <f ca="1">brain!$K$26-COUNTIF(dataCollection!$H181:$Y181,"&gt;0")*10-dataCollection!$BA181</f>
        <v>170</v>
      </c>
      <c r="BE181" s="26" t="str">
        <f t="shared" ca="1" si="6"/>
        <v>stockout</v>
      </c>
      <c r="BF181" s="26">
        <f ca="1">brain!$K$26- COUNTIF(dataCollection!$Z181:$AJ181,"&gt;0")*10-dataCollection!$BB181</f>
        <v>265</v>
      </c>
      <c r="BG181" s="26" t="str">
        <f t="shared" ca="1" si="7"/>
        <v/>
      </c>
      <c r="BH181" s="26">
        <f ca="1">brain!$K$26-COUNT(dataCollection!$AK181:$AZ181)*10-dataCollection!$BC181</f>
        <v>145</v>
      </c>
      <c r="BI181" s="134" t="str">
        <f t="shared" ca="1" si="8"/>
        <v>stockout</v>
      </c>
    </row>
    <row r="182" spans="3:61" x14ac:dyDescent="0.25">
      <c r="C182" s="32">
        <f>Table1[[#This Row],[Column1]]</f>
        <v>176</v>
      </c>
      <c r="D182" s="116">
        <f ca="1">ROUND(brain!$L$7*dataCollection!$G182,0)</f>
        <v>6</v>
      </c>
      <c r="E182" s="116">
        <f ca="1">ROUND(brain!$L$8*dataCollection!$G182,0)</f>
        <v>4</v>
      </c>
      <c r="F182" s="116">
        <f ca="1">dataCollection!$G182-dataCollection!$D182-dataCollection!$E182</f>
        <v>4</v>
      </c>
      <c r="G182" s="117">
        <f ca="1">Table1[[#This Row],[Column13]]</f>
        <v>14</v>
      </c>
      <c r="H182" s="96">
        <f ca="1">IF($D182&gt;=H$4,VLOOKUP(RAND(),brain!$L$14:$P$17,2,TRUE),0)</f>
        <v>35</v>
      </c>
      <c r="I182" s="96">
        <f ca="1">IF($D182&gt;=I$4,VLOOKUP(RAND(),brain!$L$14:$P$17,2,TRUE),0)</f>
        <v>55</v>
      </c>
      <c r="J182" s="96">
        <f ca="1">IF($D182&gt;=J$4,VLOOKUP(RAND(),brain!$L$14:$P$17,2,TRUE),0)</f>
        <v>55</v>
      </c>
      <c r="K182" s="96">
        <f ca="1">IF($D182&gt;=K$4,VLOOKUP(RAND(),brain!$L$14:$P$17,2,TRUE),0)</f>
        <v>35</v>
      </c>
      <c r="L182" s="96">
        <f ca="1">IF($D182&gt;=L$4,VLOOKUP(RAND(),brain!$L$14:$P$17,2,TRUE),0)</f>
        <v>35</v>
      </c>
      <c r="M182" s="96">
        <f ca="1">IF($D182&gt;=M$4,VLOOKUP(RAND(),brain!$L$14:$P$17,2,TRUE),0)</f>
        <v>35</v>
      </c>
      <c r="N182" s="96">
        <f ca="1">IF($D182&gt;=N$4,VLOOKUP(RAND(),brain!$L$14:$P$17,2,TRUE),0)</f>
        <v>0</v>
      </c>
      <c r="O182" s="96">
        <f ca="1">IF($D182&gt;=O$4,VLOOKUP(RAND(),brain!$L$14:$P$17,2,TRUE),0)</f>
        <v>0</v>
      </c>
      <c r="P182" s="96">
        <f ca="1">IF($D182&gt;=P$4,VLOOKUP(RAND(),brain!$L$14:$P$17,2,TRUE),0)</f>
        <v>0</v>
      </c>
      <c r="Q182" s="96">
        <f ca="1">IF($D182&gt;=Q$4,VLOOKUP(RAND(),brain!$L$14:$P$17,2,TRUE),0)</f>
        <v>0</v>
      </c>
      <c r="R182" s="96">
        <f ca="1">IF($D182&gt;=R$4,VLOOKUP(RAND(),brain!$L$14:$P$17,2,TRUE),0)</f>
        <v>0</v>
      </c>
      <c r="S182" s="96">
        <f ca="1">IF($D182&gt;=S$4,VLOOKUP(RAND(),brain!$L$14:$P$17,2,TRUE),0)</f>
        <v>0</v>
      </c>
      <c r="T182" s="96">
        <f ca="1">IF($D182&gt;=T$4,VLOOKUP(RAND(),brain!$L$14:$P$17,2,TRUE),0)</f>
        <v>0</v>
      </c>
      <c r="U182" s="96">
        <f ca="1">IF($D182&gt;=U$4,VLOOKUP(RAND(),brain!$L$14:$P$17,2,TRUE),0)</f>
        <v>0</v>
      </c>
      <c r="V182" s="96">
        <f ca="1">IF($D182&gt;=V$4,VLOOKUP(RAND(),brain!$L$14:$P$17,2,TRUE),0)</f>
        <v>0</v>
      </c>
      <c r="W182" s="96">
        <f ca="1">IF($D182&gt;=W$4,VLOOKUP(RAND(),brain!$L$14:$P$17,2,TRUE),0)</f>
        <v>0</v>
      </c>
      <c r="X182" s="96">
        <f ca="1">IF($D182&gt;=X$4,VLOOKUP(RAND(),brain!$L$14:$P$17,2,TRUE),0)</f>
        <v>0</v>
      </c>
      <c r="Y182" s="104">
        <f ca="1">IF($D182&gt;=Y$4,VLOOKUP(RAND(),brain!$L$14:$P$17,2,TRUE),0)</f>
        <v>0</v>
      </c>
      <c r="Z182" s="97">
        <f ca="1">IF($E182&gt;=Z$4,VLOOKUP(RAND(),brain!$L$14:$P$17,3,TRUE),0)</f>
        <v>45</v>
      </c>
      <c r="AA182" s="97">
        <f ca="1">IF($E182&gt;=AA$4,VLOOKUP(RAND(),brain!$L$14:$P$17,3,TRUE),0)</f>
        <v>45</v>
      </c>
      <c r="AB182" s="97">
        <f ca="1">IF($E182&gt;=AB$4,VLOOKUP(RAND(),brain!$L$14:$P$17,3,TRUE),0)</f>
        <v>45</v>
      </c>
      <c r="AC182" s="97">
        <f ca="1">IF($E182&gt;=AC$4,VLOOKUP(RAND(),brain!$L$14:$P$17,3,TRUE),0)</f>
        <v>45</v>
      </c>
      <c r="AD182" s="97">
        <f ca="1">IF($E182&gt;=AD$4,VLOOKUP(RAND(),brain!$L$14:$P$17,3,TRUE),0)</f>
        <v>0</v>
      </c>
      <c r="AE182" s="97">
        <f ca="1">IF($E182&gt;=AE$4,VLOOKUP(RAND(),brain!$L$14:$P$17,3,TRUE),0)</f>
        <v>0</v>
      </c>
      <c r="AF182" s="97">
        <f ca="1">IF($E182&gt;=AF$4,VLOOKUP(RAND(),brain!$L$14:$P$17,3,TRUE),0)</f>
        <v>0</v>
      </c>
      <c r="AG182" s="97">
        <f ca="1">IF($E182&gt;=AG$4,VLOOKUP(RAND(),brain!$L$14:$P$17,3,TRUE),0)</f>
        <v>0</v>
      </c>
      <c r="AH182" s="97">
        <f ca="1">IF($E182&gt;=AH$4,VLOOKUP(RAND(),brain!$L$14:$P$17,3,TRUE),0)</f>
        <v>0</v>
      </c>
      <c r="AI182" s="97">
        <f ca="1">IF($E182&gt;=AI$4,VLOOKUP(RAND(),brain!$L$14:$P$17,3,TRUE),0)</f>
        <v>0</v>
      </c>
      <c r="AJ182" s="97">
        <f ca="1">IF($E182&gt;=AJ$4,VLOOKUP(RAND(),brain!$L$14:$P$17,3,TRUE),0)</f>
        <v>0</v>
      </c>
      <c r="AK182" s="100">
        <f ca="1">IF($F182&gt;=AK$4,VLOOKUP(RAND(),brain!$L$14:$P$17,4,TRUE),0)</f>
        <v>45</v>
      </c>
      <c r="AL182" s="98">
        <f ca="1">IF($F182&gt;=AL$4,VLOOKUP(RAND(),brain!$L$14:$P$17,4,TRUE),0)</f>
        <v>45</v>
      </c>
      <c r="AM182" s="98">
        <f ca="1">IF($F182&gt;=AM$4,VLOOKUP(RAND(),brain!$L$14:$P$17,4,TRUE),0)</f>
        <v>30</v>
      </c>
      <c r="AN182" s="98">
        <f ca="1">IF($F182&gt;=AN$4,VLOOKUP(RAND(),brain!$L$14:$P$17,4,TRUE),0)</f>
        <v>30</v>
      </c>
      <c r="AO182" s="98">
        <f ca="1">IF($F182&gt;=AO$4,VLOOKUP(RAND(),brain!$L$14:$P$17,4,TRUE),0)</f>
        <v>0</v>
      </c>
      <c r="AP182" s="98">
        <f ca="1">IF($F182&gt;=AP$4,VLOOKUP(RAND(),brain!$L$14:$P$17,4,TRUE),0)</f>
        <v>0</v>
      </c>
      <c r="AQ182" s="98">
        <f ca="1">IF($F182&gt;=AQ$4,VLOOKUP(RAND(),brain!$L$14:$P$17,4,TRUE),0)</f>
        <v>0</v>
      </c>
      <c r="AR182" s="98">
        <f ca="1">IF($F182&gt;=AR$4,VLOOKUP(RAND(),brain!$L$14:$P$17,4,TRUE),0)</f>
        <v>0</v>
      </c>
      <c r="AS182" s="98">
        <f ca="1">IF($F182&gt;=AS$4,VLOOKUP(RAND(),brain!$L$14:$P$17,4,TRUE),0)</f>
        <v>0</v>
      </c>
      <c r="AT182" s="98">
        <f ca="1">IF($F182&gt;=AT$4,VLOOKUP(RAND(),brain!$L$14:$P$17,4,TRUE),0)</f>
        <v>0</v>
      </c>
      <c r="AU182" s="98">
        <f ca="1">IF($F182&gt;=AU$4,VLOOKUP(RAND(),brain!$L$14:$P$17,4,TRUE),0)</f>
        <v>0</v>
      </c>
      <c r="AV182" s="98">
        <f ca="1">IF($F182&gt;=AV$4,VLOOKUP(RAND(),brain!$L$14:$P$17,4,TRUE),0)</f>
        <v>0</v>
      </c>
      <c r="AW182" s="98">
        <f ca="1">IF($F182&gt;=AW$4,VLOOKUP(RAND(),brain!$L$14:$P$17,4,TRUE),0)</f>
        <v>0</v>
      </c>
      <c r="AX182" s="98">
        <f ca="1">IF($F182&gt;=AX$4,VLOOKUP(RAND(),brain!$L$14:$P$17,4,TRUE),0)</f>
        <v>0</v>
      </c>
      <c r="AY182" s="98">
        <f ca="1">IF($F182&gt;=AY$4,VLOOKUP(RAND(),brain!$L$14:$P$17,4,TRUE),0)</f>
        <v>0</v>
      </c>
      <c r="AZ182" s="101">
        <f ca="1">IF($F182&gt;=AZ$4,VLOOKUP(RAND(),brain!$L$14:$P$17,4,TRUE),0)</f>
        <v>0</v>
      </c>
      <c r="BA182" s="139">
        <f ca="1">SUMIF(dataCollection!$H182:$Y182, "&gt;1")</f>
        <v>250</v>
      </c>
      <c r="BB182" s="140">
        <f ca="1">SUMIF(dataCollection!$Z182:$AJ182,"&gt; 1")</f>
        <v>180</v>
      </c>
      <c r="BC182" s="141">
        <f ca="1">SUMIF(dataCollection!$AK182:$AZ182, "&gt; 1")</f>
        <v>150</v>
      </c>
      <c r="BD182" s="26">
        <f ca="1">brain!$K$26-COUNTIF(dataCollection!$H182:$Y182,"&gt;0")*10-dataCollection!$BA182</f>
        <v>170</v>
      </c>
      <c r="BE182" s="26" t="str">
        <f t="shared" ca="1" si="6"/>
        <v>stockout</v>
      </c>
      <c r="BF182" s="26">
        <f ca="1">brain!$K$26- COUNTIF(dataCollection!$Z182:$AJ182,"&gt;0")*10-dataCollection!$BB182</f>
        <v>260</v>
      </c>
      <c r="BG182" s="26" t="str">
        <f t="shared" ca="1" si="7"/>
        <v/>
      </c>
      <c r="BH182" s="26">
        <f ca="1">brain!$K$26-COUNT(dataCollection!$AK182:$AZ182)*10-dataCollection!$BC182</f>
        <v>170</v>
      </c>
      <c r="BI182" s="134" t="str">
        <f t="shared" ca="1" si="8"/>
        <v/>
      </c>
    </row>
    <row r="183" spans="3:61" x14ac:dyDescent="0.25">
      <c r="C183" s="32">
        <f>Table1[[#This Row],[Column1]]</f>
        <v>177</v>
      </c>
      <c r="D183" s="116">
        <f ca="1">ROUND(brain!$L$7*dataCollection!$G183,0)</f>
        <v>3</v>
      </c>
      <c r="E183" s="116">
        <f ca="1">ROUND(brain!$L$8*dataCollection!$G183,0)</f>
        <v>2</v>
      </c>
      <c r="F183" s="116">
        <f ca="1">dataCollection!$G183-dataCollection!$D183-dataCollection!$E183</f>
        <v>2</v>
      </c>
      <c r="G183" s="117">
        <f ca="1">Table1[[#This Row],[Column13]]</f>
        <v>7</v>
      </c>
      <c r="H183" s="96">
        <f ca="1">IF($D183&gt;=H$4,VLOOKUP(RAND(),brain!$L$14:$P$17,2,TRUE),0)</f>
        <v>55</v>
      </c>
      <c r="I183" s="96">
        <f ca="1">IF($D183&gt;=I$4,VLOOKUP(RAND(),brain!$L$14:$P$17,2,TRUE),0)</f>
        <v>35</v>
      </c>
      <c r="J183" s="96">
        <f ca="1">IF($D183&gt;=J$4,VLOOKUP(RAND(),brain!$L$14:$P$17,2,TRUE),0)</f>
        <v>35</v>
      </c>
      <c r="K183" s="96">
        <f ca="1">IF($D183&gt;=K$4,VLOOKUP(RAND(),brain!$L$14:$P$17,2,TRUE),0)</f>
        <v>0</v>
      </c>
      <c r="L183" s="96">
        <f ca="1">IF($D183&gt;=L$4,VLOOKUP(RAND(),brain!$L$14:$P$17,2,TRUE),0)</f>
        <v>0</v>
      </c>
      <c r="M183" s="96">
        <f ca="1">IF($D183&gt;=M$4,VLOOKUP(RAND(),brain!$L$14:$P$17,2,TRUE),0)</f>
        <v>0</v>
      </c>
      <c r="N183" s="96">
        <f ca="1">IF($D183&gt;=N$4,VLOOKUP(RAND(),brain!$L$14:$P$17,2,TRUE),0)</f>
        <v>0</v>
      </c>
      <c r="O183" s="96">
        <f ca="1">IF($D183&gt;=O$4,VLOOKUP(RAND(),brain!$L$14:$P$17,2,TRUE),0)</f>
        <v>0</v>
      </c>
      <c r="P183" s="96">
        <f ca="1">IF($D183&gt;=P$4,VLOOKUP(RAND(),brain!$L$14:$P$17,2,TRUE),0)</f>
        <v>0</v>
      </c>
      <c r="Q183" s="96">
        <f ca="1">IF($D183&gt;=Q$4,VLOOKUP(RAND(),brain!$L$14:$P$17,2,TRUE),0)</f>
        <v>0</v>
      </c>
      <c r="R183" s="96">
        <f ca="1">IF($D183&gt;=R$4,VLOOKUP(RAND(),brain!$L$14:$P$17,2,TRUE),0)</f>
        <v>0</v>
      </c>
      <c r="S183" s="96">
        <f ca="1">IF($D183&gt;=S$4,VLOOKUP(RAND(),brain!$L$14:$P$17,2,TRUE),0)</f>
        <v>0</v>
      </c>
      <c r="T183" s="96">
        <f ca="1">IF($D183&gt;=T$4,VLOOKUP(RAND(),brain!$L$14:$P$17,2,TRUE),0)</f>
        <v>0</v>
      </c>
      <c r="U183" s="96">
        <f ca="1">IF($D183&gt;=U$4,VLOOKUP(RAND(),brain!$L$14:$P$17,2,TRUE),0)</f>
        <v>0</v>
      </c>
      <c r="V183" s="96">
        <f ca="1">IF($D183&gt;=V$4,VLOOKUP(RAND(),brain!$L$14:$P$17,2,TRUE),0)</f>
        <v>0</v>
      </c>
      <c r="W183" s="96">
        <f ca="1">IF($D183&gt;=W$4,VLOOKUP(RAND(),brain!$L$14:$P$17,2,TRUE),0)</f>
        <v>0</v>
      </c>
      <c r="X183" s="96">
        <f ca="1">IF($D183&gt;=X$4,VLOOKUP(RAND(),brain!$L$14:$P$17,2,TRUE),0)</f>
        <v>0</v>
      </c>
      <c r="Y183" s="104">
        <f ca="1">IF($D183&gt;=Y$4,VLOOKUP(RAND(),brain!$L$14:$P$17,2,TRUE),0)</f>
        <v>0</v>
      </c>
      <c r="Z183" s="97">
        <f ca="1">IF($E183&gt;=Z$4,VLOOKUP(RAND(),brain!$L$14:$P$17,3,TRUE),0)</f>
        <v>45</v>
      </c>
      <c r="AA183" s="97">
        <f ca="1">IF($E183&gt;=AA$4,VLOOKUP(RAND(),brain!$L$14:$P$17,3,TRUE),0)</f>
        <v>65</v>
      </c>
      <c r="AB183" s="97">
        <f ca="1">IF($E183&gt;=AB$4,VLOOKUP(RAND(),brain!$L$14:$P$17,3,TRUE),0)</f>
        <v>0</v>
      </c>
      <c r="AC183" s="97">
        <f ca="1">IF($E183&gt;=AC$4,VLOOKUP(RAND(),brain!$L$14:$P$17,3,TRUE),0)</f>
        <v>0</v>
      </c>
      <c r="AD183" s="97">
        <f ca="1">IF($E183&gt;=AD$4,VLOOKUP(RAND(),brain!$L$14:$P$17,3,TRUE),0)</f>
        <v>0</v>
      </c>
      <c r="AE183" s="97">
        <f ca="1">IF($E183&gt;=AE$4,VLOOKUP(RAND(),brain!$L$14:$P$17,3,TRUE),0)</f>
        <v>0</v>
      </c>
      <c r="AF183" s="97">
        <f ca="1">IF($E183&gt;=AF$4,VLOOKUP(RAND(),brain!$L$14:$P$17,3,TRUE),0)</f>
        <v>0</v>
      </c>
      <c r="AG183" s="97">
        <f ca="1">IF($E183&gt;=AG$4,VLOOKUP(RAND(),brain!$L$14:$P$17,3,TRUE),0)</f>
        <v>0</v>
      </c>
      <c r="AH183" s="97">
        <f ca="1">IF($E183&gt;=AH$4,VLOOKUP(RAND(),brain!$L$14:$P$17,3,TRUE),0)</f>
        <v>0</v>
      </c>
      <c r="AI183" s="97">
        <f ca="1">IF($E183&gt;=AI$4,VLOOKUP(RAND(),brain!$L$14:$P$17,3,TRUE),0)</f>
        <v>0</v>
      </c>
      <c r="AJ183" s="97">
        <f ca="1">IF($E183&gt;=AJ$4,VLOOKUP(RAND(),brain!$L$14:$P$17,3,TRUE),0)</f>
        <v>0</v>
      </c>
      <c r="AK183" s="100">
        <f ca="1">IF($F183&gt;=AK$4,VLOOKUP(RAND(),brain!$L$14:$P$17,4,TRUE),0)</f>
        <v>30</v>
      </c>
      <c r="AL183" s="98">
        <f ca="1">IF($F183&gt;=AL$4,VLOOKUP(RAND(),brain!$L$14:$P$17,4,TRUE),0)</f>
        <v>30</v>
      </c>
      <c r="AM183" s="98">
        <f ca="1">IF($F183&gt;=AM$4,VLOOKUP(RAND(),brain!$L$14:$P$17,4,TRUE),0)</f>
        <v>0</v>
      </c>
      <c r="AN183" s="98">
        <f ca="1">IF($F183&gt;=AN$4,VLOOKUP(RAND(),brain!$L$14:$P$17,4,TRUE),0)</f>
        <v>0</v>
      </c>
      <c r="AO183" s="98">
        <f ca="1">IF($F183&gt;=AO$4,VLOOKUP(RAND(),brain!$L$14:$P$17,4,TRUE),0)</f>
        <v>0</v>
      </c>
      <c r="AP183" s="98">
        <f ca="1">IF($F183&gt;=AP$4,VLOOKUP(RAND(),brain!$L$14:$P$17,4,TRUE),0)</f>
        <v>0</v>
      </c>
      <c r="AQ183" s="98">
        <f ca="1">IF($F183&gt;=AQ$4,VLOOKUP(RAND(),brain!$L$14:$P$17,4,TRUE),0)</f>
        <v>0</v>
      </c>
      <c r="AR183" s="98">
        <f ca="1">IF($F183&gt;=AR$4,VLOOKUP(RAND(),brain!$L$14:$P$17,4,TRUE),0)</f>
        <v>0</v>
      </c>
      <c r="AS183" s="98">
        <f ca="1">IF($F183&gt;=AS$4,VLOOKUP(RAND(),brain!$L$14:$P$17,4,TRUE),0)</f>
        <v>0</v>
      </c>
      <c r="AT183" s="98">
        <f ca="1">IF($F183&gt;=AT$4,VLOOKUP(RAND(),brain!$L$14:$P$17,4,TRUE),0)</f>
        <v>0</v>
      </c>
      <c r="AU183" s="98">
        <f ca="1">IF($F183&gt;=AU$4,VLOOKUP(RAND(),brain!$L$14:$P$17,4,TRUE),0)</f>
        <v>0</v>
      </c>
      <c r="AV183" s="98">
        <f ca="1">IF($F183&gt;=AV$4,VLOOKUP(RAND(),brain!$L$14:$P$17,4,TRUE),0)</f>
        <v>0</v>
      </c>
      <c r="AW183" s="98">
        <f ca="1">IF($F183&gt;=AW$4,VLOOKUP(RAND(),brain!$L$14:$P$17,4,TRUE),0)</f>
        <v>0</v>
      </c>
      <c r="AX183" s="98">
        <f ca="1">IF($F183&gt;=AX$4,VLOOKUP(RAND(),brain!$L$14:$P$17,4,TRUE),0)</f>
        <v>0</v>
      </c>
      <c r="AY183" s="98">
        <f ca="1">IF($F183&gt;=AY$4,VLOOKUP(RAND(),brain!$L$14:$P$17,4,TRUE),0)</f>
        <v>0</v>
      </c>
      <c r="AZ183" s="101">
        <f ca="1">IF($F183&gt;=AZ$4,VLOOKUP(RAND(),brain!$L$14:$P$17,4,TRUE),0)</f>
        <v>0</v>
      </c>
      <c r="BA183" s="139">
        <f ca="1">SUMIF(dataCollection!$H183:$Y183, "&gt;1")</f>
        <v>125</v>
      </c>
      <c r="BB183" s="140">
        <f ca="1">SUMIF(dataCollection!$Z183:$AJ183,"&gt; 1")</f>
        <v>110</v>
      </c>
      <c r="BC183" s="141">
        <f ca="1">SUMIF(dataCollection!$AK183:$AZ183, "&gt; 1")</f>
        <v>60</v>
      </c>
      <c r="BD183" s="26">
        <f ca="1">brain!$K$26-COUNTIF(dataCollection!$H183:$Y183,"&gt;0")*10-dataCollection!$BA183</f>
        <v>325</v>
      </c>
      <c r="BE183" s="26" t="str">
        <f t="shared" ca="1" si="6"/>
        <v/>
      </c>
      <c r="BF183" s="26">
        <f ca="1">brain!$K$26- COUNTIF(dataCollection!$Z183:$AJ183,"&gt;0")*10-dataCollection!$BB183</f>
        <v>350</v>
      </c>
      <c r="BG183" s="26" t="str">
        <f t="shared" ca="1" si="7"/>
        <v/>
      </c>
      <c r="BH183" s="26">
        <f ca="1">brain!$K$26-COUNT(dataCollection!$AK183:$AZ183)*10-dataCollection!$BC183</f>
        <v>260</v>
      </c>
      <c r="BI183" s="134" t="str">
        <f t="shared" ca="1" si="8"/>
        <v/>
      </c>
    </row>
    <row r="184" spans="3:61" x14ac:dyDescent="0.25">
      <c r="C184" s="32">
        <f>Table1[[#This Row],[Column1]]</f>
        <v>178</v>
      </c>
      <c r="D184" s="116">
        <f ca="1">ROUND(brain!$L$7*dataCollection!$G184,0)</f>
        <v>3</v>
      </c>
      <c r="E184" s="116">
        <f ca="1">ROUND(brain!$L$8*dataCollection!$G184,0)</f>
        <v>2</v>
      </c>
      <c r="F184" s="116">
        <f ca="1">dataCollection!$G184-dataCollection!$D184-dataCollection!$E184</f>
        <v>3</v>
      </c>
      <c r="G184" s="117">
        <f ca="1">Table1[[#This Row],[Column13]]</f>
        <v>8</v>
      </c>
      <c r="H184" s="96">
        <f ca="1">IF($D184&gt;=H$4,VLOOKUP(RAND(),brain!$L$14:$P$17,2,TRUE),0)</f>
        <v>35</v>
      </c>
      <c r="I184" s="96">
        <f ca="1">IF($D184&gt;=I$4,VLOOKUP(RAND(),brain!$L$14:$P$17,2,TRUE),0)</f>
        <v>35</v>
      </c>
      <c r="J184" s="96">
        <f ca="1">IF($D184&gt;=J$4,VLOOKUP(RAND(),brain!$L$14:$P$17,2,TRUE),0)</f>
        <v>55</v>
      </c>
      <c r="K184" s="96">
        <f ca="1">IF($D184&gt;=K$4,VLOOKUP(RAND(),brain!$L$14:$P$17,2,TRUE),0)</f>
        <v>0</v>
      </c>
      <c r="L184" s="96">
        <f ca="1">IF($D184&gt;=L$4,VLOOKUP(RAND(),brain!$L$14:$P$17,2,TRUE),0)</f>
        <v>0</v>
      </c>
      <c r="M184" s="96">
        <f ca="1">IF($D184&gt;=M$4,VLOOKUP(RAND(),brain!$L$14:$P$17,2,TRUE),0)</f>
        <v>0</v>
      </c>
      <c r="N184" s="96">
        <f ca="1">IF($D184&gt;=N$4,VLOOKUP(RAND(),brain!$L$14:$P$17,2,TRUE),0)</f>
        <v>0</v>
      </c>
      <c r="O184" s="96">
        <f ca="1">IF($D184&gt;=O$4,VLOOKUP(RAND(),brain!$L$14:$P$17,2,TRUE),0)</f>
        <v>0</v>
      </c>
      <c r="P184" s="96">
        <f ca="1">IF($D184&gt;=P$4,VLOOKUP(RAND(),brain!$L$14:$P$17,2,TRUE),0)</f>
        <v>0</v>
      </c>
      <c r="Q184" s="96">
        <f ca="1">IF($D184&gt;=Q$4,VLOOKUP(RAND(),brain!$L$14:$P$17,2,TRUE),0)</f>
        <v>0</v>
      </c>
      <c r="R184" s="96">
        <f ca="1">IF($D184&gt;=R$4,VLOOKUP(RAND(),brain!$L$14:$P$17,2,TRUE),0)</f>
        <v>0</v>
      </c>
      <c r="S184" s="96">
        <f ca="1">IF($D184&gt;=S$4,VLOOKUP(RAND(),brain!$L$14:$P$17,2,TRUE),0)</f>
        <v>0</v>
      </c>
      <c r="T184" s="96">
        <f ca="1">IF($D184&gt;=T$4,VLOOKUP(RAND(),brain!$L$14:$P$17,2,TRUE),0)</f>
        <v>0</v>
      </c>
      <c r="U184" s="96">
        <f ca="1">IF($D184&gt;=U$4,VLOOKUP(RAND(),brain!$L$14:$P$17,2,TRUE),0)</f>
        <v>0</v>
      </c>
      <c r="V184" s="96">
        <f ca="1">IF($D184&gt;=V$4,VLOOKUP(RAND(),brain!$L$14:$P$17,2,TRUE),0)</f>
        <v>0</v>
      </c>
      <c r="W184" s="96">
        <f ca="1">IF($D184&gt;=W$4,VLOOKUP(RAND(),brain!$L$14:$P$17,2,TRUE),0)</f>
        <v>0</v>
      </c>
      <c r="X184" s="96">
        <f ca="1">IF($D184&gt;=X$4,VLOOKUP(RAND(),brain!$L$14:$P$17,2,TRUE),0)</f>
        <v>0</v>
      </c>
      <c r="Y184" s="104">
        <f ca="1">IF($D184&gt;=Y$4,VLOOKUP(RAND(),brain!$L$14:$P$17,2,TRUE),0)</f>
        <v>0</v>
      </c>
      <c r="Z184" s="97">
        <f ca="1">IF($E184&gt;=Z$4,VLOOKUP(RAND(),brain!$L$14:$P$17,3,TRUE),0)</f>
        <v>45</v>
      </c>
      <c r="AA184" s="97">
        <f ca="1">IF($E184&gt;=AA$4,VLOOKUP(RAND(),brain!$L$14:$P$17,3,TRUE),0)</f>
        <v>45</v>
      </c>
      <c r="AB184" s="97">
        <f ca="1">IF($E184&gt;=AB$4,VLOOKUP(RAND(),brain!$L$14:$P$17,3,TRUE),0)</f>
        <v>0</v>
      </c>
      <c r="AC184" s="97">
        <f ca="1">IF($E184&gt;=AC$4,VLOOKUP(RAND(),brain!$L$14:$P$17,3,TRUE),0)</f>
        <v>0</v>
      </c>
      <c r="AD184" s="97">
        <f ca="1">IF($E184&gt;=AD$4,VLOOKUP(RAND(),brain!$L$14:$P$17,3,TRUE),0)</f>
        <v>0</v>
      </c>
      <c r="AE184" s="97">
        <f ca="1">IF($E184&gt;=AE$4,VLOOKUP(RAND(),brain!$L$14:$P$17,3,TRUE),0)</f>
        <v>0</v>
      </c>
      <c r="AF184" s="97">
        <f ca="1">IF($E184&gt;=AF$4,VLOOKUP(RAND(),brain!$L$14:$P$17,3,TRUE),0)</f>
        <v>0</v>
      </c>
      <c r="AG184" s="97">
        <f ca="1">IF($E184&gt;=AG$4,VLOOKUP(RAND(),brain!$L$14:$P$17,3,TRUE),0)</f>
        <v>0</v>
      </c>
      <c r="AH184" s="97">
        <f ca="1">IF($E184&gt;=AH$4,VLOOKUP(RAND(),brain!$L$14:$P$17,3,TRUE),0)</f>
        <v>0</v>
      </c>
      <c r="AI184" s="97">
        <f ca="1">IF($E184&gt;=AI$4,VLOOKUP(RAND(),brain!$L$14:$P$17,3,TRUE),0)</f>
        <v>0</v>
      </c>
      <c r="AJ184" s="97">
        <f ca="1">IF($E184&gt;=AJ$4,VLOOKUP(RAND(),brain!$L$14:$P$17,3,TRUE),0)</f>
        <v>0</v>
      </c>
      <c r="AK184" s="100">
        <f ca="1">IF($F184&gt;=AK$4,VLOOKUP(RAND(),brain!$L$14:$P$17,4,TRUE),0)</f>
        <v>30</v>
      </c>
      <c r="AL184" s="98">
        <f ca="1">IF($F184&gt;=AL$4,VLOOKUP(RAND(),brain!$L$14:$P$17,4,TRUE),0)</f>
        <v>20</v>
      </c>
      <c r="AM184" s="98">
        <f ca="1">IF($F184&gt;=AM$4,VLOOKUP(RAND(),brain!$L$14:$P$17,4,TRUE),0)</f>
        <v>30</v>
      </c>
      <c r="AN184" s="98">
        <f ca="1">IF($F184&gt;=AN$4,VLOOKUP(RAND(),brain!$L$14:$P$17,4,TRUE),0)</f>
        <v>0</v>
      </c>
      <c r="AO184" s="98">
        <f ca="1">IF($F184&gt;=AO$4,VLOOKUP(RAND(),brain!$L$14:$P$17,4,TRUE),0)</f>
        <v>0</v>
      </c>
      <c r="AP184" s="98">
        <f ca="1">IF($F184&gt;=AP$4,VLOOKUP(RAND(),brain!$L$14:$P$17,4,TRUE),0)</f>
        <v>0</v>
      </c>
      <c r="AQ184" s="98">
        <f ca="1">IF($F184&gt;=AQ$4,VLOOKUP(RAND(),brain!$L$14:$P$17,4,TRUE),0)</f>
        <v>0</v>
      </c>
      <c r="AR184" s="98">
        <f ca="1">IF($F184&gt;=AR$4,VLOOKUP(RAND(),brain!$L$14:$P$17,4,TRUE),0)</f>
        <v>0</v>
      </c>
      <c r="AS184" s="98">
        <f ca="1">IF($F184&gt;=AS$4,VLOOKUP(RAND(),brain!$L$14:$P$17,4,TRUE),0)</f>
        <v>0</v>
      </c>
      <c r="AT184" s="98">
        <f ca="1">IF($F184&gt;=AT$4,VLOOKUP(RAND(),brain!$L$14:$P$17,4,TRUE),0)</f>
        <v>0</v>
      </c>
      <c r="AU184" s="98">
        <f ca="1">IF($F184&gt;=AU$4,VLOOKUP(RAND(),brain!$L$14:$P$17,4,TRUE),0)</f>
        <v>0</v>
      </c>
      <c r="AV184" s="98">
        <f ca="1">IF($F184&gt;=AV$4,VLOOKUP(RAND(),brain!$L$14:$P$17,4,TRUE),0)</f>
        <v>0</v>
      </c>
      <c r="AW184" s="98">
        <f ca="1">IF($F184&gt;=AW$4,VLOOKUP(RAND(),brain!$L$14:$P$17,4,TRUE),0)</f>
        <v>0</v>
      </c>
      <c r="AX184" s="98">
        <f ca="1">IF($F184&gt;=AX$4,VLOOKUP(RAND(),brain!$L$14:$P$17,4,TRUE),0)</f>
        <v>0</v>
      </c>
      <c r="AY184" s="98">
        <f ca="1">IF($F184&gt;=AY$4,VLOOKUP(RAND(),brain!$L$14:$P$17,4,TRUE),0)</f>
        <v>0</v>
      </c>
      <c r="AZ184" s="101">
        <f ca="1">IF($F184&gt;=AZ$4,VLOOKUP(RAND(),brain!$L$14:$P$17,4,TRUE),0)</f>
        <v>0</v>
      </c>
      <c r="BA184" s="139">
        <f ca="1">SUMIF(dataCollection!$H184:$Y184, "&gt;1")</f>
        <v>125</v>
      </c>
      <c r="BB184" s="140">
        <f ca="1">SUMIF(dataCollection!$Z184:$AJ184,"&gt; 1")</f>
        <v>90</v>
      </c>
      <c r="BC184" s="141">
        <f ca="1">SUMIF(dataCollection!$AK184:$AZ184, "&gt; 1")</f>
        <v>80</v>
      </c>
      <c r="BD184" s="26">
        <f ca="1">brain!$K$26-COUNTIF(dataCollection!$H184:$Y184,"&gt;0")*10-dataCollection!$BA184</f>
        <v>325</v>
      </c>
      <c r="BE184" s="26" t="str">
        <f t="shared" ca="1" si="6"/>
        <v/>
      </c>
      <c r="BF184" s="26">
        <f ca="1">brain!$K$26- COUNTIF(dataCollection!$Z184:$AJ184,"&gt;0")*10-dataCollection!$BB184</f>
        <v>370</v>
      </c>
      <c r="BG184" s="26" t="str">
        <f t="shared" ca="1" si="7"/>
        <v/>
      </c>
      <c r="BH184" s="26">
        <f ca="1">brain!$K$26-COUNT(dataCollection!$AK184:$AZ184)*10-dataCollection!$BC184</f>
        <v>240</v>
      </c>
      <c r="BI184" s="134" t="str">
        <f t="shared" ca="1" si="8"/>
        <v/>
      </c>
    </row>
    <row r="185" spans="3:61" x14ac:dyDescent="0.25">
      <c r="C185" s="32">
        <f>Table1[[#This Row],[Column1]]</f>
        <v>179</v>
      </c>
      <c r="D185" s="116">
        <f ca="1">ROUND(brain!$L$7*dataCollection!$G185,0)</f>
        <v>4</v>
      </c>
      <c r="E185" s="116">
        <f ca="1">ROUND(brain!$L$8*dataCollection!$G185,0)</f>
        <v>3</v>
      </c>
      <c r="F185" s="116">
        <f ca="1">dataCollection!$G185-dataCollection!$D185-dataCollection!$E185</f>
        <v>3</v>
      </c>
      <c r="G185" s="117">
        <f ca="1">Table1[[#This Row],[Column13]]</f>
        <v>10</v>
      </c>
      <c r="H185" s="96">
        <f ca="1">IF($D185&gt;=H$4,VLOOKUP(RAND(),brain!$L$14:$P$17,2,TRUE),0)</f>
        <v>35</v>
      </c>
      <c r="I185" s="96">
        <f ca="1">IF($D185&gt;=I$4,VLOOKUP(RAND(),brain!$L$14:$P$17,2,TRUE),0)</f>
        <v>35</v>
      </c>
      <c r="J185" s="96">
        <f ca="1">IF($D185&gt;=J$4,VLOOKUP(RAND(),brain!$L$14:$P$17,2,TRUE),0)</f>
        <v>55</v>
      </c>
      <c r="K185" s="96">
        <f ca="1">IF($D185&gt;=K$4,VLOOKUP(RAND(),brain!$L$14:$P$17,2,TRUE),0)</f>
        <v>35</v>
      </c>
      <c r="L185" s="96">
        <f ca="1">IF($D185&gt;=L$4,VLOOKUP(RAND(),brain!$L$14:$P$17,2,TRUE),0)</f>
        <v>0</v>
      </c>
      <c r="M185" s="96">
        <f ca="1">IF($D185&gt;=M$4,VLOOKUP(RAND(),brain!$L$14:$P$17,2,TRUE),0)</f>
        <v>0</v>
      </c>
      <c r="N185" s="96">
        <f ca="1">IF($D185&gt;=N$4,VLOOKUP(RAND(),brain!$L$14:$P$17,2,TRUE),0)</f>
        <v>0</v>
      </c>
      <c r="O185" s="96">
        <f ca="1">IF($D185&gt;=O$4,VLOOKUP(RAND(),brain!$L$14:$P$17,2,TRUE),0)</f>
        <v>0</v>
      </c>
      <c r="P185" s="96">
        <f ca="1">IF($D185&gt;=P$4,VLOOKUP(RAND(),brain!$L$14:$P$17,2,TRUE),0)</f>
        <v>0</v>
      </c>
      <c r="Q185" s="96">
        <f ca="1">IF($D185&gt;=Q$4,VLOOKUP(RAND(),brain!$L$14:$P$17,2,TRUE),0)</f>
        <v>0</v>
      </c>
      <c r="R185" s="96">
        <f ca="1">IF($D185&gt;=R$4,VLOOKUP(RAND(),brain!$L$14:$P$17,2,TRUE),0)</f>
        <v>0</v>
      </c>
      <c r="S185" s="96">
        <f ca="1">IF($D185&gt;=S$4,VLOOKUP(RAND(),brain!$L$14:$P$17,2,TRUE),0)</f>
        <v>0</v>
      </c>
      <c r="T185" s="96">
        <f ca="1">IF($D185&gt;=T$4,VLOOKUP(RAND(),brain!$L$14:$P$17,2,TRUE),0)</f>
        <v>0</v>
      </c>
      <c r="U185" s="96">
        <f ca="1">IF($D185&gt;=U$4,VLOOKUP(RAND(),brain!$L$14:$P$17,2,TRUE),0)</f>
        <v>0</v>
      </c>
      <c r="V185" s="96">
        <f ca="1">IF($D185&gt;=V$4,VLOOKUP(RAND(),brain!$L$14:$P$17,2,TRUE),0)</f>
        <v>0</v>
      </c>
      <c r="W185" s="96">
        <f ca="1">IF($D185&gt;=W$4,VLOOKUP(RAND(),brain!$L$14:$P$17,2,TRUE),0)</f>
        <v>0</v>
      </c>
      <c r="X185" s="96">
        <f ca="1">IF($D185&gt;=X$4,VLOOKUP(RAND(),brain!$L$14:$P$17,2,TRUE),0)</f>
        <v>0</v>
      </c>
      <c r="Y185" s="104">
        <f ca="1">IF($D185&gt;=Y$4,VLOOKUP(RAND(),brain!$L$14:$P$17,2,TRUE),0)</f>
        <v>0</v>
      </c>
      <c r="Z185" s="97">
        <f ca="1">IF($E185&gt;=Z$4,VLOOKUP(RAND(),brain!$L$14:$P$17,3,TRUE),0)</f>
        <v>20</v>
      </c>
      <c r="AA185" s="97">
        <f ca="1">IF($E185&gt;=AA$4,VLOOKUP(RAND(),brain!$L$14:$P$17,3,TRUE),0)</f>
        <v>45</v>
      </c>
      <c r="AB185" s="97">
        <f ca="1">IF($E185&gt;=AB$4,VLOOKUP(RAND(),brain!$L$14:$P$17,3,TRUE),0)</f>
        <v>45</v>
      </c>
      <c r="AC185" s="97">
        <f ca="1">IF($E185&gt;=AC$4,VLOOKUP(RAND(),brain!$L$14:$P$17,3,TRUE),0)</f>
        <v>0</v>
      </c>
      <c r="AD185" s="97">
        <f ca="1">IF($E185&gt;=AD$4,VLOOKUP(RAND(),brain!$L$14:$P$17,3,TRUE),0)</f>
        <v>0</v>
      </c>
      <c r="AE185" s="97">
        <f ca="1">IF($E185&gt;=AE$4,VLOOKUP(RAND(),brain!$L$14:$P$17,3,TRUE),0)</f>
        <v>0</v>
      </c>
      <c r="AF185" s="97">
        <f ca="1">IF($E185&gt;=AF$4,VLOOKUP(RAND(),brain!$L$14:$P$17,3,TRUE),0)</f>
        <v>0</v>
      </c>
      <c r="AG185" s="97">
        <f ca="1">IF($E185&gt;=AG$4,VLOOKUP(RAND(),brain!$L$14:$P$17,3,TRUE),0)</f>
        <v>0</v>
      </c>
      <c r="AH185" s="97">
        <f ca="1">IF($E185&gt;=AH$4,VLOOKUP(RAND(),brain!$L$14:$P$17,3,TRUE),0)</f>
        <v>0</v>
      </c>
      <c r="AI185" s="97">
        <f ca="1">IF($E185&gt;=AI$4,VLOOKUP(RAND(),brain!$L$14:$P$17,3,TRUE),0)</f>
        <v>0</v>
      </c>
      <c r="AJ185" s="97">
        <f ca="1">IF($E185&gt;=AJ$4,VLOOKUP(RAND(),brain!$L$14:$P$17,3,TRUE),0)</f>
        <v>0</v>
      </c>
      <c r="AK185" s="100">
        <f ca="1">IF($F185&gt;=AK$4,VLOOKUP(RAND(),brain!$L$14:$P$17,4,TRUE),0)</f>
        <v>45</v>
      </c>
      <c r="AL185" s="98">
        <f ca="1">IF($F185&gt;=AL$4,VLOOKUP(RAND(),brain!$L$14:$P$17,4,TRUE),0)</f>
        <v>30</v>
      </c>
      <c r="AM185" s="98">
        <f ca="1">IF($F185&gt;=AM$4,VLOOKUP(RAND(),brain!$L$14:$P$17,4,TRUE),0)</f>
        <v>20</v>
      </c>
      <c r="AN185" s="98">
        <f ca="1">IF($F185&gt;=AN$4,VLOOKUP(RAND(),brain!$L$14:$P$17,4,TRUE),0)</f>
        <v>0</v>
      </c>
      <c r="AO185" s="98">
        <f ca="1">IF($F185&gt;=AO$4,VLOOKUP(RAND(),brain!$L$14:$P$17,4,TRUE),0)</f>
        <v>0</v>
      </c>
      <c r="AP185" s="98">
        <f ca="1">IF($F185&gt;=AP$4,VLOOKUP(RAND(),brain!$L$14:$P$17,4,TRUE),0)</f>
        <v>0</v>
      </c>
      <c r="AQ185" s="98">
        <f ca="1">IF($F185&gt;=AQ$4,VLOOKUP(RAND(),brain!$L$14:$P$17,4,TRUE),0)</f>
        <v>0</v>
      </c>
      <c r="AR185" s="98">
        <f ca="1">IF($F185&gt;=AR$4,VLOOKUP(RAND(),brain!$L$14:$P$17,4,TRUE),0)</f>
        <v>0</v>
      </c>
      <c r="AS185" s="98">
        <f ca="1">IF($F185&gt;=AS$4,VLOOKUP(RAND(),brain!$L$14:$P$17,4,TRUE),0)</f>
        <v>0</v>
      </c>
      <c r="AT185" s="98">
        <f ca="1">IF($F185&gt;=AT$4,VLOOKUP(RAND(),brain!$L$14:$P$17,4,TRUE),0)</f>
        <v>0</v>
      </c>
      <c r="AU185" s="98">
        <f ca="1">IF($F185&gt;=AU$4,VLOOKUP(RAND(),brain!$L$14:$P$17,4,TRUE),0)</f>
        <v>0</v>
      </c>
      <c r="AV185" s="98">
        <f ca="1">IF($F185&gt;=AV$4,VLOOKUP(RAND(),brain!$L$14:$P$17,4,TRUE),0)</f>
        <v>0</v>
      </c>
      <c r="AW185" s="98">
        <f ca="1">IF($F185&gt;=AW$4,VLOOKUP(RAND(),brain!$L$14:$P$17,4,TRUE),0)</f>
        <v>0</v>
      </c>
      <c r="AX185" s="98">
        <f ca="1">IF($F185&gt;=AX$4,VLOOKUP(RAND(),brain!$L$14:$P$17,4,TRUE),0)</f>
        <v>0</v>
      </c>
      <c r="AY185" s="98">
        <f ca="1">IF($F185&gt;=AY$4,VLOOKUP(RAND(),brain!$L$14:$P$17,4,TRUE),0)</f>
        <v>0</v>
      </c>
      <c r="AZ185" s="101">
        <f ca="1">IF($F185&gt;=AZ$4,VLOOKUP(RAND(),brain!$L$14:$P$17,4,TRUE),0)</f>
        <v>0</v>
      </c>
      <c r="BA185" s="139">
        <f ca="1">SUMIF(dataCollection!$H185:$Y185, "&gt;1")</f>
        <v>160</v>
      </c>
      <c r="BB185" s="140">
        <f ca="1">SUMIF(dataCollection!$Z185:$AJ185,"&gt; 1")</f>
        <v>110</v>
      </c>
      <c r="BC185" s="141">
        <f ca="1">SUMIF(dataCollection!$AK185:$AZ185, "&gt; 1")</f>
        <v>95</v>
      </c>
      <c r="BD185" s="26">
        <f ca="1">brain!$K$26-COUNTIF(dataCollection!$H185:$Y185,"&gt;0")*10-dataCollection!$BA185</f>
        <v>280</v>
      </c>
      <c r="BE185" s="26" t="str">
        <f t="shared" ca="1" si="6"/>
        <v/>
      </c>
      <c r="BF185" s="26">
        <f ca="1">brain!$K$26- COUNTIF(dataCollection!$Z185:$AJ185,"&gt;0")*10-dataCollection!$BB185</f>
        <v>340</v>
      </c>
      <c r="BG185" s="26" t="str">
        <f t="shared" ca="1" si="7"/>
        <v/>
      </c>
      <c r="BH185" s="26">
        <f ca="1">brain!$K$26-COUNT(dataCollection!$AK185:$AZ185)*10-dataCollection!$BC185</f>
        <v>225</v>
      </c>
      <c r="BI185" s="134" t="str">
        <f t="shared" ca="1" si="8"/>
        <v/>
      </c>
    </row>
    <row r="186" spans="3:61" x14ac:dyDescent="0.25">
      <c r="C186" s="32">
        <f>Table1[[#This Row],[Column1]]</f>
        <v>180</v>
      </c>
      <c r="D186" s="116">
        <f ca="1">ROUND(brain!$L$7*dataCollection!$G186,0)</f>
        <v>7</v>
      </c>
      <c r="E186" s="116">
        <f ca="1">ROUND(brain!$L$8*dataCollection!$G186,0)</f>
        <v>5</v>
      </c>
      <c r="F186" s="116">
        <f ca="1">dataCollection!$G186-dataCollection!$D186-dataCollection!$E186</f>
        <v>6</v>
      </c>
      <c r="G186" s="117">
        <f ca="1">Table1[[#This Row],[Column13]]</f>
        <v>18</v>
      </c>
      <c r="H186" s="96">
        <f ca="1">IF($D186&gt;=H$4,VLOOKUP(RAND(),brain!$L$14:$P$17,2,TRUE),0)</f>
        <v>35</v>
      </c>
      <c r="I186" s="96">
        <f ca="1">IF($D186&gt;=I$4,VLOOKUP(RAND(),brain!$L$14:$P$17,2,TRUE),0)</f>
        <v>35</v>
      </c>
      <c r="J186" s="96">
        <f ca="1">IF($D186&gt;=J$4,VLOOKUP(RAND(),brain!$L$14:$P$17,2,TRUE),0)</f>
        <v>35</v>
      </c>
      <c r="K186" s="96">
        <f ca="1">IF($D186&gt;=K$4,VLOOKUP(RAND(),brain!$L$14:$P$17,2,TRUE),0)</f>
        <v>35</v>
      </c>
      <c r="L186" s="96">
        <f ca="1">IF($D186&gt;=L$4,VLOOKUP(RAND(),brain!$L$14:$P$17,2,TRUE),0)</f>
        <v>35</v>
      </c>
      <c r="M186" s="96">
        <f ca="1">IF($D186&gt;=M$4,VLOOKUP(RAND(),brain!$L$14:$P$17,2,TRUE),0)</f>
        <v>15</v>
      </c>
      <c r="N186" s="96">
        <f ca="1">IF($D186&gt;=N$4,VLOOKUP(RAND(),brain!$L$14:$P$17,2,TRUE),0)</f>
        <v>35</v>
      </c>
      <c r="O186" s="96">
        <f ca="1">IF($D186&gt;=O$4,VLOOKUP(RAND(),brain!$L$14:$P$17,2,TRUE),0)</f>
        <v>0</v>
      </c>
      <c r="P186" s="96">
        <f ca="1">IF($D186&gt;=P$4,VLOOKUP(RAND(),brain!$L$14:$P$17,2,TRUE),0)</f>
        <v>0</v>
      </c>
      <c r="Q186" s="96">
        <f ca="1">IF($D186&gt;=Q$4,VLOOKUP(RAND(),brain!$L$14:$P$17,2,TRUE),0)</f>
        <v>0</v>
      </c>
      <c r="R186" s="96">
        <f ca="1">IF($D186&gt;=R$4,VLOOKUP(RAND(),brain!$L$14:$P$17,2,TRUE),0)</f>
        <v>0</v>
      </c>
      <c r="S186" s="96">
        <f ca="1">IF($D186&gt;=S$4,VLOOKUP(RAND(),brain!$L$14:$P$17,2,TRUE),0)</f>
        <v>0</v>
      </c>
      <c r="T186" s="96">
        <f ca="1">IF($D186&gt;=T$4,VLOOKUP(RAND(),brain!$L$14:$P$17,2,TRUE),0)</f>
        <v>0</v>
      </c>
      <c r="U186" s="96">
        <f ca="1">IF($D186&gt;=U$4,VLOOKUP(RAND(),brain!$L$14:$P$17,2,TRUE),0)</f>
        <v>0</v>
      </c>
      <c r="V186" s="96">
        <f ca="1">IF($D186&gt;=V$4,VLOOKUP(RAND(),brain!$L$14:$P$17,2,TRUE),0)</f>
        <v>0</v>
      </c>
      <c r="W186" s="96">
        <f ca="1">IF($D186&gt;=W$4,VLOOKUP(RAND(),brain!$L$14:$P$17,2,TRUE),0)</f>
        <v>0</v>
      </c>
      <c r="X186" s="96">
        <f ca="1">IF($D186&gt;=X$4,VLOOKUP(RAND(),brain!$L$14:$P$17,2,TRUE),0)</f>
        <v>0</v>
      </c>
      <c r="Y186" s="104">
        <f ca="1">IF($D186&gt;=Y$4,VLOOKUP(RAND(),brain!$L$14:$P$17,2,TRUE),0)</f>
        <v>0</v>
      </c>
      <c r="Z186" s="97">
        <f ca="1">IF($E186&gt;=Z$4,VLOOKUP(RAND(),brain!$L$14:$P$17,3,TRUE),0)</f>
        <v>45</v>
      </c>
      <c r="AA186" s="97">
        <f ca="1">IF($E186&gt;=AA$4,VLOOKUP(RAND(),brain!$L$14:$P$17,3,TRUE),0)</f>
        <v>65</v>
      </c>
      <c r="AB186" s="97">
        <f ca="1">IF($E186&gt;=AB$4,VLOOKUP(RAND(),brain!$L$14:$P$17,3,TRUE),0)</f>
        <v>45</v>
      </c>
      <c r="AC186" s="97">
        <f ca="1">IF($E186&gt;=AC$4,VLOOKUP(RAND(),brain!$L$14:$P$17,3,TRUE),0)</f>
        <v>65</v>
      </c>
      <c r="AD186" s="97">
        <f ca="1">IF($E186&gt;=AD$4,VLOOKUP(RAND(),brain!$L$14:$P$17,3,TRUE),0)</f>
        <v>65</v>
      </c>
      <c r="AE186" s="97">
        <f ca="1">IF($E186&gt;=AE$4,VLOOKUP(RAND(),brain!$L$14:$P$17,3,TRUE),0)</f>
        <v>0</v>
      </c>
      <c r="AF186" s="97">
        <f ca="1">IF($E186&gt;=AF$4,VLOOKUP(RAND(),brain!$L$14:$P$17,3,TRUE),0)</f>
        <v>0</v>
      </c>
      <c r="AG186" s="97">
        <f ca="1">IF($E186&gt;=AG$4,VLOOKUP(RAND(),brain!$L$14:$P$17,3,TRUE),0)</f>
        <v>0</v>
      </c>
      <c r="AH186" s="97">
        <f ca="1">IF($E186&gt;=AH$4,VLOOKUP(RAND(),brain!$L$14:$P$17,3,TRUE),0)</f>
        <v>0</v>
      </c>
      <c r="AI186" s="97">
        <f ca="1">IF($E186&gt;=AI$4,VLOOKUP(RAND(),brain!$L$14:$P$17,3,TRUE),0)</f>
        <v>0</v>
      </c>
      <c r="AJ186" s="97">
        <f ca="1">IF($E186&gt;=AJ$4,VLOOKUP(RAND(),brain!$L$14:$P$17,3,TRUE),0)</f>
        <v>0</v>
      </c>
      <c r="AK186" s="100">
        <f ca="1">IF($F186&gt;=AK$4,VLOOKUP(RAND(),brain!$L$14:$P$17,4,TRUE),0)</f>
        <v>20</v>
      </c>
      <c r="AL186" s="98">
        <f ca="1">IF($F186&gt;=AL$4,VLOOKUP(RAND(),brain!$L$14:$P$17,4,TRUE),0)</f>
        <v>30</v>
      </c>
      <c r="AM186" s="98">
        <f ca="1">IF($F186&gt;=AM$4,VLOOKUP(RAND(),brain!$L$14:$P$17,4,TRUE),0)</f>
        <v>30</v>
      </c>
      <c r="AN186" s="98">
        <f ca="1">IF($F186&gt;=AN$4,VLOOKUP(RAND(),brain!$L$14:$P$17,4,TRUE),0)</f>
        <v>20</v>
      </c>
      <c r="AO186" s="98">
        <f ca="1">IF($F186&gt;=AO$4,VLOOKUP(RAND(),brain!$L$14:$P$17,4,TRUE),0)</f>
        <v>20</v>
      </c>
      <c r="AP186" s="98">
        <f ca="1">IF($F186&gt;=AP$4,VLOOKUP(RAND(),brain!$L$14:$P$17,4,TRUE),0)</f>
        <v>20</v>
      </c>
      <c r="AQ186" s="98">
        <f ca="1">IF($F186&gt;=AQ$4,VLOOKUP(RAND(),brain!$L$14:$P$17,4,TRUE),0)</f>
        <v>0</v>
      </c>
      <c r="AR186" s="98">
        <f ca="1">IF($F186&gt;=AR$4,VLOOKUP(RAND(),brain!$L$14:$P$17,4,TRUE),0)</f>
        <v>0</v>
      </c>
      <c r="AS186" s="98">
        <f ca="1">IF($F186&gt;=AS$4,VLOOKUP(RAND(),brain!$L$14:$P$17,4,TRUE),0)</f>
        <v>0</v>
      </c>
      <c r="AT186" s="98">
        <f ca="1">IF($F186&gt;=AT$4,VLOOKUP(RAND(),brain!$L$14:$P$17,4,TRUE),0)</f>
        <v>0</v>
      </c>
      <c r="AU186" s="98">
        <f ca="1">IF($F186&gt;=AU$4,VLOOKUP(RAND(),brain!$L$14:$P$17,4,TRUE),0)</f>
        <v>0</v>
      </c>
      <c r="AV186" s="98">
        <f ca="1">IF($F186&gt;=AV$4,VLOOKUP(RAND(),brain!$L$14:$P$17,4,TRUE),0)</f>
        <v>0</v>
      </c>
      <c r="AW186" s="98">
        <f ca="1">IF($F186&gt;=AW$4,VLOOKUP(RAND(),brain!$L$14:$P$17,4,TRUE),0)</f>
        <v>0</v>
      </c>
      <c r="AX186" s="98">
        <f ca="1">IF($F186&gt;=AX$4,VLOOKUP(RAND(),brain!$L$14:$P$17,4,TRUE),0)</f>
        <v>0</v>
      </c>
      <c r="AY186" s="98">
        <f ca="1">IF($F186&gt;=AY$4,VLOOKUP(RAND(),brain!$L$14:$P$17,4,TRUE),0)</f>
        <v>0</v>
      </c>
      <c r="AZ186" s="101">
        <f ca="1">IF($F186&gt;=AZ$4,VLOOKUP(RAND(),brain!$L$14:$P$17,4,TRUE),0)</f>
        <v>0</v>
      </c>
      <c r="BA186" s="139">
        <f ca="1">SUMIF(dataCollection!$H186:$Y186, "&gt;1")</f>
        <v>225</v>
      </c>
      <c r="BB186" s="140">
        <f ca="1">SUMIF(dataCollection!$Z186:$AJ186,"&gt; 1")</f>
        <v>285</v>
      </c>
      <c r="BC186" s="141">
        <f ca="1">SUMIF(dataCollection!$AK186:$AZ186, "&gt; 1")</f>
        <v>140</v>
      </c>
      <c r="BD186" s="26">
        <f ca="1">brain!$K$26-COUNTIF(dataCollection!$H186:$Y186,"&gt;0")*10-dataCollection!$BA186</f>
        <v>185</v>
      </c>
      <c r="BE186" s="26" t="str">
        <f t="shared" ca="1" si="6"/>
        <v>stockout</v>
      </c>
      <c r="BF186" s="26">
        <f ca="1">brain!$K$26- COUNTIF(dataCollection!$Z186:$AJ186,"&gt;0")*10-dataCollection!$BB186</f>
        <v>145</v>
      </c>
      <c r="BG186" s="26" t="str">
        <f t="shared" ca="1" si="7"/>
        <v>stockout</v>
      </c>
      <c r="BH186" s="26">
        <f ca="1">brain!$K$26-COUNT(dataCollection!$AK186:$AZ186)*10-dataCollection!$BC186</f>
        <v>180</v>
      </c>
      <c r="BI186" s="134" t="str">
        <f t="shared" ca="1" si="8"/>
        <v/>
      </c>
    </row>
    <row r="187" spans="3:61" x14ac:dyDescent="0.25">
      <c r="C187" s="32">
        <f>Table1[[#This Row],[Column1]]</f>
        <v>181</v>
      </c>
      <c r="D187" s="116">
        <f ca="1">ROUND(brain!$L$7*dataCollection!$G187,0)</f>
        <v>8</v>
      </c>
      <c r="E187" s="116">
        <f ca="1">ROUND(brain!$L$8*dataCollection!$G187,0)</f>
        <v>5</v>
      </c>
      <c r="F187" s="116">
        <f ca="1">dataCollection!$G187-dataCollection!$D187-dataCollection!$E187</f>
        <v>6</v>
      </c>
      <c r="G187" s="117">
        <f ca="1">Table1[[#This Row],[Column13]]</f>
        <v>19</v>
      </c>
      <c r="H187" s="96">
        <f ca="1">IF($D187&gt;=H$4,VLOOKUP(RAND(),brain!$L$14:$P$17,2,TRUE),0)</f>
        <v>55</v>
      </c>
      <c r="I187" s="96">
        <f ca="1">IF($D187&gt;=I$4,VLOOKUP(RAND(),brain!$L$14:$P$17,2,TRUE),0)</f>
        <v>35</v>
      </c>
      <c r="J187" s="96">
        <f ca="1">IF($D187&gt;=J$4,VLOOKUP(RAND(),brain!$L$14:$P$17,2,TRUE),0)</f>
        <v>35</v>
      </c>
      <c r="K187" s="96">
        <f ca="1">IF($D187&gt;=K$4,VLOOKUP(RAND(),brain!$L$14:$P$17,2,TRUE),0)</f>
        <v>15</v>
      </c>
      <c r="L187" s="96">
        <f ca="1">IF($D187&gt;=L$4,VLOOKUP(RAND(),brain!$L$14:$P$17,2,TRUE),0)</f>
        <v>35</v>
      </c>
      <c r="M187" s="96">
        <f ca="1">IF($D187&gt;=M$4,VLOOKUP(RAND(),brain!$L$14:$P$17,2,TRUE),0)</f>
        <v>15</v>
      </c>
      <c r="N187" s="96">
        <f ca="1">IF($D187&gt;=N$4,VLOOKUP(RAND(),brain!$L$14:$P$17,2,TRUE),0)</f>
        <v>35</v>
      </c>
      <c r="O187" s="96">
        <f ca="1">IF($D187&gt;=O$4,VLOOKUP(RAND(),brain!$L$14:$P$17,2,TRUE),0)</f>
        <v>55</v>
      </c>
      <c r="P187" s="96">
        <f ca="1">IF($D187&gt;=P$4,VLOOKUP(RAND(),brain!$L$14:$P$17,2,TRUE),0)</f>
        <v>0</v>
      </c>
      <c r="Q187" s="96">
        <f ca="1">IF($D187&gt;=Q$4,VLOOKUP(RAND(),brain!$L$14:$P$17,2,TRUE),0)</f>
        <v>0</v>
      </c>
      <c r="R187" s="96">
        <f ca="1">IF($D187&gt;=R$4,VLOOKUP(RAND(),brain!$L$14:$P$17,2,TRUE),0)</f>
        <v>0</v>
      </c>
      <c r="S187" s="96">
        <f ca="1">IF($D187&gt;=S$4,VLOOKUP(RAND(),brain!$L$14:$P$17,2,TRUE),0)</f>
        <v>0</v>
      </c>
      <c r="T187" s="96">
        <f ca="1">IF($D187&gt;=T$4,VLOOKUP(RAND(),brain!$L$14:$P$17,2,TRUE),0)</f>
        <v>0</v>
      </c>
      <c r="U187" s="96">
        <f ca="1">IF($D187&gt;=U$4,VLOOKUP(RAND(),brain!$L$14:$P$17,2,TRUE),0)</f>
        <v>0</v>
      </c>
      <c r="V187" s="96">
        <f ca="1">IF($D187&gt;=V$4,VLOOKUP(RAND(),brain!$L$14:$P$17,2,TRUE),0)</f>
        <v>0</v>
      </c>
      <c r="W187" s="96">
        <f ca="1">IF($D187&gt;=W$4,VLOOKUP(RAND(),brain!$L$14:$P$17,2,TRUE),0)</f>
        <v>0</v>
      </c>
      <c r="X187" s="96">
        <f ca="1">IF($D187&gt;=X$4,VLOOKUP(RAND(),brain!$L$14:$P$17,2,TRUE),0)</f>
        <v>0</v>
      </c>
      <c r="Y187" s="104">
        <f ca="1">IF($D187&gt;=Y$4,VLOOKUP(RAND(),brain!$L$14:$P$17,2,TRUE),0)</f>
        <v>0</v>
      </c>
      <c r="Z187" s="97">
        <f ca="1">IF($E187&gt;=Z$4,VLOOKUP(RAND(),brain!$L$14:$P$17,3,TRUE),0)</f>
        <v>45</v>
      </c>
      <c r="AA187" s="97">
        <f ca="1">IF($E187&gt;=AA$4,VLOOKUP(RAND(),brain!$L$14:$P$17,3,TRUE),0)</f>
        <v>45</v>
      </c>
      <c r="AB187" s="97">
        <f ca="1">IF($E187&gt;=AB$4,VLOOKUP(RAND(),brain!$L$14:$P$17,3,TRUE),0)</f>
        <v>45</v>
      </c>
      <c r="AC187" s="97">
        <f ca="1">IF($E187&gt;=AC$4,VLOOKUP(RAND(),brain!$L$14:$P$17,3,TRUE),0)</f>
        <v>45</v>
      </c>
      <c r="AD187" s="97">
        <f ca="1">IF($E187&gt;=AD$4,VLOOKUP(RAND(),brain!$L$14:$P$17,3,TRUE),0)</f>
        <v>45</v>
      </c>
      <c r="AE187" s="97">
        <f ca="1">IF($E187&gt;=AE$4,VLOOKUP(RAND(),brain!$L$14:$P$17,3,TRUE),0)</f>
        <v>0</v>
      </c>
      <c r="AF187" s="97">
        <f ca="1">IF($E187&gt;=AF$4,VLOOKUP(RAND(),brain!$L$14:$P$17,3,TRUE),0)</f>
        <v>0</v>
      </c>
      <c r="AG187" s="97">
        <f ca="1">IF($E187&gt;=AG$4,VLOOKUP(RAND(),brain!$L$14:$P$17,3,TRUE),0)</f>
        <v>0</v>
      </c>
      <c r="AH187" s="97">
        <f ca="1">IF($E187&gt;=AH$4,VLOOKUP(RAND(),brain!$L$14:$P$17,3,TRUE),0)</f>
        <v>0</v>
      </c>
      <c r="AI187" s="97">
        <f ca="1">IF($E187&gt;=AI$4,VLOOKUP(RAND(),brain!$L$14:$P$17,3,TRUE),0)</f>
        <v>0</v>
      </c>
      <c r="AJ187" s="97">
        <f ca="1">IF($E187&gt;=AJ$4,VLOOKUP(RAND(),brain!$L$14:$P$17,3,TRUE),0)</f>
        <v>0</v>
      </c>
      <c r="AK187" s="100">
        <f ca="1">IF($F187&gt;=AK$4,VLOOKUP(RAND(),brain!$L$14:$P$17,4,TRUE),0)</f>
        <v>30</v>
      </c>
      <c r="AL187" s="98">
        <f ca="1">IF($F187&gt;=AL$4,VLOOKUP(RAND(),brain!$L$14:$P$17,4,TRUE),0)</f>
        <v>45</v>
      </c>
      <c r="AM187" s="98">
        <f ca="1">IF($F187&gt;=AM$4,VLOOKUP(RAND(),brain!$L$14:$P$17,4,TRUE),0)</f>
        <v>20</v>
      </c>
      <c r="AN187" s="98">
        <f ca="1">IF($F187&gt;=AN$4,VLOOKUP(RAND(),brain!$L$14:$P$17,4,TRUE),0)</f>
        <v>30</v>
      </c>
      <c r="AO187" s="98">
        <f ca="1">IF($F187&gt;=AO$4,VLOOKUP(RAND(),brain!$L$14:$P$17,4,TRUE),0)</f>
        <v>20</v>
      </c>
      <c r="AP187" s="98">
        <f ca="1">IF($F187&gt;=AP$4,VLOOKUP(RAND(),brain!$L$14:$P$17,4,TRUE),0)</f>
        <v>45</v>
      </c>
      <c r="AQ187" s="98">
        <f ca="1">IF($F187&gt;=AQ$4,VLOOKUP(RAND(),brain!$L$14:$P$17,4,TRUE),0)</f>
        <v>0</v>
      </c>
      <c r="AR187" s="98">
        <f ca="1">IF($F187&gt;=AR$4,VLOOKUP(RAND(),brain!$L$14:$P$17,4,TRUE),0)</f>
        <v>0</v>
      </c>
      <c r="AS187" s="98">
        <f ca="1">IF($F187&gt;=AS$4,VLOOKUP(RAND(),brain!$L$14:$P$17,4,TRUE),0)</f>
        <v>0</v>
      </c>
      <c r="AT187" s="98">
        <f ca="1">IF($F187&gt;=AT$4,VLOOKUP(RAND(),brain!$L$14:$P$17,4,TRUE),0)</f>
        <v>0</v>
      </c>
      <c r="AU187" s="98">
        <f ca="1">IF($F187&gt;=AU$4,VLOOKUP(RAND(),brain!$L$14:$P$17,4,TRUE),0)</f>
        <v>0</v>
      </c>
      <c r="AV187" s="98">
        <f ca="1">IF($F187&gt;=AV$4,VLOOKUP(RAND(),brain!$L$14:$P$17,4,TRUE),0)</f>
        <v>0</v>
      </c>
      <c r="AW187" s="98">
        <f ca="1">IF($F187&gt;=AW$4,VLOOKUP(RAND(),brain!$L$14:$P$17,4,TRUE),0)</f>
        <v>0</v>
      </c>
      <c r="AX187" s="98">
        <f ca="1">IF($F187&gt;=AX$4,VLOOKUP(RAND(),brain!$L$14:$P$17,4,TRUE),0)</f>
        <v>0</v>
      </c>
      <c r="AY187" s="98">
        <f ca="1">IF($F187&gt;=AY$4,VLOOKUP(RAND(),brain!$L$14:$P$17,4,TRUE),0)</f>
        <v>0</v>
      </c>
      <c r="AZ187" s="101">
        <f ca="1">IF($F187&gt;=AZ$4,VLOOKUP(RAND(),brain!$L$14:$P$17,4,TRUE),0)</f>
        <v>0</v>
      </c>
      <c r="BA187" s="139">
        <f ca="1">SUMIF(dataCollection!$H187:$Y187, "&gt;1")</f>
        <v>280</v>
      </c>
      <c r="BB187" s="140">
        <f ca="1">SUMIF(dataCollection!$Z187:$AJ187,"&gt; 1")</f>
        <v>225</v>
      </c>
      <c r="BC187" s="141">
        <f ca="1">SUMIF(dataCollection!$AK187:$AZ187, "&gt; 1")</f>
        <v>190</v>
      </c>
      <c r="BD187" s="26">
        <f ca="1">brain!$K$26-COUNTIF(dataCollection!$H187:$Y187,"&gt;0")*10-dataCollection!$BA187</f>
        <v>120</v>
      </c>
      <c r="BE187" s="26" t="str">
        <f t="shared" ca="1" si="6"/>
        <v>stockout</v>
      </c>
      <c r="BF187" s="26">
        <f ca="1">brain!$K$26- COUNTIF(dataCollection!$Z187:$AJ187,"&gt;0")*10-dataCollection!$BB187</f>
        <v>205</v>
      </c>
      <c r="BG187" s="26" t="str">
        <f t="shared" ca="1" si="7"/>
        <v>stockout</v>
      </c>
      <c r="BH187" s="26">
        <f ca="1">brain!$K$26-COUNT(dataCollection!$AK187:$AZ187)*10-dataCollection!$BC187</f>
        <v>130</v>
      </c>
      <c r="BI187" s="134" t="str">
        <f t="shared" ca="1" si="8"/>
        <v>stockout</v>
      </c>
    </row>
    <row r="188" spans="3:61" x14ac:dyDescent="0.25">
      <c r="C188" s="32">
        <f>Table1[[#This Row],[Column1]]</f>
        <v>182</v>
      </c>
      <c r="D188" s="116">
        <f ca="1">ROUND(brain!$L$7*dataCollection!$G188,0)</f>
        <v>4</v>
      </c>
      <c r="E188" s="116">
        <f ca="1">ROUND(brain!$L$8*dataCollection!$G188,0)</f>
        <v>2</v>
      </c>
      <c r="F188" s="116">
        <f ca="1">dataCollection!$G188-dataCollection!$D188-dataCollection!$E188</f>
        <v>3</v>
      </c>
      <c r="G188" s="117">
        <f ca="1">Table1[[#This Row],[Column13]]</f>
        <v>9</v>
      </c>
      <c r="H188" s="96">
        <f ca="1">IF($D188&gt;=H$4,VLOOKUP(RAND(),brain!$L$14:$P$17,2,TRUE),0)</f>
        <v>35</v>
      </c>
      <c r="I188" s="96">
        <f ca="1">IF($D188&gt;=I$4,VLOOKUP(RAND(),brain!$L$14:$P$17,2,TRUE),0)</f>
        <v>55</v>
      </c>
      <c r="J188" s="96">
        <f ca="1">IF($D188&gt;=J$4,VLOOKUP(RAND(),brain!$L$14:$P$17,2,TRUE),0)</f>
        <v>35</v>
      </c>
      <c r="K188" s="96">
        <f ca="1">IF($D188&gt;=K$4,VLOOKUP(RAND(),brain!$L$14:$P$17,2,TRUE),0)</f>
        <v>35</v>
      </c>
      <c r="L188" s="96">
        <f ca="1">IF($D188&gt;=L$4,VLOOKUP(RAND(),brain!$L$14:$P$17,2,TRUE),0)</f>
        <v>0</v>
      </c>
      <c r="M188" s="96">
        <f ca="1">IF($D188&gt;=M$4,VLOOKUP(RAND(),brain!$L$14:$P$17,2,TRUE),0)</f>
        <v>0</v>
      </c>
      <c r="N188" s="96">
        <f ca="1">IF($D188&gt;=N$4,VLOOKUP(RAND(),brain!$L$14:$P$17,2,TRUE),0)</f>
        <v>0</v>
      </c>
      <c r="O188" s="96">
        <f ca="1">IF($D188&gt;=O$4,VLOOKUP(RAND(),brain!$L$14:$P$17,2,TRUE),0)</f>
        <v>0</v>
      </c>
      <c r="P188" s="96">
        <f ca="1">IF($D188&gt;=P$4,VLOOKUP(RAND(),brain!$L$14:$P$17,2,TRUE),0)</f>
        <v>0</v>
      </c>
      <c r="Q188" s="96">
        <f ca="1">IF($D188&gt;=Q$4,VLOOKUP(RAND(),brain!$L$14:$P$17,2,TRUE),0)</f>
        <v>0</v>
      </c>
      <c r="R188" s="96">
        <f ca="1">IF($D188&gt;=R$4,VLOOKUP(RAND(),brain!$L$14:$P$17,2,TRUE),0)</f>
        <v>0</v>
      </c>
      <c r="S188" s="96">
        <f ca="1">IF($D188&gt;=S$4,VLOOKUP(RAND(),brain!$L$14:$P$17,2,TRUE),0)</f>
        <v>0</v>
      </c>
      <c r="T188" s="96">
        <f ca="1">IF($D188&gt;=T$4,VLOOKUP(RAND(),brain!$L$14:$P$17,2,TRUE),0)</f>
        <v>0</v>
      </c>
      <c r="U188" s="96">
        <f ca="1">IF($D188&gt;=U$4,VLOOKUP(RAND(),brain!$L$14:$P$17,2,TRUE),0)</f>
        <v>0</v>
      </c>
      <c r="V188" s="96">
        <f ca="1">IF($D188&gt;=V$4,VLOOKUP(RAND(),brain!$L$14:$P$17,2,TRUE),0)</f>
        <v>0</v>
      </c>
      <c r="W188" s="96">
        <f ca="1">IF($D188&gt;=W$4,VLOOKUP(RAND(),brain!$L$14:$P$17,2,TRUE),0)</f>
        <v>0</v>
      </c>
      <c r="X188" s="96">
        <f ca="1">IF($D188&gt;=X$4,VLOOKUP(RAND(),brain!$L$14:$P$17,2,TRUE),0)</f>
        <v>0</v>
      </c>
      <c r="Y188" s="104">
        <f ca="1">IF($D188&gt;=Y$4,VLOOKUP(RAND(),brain!$L$14:$P$17,2,TRUE),0)</f>
        <v>0</v>
      </c>
      <c r="Z188" s="97">
        <f ca="1">IF($E188&gt;=Z$4,VLOOKUP(RAND(),brain!$L$14:$P$17,3,TRUE),0)</f>
        <v>20</v>
      </c>
      <c r="AA188" s="97">
        <f ca="1">IF($E188&gt;=AA$4,VLOOKUP(RAND(),brain!$L$14:$P$17,3,TRUE),0)</f>
        <v>45</v>
      </c>
      <c r="AB188" s="97">
        <f ca="1">IF($E188&gt;=AB$4,VLOOKUP(RAND(),brain!$L$14:$P$17,3,TRUE),0)</f>
        <v>0</v>
      </c>
      <c r="AC188" s="97">
        <f ca="1">IF($E188&gt;=AC$4,VLOOKUP(RAND(),brain!$L$14:$P$17,3,TRUE),0)</f>
        <v>0</v>
      </c>
      <c r="AD188" s="97">
        <f ca="1">IF($E188&gt;=AD$4,VLOOKUP(RAND(),brain!$L$14:$P$17,3,TRUE),0)</f>
        <v>0</v>
      </c>
      <c r="AE188" s="97">
        <f ca="1">IF($E188&gt;=AE$4,VLOOKUP(RAND(),brain!$L$14:$P$17,3,TRUE),0)</f>
        <v>0</v>
      </c>
      <c r="AF188" s="97">
        <f ca="1">IF($E188&gt;=AF$4,VLOOKUP(RAND(),brain!$L$14:$P$17,3,TRUE),0)</f>
        <v>0</v>
      </c>
      <c r="AG188" s="97">
        <f ca="1">IF($E188&gt;=AG$4,VLOOKUP(RAND(),brain!$L$14:$P$17,3,TRUE),0)</f>
        <v>0</v>
      </c>
      <c r="AH188" s="97">
        <f ca="1">IF($E188&gt;=AH$4,VLOOKUP(RAND(),brain!$L$14:$P$17,3,TRUE),0)</f>
        <v>0</v>
      </c>
      <c r="AI188" s="97">
        <f ca="1">IF($E188&gt;=AI$4,VLOOKUP(RAND(),brain!$L$14:$P$17,3,TRUE),0)</f>
        <v>0</v>
      </c>
      <c r="AJ188" s="97">
        <f ca="1">IF($E188&gt;=AJ$4,VLOOKUP(RAND(),brain!$L$14:$P$17,3,TRUE),0)</f>
        <v>0</v>
      </c>
      <c r="AK188" s="100">
        <f ca="1">IF($F188&gt;=AK$4,VLOOKUP(RAND(),brain!$L$14:$P$17,4,TRUE),0)</f>
        <v>45</v>
      </c>
      <c r="AL188" s="98">
        <f ca="1">IF($F188&gt;=AL$4,VLOOKUP(RAND(),brain!$L$14:$P$17,4,TRUE),0)</f>
        <v>45</v>
      </c>
      <c r="AM188" s="98">
        <f ca="1">IF($F188&gt;=AM$4,VLOOKUP(RAND(),brain!$L$14:$P$17,4,TRUE),0)</f>
        <v>30</v>
      </c>
      <c r="AN188" s="98">
        <f ca="1">IF($F188&gt;=AN$4,VLOOKUP(RAND(),brain!$L$14:$P$17,4,TRUE),0)</f>
        <v>0</v>
      </c>
      <c r="AO188" s="98">
        <f ca="1">IF($F188&gt;=AO$4,VLOOKUP(RAND(),brain!$L$14:$P$17,4,TRUE),0)</f>
        <v>0</v>
      </c>
      <c r="AP188" s="98">
        <f ca="1">IF($F188&gt;=AP$4,VLOOKUP(RAND(),brain!$L$14:$P$17,4,TRUE),0)</f>
        <v>0</v>
      </c>
      <c r="AQ188" s="98">
        <f ca="1">IF($F188&gt;=AQ$4,VLOOKUP(RAND(),brain!$L$14:$P$17,4,TRUE),0)</f>
        <v>0</v>
      </c>
      <c r="AR188" s="98">
        <f ca="1">IF($F188&gt;=AR$4,VLOOKUP(RAND(),brain!$L$14:$P$17,4,TRUE),0)</f>
        <v>0</v>
      </c>
      <c r="AS188" s="98">
        <f ca="1">IF($F188&gt;=AS$4,VLOOKUP(RAND(),brain!$L$14:$P$17,4,TRUE),0)</f>
        <v>0</v>
      </c>
      <c r="AT188" s="98">
        <f ca="1">IF($F188&gt;=AT$4,VLOOKUP(RAND(),brain!$L$14:$P$17,4,TRUE),0)</f>
        <v>0</v>
      </c>
      <c r="AU188" s="98">
        <f ca="1">IF($F188&gt;=AU$4,VLOOKUP(RAND(),brain!$L$14:$P$17,4,TRUE),0)</f>
        <v>0</v>
      </c>
      <c r="AV188" s="98">
        <f ca="1">IF($F188&gt;=AV$4,VLOOKUP(RAND(),brain!$L$14:$P$17,4,TRUE),0)</f>
        <v>0</v>
      </c>
      <c r="AW188" s="98">
        <f ca="1">IF($F188&gt;=AW$4,VLOOKUP(RAND(),brain!$L$14:$P$17,4,TRUE),0)</f>
        <v>0</v>
      </c>
      <c r="AX188" s="98">
        <f ca="1">IF($F188&gt;=AX$4,VLOOKUP(RAND(),brain!$L$14:$P$17,4,TRUE),0)</f>
        <v>0</v>
      </c>
      <c r="AY188" s="98">
        <f ca="1">IF($F188&gt;=AY$4,VLOOKUP(RAND(),brain!$L$14:$P$17,4,TRUE),0)</f>
        <v>0</v>
      </c>
      <c r="AZ188" s="101">
        <f ca="1">IF($F188&gt;=AZ$4,VLOOKUP(RAND(),brain!$L$14:$P$17,4,TRUE),0)</f>
        <v>0</v>
      </c>
      <c r="BA188" s="139">
        <f ca="1">SUMIF(dataCollection!$H188:$Y188, "&gt;1")</f>
        <v>160</v>
      </c>
      <c r="BB188" s="140">
        <f ca="1">SUMIF(dataCollection!$Z188:$AJ188,"&gt; 1")</f>
        <v>65</v>
      </c>
      <c r="BC188" s="141">
        <f ca="1">SUMIF(dataCollection!$AK188:$AZ188, "&gt; 1")</f>
        <v>120</v>
      </c>
      <c r="BD188" s="26">
        <f ca="1">brain!$K$26-COUNTIF(dataCollection!$H188:$Y188,"&gt;0")*10-dataCollection!$BA188</f>
        <v>280</v>
      </c>
      <c r="BE188" s="26" t="str">
        <f t="shared" ca="1" si="6"/>
        <v/>
      </c>
      <c r="BF188" s="26">
        <f ca="1">brain!$K$26- COUNTIF(dataCollection!$Z188:$AJ188,"&gt;0")*10-dataCollection!$BB188</f>
        <v>395</v>
      </c>
      <c r="BG188" s="26" t="str">
        <f t="shared" ca="1" si="7"/>
        <v/>
      </c>
      <c r="BH188" s="26">
        <f ca="1">brain!$K$26-COUNT(dataCollection!$AK188:$AZ188)*10-dataCollection!$BC188</f>
        <v>200</v>
      </c>
      <c r="BI188" s="134" t="str">
        <f t="shared" ca="1" si="8"/>
        <v/>
      </c>
    </row>
    <row r="189" spans="3:61" x14ac:dyDescent="0.25">
      <c r="C189" s="32">
        <f>Table1[[#This Row],[Column1]]</f>
        <v>183</v>
      </c>
      <c r="D189" s="116">
        <f ca="1">ROUND(brain!$L$7*dataCollection!$G189,0)</f>
        <v>6</v>
      </c>
      <c r="E189" s="116">
        <f ca="1">ROUND(brain!$L$8*dataCollection!$G189,0)</f>
        <v>4</v>
      </c>
      <c r="F189" s="116">
        <f ca="1">dataCollection!$G189-dataCollection!$D189-dataCollection!$E189</f>
        <v>5</v>
      </c>
      <c r="G189" s="117">
        <f ca="1">Table1[[#This Row],[Column13]]</f>
        <v>15</v>
      </c>
      <c r="H189" s="96">
        <f ca="1">IF($D189&gt;=H$4,VLOOKUP(RAND(),brain!$L$14:$P$17,2,TRUE),0)</f>
        <v>35</v>
      </c>
      <c r="I189" s="96">
        <f ca="1">IF($D189&gt;=I$4,VLOOKUP(RAND(),brain!$L$14:$P$17,2,TRUE),0)</f>
        <v>35</v>
      </c>
      <c r="J189" s="96">
        <f ca="1">IF($D189&gt;=J$4,VLOOKUP(RAND(),brain!$L$14:$P$17,2,TRUE),0)</f>
        <v>55</v>
      </c>
      <c r="K189" s="96">
        <f ca="1">IF($D189&gt;=K$4,VLOOKUP(RAND(),brain!$L$14:$P$17,2,TRUE),0)</f>
        <v>55</v>
      </c>
      <c r="L189" s="96">
        <f ca="1">IF($D189&gt;=L$4,VLOOKUP(RAND(),brain!$L$14:$P$17,2,TRUE),0)</f>
        <v>35</v>
      </c>
      <c r="M189" s="96">
        <f ca="1">IF($D189&gt;=M$4,VLOOKUP(RAND(),brain!$L$14:$P$17,2,TRUE),0)</f>
        <v>15</v>
      </c>
      <c r="N189" s="96">
        <f ca="1">IF($D189&gt;=N$4,VLOOKUP(RAND(),brain!$L$14:$P$17,2,TRUE),0)</f>
        <v>0</v>
      </c>
      <c r="O189" s="96">
        <f ca="1">IF($D189&gt;=O$4,VLOOKUP(RAND(),brain!$L$14:$P$17,2,TRUE),0)</f>
        <v>0</v>
      </c>
      <c r="P189" s="96">
        <f ca="1">IF($D189&gt;=P$4,VLOOKUP(RAND(),brain!$L$14:$P$17,2,TRUE),0)</f>
        <v>0</v>
      </c>
      <c r="Q189" s="96">
        <f ca="1">IF($D189&gt;=Q$4,VLOOKUP(RAND(),brain!$L$14:$P$17,2,TRUE),0)</f>
        <v>0</v>
      </c>
      <c r="R189" s="96">
        <f ca="1">IF($D189&gt;=R$4,VLOOKUP(RAND(),brain!$L$14:$P$17,2,TRUE),0)</f>
        <v>0</v>
      </c>
      <c r="S189" s="96">
        <f ca="1">IF($D189&gt;=S$4,VLOOKUP(RAND(),brain!$L$14:$P$17,2,TRUE),0)</f>
        <v>0</v>
      </c>
      <c r="T189" s="96">
        <f ca="1">IF($D189&gt;=T$4,VLOOKUP(RAND(),brain!$L$14:$P$17,2,TRUE),0)</f>
        <v>0</v>
      </c>
      <c r="U189" s="96">
        <f ca="1">IF($D189&gt;=U$4,VLOOKUP(RAND(),brain!$L$14:$P$17,2,TRUE),0)</f>
        <v>0</v>
      </c>
      <c r="V189" s="96">
        <f ca="1">IF($D189&gt;=V$4,VLOOKUP(RAND(),brain!$L$14:$P$17,2,TRUE),0)</f>
        <v>0</v>
      </c>
      <c r="W189" s="96">
        <f ca="1">IF($D189&gt;=W$4,VLOOKUP(RAND(),brain!$L$14:$P$17,2,TRUE),0)</f>
        <v>0</v>
      </c>
      <c r="X189" s="96">
        <f ca="1">IF($D189&gt;=X$4,VLOOKUP(RAND(),brain!$L$14:$P$17,2,TRUE),0)</f>
        <v>0</v>
      </c>
      <c r="Y189" s="104">
        <f ca="1">IF($D189&gt;=Y$4,VLOOKUP(RAND(),brain!$L$14:$P$17,2,TRUE),0)</f>
        <v>0</v>
      </c>
      <c r="Z189" s="97">
        <f ca="1">IF($E189&gt;=Z$4,VLOOKUP(RAND(),brain!$L$14:$P$17,3,TRUE),0)</f>
        <v>65</v>
      </c>
      <c r="AA189" s="97">
        <f ca="1">IF($E189&gt;=AA$4,VLOOKUP(RAND(),brain!$L$14:$P$17,3,TRUE),0)</f>
        <v>45</v>
      </c>
      <c r="AB189" s="97">
        <f ca="1">IF($E189&gt;=AB$4,VLOOKUP(RAND(),brain!$L$14:$P$17,3,TRUE),0)</f>
        <v>45</v>
      </c>
      <c r="AC189" s="97">
        <f ca="1">IF($E189&gt;=AC$4,VLOOKUP(RAND(),brain!$L$14:$P$17,3,TRUE),0)</f>
        <v>45</v>
      </c>
      <c r="AD189" s="97">
        <f ca="1">IF($E189&gt;=AD$4,VLOOKUP(RAND(),brain!$L$14:$P$17,3,TRUE),0)</f>
        <v>0</v>
      </c>
      <c r="AE189" s="97">
        <f ca="1">IF($E189&gt;=AE$4,VLOOKUP(RAND(),brain!$L$14:$P$17,3,TRUE),0)</f>
        <v>0</v>
      </c>
      <c r="AF189" s="97">
        <f ca="1">IF($E189&gt;=AF$4,VLOOKUP(RAND(),brain!$L$14:$P$17,3,TRUE),0)</f>
        <v>0</v>
      </c>
      <c r="AG189" s="97">
        <f ca="1">IF($E189&gt;=AG$4,VLOOKUP(RAND(),brain!$L$14:$P$17,3,TRUE),0)</f>
        <v>0</v>
      </c>
      <c r="AH189" s="97">
        <f ca="1">IF($E189&gt;=AH$4,VLOOKUP(RAND(),brain!$L$14:$P$17,3,TRUE),0)</f>
        <v>0</v>
      </c>
      <c r="AI189" s="97">
        <f ca="1">IF($E189&gt;=AI$4,VLOOKUP(RAND(),brain!$L$14:$P$17,3,TRUE),0)</f>
        <v>0</v>
      </c>
      <c r="AJ189" s="97">
        <f ca="1">IF($E189&gt;=AJ$4,VLOOKUP(RAND(),brain!$L$14:$P$17,3,TRUE),0)</f>
        <v>0</v>
      </c>
      <c r="AK189" s="100">
        <f ca="1">IF($F189&gt;=AK$4,VLOOKUP(RAND(),brain!$L$14:$P$17,4,TRUE),0)</f>
        <v>30</v>
      </c>
      <c r="AL189" s="98">
        <f ca="1">IF($F189&gt;=AL$4,VLOOKUP(RAND(),brain!$L$14:$P$17,4,TRUE),0)</f>
        <v>45</v>
      </c>
      <c r="AM189" s="98">
        <f ca="1">IF($F189&gt;=AM$4,VLOOKUP(RAND(),brain!$L$14:$P$17,4,TRUE),0)</f>
        <v>45</v>
      </c>
      <c r="AN189" s="98">
        <f ca="1">IF($F189&gt;=AN$4,VLOOKUP(RAND(),brain!$L$14:$P$17,4,TRUE),0)</f>
        <v>45</v>
      </c>
      <c r="AO189" s="98">
        <f ca="1">IF($F189&gt;=AO$4,VLOOKUP(RAND(),brain!$L$14:$P$17,4,TRUE),0)</f>
        <v>30</v>
      </c>
      <c r="AP189" s="98">
        <f ca="1">IF($F189&gt;=AP$4,VLOOKUP(RAND(),brain!$L$14:$P$17,4,TRUE),0)</f>
        <v>0</v>
      </c>
      <c r="AQ189" s="98">
        <f ca="1">IF($F189&gt;=AQ$4,VLOOKUP(RAND(),brain!$L$14:$P$17,4,TRUE),0)</f>
        <v>0</v>
      </c>
      <c r="AR189" s="98">
        <f ca="1">IF($F189&gt;=AR$4,VLOOKUP(RAND(),brain!$L$14:$P$17,4,TRUE),0)</f>
        <v>0</v>
      </c>
      <c r="AS189" s="98">
        <f ca="1">IF($F189&gt;=AS$4,VLOOKUP(RAND(),brain!$L$14:$P$17,4,TRUE),0)</f>
        <v>0</v>
      </c>
      <c r="AT189" s="98">
        <f ca="1">IF($F189&gt;=AT$4,VLOOKUP(RAND(),brain!$L$14:$P$17,4,TRUE),0)</f>
        <v>0</v>
      </c>
      <c r="AU189" s="98">
        <f ca="1">IF($F189&gt;=AU$4,VLOOKUP(RAND(),brain!$L$14:$P$17,4,TRUE),0)</f>
        <v>0</v>
      </c>
      <c r="AV189" s="98">
        <f ca="1">IF($F189&gt;=AV$4,VLOOKUP(RAND(),brain!$L$14:$P$17,4,TRUE),0)</f>
        <v>0</v>
      </c>
      <c r="AW189" s="98">
        <f ca="1">IF($F189&gt;=AW$4,VLOOKUP(RAND(),brain!$L$14:$P$17,4,TRUE),0)</f>
        <v>0</v>
      </c>
      <c r="AX189" s="98">
        <f ca="1">IF($F189&gt;=AX$4,VLOOKUP(RAND(),brain!$L$14:$P$17,4,TRUE),0)</f>
        <v>0</v>
      </c>
      <c r="AY189" s="98">
        <f ca="1">IF($F189&gt;=AY$4,VLOOKUP(RAND(),brain!$L$14:$P$17,4,TRUE),0)</f>
        <v>0</v>
      </c>
      <c r="AZ189" s="101">
        <f ca="1">IF($F189&gt;=AZ$4,VLOOKUP(RAND(),brain!$L$14:$P$17,4,TRUE),0)</f>
        <v>0</v>
      </c>
      <c r="BA189" s="139">
        <f ca="1">SUMIF(dataCollection!$H189:$Y189, "&gt;1")</f>
        <v>230</v>
      </c>
      <c r="BB189" s="140">
        <f ca="1">SUMIF(dataCollection!$Z189:$AJ189,"&gt; 1")</f>
        <v>200</v>
      </c>
      <c r="BC189" s="141">
        <f ca="1">SUMIF(dataCollection!$AK189:$AZ189, "&gt; 1")</f>
        <v>195</v>
      </c>
      <c r="BD189" s="26">
        <f ca="1">brain!$K$26-COUNTIF(dataCollection!$H189:$Y189,"&gt;0")*10-dataCollection!$BA189</f>
        <v>190</v>
      </c>
      <c r="BE189" s="26" t="str">
        <f t="shared" ca="1" si="6"/>
        <v>stockout</v>
      </c>
      <c r="BF189" s="26">
        <f ca="1">brain!$K$26- COUNTIF(dataCollection!$Z189:$AJ189,"&gt;0")*10-dataCollection!$BB189</f>
        <v>240</v>
      </c>
      <c r="BG189" s="26" t="str">
        <f t="shared" ca="1" si="7"/>
        <v/>
      </c>
      <c r="BH189" s="26">
        <f ca="1">brain!$K$26-COUNT(dataCollection!$AK189:$AZ189)*10-dataCollection!$BC189</f>
        <v>125</v>
      </c>
      <c r="BI189" s="134" t="str">
        <f t="shared" ca="1" si="8"/>
        <v>stockout</v>
      </c>
    </row>
    <row r="190" spans="3:61" x14ac:dyDescent="0.25">
      <c r="C190" s="32">
        <f>Table1[[#This Row],[Column1]]</f>
        <v>184</v>
      </c>
      <c r="D190" s="116">
        <f ca="1">ROUND(brain!$L$7*dataCollection!$G190,0)</f>
        <v>8</v>
      </c>
      <c r="E190" s="116">
        <f ca="1">ROUND(brain!$L$8*dataCollection!$G190,0)</f>
        <v>5</v>
      </c>
      <c r="F190" s="116">
        <f ca="1">dataCollection!$G190-dataCollection!$D190-dataCollection!$E190</f>
        <v>8</v>
      </c>
      <c r="G190" s="117">
        <f ca="1">Table1[[#This Row],[Column13]]</f>
        <v>21</v>
      </c>
      <c r="H190" s="96">
        <f ca="1">IF($D190&gt;=H$4,VLOOKUP(RAND(),brain!$L$14:$P$17,2,TRUE),0)</f>
        <v>35</v>
      </c>
      <c r="I190" s="96">
        <f ca="1">IF($D190&gt;=I$4,VLOOKUP(RAND(),brain!$L$14:$P$17,2,TRUE),0)</f>
        <v>35</v>
      </c>
      <c r="J190" s="96">
        <f ca="1">IF($D190&gt;=J$4,VLOOKUP(RAND(),brain!$L$14:$P$17,2,TRUE),0)</f>
        <v>15</v>
      </c>
      <c r="K190" s="96">
        <f ca="1">IF($D190&gt;=K$4,VLOOKUP(RAND(),brain!$L$14:$P$17,2,TRUE),0)</f>
        <v>15</v>
      </c>
      <c r="L190" s="96">
        <f ca="1">IF($D190&gt;=L$4,VLOOKUP(RAND(),brain!$L$14:$P$17,2,TRUE),0)</f>
        <v>55</v>
      </c>
      <c r="M190" s="96">
        <f ca="1">IF($D190&gt;=M$4,VLOOKUP(RAND(),brain!$L$14:$P$17,2,TRUE),0)</f>
        <v>35</v>
      </c>
      <c r="N190" s="96">
        <f ca="1">IF($D190&gt;=N$4,VLOOKUP(RAND(),brain!$L$14:$P$17,2,TRUE),0)</f>
        <v>55</v>
      </c>
      <c r="O190" s="96">
        <f ca="1">IF($D190&gt;=O$4,VLOOKUP(RAND(),brain!$L$14:$P$17,2,TRUE),0)</f>
        <v>35</v>
      </c>
      <c r="P190" s="96">
        <f ca="1">IF($D190&gt;=P$4,VLOOKUP(RAND(),brain!$L$14:$P$17,2,TRUE),0)</f>
        <v>0</v>
      </c>
      <c r="Q190" s="96">
        <f ca="1">IF($D190&gt;=Q$4,VLOOKUP(RAND(),brain!$L$14:$P$17,2,TRUE),0)</f>
        <v>0</v>
      </c>
      <c r="R190" s="96">
        <f ca="1">IF($D190&gt;=R$4,VLOOKUP(RAND(),brain!$L$14:$P$17,2,TRUE),0)</f>
        <v>0</v>
      </c>
      <c r="S190" s="96">
        <f ca="1">IF($D190&gt;=S$4,VLOOKUP(RAND(),brain!$L$14:$P$17,2,TRUE),0)</f>
        <v>0</v>
      </c>
      <c r="T190" s="96">
        <f ca="1">IF($D190&gt;=T$4,VLOOKUP(RAND(),brain!$L$14:$P$17,2,TRUE),0)</f>
        <v>0</v>
      </c>
      <c r="U190" s="96">
        <f ca="1">IF($D190&gt;=U$4,VLOOKUP(RAND(),brain!$L$14:$P$17,2,TRUE),0)</f>
        <v>0</v>
      </c>
      <c r="V190" s="96">
        <f ca="1">IF($D190&gt;=V$4,VLOOKUP(RAND(),brain!$L$14:$P$17,2,TRUE),0)</f>
        <v>0</v>
      </c>
      <c r="W190" s="96">
        <f ca="1">IF($D190&gt;=W$4,VLOOKUP(RAND(),brain!$L$14:$P$17,2,TRUE),0)</f>
        <v>0</v>
      </c>
      <c r="X190" s="96">
        <f ca="1">IF($D190&gt;=X$4,VLOOKUP(RAND(),brain!$L$14:$P$17,2,TRUE),0)</f>
        <v>0</v>
      </c>
      <c r="Y190" s="104">
        <f ca="1">IF($D190&gt;=Y$4,VLOOKUP(RAND(),brain!$L$14:$P$17,2,TRUE),0)</f>
        <v>0</v>
      </c>
      <c r="Z190" s="97">
        <f ca="1">IF($E190&gt;=Z$4,VLOOKUP(RAND(),brain!$L$14:$P$17,3,TRUE),0)</f>
        <v>45</v>
      </c>
      <c r="AA190" s="97">
        <f ca="1">IF($E190&gt;=AA$4,VLOOKUP(RAND(),brain!$L$14:$P$17,3,TRUE),0)</f>
        <v>45</v>
      </c>
      <c r="AB190" s="97">
        <f ca="1">IF($E190&gt;=AB$4,VLOOKUP(RAND(),brain!$L$14:$P$17,3,TRUE),0)</f>
        <v>65</v>
      </c>
      <c r="AC190" s="97">
        <f ca="1">IF($E190&gt;=AC$4,VLOOKUP(RAND(),brain!$L$14:$P$17,3,TRUE),0)</f>
        <v>65</v>
      </c>
      <c r="AD190" s="97">
        <f ca="1">IF($E190&gt;=AD$4,VLOOKUP(RAND(),brain!$L$14:$P$17,3,TRUE),0)</f>
        <v>45</v>
      </c>
      <c r="AE190" s="97">
        <f ca="1">IF($E190&gt;=AE$4,VLOOKUP(RAND(),brain!$L$14:$P$17,3,TRUE),0)</f>
        <v>0</v>
      </c>
      <c r="AF190" s="97">
        <f ca="1">IF($E190&gt;=AF$4,VLOOKUP(RAND(),brain!$L$14:$P$17,3,TRUE),0)</f>
        <v>0</v>
      </c>
      <c r="AG190" s="97">
        <f ca="1">IF($E190&gt;=AG$4,VLOOKUP(RAND(),brain!$L$14:$P$17,3,TRUE),0)</f>
        <v>0</v>
      </c>
      <c r="AH190" s="97">
        <f ca="1">IF($E190&gt;=AH$4,VLOOKUP(RAND(),brain!$L$14:$P$17,3,TRUE),0)</f>
        <v>0</v>
      </c>
      <c r="AI190" s="97">
        <f ca="1">IF($E190&gt;=AI$4,VLOOKUP(RAND(),brain!$L$14:$P$17,3,TRUE),0)</f>
        <v>0</v>
      </c>
      <c r="AJ190" s="97">
        <f ca="1">IF($E190&gt;=AJ$4,VLOOKUP(RAND(),brain!$L$14:$P$17,3,TRUE),0)</f>
        <v>0</v>
      </c>
      <c r="AK190" s="100">
        <f ca="1">IF($F190&gt;=AK$4,VLOOKUP(RAND(),brain!$L$14:$P$17,4,TRUE),0)</f>
        <v>45</v>
      </c>
      <c r="AL190" s="98">
        <f ca="1">IF($F190&gt;=AL$4,VLOOKUP(RAND(),brain!$L$14:$P$17,4,TRUE),0)</f>
        <v>45</v>
      </c>
      <c r="AM190" s="98">
        <f ca="1">IF($F190&gt;=AM$4,VLOOKUP(RAND(),brain!$L$14:$P$17,4,TRUE),0)</f>
        <v>30</v>
      </c>
      <c r="AN190" s="98">
        <f ca="1">IF($F190&gt;=AN$4,VLOOKUP(RAND(),brain!$L$14:$P$17,4,TRUE),0)</f>
        <v>45</v>
      </c>
      <c r="AO190" s="98">
        <f ca="1">IF($F190&gt;=AO$4,VLOOKUP(RAND(),brain!$L$14:$P$17,4,TRUE),0)</f>
        <v>30</v>
      </c>
      <c r="AP190" s="98">
        <f ca="1">IF($F190&gt;=AP$4,VLOOKUP(RAND(),brain!$L$14:$P$17,4,TRUE),0)</f>
        <v>45</v>
      </c>
      <c r="AQ190" s="98">
        <f ca="1">IF($F190&gt;=AQ$4,VLOOKUP(RAND(),brain!$L$14:$P$17,4,TRUE),0)</f>
        <v>30</v>
      </c>
      <c r="AR190" s="98">
        <f ca="1">IF($F190&gt;=AR$4,VLOOKUP(RAND(),brain!$L$14:$P$17,4,TRUE),0)</f>
        <v>30</v>
      </c>
      <c r="AS190" s="98">
        <f ca="1">IF($F190&gt;=AS$4,VLOOKUP(RAND(),brain!$L$14:$P$17,4,TRUE),0)</f>
        <v>0</v>
      </c>
      <c r="AT190" s="98">
        <f ca="1">IF($F190&gt;=AT$4,VLOOKUP(RAND(),brain!$L$14:$P$17,4,TRUE),0)</f>
        <v>0</v>
      </c>
      <c r="AU190" s="98">
        <f ca="1">IF($F190&gt;=AU$4,VLOOKUP(RAND(),brain!$L$14:$P$17,4,TRUE),0)</f>
        <v>0</v>
      </c>
      <c r="AV190" s="98">
        <f ca="1">IF($F190&gt;=AV$4,VLOOKUP(RAND(),brain!$L$14:$P$17,4,TRUE),0)</f>
        <v>0</v>
      </c>
      <c r="AW190" s="98">
        <f ca="1">IF($F190&gt;=AW$4,VLOOKUP(RAND(),brain!$L$14:$P$17,4,TRUE),0)</f>
        <v>0</v>
      </c>
      <c r="AX190" s="98">
        <f ca="1">IF($F190&gt;=AX$4,VLOOKUP(RAND(),brain!$L$14:$P$17,4,TRUE),0)</f>
        <v>0</v>
      </c>
      <c r="AY190" s="98">
        <f ca="1">IF($F190&gt;=AY$4,VLOOKUP(RAND(),brain!$L$14:$P$17,4,TRUE),0)</f>
        <v>0</v>
      </c>
      <c r="AZ190" s="101">
        <f ca="1">IF($F190&gt;=AZ$4,VLOOKUP(RAND(),brain!$L$14:$P$17,4,TRUE),0)</f>
        <v>0</v>
      </c>
      <c r="BA190" s="139">
        <f ca="1">SUMIF(dataCollection!$H190:$Y190, "&gt;1")</f>
        <v>280</v>
      </c>
      <c r="BB190" s="140">
        <f ca="1">SUMIF(dataCollection!$Z190:$AJ190,"&gt; 1")</f>
        <v>265</v>
      </c>
      <c r="BC190" s="141">
        <f ca="1">SUMIF(dataCollection!$AK190:$AZ190, "&gt; 1")</f>
        <v>300</v>
      </c>
      <c r="BD190" s="26">
        <f ca="1">brain!$K$26-COUNTIF(dataCollection!$H190:$Y190,"&gt;0")*10-dataCollection!$BA190</f>
        <v>120</v>
      </c>
      <c r="BE190" s="26" t="str">
        <f t="shared" ca="1" si="6"/>
        <v>stockout</v>
      </c>
      <c r="BF190" s="26">
        <f ca="1">brain!$K$26- COUNTIF(dataCollection!$Z190:$AJ190,"&gt;0")*10-dataCollection!$BB190</f>
        <v>165</v>
      </c>
      <c r="BG190" s="26" t="str">
        <f t="shared" ca="1" si="7"/>
        <v>stockout</v>
      </c>
      <c r="BH190" s="26">
        <f ca="1">brain!$K$26-COUNT(dataCollection!$AK190:$AZ190)*10-dataCollection!$BC190</f>
        <v>20</v>
      </c>
      <c r="BI190" s="134" t="str">
        <f t="shared" ca="1" si="8"/>
        <v>stockout</v>
      </c>
    </row>
    <row r="191" spans="3:61" x14ac:dyDescent="0.25">
      <c r="C191" s="32">
        <f>Table1[[#This Row],[Column1]]</f>
        <v>185</v>
      </c>
      <c r="D191" s="116">
        <f ca="1">ROUND(brain!$L$7*dataCollection!$G191,0)</f>
        <v>4</v>
      </c>
      <c r="E191" s="116">
        <f ca="1">ROUND(brain!$L$8*dataCollection!$G191,0)</f>
        <v>2</v>
      </c>
      <c r="F191" s="116">
        <f ca="1">dataCollection!$G191-dataCollection!$D191-dataCollection!$E191</f>
        <v>3</v>
      </c>
      <c r="G191" s="117">
        <f ca="1">Table1[[#This Row],[Column13]]</f>
        <v>9</v>
      </c>
      <c r="H191" s="96">
        <f ca="1">IF($D191&gt;=H$4,VLOOKUP(RAND(),brain!$L$14:$P$17,2,TRUE),0)</f>
        <v>15</v>
      </c>
      <c r="I191" s="96">
        <f ca="1">IF($D191&gt;=I$4,VLOOKUP(RAND(),brain!$L$14:$P$17,2,TRUE),0)</f>
        <v>55</v>
      </c>
      <c r="J191" s="96">
        <f ca="1">IF($D191&gt;=J$4,VLOOKUP(RAND(),brain!$L$14:$P$17,2,TRUE),0)</f>
        <v>35</v>
      </c>
      <c r="K191" s="96">
        <f ca="1">IF($D191&gt;=K$4,VLOOKUP(RAND(),brain!$L$14:$P$17,2,TRUE),0)</f>
        <v>35</v>
      </c>
      <c r="L191" s="96">
        <f ca="1">IF($D191&gt;=L$4,VLOOKUP(RAND(),brain!$L$14:$P$17,2,TRUE),0)</f>
        <v>0</v>
      </c>
      <c r="M191" s="96">
        <f ca="1">IF($D191&gt;=M$4,VLOOKUP(RAND(),brain!$L$14:$P$17,2,TRUE),0)</f>
        <v>0</v>
      </c>
      <c r="N191" s="96">
        <f ca="1">IF($D191&gt;=N$4,VLOOKUP(RAND(),brain!$L$14:$P$17,2,TRUE),0)</f>
        <v>0</v>
      </c>
      <c r="O191" s="96">
        <f ca="1">IF($D191&gt;=O$4,VLOOKUP(RAND(),brain!$L$14:$P$17,2,TRUE),0)</f>
        <v>0</v>
      </c>
      <c r="P191" s="96">
        <f ca="1">IF($D191&gt;=P$4,VLOOKUP(RAND(),brain!$L$14:$P$17,2,TRUE),0)</f>
        <v>0</v>
      </c>
      <c r="Q191" s="96">
        <f ca="1">IF($D191&gt;=Q$4,VLOOKUP(RAND(),brain!$L$14:$P$17,2,TRUE),0)</f>
        <v>0</v>
      </c>
      <c r="R191" s="96">
        <f ca="1">IF($D191&gt;=R$4,VLOOKUP(RAND(),brain!$L$14:$P$17,2,TRUE),0)</f>
        <v>0</v>
      </c>
      <c r="S191" s="96">
        <f ca="1">IF($D191&gt;=S$4,VLOOKUP(RAND(),brain!$L$14:$P$17,2,TRUE),0)</f>
        <v>0</v>
      </c>
      <c r="T191" s="96">
        <f ca="1">IF($D191&gt;=T$4,VLOOKUP(RAND(),brain!$L$14:$P$17,2,TRUE),0)</f>
        <v>0</v>
      </c>
      <c r="U191" s="96">
        <f ca="1">IF($D191&gt;=U$4,VLOOKUP(RAND(),brain!$L$14:$P$17,2,TRUE),0)</f>
        <v>0</v>
      </c>
      <c r="V191" s="96">
        <f ca="1">IF($D191&gt;=V$4,VLOOKUP(RAND(),brain!$L$14:$P$17,2,TRUE),0)</f>
        <v>0</v>
      </c>
      <c r="W191" s="96">
        <f ca="1">IF($D191&gt;=W$4,VLOOKUP(RAND(),brain!$L$14:$P$17,2,TRUE),0)</f>
        <v>0</v>
      </c>
      <c r="X191" s="96">
        <f ca="1">IF($D191&gt;=X$4,VLOOKUP(RAND(),brain!$L$14:$P$17,2,TRUE),0)</f>
        <v>0</v>
      </c>
      <c r="Y191" s="104">
        <f ca="1">IF($D191&gt;=Y$4,VLOOKUP(RAND(),brain!$L$14:$P$17,2,TRUE),0)</f>
        <v>0</v>
      </c>
      <c r="Z191" s="97">
        <f ca="1">IF($E191&gt;=Z$4,VLOOKUP(RAND(),brain!$L$14:$P$17,3,TRUE),0)</f>
        <v>65</v>
      </c>
      <c r="AA191" s="97">
        <f ca="1">IF($E191&gt;=AA$4,VLOOKUP(RAND(),brain!$L$14:$P$17,3,TRUE),0)</f>
        <v>20</v>
      </c>
      <c r="AB191" s="97">
        <f ca="1">IF($E191&gt;=AB$4,VLOOKUP(RAND(),brain!$L$14:$P$17,3,TRUE),0)</f>
        <v>0</v>
      </c>
      <c r="AC191" s="97">
        <f ca="1">IF($E191&gt;=AC$4,VLOOKUP(RAND(),brain!$L$14:$P$17,3,TRUE),0)</f>
        <v>0</v>
      </c>
      <c r="AD191" s="97">
        <f ca="1">IF($E191&gt;=AD$4,VLOOKUP(RAND(),brain!$L$14:$P$17,3,TRUE),0)</f>
        <v>0</v>
      </c>
      <c r="AE191" s="97">
        <f ca="1">IF($E191&gt;=AE$4,VLOOKUP(RAND(),brain!$L$14:$P$17,3,TRUE),0)</f>
        <v>0</v>
      </c>
      <c r="AF191" s="97">
        <f ca="1">IF($E191&gt;=AF$4,VLOOKUP(RAND(),brain!$L$14:$P$17,3,TRUE),0)</f>
        <v>0</v>
      </c>
      <c r="AG191" s="97">
        <f ca="1">IF($E191&gt;=AG$4,VLOOKUP(RAND(),brain!$L$14:$P$17,3,TRUE),0)</f>
        <v>0</v>
      </c>
      <c r="AH191" s="97">
        <f ca="1">IF($E191&gt;=AH$4,VLOOKUP(RAND(),brain!$L$14:$P$17,3,TRUE),0)</f>
        <v>0</v>
      </c>
      <c r="AI191" s="97">
        <f ca="1">IF($E191&gt;=AI$4,VLOOKUP(RAND(),brain!$L$14:$P$17,3,TRUE),0)</f>
        <v>0</v>
      </c>
      <c r="AJ191" s="97">
        <f ca="1">IF($E191&gt;=AJ$4,VLOOKUP(RAND(),brain!$L$14:$P$17,3,TRUE),0)</f>
        <v>0</v>
      </c>
      <c r="AK191" s="100">
        <f ca="1">IF($F191&gt;=AK$4,VLOOKUP(RAND(),brain!$L$14:$P$17,4,TRUE),0)</f>
        <v>45</v>
      </c>
      <c r="AL191" s="98">
        <f ca="1">IF($F191&gt;=AL$4,VLOOKUP(RAND(),brain!$L$14:$P$17,4,TRUE),0)</f>
        <v>30</v>
      </c>
      <c r="AM191" s="98">
        <f ca="1">IF($F191&gt;=AM$4,VLOOKUP(RAND(),brain!$L$14:$P$17,4,TRUE),0)</f>
        <v>20</v>
      </c>
      <c r="AN191" s="98">
        <f ca="1">IF($F191&gt;=AN$4,VLOOKUP(RAND(),brain!$L$14:$P$17,4,TRUE),0)</f>
        <v>0</v>
      </c>
      <c r="AO191" s="98">
        <f ca="1">IF($F191&gt;=AO$4,VLOOKUP(RAND(),brain!$L$14:$P$17,4,TRUE),0)</f>
        <v>0</v>
      </c>
      <c r="AP191" s="98">
        <f ca="1">IF($F191&gt;=AP$4,VLOOKUP(RAND(),brain!$L$14:$P$17,4,TRUE),0)</f>
        <v>0</v>
      </c>
      <c r="AQ191" s="98">
        <f ca="1">IF($F191&gt;=AQ$4,VLOOKUP(RAND(),brain!$L$14:$P$17,4,TRUE),0)</f>
        <v>0</v>
      </c>
      <c r="AR191" s="98">
        <f ca="1">IF($F191&gt;=AR$4,VLOOKUP(RAND(),brain!$L$14:$P$17,4,TRUE),0)</f>
        <v>0</v>
      </c>
      <c r="AS191" s="98">
        <f ca="1">IF($F191&gt;=AS$4,VLOOKUP(RAND(),brain!$L$14:$P$17,4,TRUE),0)</f>
        <v>0</v>
      </c>
      <c r="AT191" s="98">
        <f ca="1">IF($F191&gt;=AT$4,VLOOKUP(RAND(),brain!$L$14:$P$17,4,TRUE),0)</f>
        <v>0</v>
      </c>
      <c r="AU191" s="98">
        <f ca="1">IF($F191&gt;=AU$4,VLOOKUP(RAND(),brain!$L$14:$P$17,4,TRUE),0)</f>
        <v>0</v>
      </c>
      <c r="AV191" s="98">
        <f ca="1">IF($F191&gt;=AV$4,VLOOKUP(RAND(),brain!$L$14:$P$17,4,TRUE),0)</f>
        <v>0</v>
      </c>
      <c r="AW191" s="98">
        <f ca="1">IF($F191&gt;=AW$4,VLOOKUP(RAND(),brain!$L$14:$P$17,4,TRUE),0)</f>
        <v>0</v>
      </c>
      <c r="AX191" s="98">
        <f ca="1">IF($F191&gt;=AX$4,VLOOKUP(RAND(),brain!$L$14:$P$17,4,TRUE),0)</f>
        <v>0</v>
      </c>
      <c r="AY191" s="98">
        <f ca="1">IF($F191&gt;=AY$4,VLOOKUP(RAND(),brain!$L$14:$P$17,4,TRUE),0)</f>
        <v>0</v>
      </c>
      <c r="AZ191" s="101">
        <f ca="1">IF($F191&gt;=AZ$4,VLOOKUP(RAND(),brain!$L$14:$P$17,4,TRUE),0)</f>
        <v>0</v>
      </c>
      <c r="BA191" s="139">
        <f ca="1">SUMIF(dataCollection!$H191:$Y191, "&gt;1")</f>
        <v>140</v>
      </c>
      <c r="BB191" s="140">
        <f ca="1">SUMIF(dataCollection!$Z191:$AJ191,"&gt; 1")</f>
        <v>85</v>
      </c>
      <c r="BC191" s="141">
        <f ca="1">SUMIF(dataCollection!$AK191:$AZ191, "&gt; 1")</f>
        <v>95</v>
      </c>
      <c r="BD191" s="26">
        <f ca="1">brain!$K$26-COUNTIF(dataCollection!$H191:$Y191,"&gt;0")*10-dataCollection!$BA191</f>
        <v>300</v>
      </c>
      <c r="BE191" s="26" t="str">
        <f t="shared" ca="1" si="6"/>
        <v/>
      </c>
      <c r="BF191" s="26">
        <f ca="1">brain!$K$26- COUNTIF(dataCollection!$Z191:$AJ191,"&gt;0")*10-dataCollection!$BB191</f>
        <v>375</v>
      </c>
      <c r="BG191" s="26" t="str">
        <f t="shared" ca="1" si="7"/>
        <v/>
      </c>
      <c r="BH191" s="26">
        <f ca="1">brain!$K$26-COUNT(dataCollection!$AK191:$AZ191)*10-dataCollection!$BC191</f>
        <v>225</v>
      </c>
      <c r="BI191" s="134" t="str">
        <f t="shared" ca="1" si="8"/>
        <v/>
      </c>
    </row>
    <row r="192" spans="3:61" x14ac:dyDescent="0.25">
      <c r="C192" s="32">
        <f>Table1[[#This Row],[Column1]]</f>
        <v>186</v>
      </c>
      <c r="D192" s="116">
        <f ca="1">ROUND(brain!$L$7*dataCollection!$G192,0)</f>
        <v>5</v>
      </c>
      <c r="E192" s="116">
        <f ca="1">ROUND(brain!$L$8*dataCollection!$G192,0)</f>
        <v>3</v>
      </c>
      <c r="F192" s="116">
        <f ca="1">dataCollection!$G192-dataCollection!$D192-dataCollection!$E192</f>
        <v>4</v>
      </c>
      <c r="G192" s="117">
        <f ca="1">Table1[[#This Row],[Column13]]</f>
        <v>12</v>
      </c>
      <c r="H192" s="96">
        <f ca="1">IF($D192&gt;=H$4,VLOOKUP(RAND(),brain!$L$14:$P$17,2,TRUE),0)</f>
        <v>35</v>
      </c>
      <c r="I192" s="96">
        <f ca="1">IF($D192&gt;=I$4,VLOOKUP(RAND(),brain!$L$14:$P$17,2,TRUE),0)</f>
        <v>15</v>
      </c>
      <c r="J192" s="96">
        <f ca="1">IF($D192&gt;=J$4,VLOOKUP(RAND(),brain!$L$14:$P$17,2,TRUE),0)</f>
        <v>55</v>
      </c>
      <c r="K192" s="96">
        <f ca="1">IF($D192&gt;=K$4,VLOOKUP(RAND(),brain!$L$14:$P$17,2,TRUE),0)</f>
        <v>55</v>
      </c>
      <c r="L192" s="96">
        <f ca="1">IF($D192&gt;=L$4,VLOOKUP(RAND(),brain!$L$14:$P$17,2,TRUE),0)</f>
        <v>15</v>
      </c>
      <c r="M192" s="96">
        <f ca="1">IF($D192&gt;=M$4,VLOOKUP(RAND(),brain!$L$14:$P$17,2,TRUE),0)</f>
        <v>0</v>
      </c>
      <c r="N192" s="96">
        <f ca="1">IF($D192&gt;=N$4,VLOOKUP(RAND(),brain!$L$14:$P$17,2,TRUE),0)</f>
        <v>0</v>
      </c>
      <c r="O192" s="96">
        <f ca="1">IF($D192&gt;=O$4,VLOOKUP(RAND(),brain!$L$14:$P$17,2,TRUE),0)</f>
        <v>0</v>
      </c>
      <c r="P192" s="96">
        <f ca="1">IF($D192&gt;=P$4,VLOOKUP(RAND(),brain!$L$14:$P$17,2,TRUE),0)</f>
        <v>0</v>
      </c>
      <c r="Q192" s="96">
        <f ca="1">IF($D192&gt;=Q$4,VLOOKUP(RAND(),brain!$L$14:$P$17,2,TRUE),0)</f>
        <v>0</v>
      </c>
      <c r="R192" s="96">
        <f ca="1">IF($D192&gt;=R$4,VLOOKUP(RAND(),brain!$L$14:$P$17,2,TRUE),0)</f>
        <v>0</v>
      </c>
      <c r="S192" s="96">
        <f ca="1">IF($D192&gt;=S$4,VLOOKUP(RAND(),brain!$L$14:$P$17,2,TRUE),0)</f>
        <v>0</v>
      </c>
      <c r="T192" s="96">
        <f ca="1">IF($D192&gt;=T$4,VLOOKUP(RAND(),brain!$L$14:$P$17,2,TRUE),0)</f>
        <v>0</v>
      </c>
      <c r="U192" s="96">
        <f ca="1">IF($D192&gt;=U$4,VLOOKUP(RAND(),brain!$L$14:$P$17,2,TRUE),0)</f>
        <v>0</v>
      </c>
      <c r="V192" s="96">
        <f ca="1">IF($D192&gt;=V$4,VLOOKUP(RAND(),brain!$L$14:$P$17,2,TRUE),0)</f>
        <v>0</v>
      </c>
      <c r="W192" s="96">
        <f ca="1">IF($D192&gt;=W$4,VLOOKUP(RAND(),brain!$L$14:$P$17,2,TRUE),0)</f>
        <v>0</v>
      </c>
      <c r="X192" s="96">
        <f ca="1">IF($D192&gt;=X$4,VLOOKUP(RAND(),brain!$L$14:$P$17,2,TRUE),0)</f>
        <v>0</v>
      </c>
      <c r="Y192" s="104">
        <f ca="1">IF($D192&gt;=Y$4,VLOOKUP(RAND(),brain!$L$14:$P$17,2,TRUE),0)</f>
        <v>0</v>
      </c>
      <c r="Z192" s="97">
        <f ca="1">IF($E192&gt;=Z$4,VLOOKUP(RAND(),brain!$L$14:$P$17,3,TRUE),0)</f>
        <v>65</v>
      </c>
      <c r="AA192" s="97">
        <f ca="1">IF($E192&gt;=AA$4,VLOOKUP(RAND(),brain!$L$14:$P$17,3,TRUE),0)</f>
        <v>45</v>
      </c>
      <c r="AB192" s="97">
        <f ca="1">IF($E192&gt;=AB$4,VLOOKUP(RAND(),brain!$L$14:$P$17,3,TRUE),0)</f>
        <v>65</v>
      </c>
      <c r="AC192" s="97">
        <f ca="1">IF($E192&gt;=AC$4,VLOOKUP(RAND(),brain!$L$14:$P$17,3,TRUE),0)</f>
        <v>0</v>
      </c>
      <c r="AD192" s="97">
        <f ca="1">IF($E192&gt;=AD$4,VLOOKUP(RAND(),brain!$L$14:$P$17,3,TRUE),0)</f>
        <v>0</v>
      </c>
      <c r="AE192" s="97">
        <f ca="1">IF($E192&gt;=AE$4,VLOOKUP(RAND(),brain!$L$14:$P$17,3,TRUE),0)</f>
        <v>0</v>
      </c>
      <c r="AF192" s="97">
        <f ca="1">IF($E192&gt;=AF$4,VLOOKUP(RAND(),brain!$L$14:$P$17,3,TRUE),0)</f>
        <v>0</v>
      </c>
      <c r="AG192" s="97">
        <f ca="1">IF($E192&gt;=AG$4,VLOOKUP(RAND(),brain!$L$14:$P$17,3,TRUE),0)</f>
        <v>0</v>
      </c>
      <c r="AH192" s="97">
        <f ca="1">IF($E192&gt;=AH$4,VLOOKUP(RAND(),brain!$L$14:$P$17,3,TRUE),0)</f>
        <v>0</v>
      </c>
      <c r="AI192" s="97">
        <f ca="1">IF($E192&gt;=AI$4,VLOOKUP(RAND(),brain!$L$14:$P$17,3,TRUE),0)</f>
        <v>0</v>
      </c>
      <c r="AJ192" s="97">
        <f ca="1">IF($E192&gt;=AJ$4,VLOOKUP(RAND(),brain!$L$14:$P$17,3,TRUE),0)</f>
        <v>0</v>
      </c>
      <c r="AK192" s="100">
        <f ca="1">IF($F192&gt;=AK$4,VLOOKUP(RAND(),brain!$L$14:$P$17,4,TRUE),0)</f>
        <v>30</v>
      </c>
      <c r="AL192" s="98">
        <f ca="1">IF($F192&gt;=AL$4,VLOOKUP(RAND(),brain!$L$14:$P$17,4,TRUE),0)</f>
        <v>30</v>
      </c>
      <c r="AM192" s="98">
        <f ca="1">IF($F192&gt;=AM$4,VLOOKUP(RAND(),brain!$L$14:$P$17,4,TRUE),0)</f>
        <v>30</v>
      </c>
      <c r="AN192" s="98">
        <f ca="1">IF($F192&gt;=AN$4,VLOOKUP(RAND(),brain!$L$14:$P$17,4,TRUE),0)</f>
        <v>20</v>
      </c>
      <c r="AO192" s="98">
        <f ca="1">IF($F192&gt;=AO$4,VLOOKUP(RAND(),brain!$L$14:$P$17,4,TRUE),0)</f>
        <v>0</v>
      </c>
      <c r="AP192" s="98">
        <f ca="1">IF($F192&gt;=AP$4,VLOOKUP(RAND(),brain!$L$14:$P$17,4,TRUE),0)</f>
        <v>0</v>
      </c>
      <c r="AQ192" s="98">
        <f ca="1">IF($F192&gt;=AQ$4,VLOOKUP(RAND(),brain!$L$14:$P$17,4,TRUE),0)</f>
        <v>0</v>
      </c>
      <c r="AR192" s="98">
        <f ca="1">IF($F192&gt;=AR$4,VLOOKUP(RAND(),brain!$L$14:$P$17,4,TRUE),0)</f>
        <v>0</v>
      </c>
      <c r="AS192" s="98">
        <f ca="1">IF($F192&gt;=AS$4,VLOOKUP(RAND(),brain!$L$14:$P$17,4,TRUE),0)</f>
        <v>0</v>
      </c>
      <c r="AT192" s="98">
        <f ca="1">IF($F192&gt;=AT$4,VLOOKUP(RAND(),brain!$L$14:$P$17,4,TRUE),0)</f>
        <v>0</v>
      </c>
      <c r="AU192" s="98">
        <f ca="1">IF($F192&gt;=AU$4,VLOOKUP(RAND(),brain!$L$14:$P$17,4,TRUE),0)</f>
        <v>0</v>
      </c>
      <c r="AV192" s="98">
        <f ca="1">IF($F192&gt;=AV$4,VLOOKUP(RAND(),brain!$L$14:$P$17,4,TRUE),0)</f>
        <v>0</v>
      </c>
      <c r="AW192" s="98">
        <f ca="1">IF($F192&gt;=AW$4,VLOOKUP(RAND(),brain!$L$14:$P$17,4,TRUE),0)</f>
        <v>0</v>
      </c>
      <c r="AX192" s="98">
        <f ca="1">IF($F192&gt;=AX$4,VLOOKUP(RAND(),brain!$L$14:$P$17,4,TRUE),0)</f>
        <v>0</v>
      </c>
      <c r="AY192" s="98">
        <f ca="1">IF($F192&gt;=AY$4,VLOOKUP(RAND(),brain!$L$14:$P$17,4,TRUE),0)</f>
        <v>0</v>
      </c>
      <c r="AZ192" s="101">
        <f ca="1">IF($F192&gt;=AZ$4,VLOOKUP(RAND(),brain!$L$14:$P$17,4,TRUE),0)</f>
        <v>0</v>
      </c>
      <c r="BA192" s="139">
        <f ca="1">SUMIF(dataCollection!$H192:$Y192, "&gt;1")</f>
        <v>175</v>
      </c>
      <c r="BB192" s="140">
        <f ca="1">SUMIF(dataCollection!$Z192:$AJ192,"&gt; 1")</f>
        <v>175</v>
      </c>
      <c r="BC192" s="141">
        <f ca="1">SUMIF(dataCollection!$AK192:$AZ192, "&gt; 1")</f>
        <v>110</v>
      </c>
      <c r="BD192" s="26">
        <f ca="1">brain!$K$26-COUNTIF(dataCollection!$H192:$Y192,"&gt;0")*10-dataCollection!$BA192</f>
        <v>255</v>
      </c>
      <c r="BE192" s="26" t="str">
        <f t="shared" ca="1" si="6"/>
        <v/>
      </c>
      <c r="BF192" s="26">
        <f ca="1">brain!$K$26- COUNTIF(dataCollection!$Z192:$AJ192,"&gt;0")*10-dataCollection!$BB192</f>
        <v>275</v>
      </c>
      <c r="BG192" s="26" t="str">
        <f t="shared" ca="1" si="7"/>
        <v/>
      </c>
      <c r="BH192" s="26">
        <f ca="1">brain!$K$26-COUNT(dataCollection!$AK192:$AZ192)*10-dataCollection!$BC192</f>
        <v>210</v>
      </c>
      <c r="BI192" s="134" t="str">
        <f t="shared" ca="1" si="8"/>
        <v/>
      </c>
    </row>
    <row r="193" spans="3:61" x14ac:dyDescent="0.25">
      <c r="C193" s="32">
        <f>Table1[[#This Row],[Column1]]</f>
        <v>187</v>
      </c>
      <c r="D193" s="116">
        <f ca="1">ROUND(brain!$L$7*dataCollection!$G193,0)</f>
        <v>5</v>
      </c>
      <c r="E193" s="116">
        <f ca="1">ROUND(brain!$L$8*dataCollection!$G193,0)</f>
        <v>3</v>
      </c>
      <c r="F193" s="116">
        <f ca="1">dataCollection!$G193-dataCollection!$D193-dataCollection!$E193</f>
        <v>5</v>
      </c>
      <c r="G193" s="117">
        <f ca="1">Table1[[#This Row],[Column13]]</f>
        <v>13</v>
      </c>
      <c r="H193" s="96">
        <f ca="1">IF($D193&gt;=H$4,VLOOKUP(RAND(),brain!$L$14:$P$17,2,TRUE),0)</f>
        <v>35</v>
      </c>
      <c r="I193" s="96">
        <f ca="1">IF($D193&gt;=I$4,VLOOKUP(RAND(),brain!$L$14:$P$17,2,TRUE),0)</f>
        <v>55</v>
      </c>
      <c r="J193" s="96">
        <f ca="1">IF($D193&gt;=J$4,VLOOKUP(RAND(),brain!$L$14:$P$17,2,TRUE),0)</f>
        <v>35</v>
      </c>
      <c r="K193" s="96">
        <f ca="1">IF($D193&gt;=K$4,VLOOKUP(RAND(),brain!$L$14:$P$17,2,TRUE),0)</f>
        <v>15</v>
      </c>
      <c r="L193" s="96">
        <f ca="1">IF($D193&gt;=L$4,VLOOKUP(RAND(),brain!$L$14:$P$17,2,TRUE),0)</f>
        <v>35</v>
      </c>
      <c r="M193" s="96">
        <f ca="1">IF($D193&gt;=M$4,VLOOKUP(RAND(),brain!$L$14:$P$17,2,TRUE),0)</f>
        <v>0</v>
      </c>
      <c r="N193" s="96">
        <f ca="1">IF($D193&gt;=N$4,VLOOKUP(RAND(),brain!$L$14:$P$17,2,TRUE),0)</f>
        <v>0</v>
      </c>
      <c r="O193" s="96">
        <f ca="1">IF($D193&gt;=O$4,VLOOKUP(RAND(),brain!$L$14:$P$17,2,TRUE),0)</f>
        <v>0</v>
      </c>
      <c r="P193" s="96">
        <f ca="1">IF($D193&gt;=P$4,VLOOKUP(RAND(),brain!$L$14:$P$17,2,TRUE),0)</f>
        <v>0</v>
      </c>
      <c r="Q193" s="96">
        <f ca="1">IF($D193&gt;=Q$4,VLOOKUP(RAND(),brain!$L$14:$P$17,2,TRUE),0)</f>
        <v>0</v>
      </c>
      <c r="R193" s="96">
        <f ca="1">IF($D193&gt;=R$4,VLOOKUP(RAND(),brain!$L$14:$P$17,2,TRUE),0)</f>
        <v>0</v>
      </c>
      <c r="S193" s="96">
        <f ca="1">IF($D193&gt;=S$4,VLOOKUP(RAND(),brain!$L$14:$P$17,2,TRUE),0)</f>
        <v>0</v>
      </c>
      <c r="T193" s="96">
        <f ca="1">IF($D193&gt;=T$4,VLOOKUP(RAND(),brain!$L$14:$P$17,2,TRUE),0)</f>
        <v>0</v>
      </c>
      <c r="U193" s="96">
        <f ca="1">IF($D193&gt;=U$4,VLOOKUP(RAND(),brain!$L$14:$P$17,2,TRUE),0)</f>
        <v>0</v>
      </c>
      <c r="V193" s="96">
        <f ca="1">IF($D193&gt;=V$4,VLOOKUP(RAND(),brain!$L$14:$P$17,2,TRUE),0)</f>
        <v>0</v>
      </c>
      <c r="W193" s="96">
        <f ca="1">IF($D193&gt;=W$4,VLOOKUP(RAND(),brain!$L$14:$P$17,2,TRUE),0)</f>
        <v>0</v>
      </c>
      <c r="X193" s="96">
        <f ca="1">IF($D193&gt;=X$4,VLOOKUP(RAND(),brain!$L$14:$P$17,2,TRUE),0)</f>
        <v>0</v>
      </c>
      <c r="Y193" s="104">
        <f ca="1">IF($D193&gt;=Y$4,VLOOKUP(RAND(),brain!$L$14:$P$17,2,TRUE),0)</f>
        <v>0</v>
      </c>
      <c r="Z193" s="97">
        <f ca="1">IF($E193&gt;=Z$4,VLOOKUP(RAND(),brain!$L$14:$P$17,3,TRUE),0)</f>
        <v>45</v>
      </c>
      <c r="AA193" s="97">
        <f ca="1">IF($E193&gt;=AA$4,VLOOKUP(RAND(),brain!$L$14:$P$17,3,TRUE),0)</f>
        <v>45</v>
      </c>
      <c r="AB193" s="97">
        <f ca="1">IF($E193&gt;=AB$4,VLOOKUP(RAND(),brain!$L$14:$P$17,3,TRUE),0)</f>
        <v>45</v>
      </c>
      <c r="AC193" s="97">
        <f ca="1">IF($E193&gt;=AC$4,VLOOKUP(RAND(),brain!$L$14:$P$17,3,TRUE),0)</f>
        <v>0</v>
      </c>
      <c r="AD193" s="97">
        <f ca="1">IF($E193&gt;=AD$4,VLOOKUP(RAND(),brain!$L$14:$P$17,3,TRUE),0)</f>
        <v>0</v>
      </c>
      <c r="AE193" s="97">
        <f ca="1">IF($E193&gt;=AE$4,VLOOKUP(RAND(),brain!$L$14:$P$17,3,TRUE),0)</f>
        <v>0</v>
      </c>
      <c r="AF193" s="97">
        <f ca="1">IF($E193&gt;=AF$4,VLOOKUP(RAND(),brain!$L$14:$P$17,3,TRUE),0)</f>
        <v>0</v>
      </c>
      <c r="AG193" s="97">
        <f ca="1">IF($E193&gt;=AG$4,VLOOKUP(RAND(),brain!$L$14:$P$17,3,TRUE),0)</f>
        <v>0</v>
      </c>
      <c r="AH193" s="97">
        <f ca="1">IF($E193&gt;=AH$4,VLOOKUP(RAND(),brain!$L$14:$P$17,3,TRUE),0)</f>
        <v>0</v>
      </c>
      <c r="AI193" s="97">
        <f ca="1">IF($E193&gt;=AI$4,VLOOKUP(RAND(),brain!$L$14:$P$17,3,TRUE),0)</f>
        <v>0</v>
      </c>
      <c r="AJ193" s="97">
        <f ca="1">IF($E193&gt;=AJ$4,VLOOKUP(RAND(),brain!$L$14:$P$17,3,TRUE),0)</f>
        <v>0</v>
      </c>
      <c r="AK193" s="100">
        <f ca="1">IF($F193&gt;=AK$4,VLOOKUP(RAND(),brain!$L$14:$P$17,4,TRUE),0)</f>
        <v>20</v>
      </c>
      <c r="AL193" s="98">
        <f ca="1">IF($F193&gt;=AL$4,VLOOKUP(RAND(),brain!$L$14:$P$17,4,TRUE),0)</f>
        <v>45</v>
      </c>
      <c r="AM193" s="98">
        <f ca="1">IF($F193&gt;=AM$4,VLOOKUP(RAND(),brain!$L$14:$P$17,4,TRUE),0)</f>
        <v>30</v>
      </c>
      <c r="AN193" s="98">
        <f ca="1">IF($F193&gt;=AN$4,VLOOKUP(RAND(),brain!$L$14:$P$17,4,TRUE),0)</f>
        <v>30</v>
      </c>
      <c r="AO193" s="98">
        <f ca="1">IF($F193&gt;=AO$4,VLOOKUP(RAND(),brain!$L$14:$P$17,4,TRUE),0)</f>
        <v>30</v>
      </c>
      <c r="AP193" s="98">
        <f ca="1">IF($F193&gt;=AP$4,VLOOKUP(RAND(),brain!$L$14:$P$17,4,TRUE),0)</f>
        <v>0</v>
      </c>
      <c r="AQ193" s="98">
        <f ca="1">IF($F193&gt;=AQ$4,VLOOKUP(RAND(),brain!$L$14:$P$17,4,TRUE),0)</f>
        <v>0</v>
      </c>
      <c r="AR193" s="98">
        <f ca="1">IF($F193&gt;=AR$4,VLOOKUP(RAND(),brain!$L$14:$P$17,4,TRUE),0)</f>
        <v>0</v>
      </c>
      <c r="AS193" s="98">
        <f ca="1">IF($F193&gt;=AS$4,VLOOKUP(RAND(),brain!$L$14:$P$17,4,TRUE),0)</f>
        <v>0</v>
      </c>
      <c r="AT193" s="98">
        <f ca="1">IF($F193&gt;=AT$4,VLOOKUP(RAND(),brain!$L$14:$P$17,4,TRUE),0)</f>
        <v>0</v>
      </c>
      <c r="AU193" s="98">
        <f ca="1">IF($F193&gt;=AU$4,VLOOKUP(RAND(),brain!$L$14:$P$17,4,TRUE),0)</f>
        <v>0</v>
      </c>
      <c r="AV193" s="98">
        <f ca="1">IF($F193&gt;=AV$4,VLOOKUP(RAND(),brain!$L$14:$P$17,4,TRUE),0)</f>
        <v>0</v>
      </c>
      <c r="AW193" s="98">
        <f ca="1">IF($F193&gt;=AW$4,VLOOKUP(RAND(),brain!$L$14:$P$17,4,TRUE),0)</f>
        <v>0</v>
      </c>
      <c r="AX193" s="98">
        <f ca="1">IF($F193&gt;=AX$4,VLOOKUP(RAND(),brain!$L$14:$P$17,4,TRUE),0)</f>
        <v>0</v>
      </c>
      <c r="AY193" s="98">
        <f ca="1">IF($F193&gt;=AY$4,VLOOKUP(RAND(),brain!$L$14:$P$17,4,TRUE),0)</f>
        <v>0</v>
      </c>
      <c r="AZ193" s="101">
        <f ca="1">IF($F193&gt;=AZ$4,VLOOKUP(RAND(),brain!$L$14:$P$17,4,TRUE),0)</f>
        <v>0</v>
      </c>
      <c r="BA193" s="139">
        <f ca="1">SUMIF(dataCollection!$H193:$Y193, "&gt;1")</f>
        <v>175</v>
      </c>
      <c r="BB193" s="140">
        <f ca="1">SUMIF(dataCollection!$Z193:$AJ193,"&gt; 1")</f>
        <v>135</v>
      </c>
      <c r="BC193" s="141">
        <f ca="1">SUMIF(dataCollection!$AK193:$AZ193, "&gt; 1")</f>
        <v>155</v>
      </c>
      <c r="BD193" s="26">
        <f ca="1">brain!$K$26-COUNTIF(dataCollection!$H193:$Y193,"&gt;0")*10-dataCollection!$BA193</f>
        <v>255</v>
      </c>
      <c r="BE193" s="26" t="str">
        <f t="shared" ca="1" si="6"/>
        <v/>
      </c>
      <c r="BF193" s="26">
        <f ca="1">brain!$K$26- COUNTIF(dataCollection!$Z193:$AJ193,"&gt;0")*10-dataCollection!$BB193</f>
        <v>315</v>
      </c>
      <c r="BG193" s="26" t="str">
        <f t="shared" ca="1" si="7"/>
        <v/>
      </c>
      <c r="BH193" s="26">
        <f ca="1">brain!$K$26-COUNT(dataCollection!$AK193:$AZ193)*10-dataCollection!$BC193</f>
        <v>165</v>
      </c>
      <c r="BI193" s="134" t="str">
        <f t="shared" ca="1" si="8"/>
        <v/>
      </c>
    </row>
    <row r="194" spans="3:61" x14ac:dyDescent="0.25">
      <c r="C194" s="32">
        <f>Table1[[#This Row],[Column1]]</f>
        <v>188</v>
      </c>
      <c r="D194" s="116">
        <f ca="1">ROUND(brain!$L$7*dataCollection!$G194,0)</f>
        <v>2</v>
      </c>
      <c r="E194" s="116">
        <f ca="1">ROUND(brain!$L$8*dataCollection!$G194,0)</f>
        <v>2</v>
      </c>
      <c r="F194" s="116">
        <f ca="1">dataCollection!$G194-dataCollection!$D194-dataCollection!$E194</f>
        <v>2</v>
      </c>
      <c r="G194" s="117">
        <f ca="1">Table1[[#This Row],[Column13]]</f>
        <v>6</v>
      </c>
      <c r="H194" s="96">
        <f ca="1">IF($D194&gt;=H$4,VLOOKUP(RAND(),brain!$L$14:$P$17,2,TRUE),0)</f>
        <v>35</v>
      </c>
      <c r="I194" s="96">
        <f ca="1">IF($D194&gt;=I$4,VLOOKUP(RAND(),brain!$L$14:$P$17,2,TRUE),0)</f>
        <v>35</v>
      </c>
      <c r="J194" s="96">
        <f ca="1">IF($D194&gt;=J$4,VLOOKUP(RAND(),brain!$L$14:$P$17,2,TRUE),0)</f>
        <v>0</v>
      </c>
      <c r="K194" s="96">
        <f ca="1">IF($D194&gt;=K$4,VLOOKUP(RAND(),brain!$L$14:$P$17,2,TRUE),0)</f>
        <v>0</v>
      </c>
      <c r="L194" s="96">
        <f ca="1">IF($D194&gt;=L$4,VLOOKUP(RAND(),brain!$L$14:$P$17,2,TRUE),0)</f>
        <v>0</v>
      </c>
      <c r="M194" s="96">
        <f ca="1">IF($D194&gt;=M$4,VLOOKUP(RAND(),brain!$L$14:$P$17,2,TRUE),0)</f>
        <v>0</v>
      </c>
      <c r="N194" s="96">
        <f ca="1">IF($D194&gt;=N$4,VLOOKUP(RAND(),brain!$L$14:$P$17,2,TRUE),0)</f>
        <v>0</v>
      </c>
      <c r="O194" s="96">
        <f ca="1">IF($D194&gt;=O$4,VLOOKUP(RAND(),brain!$L$14:$P$17,2,TRUE),0)</f>
        <v>0</v>
      </c>
      <c r="P194" s="96">
        <f ca="1">IF($D194&gt;=P$4,VLOOKUP(RAND(),brain!$L$14:$P$17,2,TRUE),0)</f>
        <v>0</v>
      </c>
      <c r="Q194" s="96">
        <f ca="1">IF($D194&gt;=Q$4,VLOOKUP(RAND(),brain!$L$14:$P$17,2,TRUE),0)</f>
        <v>0</v>
      </c>
      <c r="R194" s="96">
        <f ca="1">IF($D194&gt;=R$4,VLOOKUP(RAND(),brain!$L$14:$P$17,2,TRUE),0)</f>
        <v>0</v>
      </c>
      <c r="S194" s="96">
        <f ca="1">IF($D194&gt;=S$4,VLOOKUP(RAND(),brain!$L$14:$P$17,2,TRUE),0)</f>
        <v>0</v>
      </c>
      <c r="T194" s="96">
        <f ca="1">IF($D194&gt;=T$4,VLOOKUP(RAND(),brain!$L$14:$P$17,2,TRUE),0)</f>
        <v>0</v>
      </c>
      <c r="U194" s="96">
        <f ca="1">IF($D194&gt;=U$4,VLOOKUP(RAND(),brain!$L$14:$P$17,2,TRUE),0)</f>
        <v>0</v>
      </c>
      <c r="V194" s="96">
        <f ca="1">IF($D194&gt;=V$4,VLOOKUP(RAND(),brain!$L$14:$P$17,2,TRUE),0)</f>
        <v>0</v>
      </c>
      <c r="W194" s="96">
        <f ca="1">IF($D194&gt;=W$4,VLOOKUP(RAND(),brain!$L$14:$P$17,2,TRUE),0)</f>
        <v>0</v>
      </c>
      <c r="X194" s="96">
        <f ca="1">IF($D194&gt;=X$4,VLOOKUP(RAND(),brain!$L$14:$P$17,2,TRUE),0)</f>
        <v>0</v>
      </c>
      <c r="Y194" s="104">
        <f ca="1">IF($D194&gt;=Y$4,VLOOKUP(RAND(),brain!$L$14:$P$17,2,TRUE),0)</f>
        <v>0</v>
      </c>
      <c r="Z194" s="97">
        <f ca="1">IF($E194&gt;=Z$4,VLOOKUP(RAND(),brain!$L$14:$P$17,3,TRUE),0)</f>
        <v>45</v>
      </c>
      <c r="AA194" s="97">
        <f ca="1">IF($E194&gt;=AA$4,VLOOKUP(RAND(),brain!$L$14:$P$17,3,TRUE),0)</f>
        <v>45</v>
      </c>
      <c r="AB194" s="97">
        <f ca="1">IF($E194&gt;=AB$4,VLOOKUP(RAND(),brain!$L$14:$P$17,3,TRUE),0)</f>
        <v>0</v>
      </c>
      <c r="AC194" s="97">
        <f ca="1">IF($E194&gt;=AC$4,VLOOKUP(RAND(),brain!$L$14:$P$17,3,TRUE),0)</f>
        <v>0</v>
      </c>
      <c r="AD194" s="97">
        <f ca="1">IF($E194&gt;=AD$4,VLOOKUP(RAND(),brain!$L$14:$P$17,3,TRUE),0)</f>
        <v>0</v>
      </c>
      <c r="AE194" s="97">
        <f ca="1">IF($E194&gt;=AE$4,VLOOKUP(RAND(),brain!$L$14:$P$17,3,TRUE),0)</f>
        <v>0</v>
      </c>
      <c r="AF194" s="97">
        <f ca="1">IF($E194&gt;=AF$4,VLOOKUP(RAND(),brain!$L$14:$P$17,3,TRUE),0)</f>
        <v>0</v>
      </c>
      <c r="AG194" s="97">
        <f ca="1">IF($E194&gt;=AG$4,VLOOKUP(RAND(),brain!$L$14:$P$17,3,TRUE),0)</f>
        <v>0</v>
      </c>
      <c r="AH194" s="97">
        <f ca="1">IF($E194&gt;=AH$4,VLOOKUP(RAND(),brain!$L$14:$P$17,3,TRUE),0)</f>
        <v>0</v>
      </c>
      <c r="AI194" s="97">
        <f ca="1">IF($E194&gt;=AI$4,VLOOKUP(RAND(),brain!$L$14:$P$17,3,TRUE),0)</f>
        <v>0</v>
      </c>
      <c r="AJ194" s="97">
        <f ca="1">IF($E194&gt;=AJ$4,VLOOKUP(RAND(),brain!$L$14:$P$17,3,TRUE),0)</f>
        <v>0</v>
      </c>
      <c r="AK194" s="100">
        <f ca="1">IF($F194&gt;=AK$4,VLOOKUP(RAND(),brain!$L$14:$P$17,4,TRUE),0)</f>
        <v>30</v>
      </c>
      <c r="AL194" s="98">
        <f ca="1">IF($F194&gt;=AL$4,VLOOKUP(RAND(),brain!$L$14:$P$17,4,TRUE),0)</f>
        <v>20</v>
      </c>
      <c r="AM194" s="98">
        <f ca="1">IF($F194&gt;=AM$4,VLOOKUP(RAND(),brain!$L$14:$P$17,4,TRUE),0)</f>
        <v>0</v>
      </c>
      <c r="AN194" s="98">
        <f ca="1">IF($F194&gt;=AN$4,VLOOKUP(RAND(),brain!$L$14:$P$17,4,TRUE),0)</f>
        <v>0</v>
      </c>
      <c r="AO194" s="98">
        <f ca="1">IF($F194&gt;=AO$4,VLOOKUP(RAND(),brain!$L$14:$P$17,4,TRUE),0)</f>
        <v>0</v>
      </c>
      <c r="AP194" s="98">
        <f ca="1">IF($F194&gt;=AP$4,VLOOKUP(RAND(),brain!$L$14:$P$17,4,TRUE),0)</f>
        <v>0</v>
      </c>
      <c r="AQ194" s="98">
        <f ca="1">IF($F194&gt;=AQ$4,VLOOKUP(RAND(),brain!$L$14:$P$17,4,TRUE),0)</f>
        <v>0</v>
      </c>
      <c r="AR194" s="98">
        <f ca="1">IF($F194&gt;=AR$4,VLOOKUP(RAND(),brain!$L$14:$P$17,4,TRUE),0)</f>
        <v>0</v>
      </c>
      <c r="AS194" s="98">
        <f ca="1">IF($F194&gt;=AS$4,VLOOKUP(RAND(),brain!$L$14:$P$17,4,TRUE),0)</f>
        <v>0</v>
      </c>
      <c r="AT194" s="98">
        <f ca="1">IF($F194&gt;=AT$4,VLOOKUP(RAND(),brain!$L$14:$P$17,4,TRUE),0)</f>
        <v>0</v>
      </c>
      <c r="AU194" s="98">
        <f ca="1">IF($F194&gt;=AU$4,VLOOKUP(RAND(),brain!$L$14:$P$17,4,TRUE),0)</f>
        <v>0</v>
      </c>
      <c r="AV194" s="98">
        <f ca="1">IF($F194&gt;=AV$4,VLOOKUP(RAND(),brain!$L$14:$P$17,4,TRUE),0)</f>
        <v>0</v>
      </c>
      <c r="AW194" s="98">
        <f ca="1">IF($F194&gt;=AW$4,VLOOKUP(RAND(),brain!$L$14:$P$17,4,TRUE),0)</f>
        <v>0</v>
      </c>
      <c r="AX194" s="98">
        <f ca="1">IF($F194&gt;=AX$4,VLOOKUP(RAND(),brain!$L$14:$P$17,4,TRUE),0)</f>
        <v>0</v>
      </c>
      <c r="AY194" s="98">
        <f ca="1">IF($F194&gt;=AY$4,VLOOKUP(RAND(),brain!$L$14:$P$17,4,TRUE),0)</f>
        <v>0</v>
      </c>
      <c r="AZ194" s="101">
        <f ca="1">IF($F194&gt;=AZ$4,VLOOKUP(RAND(),brain!$L$14:$P$17,4,TRUE),0)</f>
        <v>0</v>
      </c>
      <c r="BA194" s="139">
        <f ca="1">SUMIF(dataCollection!$H194:$Y194, "&gt;1")</f>
        <v>70</v>
      </c>
      <c r="BB194" s="140">
        <f ca="1">SUMIF(dataCollection!$Z194:$AJ194,"&gt; 1")</f>
        <v>90</v>
      </c>
      <c r="BC194" s="141">
        <f ca="1">SUMIF(dataCollection!$AK194:$AZ194, "&gt; 1")</f>
        <v>50</v>
      </c>
      <c r="BD194" s="26">
        <f ca="1">brain!$K$26-COUNTIF(dataCollection!$H194:$Y194,"&gt;0")*10-dataCollection!$BA194</f>
        <v>390</v>
      </c>
      <c r="BE194" s="26" t="str">
        <f t="shared" ca="1" si="6"/>
        <v/>
      </c>
      <c r="BF194" s="26">
        <f ca="1">brain!$K$26- COUNTIF(dataCollection!$Z194:$AJ194,"&gt;0")*10-dataCollection!$BB194</f>
        <v>370</v>
      </c>
      <c r="BG194" s="26" t="str">
        <f t="shared" ca="1" si="7"/>
        <v/>
      </c>
      <c r="BH194" s="26">
        <f ca="1">brain!$K$26-COUNT(dataCollection!$AK194:$AZ194)*10-dataCollection!$BC194</f>
        <v>270</v>
      </c>
      <c r="BI194" s="134" t="str">
        <f t="shared" ca="1" si="8"/>
        <v/>
      </c>
    </row>
    <row r="195" spans="3:61" x14ac:dyDescent="0.25">
      <c r="C195" s="32">
        <f>Table1[[#This Row],[Column1]]</f>
        <v>189</v>
      </c>
      <c r="D195" s="116">
        <f ca="1">ROUND(brain!$L$7*dataCollection!$G195,0)</f>
        <v>5</v>
      </c>
      <c r="E195" s="116">
        <f ca="1">ROUND(brain!$L$8*dataCollection!$G195,0)</f>
        <v>3</v>
      </c>
      <c r="F195" s="116">
        <f ca="1">dataCollection!$G195-dataCollection!$D195-dataCollection!$E195</f>
        <v>5</v>
      </c>
      <c r="G195" s="117">
        <f ca="1">Table1[[#This Row],[Column13]]</f>
        <v>13</v>
      </c>
      <c r="H195" s="96">
        <f ca="1">IF($D195&gt;=H$4,VLOOKUP(RAND(),brain!$L$14:$P$17,2,TRUE),0)</f>
        <v>35</v>
      </c>
      <c r="I195" s="96">
        <f ca="1">IF($D195&gt;=I$4,VLOOKUP(RAND(),brain!$L$14:$P$17,2,TRUE),0)</f>
        <v>35</v>
      </c>
      <c r="J195" s="96">
        <f ca="1">IF($D195&gt;=J$4,VLOOKUP(RAND(),brain!$L$14:$P$17,2,TRUE),0)</f>
        <v>35</v>
      </c>
      <c r="K195" s="96">
        <f ca="1">IF($D195&gt;=K$4,VLOOKUP(RAND(),brain!$L$14:$P$17,2,TRUE),0)</f>
        <v>15</v>
      </c>
      <c r="L195" s="96">
        <f ca="1">IF($D195&gt;=L$4,VLOOKUP(RAND(),brain!$L$14:$P$17,2,TRUE),0)</f>
        <v>55</v>
      </c>
      <c r="M195" s="96">
        <f ca="1">IF($D195&gt;=M$4,VLOOKUP(RAND(),brain!$L$14:$P$17,2,TRUE),0)</f>
        <v>0</v>
      </c>
      <c r="N195" s="96">
        <f ca="1">IF($D195&gt;=N$4,VLOOKUP(RAND(),brain!$L$14:$P$17,2,TRUE),0)</f>
        <v>0</v>
      </c>
      <c r="O195" s="96">
        <f ca="1">IF($D195&gt;=O$4,VLOOKUP(RAND(),brain!$L$14:$P$17,2,TRUE),0)</f>
        <v>0</v>
      </c>
      <c r="P195" s="96">
        <f ca="1">IF($D195&gt;=P$4,VLOOKUP(RAND(),brain!$L$14:$P$17,2,TRUE),0)</f>
        <v>0</v>
      </c>
      <c r="Q195" s="96">
        <f ca="1">IF($D195&gt;=Q$4,VLOOKUP(RAND(),brain!$L$14:$P$17,2,TRUE),0)</f>
        <v>0</v>
      </c>
      <c r="R195" s="96">
        <f ca="1">IF($D195&gt;=R$4,VLOOKUP(RAND(),brain!$L$14:$P$17,2,TRUE),0)</f>
        <v>0</v>
      </c>
      <c r="S195" s="96">
        <f ca="1">IF($D195&gt;=S$4,VLOOKUP(RAND(),brain!$L$14:$P$17,2,TRUE),0)</f>
        <v>0</v>
      </c>
      <c r="T195" s="96">
        <f ca="1">IF($D195&gt;=T$4,VLOOKUP(RAND(),brain!$L$14:$P$17,2,TRUE),0)</f>
        <v>0</v>
      </c>
      <c r="U195" s="96">
        <f ca="1">IF($D195&gt;=U$4,VLOOKUP(RAND(),brain!$L$14:$P$17,2,TRUE),0)</f>
        <v>0</v>
      </c>
      <c r="V195" s="96">
        <f ca="1">IF($D195&gt;=V$4,VLOOKUP(RAND(),brain!$L$14:$P$17,2,TRUE),0)</f>
        <v>0</v>
      </c>
      <c r="W195" s="96">
        <f ca="1">IF($D195&gt;=W$4,VLOOKUP(RAND(),brain!$L$14:$P$17,2,TRUE),0)</f>
        <v>0</v>
      </c>
      <c r="X195" s="96">
        <f ca="1">IF($D195&gt;=X$4,VLOOKUP(RAND(),brain!$L$14:$P$17,2,TRUE),0)</f>
        <v>0</v>
      </c>
      <c r="Y195" s="104">
        <f ca="1">IF($D195&gt;=Y$4,VLOOKUP(RAND(),brain!$L$14:$P$17,2,TRUE),0)</f>
        <v>0</v>
      </c>
      <c r="Z195" s="97">
        <f ca="1">IF($E195&gt;=Z$4,VLOOKUP(RAND(),brain!$L$14:$P$17,3,TRUE),0)</f>
        <v>45</v>
      </c>
      <c r="AA195" s="97">
        <f ca="1">IF($E195&gt;=AA$4,VLOOKUP(RAND(),brain!$L$14:$P$17,3,TRUE),0)</f>
        <v>20</v>
      </c>
      <c r="AB195" s="97">
        <f ca="1">IF($E195&gt;=AB$4,VLOOKUP(RAND(),brain!$L$14:$P$17,3,TRUE),0)</f>
        <v>45</v>
      </c>
      <c r="AC195" s="97">
        <f ca="1">IF($E195&gt;=AC$4,VLOOKUP(RAND(),brain!$L$14:$P$17,3,TRUE),0)</f>
        <v>0</v>
      </c>
      <c r="AD195" s="97">
        <f ca="1">IF($E195&gt;=AD$4,VLOOKUP(RAND(),brain!$L$14:$P$17,3,TRUE),0)</f>
        <v>0</v>
      </c>
      <c r="AE195" s="97">
        <f ca="1">IF($E195&gt;=AE$4,VLOOKUP(RAND(),brain!$L$14:$P$17,3,TRUE),0)</f>
        <v>0</v>
      </c>
      <c r="AF195" s="97">
        <f ca="1">IF($E195&gt;=AF$4,VLOOKUP(RAND(),brain!$L$14:$P$17,3,TRUE),0)</f>
        <v>0</v>
      </c>
      <c r="AG195" s="97">
        <f ca="1">IF($E195&gt;=AG$4,VLOOKUP(RAND(),brain!$L$14:$P$17,3,TRUE),0)</f>
        <v>0</v>
      </c>
      <c r="AH195" s="97">
        <f ca="1">IF($E195&gt;=AH$4,VLOOKUP(RAND(),brain!$L$14:$P$17,3,TRUE),0)</f>
        <v>0</v>
      </c>
      <c r="AI195" s="97">
        <f ca="1">IF($E195&gt;=AI$4,VLOOKUP(RAND(),brain!$L$14:$P$17,3,TRUE),0)</f>
        <v>0</v>
      </c>
      <c r="AJ195" s="97">
        <f ca="1">IF($E195&gt;=AJ$4,VLOOKUP(RAND(),brain!$L$14:$P$17,3,TRUE),0)</f>
        <v>0</v>
      </c>
      <c r="AK195" s="100">
        <f ca="1">IF($F195&gt;=AK$4,VLOOKUP(RAND(),brain!$L$14:$P$17,4,TRUE),0)</f>
        <v>30</v>
      </c>
      <c r="AL195" s="98">
        <f ca="1">IF($F195&gt;=AL$4,VLOOKUP(RAND(),brain!$L$14:$P$17,4,TRUE),0)</f>
        <v>30</v>
      </c>
      <c r="AM195" s="98">
        <f ca="1">IF($F195&gt;=AM$4,VLOOKUP(RAND(),brain!$L$14:$P$17,4,TRUE),0)</f>
        <v>45</v>
      </c>
      <c r="AN195" s="98">
        <f ca="1">IF($F195&gt;=AN$4,VLOOKUP(RAND(),brain!$L$14:$P$17,4,TRUE),0)</f>
        <v>30</v>
      </c>
      <c r="AO195" s="98">
        <f ca="1">IF($F195&gt;=AO$4,VLOOKUP(RAND(),brain!$L$14:$P$17,4,TRUE),0)</f>
        <v>30</v>
      </c>
      <c r="AP195" s="98">
        <f ca="1">IF($F195&gt;=AP$4,VLOOKUP(RAND(),brain!$L$14:$P$17,4,TRUE),0)</f>
        <v>0</v>
      </c>
      <c r="AQ195" s="98">
        <f ca="1">IF($F195&gt;=AQ$4,VLOOKUP(RAND(),brain!$L$14:$P$17,4,TRUE),0)</f>
        <v>0</v>
      </c>
      <c r="AR195" s="98">
        <f ca="1">IF($F195&gt;=AR$4,VLOOKUP(RAND(),brain!$L$14:$P$17,4,TRUE),0)</f>
        <v>0</v>
      </c>
      <c r="AS195" s="98">
        <f ca="1">IF($F195&gt;=AS$4,VLOOKUP(RAND(),brain!$L$14:$P$17,4,TRUE),0)</f>
        <v>0</v>
      </c>
      <c r="AT195" s="98">
        <f ca="1">IF($F195&gt;=AT$4,VLOOKUP(RAND(),brain!$L$14:$P$17,4,TRUE),0)</f>
        <v>0</v>
      </c>
      <c r="AU195" s="98">
        <f ca="1">IF($F195&gt;=AU$4,VLOOKUP(RAND(),brain!$L$14:$P$17,4,TRUE),0)</f>
        <v>0</v>
      </c>
      <c r="AV195" s="98">
        <f ca="1">IF($F195&gt;=AV$4,VLOOKUP(RAND(),brain!$L$14:$P$17,4,TRUE),0)</f>
        <v>0</v>
      </c>
      <c r="AW195" s="98">
        <f ca="1">IF($F195&gt;=AW$4,VLOOKUP(RAND(),brain!$L$14:$P$17,4,TRUE),0)</f>
        <v>0</v>
      </c>
      <c r="AX195" s="98">
        <f ca="1">IF($F195&gt;=AX$4,VLOOKUP(RAND(),brain!$L$14:$P$17,4,TRUE),0)</f>
        <v>0</v>
      </c>
      <c r="AY195" s="98">
        <f ca="1">IF($F195&gt;=AY$4,VLOOKUP(RAND(),brain!$L$14:$P$17,4,TRUE),0)</f>
        <v>0</v>
      </c>
      <c r="AZ195" s="101">
        <f ca="1">IF($F195&gt;=AZ$4,VLOOKUP(RAND(),brain!$L$14:$P$17,4,TRUE),0)</f>
        <v>0</v>
      </c>
      <c r="BA195" s="139">
        <f ca="1">SUMIF(dataCollection!$H195:$Y195, "&gt;1")</f>
        <v>175</v>
      </c>
      <c r="BB195" s="140">
        <f ca="1">SUMIF(dataCollection!$Z195:$AJ195,"&gt; 1")</f>
        <v>110</v>
      </c>
      <c r="BC195" s="141">
        <f ca="1">SUMIF(dataCollection!$AK195:$AZ195, "&gt; 1")</f>
        <v>165</v>
      </c>
      <c r="BD195" s="26">
        <f ca="1">brain!$K$26-COUNTIF(dataCollection!$H195:$Y195,"&gt;0")*10-dataCollection!$BA195</f>
        <v>255</v>
      </c>
      <c r="BE195" s="26" t="str">
        <f t="shared" ca="1" si="6"/>
        <v/>
      </c>
      <c r="BF195" s="26">
        <f ca="1">brain!$K$26- COUNTIF(dataCollection!$Z195:$AJ195,"&gt;0")*10-dataCollection!$BB195</f>
        <v>340</v>
      </c>
      <c r="BG195" s="26" t="str">
        <f t="shared" ca="1" si="7"/>
        <v/>
      </c>
      <c r="BH195" s="26">
        <f ca="1">brain!$K$26-COUNT(dataCollection!$AK195:$AZ195)*10-dataCollection!$BC195</f>
        <v>155</v>
      </c>
      <c r="BI195" s="134" t="str">
        <f t="shared" ca="1" si="8"/>
        <v>stockout</v>
      </c>
    </row>
    <row r="196" spans="3:61" x14ac:dyDescent="0.25">
      <c r="C196" s="32">
        <f>Table1[[#This Row],[Column1]]</f>
        <v>190</v>
      </c>
      <c r="D196" s="116">
        <f ca="1">ROUND(brain!$L$7*dataCollection!$G196,0)</f>
        <v>6</v>
      </c>
      <c r="E196" s="116">
        <f ca="1">ROUND(brain!$L$8*dataCollection!$G196,0)</f>
        <v>4</v>
      </c>
      <c r="F196" s="116">
        <f ca="1">dataCollection!$G196-dataCollection!$D196-dataCollection!$E196</f>
        <v>4</v>
      </c>
      <c r="G196" s="117">
        <f ca="1">Table1[[#This Row],[Column13]]</f>
        <v>14</v>
      </c>
      <c r="H196" s="96">
        <f ca="1">IF($D196&gt;=H$4,VLOOKUP(RAND(),brain!$L$14:$P$17,2,TRUE),0)</f>
        <v>35</v>
      </c>
      <c r="I196" s="96">
        <f ca="1">IF($D196&gt;=I$4,VLOOKUP(RAND(),brain!$L$14:$P$17,2,TRUE),0)</f>
        <v>35</v>
      </c>
      <c r="J196" s="96">
        <f ca="1">IF($D196&gt;=J$4,VLOOKUP(RAND(),brain!$L$14:$P$17,2,TRUE),0)</f>
        <v>55</v>
      </c>
      <c r="K196" s="96">
        <f ca="1">IF($D196&gt;=K$4,VLOOKUP(RAND(),brain!$L$14:$P$17,2,TRUE),0)</f>
        <v>35</v>
      </c>
      <c r="L196" s="96">
        <f ca="1">IF($D196&gt;=L$4,VLOOKUP(RAND(),brain!$L$14:$P$17,2,TRUE),0)</f>
        <v>35</v>
      </c>
      <c r="M196" s="96">
        <f ca="1">IF($D196&gt;=M$4,VLOOKUP(RAND(),brain!$L$14:$P$17,2,TRUE),0)</f>
        <v>35</v>
      </c>
      <c r="N196" s="96">
        <f ca="1">IF($D196&gt;=N$4,VLOOKUP(RAND(),brain!$L$14:$P$17,2,TRUE),0)</f>
        <v>0</v>
      </c>
      <c r="O196" s="96">
        <f ca="1">IF($D196&gt;=O$4,VLOOKUP(RAND(),brain!$L$14:$P$17,2,TRUE),0)</f>
        <v>0</v>
      </c>
      <c r="P196" s="96">
        <f ca="1">IF($D196&gt;=P$4,VLOOKUP(RAND(),brain!$L$14:$P$17,2,TRUE),0)</f>
        <v>0</v>
      </c>
      <c r="Q196" s="96">
        <f ca="1">IF($D196&gt;=Q$4,VLOOKUP(RAND(),brain!$L$14:$P$17,2,TRUE),0)</f>
        <v>0</v>
      </c>
      <c r="R196" s="96">
        <f ca="1">IF($D196&gt;=R$4,VLOOKUP(RAND(),brain!$L$14:$P$17,2,TRUE),0)</f>
        <v>0</v>
      </c>
      <c r="S196" s="96">
        <f ca="1">IF($D196&gt;=S$4,VLOOKUP(RAND(),brain!$L$14:$P$17,2,TRUE),0)</f>
        <v>0</v>
      </c>
      <c r="T196" s="96">
        <f ca="1">IF($D196&gt;=T$4,VLOOKUP(RAND(),brain!$L$14:$P$17,2,TRUE),0)</f>
        <v>0</v>
      </c>
      <c r="U196" s="96">
        <f ca="1">IF($D196&gt;=U$4,VLOOKUP(RAND(),brain!$L$14:$P$17,2,TRUE),0)</f>
        <v>0</v>
      </c>
      <c r="V196" s="96">
        <f ca="1">IF($D196&gt;=V$4,VLOOKUP(RAND(),brain!$L$14:$P$17,2,TRUE),0)</f>
        <v>0</v>
      </c>
      <c r="W196" s="96">
        <f ca="1">IF($D196&gt;=W$4,VLOOKUP(RAND(),brain!$L$14:$P$17,2,TRUE),0)</f>
        <v>0</v>
      </c>
      <c r="X196" s="96">
        <f ca="1">IF($D196&gt;=X$4,VLOOKUP(RAND(),brain!$L$14:$P$17,2,TRUE),0)</f>
        <v>0</v>
      </c>
      <c r="Y196" s="104">
        <f ca="1">IF($D196&gt;=Y$4,VLOOKUP(RAND(),brain!$L$14:$P$17,2,TRUE),0)</f>
        <v>0</v>
      </c>
      <c r="Z196" s="97">
        <f ca="1">IF($E196&gt;=Z$4,VLOOKUP(RAND(),brain!$L$14:$P$17,3,TRUE),0)</f>
        <v>45</v>
      </c>
      <c r="AA196" s="97">
        <f ca="1">IF($E196&gt;=AA$4,VLOOKUP(RAND(),brain!$L$14:$P$17,3,TRUE),0)</f>
        <v>45</v>
      </c>
      <c r="AB196" s="97">
        <f ca="1">IF($E196&gt;=AB$4,VLOOKUP(RAND(),brain!$L$14:$P$17,3,TRUE),0)</f>
        <v>65</v>
      </c>
      <c r="AC196" s="97">
        <f ca="1">IF($E196&gt;=AC$4,VLOOKUP(RAND(),brain!$L$14:$P$17,3,TRUE),0)</f>
        <v>45</v>
      </c>
      <c r="AD196" s="97">
        <f ca="1">IF($E196&gt;=AD$4,VLOOKUP(RAND(),brain!$L$14:$P$17,3,TRUE),0)</f>
        <v>0</v>
      </c>
      <c r="AE196" s="97">
        <f ca="1">IF($E196&gt;=AE$4,VLOOKUP(RAND(),brain!$L$14:$P$17,3,TRUE),0)</f>
        <v>0</v>
      </c>
      <c r="AF196" s="97">
        <f ca="1">IF($E196&gt;=AF$4,VLOOKUP(RAND(),brain!$L$14:$P$17,3,TRUE),0)</f>
        <v>0</v>
      </c>
      <c r="AG196" s="97">
        <f ca="1">IF($E196&gt;=AG$4,VLOOKUP(RAND(),brain!$L$14:$P$17,3,TRUE),0)</f>
        <v>0</v>
      </c>
      <c r="AH196" s="97">
        <f ca="1">IF($E196&gt;=AH$4,VLOOKUP(RAND(),brain!$L$14:$P$17,3,TRUE),0)</f>
        <v>0</v>
      </c>
      <c r="AI196" s="97">
        <f ca="1">IF($E196&gt;=AI$4,VLOOKUP(RAND(),brain!$L$14:$P$17,3,TRUE),0)</f>
        <v>0</v>
      </c>
      <c r="AJ196" s="97">
        <f ca="1">IF($E196&gt;=AJ$4,VLOOKUP(RAND(),brain!$L$14:$P$17,3,TRUE),0)</f>
        <v>0</v>
      </c>
      <c r="AK196" s="100">
        <f ca="1">IF($F196&gt;=AK$4,VLOOKUP(RAND(),brain!$L$14:$P$17,4,TRUE),0)</f>
        <v>45</v>
      </c>
      <c r="AL196" s="98">
        <f ca="1">IF($F196&gt;=AL$4,VLOOKUP(RAND(),brain!$L$14:$P$17,4,TRUE),0)</f>
        <v>20</v>
      </c>
      <c r="AM196" s="98">
        <f ca="1">IF($F196&gt;=AM$4,VLOOKUP(RAND(),brain!$L$14:$P$17,4,TRUE),0)</f>
        <v>20</v>
      </c>
      <c r="AN196" s="98">
        <f ca="1">IF($F196&gt;=AN$4,VLOOKUP(RAND(),brain!$L$14:$P$17,4,TRUE),0)</f>
        <v>20</v>
      </c>
      <c r="AO196" s="98">
        <f ca="1">IF($F196&gt;=AO$4,VLOOKUP(RAND(),brain!$L$14:$P$17,4,TRUE),0)</f>
        <v>0</v>
      </c>
      <c r="AP196" s="98">
        <f ca="1">IF($F196&gt;=AP$4,VLOOKUP(RAND(),brain!$L$14:$P$17,4,TRUE),0)</f>
        <v>0</v>
      </c>
      <c r="AQ196" s="98">
        <f ca="1">IF($F196&gt;=AQ$4,VLOOKUP(RAND(),brain!$L$14:$P$17,4,TRUE),0)</f>
        <v>0</v>
      </c>
      <c r="AR196" s="98">
        <f ca="1">IF($F196&gt;=AR$4,VLOOKUP(RAND(),brain!$L$14:$P$17,4,TRUE),0)</f>
        <v>0</v>
      </c>
      <c r="AS196" s="98">
        <f ca="1">IF($F196&gt;=AS$4,VLOOKUP(RAND(),brain!$L$14:$P$17,4,TRUE),0)</f>
        <v>0</v>
      </c>
      <c r="AT196" s="98">
        <f ca="1">IF($F196&gt;=AT$4,VLOOKUP(RAND(),brain!$L$14:$P$17,4,TRUE),0)</f>
        <v>0</v>
      </c>
      <c r="AU196" s="98">
        <f ca="1">IF($F196&gt;=AU$4,VLOOKUP(RAND(),brain!$L$14:$P$17,4,TRUE),0)</f>
        <v>0</v>
      </c>
      <c r="AV196" s="98">
        <f ca="1">IF($F196&gt;=AV$4,VLOOKUP(RAND(),brain!$L$14:$P$17,4,TRUE),0)</f>
        <v>0</v>
      </c>
      <c r="AW196" s="98">
        <f ca="1">IF($F196&gt;=AW$4,VLOOKUP(RAND(),brain!$L$14:$P$17,4,TRUE),0)</f>
        <v>0</v>
      </c>
      <c r="AX196" s="98">
        <f ca="1">IF($F196&gt;=AX$4,VLOOKUP(RAND(),brain!$L$14:$P$17,4,TRUE),0)</f>
        <v>0</v>
      </c>
      <c r="AY196" s="98">
        <f ca="1">IF($F196&gt;=AY$4,VLOOKUP(RAND(),brain!$L$14:$P$17,4,TRUE),0)</f>
        <v>0</v>
      </c>
      <c r="AZ196" s="101">
        <f ca="1">IF($F196&gt;=AZ$4,VLOOKUP(RAND(),brain!$L$14:$P$17,4,TRUE),0)</f>
        <v>0</v>
      </c>
      <c r="BA196" s="139">
        <f ca="1">SUMIF(dataCollection!$H196:$Y196, "&gt;1")</f>
        <v>230</v>
      </c>
      <c r="BB196" s="140">
        <f ca="1">SUMIF(dataCollection!$Z196:$AJ196,"&gt; 1")</f>
        <v>200</v>
      </c>
      <c r="BC196" s="141">
        <f ca="1">SUMIF(dataCollection!$AK196:$AZ196, "&gt; 1")</f>
        <v>105</v>
      </c>
      <c r="BD196" s="26">
        <f ca="1">brain!$K$26-COUNTIF(dataCollection!$H196:$Y196,"&gt;0")*10-dataCollection!$BA196</f>
        <v>190</v>
      </c>
      <c r="BE196" s="26" t="str">
        <f t="shared" ca="1" si="6"/>
        <v>stockout</v>
      </c>
      <c r="BF196" s="26">
        <f ca="1">brain!$K$26- COUNTIF(dataCollection!$Z196:$AJ196,"&gt;0")*10-dataCollection!$BB196</f>
        <v>240</v>
      </c>
      <c r="BG196" s="26" t="str">
        <f t="shared" ca="1" si="7"/>
        <v/>
      </c>
      <c r="BH196" s="26">
        <f ca="1">brain!$K$26-COUNT(dataCollection!$AK196:$AZ196)*10-dataCollection!$BC196</f>
        <v>215</v>
      </c>
      <c r="BI196" s="134" t="str">
        <f t="shared" ca="1" si="8"/>
        <v/>
      </c>
    </row>
    <row r="197" spans="3:61" x14ac:dyDescent="0.25">
      <c r="C197" s="32">
        <f>Table1[[#This Row],[Column1]]</f>
        <v>191</v>
      </c>
      <c r="D197" s="116">
        <f ca="1">ROUND(brain!$L$7*dataCollection!$G197,0)</f>
        <v>4</v>
      </c>
      <c r="E197" s="116">
        <f ca="1">ROUND(brain!$L$8*dataCollection!$G197,0)</f>
        <v>3</v>
      </c>
      <c r="F197" s="116">
        <f ca="1">dataCollection!$G197-dataCollection!$D197-dataCollection!$E197</f>
        <v>4</v>
      </c>
      <c r="G197" s="117">
        <f ca="1">Table1[[#This Row],[Column13]]</f>
        <v>11</v>
      </c>
      <c r="H197" s="96">
        <f ca="1">IF($D197&gt;=H$4,VLOOKUP(RAND(),brain!$L$14:$P$17,2,TRUE),0)</f>
        <v>15</v>
      </c>
      <c r="I197" s="96">
        <f ca="1">IF($D197&gt;=I$4,VLOOKUP(RAND(),brain!$L$14:$P$17,2,TRUE),0)</f>
        <v>15</v>
      </c>
      <c r="J197" s="96">
        <f ca="1">IF($D197&gt;=J$4,VLOOKUP(RAND(),brain!$L$14:$P$17,2,TRUE),0)</f>
        <v>55</v>
      </c>
      <c r="K197" s="96">
        <f ca="1">IF($D197&gt;=K$4,VLOOKUP(RAND(),brain!$L$14:$P$17,2,TRUE),0)</f>
        <v>35</v>
      </c>
      <c r="L197" s="96">
        <f ca="1">IF($D197&gt;=L$4,VLOOKUP(RAND(),brain!$L$14:$P$17,2,TRUE),0)</f>
        <v>0</v>
      </c>
      <c r="M197" s="96">
        <f ca="1">IF($D197&gt;=M$4,VLOOKUP(RAND(),brain!$L$14:$P$17,2,TRUE),0)</f>
        <v>0</v>
      </c>
      <c r="N197" s="96">
        <f ca="1">IF($D197&gt;=N$4,VLOOKUP(RAND(),brain!$L$14:$P$17,2,TRUE),0)</f>
        <v>0</v>
      </c>
      <c r="O197" s="96">
        <f ca="1">IF($D197&gt;=O$4,VLOOKUP(RAND(),brain!$L$14:$P$17,2,TRUE),0)</f>
        <v>0</v>
      </c>
      <c r="P197" s="96">
        <f ca="1">IF($D197&gt;=P$4,VLOOKUP(RAND(),brain!$L$14:$P$17,2,TRUE),0)</f>
        <v>0</v>
      </c>
      <c r="Q197" s="96">
        <f ca="1">IF($D197&gt;=Q$4,VLOOKUP(RAND(),brain!$L$14:$P$17,2,TRUE),0)</f>
        <v>0</v>
      </c>
      <c r="R197" s="96">
        <f ca="1">IF($D197&gt;=R$4,VLOOKUP(RAND(),brain!$L$14:$P$17,2,TRUE),0)</f>
        <v>0</v>
      </c>
      <c r="S197" s="96">
        <f ca="1">IF($D197&gt;=S$4,VLOOKUP(RAND(),brain!$L$14:$P$17,2,TRUE),0)</f>
        <v>0</v>
      </c>
      <c r="T197" s="96">
        <f ca="1">IF($D197&gt;=T$4,VLOOKUP(RAND(),brain!$L$14:$P$17,2,TRUE),0)</f>
        <v>0</v>
      </c>
      <c r="U197" s="96">
        <f ca="1">IF($D197&gt;=U$4,VLOOKUP(RAND(),brain!$L$14:$P$17,2,TRUE),0)</f>
        <v>0</v>
      </c>
      <c r="V197" s="96">
        <f ca="1">IF($D197&gt;=V$4,VLOOKUP(RAND(),brain!$L$14:$P$17,2,TRUE),0)</f>
        <v>0</v>
      </c>
      <c r="W197" s="96">
        <f ca="1">IF($D197&gt;=W$4,VLOOKUP(RAND(),brain!$L$14:$P$17,2,TRUE),0)</f>
        <v>0</v>
      </c>
      <c r="X197" s="96">
        <f ca="1">IF($D197&gt;=X$4,VLOOKUP(RAND(),brain!$L$14:$P$17,2,TRUE),0)</f>
        <v>0</v>
      </c>
      <c r="Y197" s="104">
        <f ca="1">IF($D197&gt;=Y$4,VLOOKUP(RAND(),brain!$L$14:$P$17,2,TRUE),0)</f>
        <v>0</v>
      </c>
      <c r="Z197" s="97">
        <f ca="1">IF($E197&gt;=Z$4,VLOOKUP(RAND(),brain!$L$14:$P$17,3,TRUE),0)</f>
        <v>45</v>
      </c>
      <c r="AA197" s="97">
        <f ca="1">IF($E197&gt;=AA$4,VLOOKUP(RAND(),brain!$L$14:$P$17,3,TRUE),0)</f>
        <v>65</v>
      </c>
      <c r="AB197" s="97">
        <f ca="1">IF($E197&gt;=AB$4,VLOOKUP(RAND(),brain!$L$14:$P$17,3,TRUE),0)</f>
        <v>45</v>
      </c>
      <c r="AC197" s="97">
        <f ca="1">IF($E197&gt;=AC$4,VLOOKUP(RAND(),brain!$L$14:$P$17,3,TRUE),0)</f>
        <v>0</v>
      </c>
      <c r="AD197" s="97">
        <f ca="1">IF($E197&gt;=AD$4,VLOOKUP(RAND(),brain!$L$14:$P$17,3,TRUE),0)</f>
        <v>0</v>
      </c>
      <c r="AE197" s="97">
        <f ca="1">IF($E197&gt;=AE$4,VLOOKUP(RAND(),brain!$L$14:$P$17,3,TRUE),0)</f>
        <v>0</v>
      </c>
      <c r="AF197" s="97">
        <f ca="1">IF($E197&gt;=AF$4,VLOOKUP(RAND(),brain!$L$14:$P$17,3,TRUE),0)</f>
        <v>0</v>
      </c>
      <c r="AG197" s="97">
        <f ca="1">IF($E197&gt;=AG$4,VLOOKUP(RAND(),brain!$L$14:$P$17,3,TRUE),0)</f>
        <v>0</v>
      </c>
      <c r="AH197" s="97">
        <f ca="1">IF($E197&gt;=AH$4,VLOOKUP(RAND(),brain!$L$14:$P$17,3,TRUE),0)</f>
        <v>0</v>
      </c>
      <c r="AI197" s="97">
        <f ca="1">IF($E197&gt;=AI$4,VLOOKUP(RAND(),brain!$L$14:$P$17,3,TRUE),0)</f>
        <v>0</v>
      </c>
      <c r="AJ197" s="97">
        <f ca="1">IF($E197&gt;=AJ$4,VLOOKUP(RAND(),brain!$L$14:$P$17,3,TRUE),0)</f>
        <v>0</v>
      </c>
      <c r="AK197" s="100">
        <f ca="1">IF($F197&gt;=AK$4,VLOOKUP(RAND(),brain!$L$14:$P$17,4,TRUE),0)</f>
        <v>30</v>
      </c>
      <c r="AL197" s="98">
        <f ca="1">IF($F197&gt;=AL$4,VLOOKUP(RAND(),brain!$L$14:$P$17,4,TRUE),0)</f>
        <v>45</v>
      </c>
      <c r="AM197" s="98">
        <f ca="1">IF($F197&gt;=AM$4,VLOOKUP(RAND(),brain!$L$14:$P$17,4,TRUE),0)</f>
        <v>30</v>
      </c>
      <c r="AN197" s="98">
        <f ca="1">IF($F197&gt;=AN$4,VLOOKUP(RAND(),brain!$L$14:$P$17,4,TRUE),0)</f>
        <v>30</v>
      </c>
      <c r="AO197" s="98">
        <f ca="1">IF($F197&gt;=AO$4,VLOOKUP(RAND(),brain!$L$14:$P$17,4,TRUE),0)</f>
        <v>0</v>
      </c>
      <c r="AP197" s="98">
        <f ca="1">IF($F197&gt;=AP$4,VLOOKUP(RAND(),brain!$L$14:$P$17,4,TRUE),0)</f>
        <v>0</v>
      </c>
      <c r="AQ197" s="98">
        <f ca="1">IF($F197&gt;=AQ$4,VLOOKUP(RAND(),brain!$L$14:$P$17,4,TRUE),0)</f>
        <v>0</v>
      </c>
      <c r="AR197" s="98">
        <f ca="1">IF($F197&gt;=AR$4,VLOOKUP(RAND(),brain!$L$14:$P$17,4,TRUE),0)</f>
        <v>0</v>
      </c>
      <c r="AS197" s="98">
        <f ca="1">IF($F197&gt;=AS$4,VLOOKUP(RAND(),brain!$L$14:$P$17,4,TRUE),0)</f>
        <v>0</v>
      </c>
      <c r="AT197" s="98">
        <f ca="1">IF($F197&gt;=AT$4,VLOOKUP(RAND(),brain!$L$14:$P$17,4,TRUE),0)</f>
        <v>0</v>
      </c>
      <c r="AU197" s="98">
        <f ca="1">IF($F197&gt;=AU$4,VLOOKUP(RAND(),brain!$L$14:$P$17,4,TRUE),0)</f>
        <v>0</v>
      </c>
      <c r="AV197" s="98">
        <f ca="1">IF($F197&gt;=AV$4,VLOOKUP(RAND(),brain!$L$14:$P$17,4,TRUE),0)</f>
        <v>0</v>
      </c>
      <c r="AW197" s="98">
        <f ca="1">IF($F197&gt;=AW$4,VLOOKUP(RAND(),brain!$L$14:$P$17,4,TRUE),0)</f>
        <v>0</v>
      </c>
      <c r="AX197" s="98">
        <f ca="1">IF($F197&gt;=AX$4,VLOOKUP(RAND(),brain!$L$14:$P$17,4,TRUE),0)</f>
        <v>0</v>
      </c>
      <c r="AY197" s="98">
        <f ca="1">IF($F197&gt;=AY$4,VLOOKUP(RAND(),brain!$L$14:$P$17,4,TRUE),0)</f>
        <v>0</v>
      </c>
      <c r="AZ197" s="101">
        <f ca="1">IF($F197&gt;=AZ$4,VLOOKUP(RAND(),brain!$L$14:$P$17,4,TRUE),0)</f>
        <v>0</v>
      </c>
      <c r="BA197" s="139">
        <f ca="1">SUMIF(dataCollection!$H197:$Y197, "&gt;1")</f>
        <v>120</v>
      </c>
      <c r="BB197" s="140">
        <f ca="1">SUMIF(dataCollection!$Z197:$AJ197,"&gt; 1")</f>
        <v>155</v>
      </c>
      <c r="BC197" s="141">
        <f ca="1">SUMIF(dataCollection!$AK197:$AZ197, "&gt; 1")</f>
        <v>135</v>
      </c>
      <c r="BD197" s="26">
        <f ca="1">brain!$K$26-COUNTIF(dataCollection!$H197:$Y197,"&gt;0")*10-dataCollection!$BA197</f>
        <v>320</v>
      </c>
      <c r="BE197" s="26" t="str">
        <f t="shared" ca="1" si="6"/>
        <v/>
      </c>
      <c r="BF197" s="26">
        <f ca="1">brain!$K$26- COUNTIF(dataCollection!$Z197:$AJ197,"&gt;0")*10-dataCollection!$BB197</f>
        <v>295</v>
      </c>
      <c r="BG197" s="26" t="str">
        <f t="shared" ca="1" si="7"/>
        <v/>
      </c>
      <c r="BH197" s="26">
        <f ca="1">brain!$K$26-COUNT(dataCollection!$AK197:$AZ197)*10-dataCollection!$BC197</f>
        <v>185</v>
      </c>
      <c r="BI197" s="134" t="str">
        <f t="shared" ca="1" si="8"/>
        <v/>
      </c>
    </row>
    <row r="198" spans="3:61" x14ac:dyDescent="0.25">
      <c r="C198" s="32">
        <f>Table1[[#This Row],[Column1]]</f>
        <v>192</v>
      </c>
      <c r="D198" s="116">
        <f ca="1">ROUND(brain!$L$7*dataCollection!$G198,0)</f>
        <v>4</v>
      </c>
      <c r="E198" s="116">
        <f ca="1">ROUND(brain!$L$8*dataCollection!$G198,0)</f>
        <v>2</v>
      </c>
      <c r="F198" s="116">
        <f ca="1">dataCollection!$G198-dataCollection!$D198-dataCollection!$E198</f>
        <v>3</v>
      </c>
      <c r="G198" s="117">
        <f ca="1">Table1[[#This Row],[Column13]]</f>
        <v>9</v>
      </c>
      <c r="H198" s="96">
        <f ca="1">IF($D198&gt;=H$4,VLOOKUP(RAND(),brain!$L$14:$P$17,2,TRUE),0)</f>
        <v>35</v>
      </c>
      <c r="I198" s="96">
        <f ca="1">IF($D198&gt;=I$4,VLOOKUP(RAND(),brain!$L$14:$P$17,2,TRUE),0)</f>
        <v>15</v>
      </c>
      <c r="J198" s="96">
        <f ca="1">IF($D198&gt;=J$4,VLOOKUP(RAND(),brain!$L$14:$P$17,2,TRUE),0)</f>
        <v>35</v>
      </c>
      <c r="K198" s="96">
        <f ca="1">IF($D198&gt;=K$4,VLOOKUP(RAND(),brain!$L$14:$P$17,2,TRUE),0)</f>
        <v>35</v>
      </c>
      <c r="L198" s="96">
        <f ca="1">IF($D198&gt;=L$4,VLOOKUP(RAND(),brain!$L$14:$P$17,2,TRUE),0)</f>
        <v>0</v>
      </c>
      <c r="M198" s="96">
        <f ca="1">IF($D198&gt;=M$4,VLOOKUP(RAND(),brain!$L$14:$P$17,2,TRUE),0)</f>
        <v>0</v>
      </c>
      <c r="N198" s="96">
        <f ca="1">IF($D198&gt;=N$4,VLOOKUP(RAND(),brain!$L$14:$P$17,2,TRUE),0)</f>
        <v>0</v>
      </c>
      <c r="O198" s="96">
        <f ca="1">IF($D198&gt;=O$4,VLOOKUP(RAND(),brain!$L$14:$P$17,2,TRUE),0)</f>
        <v>0</v>
      </c>
      <c r="P198" s="96">
        <f ca="1">IF($D198&gt;=P$4,VLOOKUP(RAND(),brain!$L$14:$P$17,2,TRUE),0)</f>
        <v>0</v>
      </c>
      <c r="Q198" s="96">
        <f ca="1">IF($D198&gt;=Q$4,VLOOKUP(RAND(),brain!$L$14:$P$17,2,TRUE),0)</f>
        <v>0</v>
      </c>
      <c r="R198" s="96">
        <f ca="1">IF($D198&gt;=R$4,VLOOKUP(RAND(),brain!$L$14:$P$17,2,TRUE),0)</f>
        <v>0</v>
      </c>
      <c r="S198" s="96">
        <f ca="1">IF($D198&gt;=S$4,VLOOKUP(RAND(),brain!$L$14:$P$17,2,TRUE),0)</f>
        <v>0</v>
      </c>
      <c r="T198" s="96">
        <f ca="1">IF($D198&gt;=T$4,VLOOKUP(RAND(),brain!$L$14:$P$17,2,TRUE),0)</f>
        <v>0</v>
      </c>
      <c r="U198" s="96">
        <f ca="1">IF($D198&gt;=U$4,VLOOKUP(RAND(),brain!$L$14:$P$17,2,TRUE),0)</f>
        <v>0</v>
      </c>
      <c r="V198" s="96">
        <f ca="1">IF($D198&gt;=V$4,VLOOKUP(RAND(),brain!$L$14:$P$17,2,TRUE),0)</f>
        <v>0</v>
      </c>
      <c r="W198" s="96">
        <f ca="1">IF($D198&gt;=W$4,VLOOKUP(RAND(),brain!$L$14:$P$17,2,TRUE),0)</f>
        <v>0</v>
      </c>
      <c r="X198" s="96">
        <f ca="1">IF($D198&gt;=X$4,VLOOKUP(RAND(),brain!$L$14:$P$17,2,TRUE),0)</f>
        <v>0</v>
      </c>
      <c r="Y198" s="104">
        <f ca="1">IF($D198&gt;=Y$4,VLOOKUP(RAND(),brain!$L$14:$P$17,2,TRUE),0)</f>
        <v>0</v>
      </c>
      <c r="Z198" s="97">
        <f ca="1">IF($E198&gt;=Z$4,VLOOKUP(RAND(),brain!$L$14:$P$17,3,TRUE),0)</f>
        <v>45</v>
      </c>
      <c r="AA198" s="97">
        <f ca="1">IF($E198&gt;=AA$4,VLOOKUP(RAND(),brain!$L$14:$P$17,3,TRUE),0)</f>
        <v>45</v>
      </c>
      <c r="AB198" s="97">
        <f ca="1">IF($E198&gt;=AB$4,VLOOKUP(RAND(),brain!$L$14:$P$17,3,TRUE),0)</f>
        <v>0</v>
      </c>
      <c r="AC198" s="97">
        <f ca="1">IF($E198&gt;=AC$4,VLOOKUP(RAND(),brain!$L$14:$P$17,3,TRUE),0)</f>
        <v>0</v>
      </c>
      <c r="AD198" s="97">
        <f ca="1">IF($E198&gt;=AD$4,VLOOKUP(RAND(),brain!$L$14:$P$17,3,TRUE),0)</f>
        <v>0</v>
      </c>
      <c r="AE198" s="97">
        <f ca="1">IF($E198&gt;=AE$4,VLOOKUP(RAND(),brain!$L$14:$P$17,3,TRUE),0)</f>
        <v>0</v>
      </c>
      <c r="AF198" s="97">
        <f ca="1">IF($E198&gt;=AF$4,VLOOKUP(RAND(),brain!$L$14:$P$17,3,TRUE),0)</f>
        <v>0</v>
      </c>
      <c r="AG198" s="97">
        <f ca="1">IF($E198&gt;=AG$4,VLOOKUP(RAND(),brain!$L$14:$P$17,3,TRUE),0)</f>
        <v>0</v>
      </c>
      <c r="AH198" s="97">
        <f ca="1">IF($E198&gt;=AH$4,VLOOKUP(RAND(),brain!$L$14:$P$17,3,TRUE),0)</f>
        <v>0</v>
      </c>
      <c r="AI198" s="97">
        <f ca="1">IF($E198&gt;=AI$4,VLOOKUP(RAND(),brain!$L$14:$P$17,3,TRUE),0)</f>
        <v>0</v>
      </c>
      <c r="AJ198" s="97">
        <f ca="1">IF($E198&gt;=AJ$4,VLOOKUP(RAND(),brain!$L$14:$P$17,3,TRUE),0)</f>
        <v>0</v>
      </c>
      <c r="AK198" s="100">
        <f ca="1">IF($F198&gt;=AK$4,VLOOKUP(RAND(),brain!$L$14:$P$17,4,TRUE),0)</f>
        <v>30</v>
      </c>
      <c r="AL198" s="98">
        <f ca="1">IF($F198&gt;=AL$4,VLOOKUP(RAND(),brain!$L$14:$P$17,4,TRUE),0)</f>
        <v>20</v>
      </c>
      <c r="AM198" s="98">
        <f ca="1">IF($F198&gt;=AM$4,VLOOKUP(RAND(),brain!$L$14:$P$17,4,TRUE),0)</f>
        <v>30</v>
      </c>
      <c r="AN198" s="98">
        <f ca="1">IF($F198&gt;=AN$4,VLOOKUP(RAND(),brain!$L$14:$P$17,4,TRUE),0)</f>
        <v>0</v>
      </c>
      <c r="AO198" s="98">
        <f ca="1">IF($F198&gt;=AO$4,VLOOKUP(RAND(),brain!$L$14:$P$17,4,TRUE),0)</f>
        <v>0</v>
      </c>
      <c r="AP198" s="98">
        <f ca="1">IF($F198&gt;=AP$4,VLOOKUP(RAND(),brain!$L$14:$P$17,4,TRUE),0)</f>
        <v>0</v>
      </c>
      <c r="AQ198" s="98">
        <f ca="1">IF($F198&gt;=AQ$4,VLOOKUP(RAND(),brain!$L$14:$P$17,4,TRUE),0)</f>
        <v>0</v>
      </c>
      <c r="AR198" s="98">
        <f ca="1">IF($F198&gt;=AR$4,VLOOKUP(RAND(),brain!$L$14:$P$17,4,TRUE),0)</f>
        <v>0</v>
      </c>
      <c r="AS198" s="98">
        <f ca="1">IF($F198&gt;=AS$4,VLOOKUP(RAND(),brain!$L$14:$P$17,4,TRUE),0)</f>
        <v>0</v>
      </c>
      <c r="AT198" s="98">
        <f ca="1">IF($F198&gt;=AT$4,VLOOKUP(RAND(),brain!$L$14:$P$17,4,TRUE),0)</f>
        <v>0</v>
      </c>
      <c r="AU198" s="98">
        <f ca="1">IF($F198&gt;=AU$4,VLOOKUP(RAND(),brain!$L$14:$P$17,4,TRUE),0)</f>
        <v>0</v>
      </c>
      <c r="AV198" s="98">
        <f ca="1">IF($F198&gt;=AV$4,VLOOKUP(RAND(),brain!$L$14:$P$17,4,TRUE),0)</f>
        <v>0</v>
      </c>
      <c r="AW198" s="98">
        <f ca="1">IF($F198&gt;=AW$4,VLOOKUP(RAND(),brain!$L$14:$P$17,4,TRUE),0)</f>
        <v>0</v>
      </c>
      <c r="AX198" s="98">
        <f ca="1">IF($F198&gt;=AX$4,VLOOKUP(RAND(),brain!$L$14:$P$17,4,TRUE),0)</f>
        <v>0</v>
      </c>
      <c r="AY198" s="98">
        <f ca="1">IF($F198&gt;=AY$4,VLOOKUP(RAND(),brain!$L$14:$P$17,4,TRUE),0)</f>
        <v>0</v>
      </c>
      <c r="AZ198" s="101">
        <f ca="1">IF($F198&gt;=AZ$4,VLOOKUP(RAND(),brain!$L$14:$P$17,4,TRUE),0)</f>
        <v>0</v>
      </c>
      <c r="BA198" s="139">
        <f ca="1">SUMIF(dataCollection!$H198:$Y198, "&gt;1")</f>
        <v>120</v>
      </c>
      <c r="BB198" s="140">
        <f ca="1">SUMIF(dataCollection!$Z198:$AJ198,"&gt; 1")</f>
        <v>90</v>
      </c>
      <c r="BC198" s="141">
        <f ca="1">SUMIF(dataCollection!$AK198:$AZ198, "&gt; 1")</f>
        <v>80</v>
      </c>
      <c r="BD198" s="26">
        <f ca="1">brain!$K$26-COUNTIF(dataCollection!$H198:$Y198,"&gt;0")*10-dataCollection!$BA198</f>
        <v>320</v>
      </c>
      <c r="BE198" s="26" t="str">
        <f t="shared" ca="1" si="6"/>
        <v/>
      </c>
      <c r="BF198" s="26">
        <f ca="1">brain!$K$26- COUNTIF(dataCollection!$Z198:$AJ198,"&gt;0")*10-dataCollection!$BB198</f>
        <v>370</v>
      </c>
      <c r="BG198" s="26" t="str">
        <f t="shared" ca="1" si="7"/>
        <v/>
      </c>
      <c r="BH198" s="26">
        <f ca="1">brain!$K$26-COUNT(dataCollection!$AK198:$AZ198)*10-dataCollection!$BC198</f>
        <v>240</v>
      </c>
      <c r="BI198" s="134" t="str">
        <f t="shared" ca="1" si="8"/>
        <v/>
      </c>
    </row>
    <row r="199" spans="3:61" x14ac:dyDescent="0.25">
      <c r="C199" s="32">
        <f>Table1[[#This Row],[Column1]]</f>
        <v>193</v>
      </c>
      <c r="D199" s="116">
        <f ca="1">ROUND(brain!$L$7*dataCollection!$G199,0)</f>
        <v>4</v>
      </c>
      <c r="E199" s="116">
        <f ca="1">ROUND(brain!$L$8*dataCollection!$G199,0)</f>
        <v>3</v>
      </c>
      <c r="F199" s="116">
        <f ca="1">dataCollection!$G199-dataCollection!$D199-dataCollection!$E199</f>
        <v>3</v>
      </c>
      <c r="G199" s="117">
        <f ca="1">Table1[[#This Row],[Column13]]</f>
        <v>10</v>
      </c>
      <c r="H199" s="96">
        <f ca="1">IF($D199&gt;=H$4,VLOOKUP(RAND(),brain!$L$14:$P$17,2,TRUE),0)</f>
        <v>55</v>
      </c>
      <c r="I199" s="96">
        <f ca="1">IF($D199&gt;=I$4,VLOOKUP(RAND(),brain!$L$14:$P$17,2,TRUE),0)</f>
        <v>55</v>
      </c>
      <c r="J199" s="96">
        <f ca="1">IF($D199&gt;=J$4,VLOOKUP(RAND(),brain!$L$14:$P$17,2,TRUE),0)</f>
        <v>15</v>
      </c>
      <c r="K199" s="96">
        <f ca="1">IF($D199&gt;=K$4,VLOOKUP(RAND(),brain!$L$14:$P$17,2,TRUE),0)</f>
        <v>15</v>
      </c>
      <c r="L199" s="96">
        <f ca="1">IF($D199&gt;=L$4,VLOOKUP(RAND(),brain!$L$14:$P$17,2,TRUE),0)</f>
        <v>0</v>
      </c>
      <c r="M199" s="96">
        <f ca="1">IF($D199&gt;=M$4,VLOOKUP(RAND(),brain!$L$14:$P$17,2,TRUE),0)</f>
        <v>0</v>
      </c>
      <c r="N199" s="96">
        <f ca="1">IF($D199&gt;=N$4,VLOOKUP(RAND(),brain!$L$14:$P$17,2,TRUE),0)</f>
        <v>0</v>
      </c>
      <c r="O199" s="96">
        <f ca="1">IF($D199&gt;=O$4,VLOOKUP(RAND(),brain!$L$14:$P$17,2,TRUE),0)</f>
        <v>0</v>
      </c>
      <c r="P199" s="96">
        <f ca="1">IF($D199&gt;=P$4,VLOOKUP(RAND(),brain!$L$14:$P$17,2,TRUE),0)</f>
        <v>0</v>
      </c>
      <c r="Q199" s="96">
        <f ca="1">IF($D199&gt;=Q$4,VLOOKUP(RAND(),brain!$L$14:$P$17,2,TRUE),0)</f>
        <v>0</v>
      </c>
      <c r="R199" s="96">
        <f ca="1">IF($D199&gt;=R$4,VLOOKUP(RAND(),brain!$L$14:$P$17,2,TRUE),0)</f>
        <v>0</v>
      </c>
      <c r="S199" s="96">
        <f ca="1">IF($D199&gt;=S$4,VLOOKUP(RAND(),brain!$L$14:$P$17,2,TRUE),0)</f>
        <v>0</v>
      </c>
      <c r="T199" s="96">
        <f ca="1">IF($D199&gt;=T$4,VLOOKUP(RAND(),brain!$L$14:$P$17,2,TRUE),0)</f>
        <v>0</v>
      </c>
      <c r="U199" s="96">
        <f ca="1">IF($D199&gt;=U$4,VLOOKUP(RAND(),brain!$L$14:$P$17,2,TRUE),0)</f>
        <v>0</v>
      </c>
      <c r="V199" s="96">
        <f ca="1">IF($D199&gt;=V$4,VLOOKUP(RAND(),brain!$L$14:$P$17,2,TRUE),0)</f>
        <v>0</v>
      </c>
      <c r="W199" s="96">
        <f ca="1">IF($D199&gt;=W$4,VLOOKUP(RAND(),brain!$L$14:$P$17,2,TRUE),0)</f>
        <v>0</v>
      </c>
      <c r="X199" s="96">
        <f ca="1">IF($D199&gt;=X$4,VLOOKUP(RAND(),brain!$L$14:$P$17,2,TRUE),0)</f>
        <v>0</v>
      </c>
      <c r="Y199" s="104">
        <f ca="1">IF($D199&gt;=Y$4,VLOOKUP(RAND(),brain!$L$14:$P$17,2,TRUE),0)</f>
        <v>0</v>
      </c>
      <c r="Z199" s="97">
        <f ca="1">IF($E199&gt;=Z$4,VLOOKUP(RAND(),brain!$L$14:$P$17,3,TRUE),0)</f>
        <v>45</v>
      </c>
      <c r="AA199" s="97">
        <f ca="1">IF($E199&gt;=AA$4,VLOOKUP(RAND(),brain!$L$14:$P$17,3,TRUE),0)</f>
        <v>65</v>
      </c>
      <c r="AB199" s="97">
        <f ca="1">IF($E199&gt;=AB$4,VLOOKUP(RAND(),brain!$L$14:$P$17,3,TRUE),0)</f>
        <v>45</v>
      </c>
      <c r="AC199" s="97">
        <f ca="1">IF($E199&gt;=AC$4,VLOOKUP(RAND(),brain!$L$14:$P$17,3,TRUE),0)</f>
        <v>0</v>
      </c>
      <c r="AD199" s="97">
        <f ca="1">IF($E199&gt;=AD$4,VLOOKUP(RAND(),brain!$L$14:$P$17,3,TRUE),0)</f>
        <v>0</v>
      </c>
      <c r="AE199" s="97">
        <f ca="1">IF($E199&gt;=AE$4,VLOOKUP(RAND(),brain!$L$14:$P$17,3,TRUE),0)</f>
        <v>0</v>
      </c>
      <c r="AF199" s="97">
        <f ca="1">IF($E199&gt;=AF$4,VLOOKUP(RAND(),brain!$L$14:$P$17,3,TRUE),0)</f>
        <v>0</v>
      </c>
      <c r="AG199" s="97">
        <f ca="1">IF($E199&gt;=AG$4,VLOOKUP(RAND(),brain!$L$14:$P$17,3,TRUE),0)</f>
        <v>0</v>
      </c>
      <c r="AH199" s="97">
        <f ca="1">IF($E199&gt;=AH$4,VLOOKUP(RAND(),brain!$L$14:$P$17,3,TRUE),0)</f>
        <v>0</v>
      </c>
      <c r="AI199" s="97">
        <f ca="1">IF($E199&gt;=AI$4,VLOOKUP(RAND(),brain!$L$14:$P$17,3,TRUE),0)</f>
        <v>0</v>
      </c>
      <c r="AJ199" s="97">
        <f ca="1">IF($E199&gt;=AJ$4,VLOOKUP(RAND(),brain!$L$14:$P$17,3,TRUE),0)</f>
        <v>0</v>
      </c>
      <c r="AK199" s="100">
        <f ca="1">IF($F199&gt;=AK$4,VLOOKUP(RAND(),brain!$L$14:$P$17,4,TRUE),0)</f>
        <v>45</v>
      </c>
      <c r="AL199" s="98">
        <f ca="1">IF($F199&gt;=AL$4,VLOOKUP(RAND(),brain!$L$14:$P$17,4,TRUE),0)</f>
        <v>45</v>
      </c>
      <c r="AM199" s="98">
        <f ca="1">IF($F199&gt;=AM$4,VLOOKUP(RAND(),brain!$L$14:$P$17,4,TRUE),0)</f>
        <v>30</v>
      </c>
      <c r="AN199" s="98">
        <f ca="1">IF($F199&gt;=AN$4,VLOOKUP(RAND(),brain!$L$14:$P$17,4,TRUE),0)</f>
        <v>0</v>
      </c>
      <c r="AO199" s="98">
        <f ca="1">IF($F199&gt;=AO$4,VLOOKUP(RAND(),brain!$L$14:$P$17,4,TRUE),0)</f>
        <v>0</v>
      </c>
      <c r="AP199" s="98">
        <f ca="1">IF($F199&gt;=AP$4,VLOOKUP(RAND(),brain!$L$14:$P$17,4,TRUE),0)</f>
        <v>0</v>
      </c>
      <c r="AQ199" s="98">
        <f ca="1">IF($F199&gt;=AQ$4,VLOOKUP(RAND(),brain!$L$14:$P$17,4,TRUE),0)</f>
        <v>0</v>
      </c>
      <c r="AR199" s="98">
        <f ca="1">IF($F199&gt;=AR$4,VLOOKUP(RAND(),brain!$L$14:$P$17,4,TRUE),0)</f>
        <v>0</v>
      </c>
      <c r="AS199" s="98">
        <f ca="1">IF($F199&gt;=AS$4,VLOOKUP(RAND(),brain!$L$14:$P$17,4,TRUE),0)</f>
        <v>0</v>
      </c>
      <c r="AT199" s="98">
        <f ca="1">IF($F199&gt;=AT$4,VLOOKUP(RAND(),brain!$L$14:$P$17,4,TRUE),0)</f>
        <v>0</v>
      </c>
      <c r="AU199" s="98">
        <f ca="1">IF($F199&gt;=AU$4,VLOOKUP(RAND(),brain!$L$14:$P$17,4,TRUE),0)</f>
        <v>0</v>
      </c>
      <c r="AV199" s="98">
        <f ca="1">IF($F199&gt;=AV$4,VLOOKUP(RAND(),brain!$L$14:$P$17,4,TRUE),0)</f>
        <v>0</v>
      </c>
      <c r="AW199" s="98">
        <f ca="1">IF($F199&gt;=AW$4,VLOOKUP(RAND(),brain!$L$14:$P$17,4,TRUE),0)</f>
        <v>0</v>
      </c>
      <c r="AX199" s="98">
        <f ca="1">IF($F199&gt;=AX$4,VLOOKUP(RAND(),brain!$L$14:$P$17,4,TRUE),0)</f>
        <v>0</v>
      </c>
      <c r="AY199" s="98">
        <f ca="1">IF($F199&gt;=AY$4,VLOOKUP(RAND(),brain!$L$14:$P$17,4,TRUE),0)</f>
        <v>0</v>
      </c>
      <c r="AZ199" s="101">
        <f ca="1">IF($F199&gt;=AZ$4,VLOOKUP(RAND(),brain!$L$14:$P$17,4,TRUE),0)</f>
        <v>0</v>
      </c>
      <c r="BA199" s="139">
        <f ca="1">SUMIF(dataCollection!$H199:$Y199, "&gt;1")</f>
        <v>140</v>
      </c>
      <c r="BB199" s="140">
        <f ca="1">SUMIF(dataCollection!$Z199:$AJ199,"&gt; 1")</f>
        <v>155</v>
      </c>
      <c r="BC199" s="141">
        <f ca="1">SUMIF(dataCollection!$AK199:$AZ199, "&gt; 1")</f>
        <v>120</v>
      </c>
      <c r="BD199" s="26">
        <f ca="1">brain!$K$26-COUNTIF(dataCollection!$H199:$Y199,"&gt;0")*10-dataCollection!$BA199</f>
        <v>300</v>
      </c>
      <c r="BE199" s="26" t="str">
        <f t="shared" ca="1" si="6"/>
        <v/>
      </c>
      <c r="BF199" s="26">
        <f ca="1">brain!$K$26- COUNTIF(dataCollection!$Z199:$AJ199,"&gt;0")*10-dataCollection!$BB199</f>
        <v>295</v>
      </c>
      <c r="BG199" s="26" t="str">
        <f t="shared" ca="1" si="7"/>
        <v/>
      </c>
      <c r="BH199" s="26">
        <f ca="1">brain!$K$26-COUNT(dataCollection!$AK199:$AZ199)*10-dataCollection!$BC199</f>
        <v>200</v>
      </c>
      <c r="BI199" s="134" t="str">
        <f t="shared" ca="1" si="8"/>
        <v/>
      </c>
    </row>
    <row r="200" spans="3:61" x14ac:dyDescent="0.25">
      <c r="C200" s="32">
        <f>Table1[[#This Row],[Column1]]</f>
        <v>194</v>
      </c>
      <c r="D200" s="116">
        <f ca="1">ROUND(brain!$L$7*dataCollection!$G200,0)</f>
        <v>2</v>
      </c>
      <c r="E200" s="116">
        <f ca="1">ROUND(brain!$L$8*dataCollection!$G200,0)</f>
        <v>1</v>
      </c>
      <c r="F200" s="116">
        <f ca="1">dataCollection!$G200-dataCollection!$D200-dataCollection!$E200</f>
        <v>1</v>
      </c>
      <c r="G200" s="117">
        <f ca="1">Table1[[#This Row],[Column13]]</f>
        <v>4</v>
      </c>
      <c r="H200" s="96">
        <f ca="1">IF($D200&gt;=H$4,VLOOKUP(RAND(),brain!$L$14:$P$17,2,TRUE),0)</f>
        <v>55</v>
      </c>
      <c r="I200" s="96">
        <f ca="1">IF($D200&gt;=I$4,VLOOKUP(RAND(),brain!$L$14:$P$17,2,TRUE),0)</f>
        <v>35</v>
      </c>
      <c r="J200" s="96">
        <f ca="1">IF($D200&gt;=J$4,VLOOKUP(RAND(),brain!$L$14:$P$17,2,TRUE),0)</f>
        <v>0</v>
      </c>
      <c r="K200" s="96">
        <f ca="1">IF($D200&gt;=K$4,VLOOKUP(RAND(),brain!$L$14:$P$17,2,TRUE),0)</f>
        <v>0</v>
      </c>
      <c r="L200" s="96">
        <f ca="1">IF($D200&gt;=L$4,VLOOKUP(RAND(),brain!$L$14:$P$17,2,TRUE),0)</f>
        <v>0</v>
      </c>
      <c r="M200" s="96">
        <f ca="1">IF($D200&gt;=M$4,VLOOKUP(RAND(),brain!$L$14:$P$17,2,TRUE),0)</f>
        <v>0</v>
      </c>
      <c r="N200" s="96">
        <f ca="1">IF($D200&gt;=N$4,VLOOKUP(RAND(),brain!$L$14:$P$17,2,TRUE),0)</f>
        <v>0</v>
      </c>
      <c r="O200" s="96">
        <f ca="1">IF($D200&gt;=O$4,VLOOKUP(RAND(),brain!$L$14:$P$17,2,TRUE),0)</f>
        <v>0</v>
      </c>
      <c r="P200" s="96">
        <f ca="1">IF($D200&gt;=P$4,VLOOKUP(RAND(),brain!$L$14:$P$17,2,TRUE),0)</f>
        <v>0</v>
      </c>
      <c r="Q200" s="96">
        <f ca="1">IF($D200&gt;=Q$4,VLOOKUP(RAND(),brain!$L$14:$P$17,2,TRUE),0)</f>
        <v>0</v>
      </c>
      <c r="R200" s="96">
        <f ca="1">IF($D200&gt;=R$4,VLOOKUP(RAND(),brain!$L$14:$P$17,2,TRUE),0)</f>
        <v>0</v>
      </c>
      <c r="S200" s="96">
        <f ca="1">IF($D200&gt;=S$4,VLOOKUP(RAND(),brain!$L$14:$P$17,2,TRUE),0)</f>
        <v>0</v>
      </c>
      <c r="T200" s="96">
        <f ca="1">IF($D200&gt;=T$4,VLOOKUP(RAND(),brain!$L$14:$P$17,2,TRUE),0)</f>
        <v>0</v>
      </c>
      <c r="U200" s="96">
        <f ca="1">IF($D200&gt;=U$4,VLOOKUP(RAND(),brain!$L$14:$P$17,2,TRUE),0)</f>
        <v>0</v>
      </c>
      <c r="V200" s="96">
        <f ca="1">IF($D200&gt;=V$4,VLOOKUP(RAND(),brain!$L$14:$P$17,2,TRUE),0)</f>
        <v>0</v>
      </c>
      <c r="W200" s="96">
        <f ca="1">IF($D200&gt;=W$4,VLOOKUP(RAND(),brain!$L$14:$P$17,2,TRUE),0)</f>
        <v>0</v>
      </c>
      <c r="X200" s="96">
        <f ca="1">IF($D200&gt;=X$4,VLOOKUP(RAND(),brain!$L$14:$P$17,2,TRUE),0)</f>
        <v>0</v>
      </c>
      <c r="Y200" s="104">
        <f ca="1">IF($D200&gt;=Y$4,VLOOKUP(RAND(),brain!$L$14:$P$17,2,TRUE),0)</f>
        <v>0</v>
      </c>
      <c r="Z200" s="97">
        <f ca="1">IF($E200&gt;=Z$4,VLOOKUP(RAND(),brain!$L$14:$P$17,3,TRUE),0)</f>
        <v>45</v>
      </c>
      <c r="AA200" s="97">
        <f ca="1">IF($E200&gt;=AA$4,VLOOKUP(RAND(),brain!$L$14:$P$17,3,TRUE),0)</f>
        <v>0</v>
      </c>
      <c r="AB200" s="97">
        <f ca="1">IF($E200&gt;=AB$4,VLOOKUP(RAND(),brain!$L$14:$P$17,3,TRUE),0)</f>
        <v>0</v>
      </c>
      <c r="AC200" s="97">
        <f ca="1">IF($E200&gt;=AC$4,VLOOKUP(RAND(),brain!$L$14:$P$17,3,TRUE),0)</f>
        <v>0</v>
      </c>
      <c r="AD200" s="97">
        <f ca="1">IF($E200&gt;=AD$4,VLOOKUP(RAND(),brain!$L$14:$P$17,3,TRUE),0)</f>
        <v>0</v>
      </c>
      <c r="AE200" s="97">
        <f ca="1">IF($E200&gt;=AE$4,VLOOKUP(RAND(),brain!$L$14:$P$17,3,TRUE),0)</f>
        <v>0</v>
      </c>
      <c r="AF200" s="97">
        <f ca="1">IF($E200&gt;=AF$4,VLOOKUP(RAND(),brain!$L$14:$P$17,3,TRUE),0)</f>
        <v>0</v>
      </c>
      <c r="AG200" s="97">
        <f ca="1">IF($E200&gt;=AG$4,VLOOKUP(RAND(),brain!$L$14:$P$17,3,TRUE),0)</f>
        <v>0</v>
      </c>
      <c r="AH200" s="97">
        <f ca="1">IF($E200&gt;=AH$4,VLOOKUP(RAND(),brain!$L$14:$P$17,3,TRUE),0)</f>
        <v>0</v>
      </c>
      <c r="AI200" s="97">
        <f ca="1">IF($E200&gt;=AI$4,VLOOKUP(RAND(),brain!$L$14:$P$17,3,TRUE),0)</f>
        <v>0</v>
      </c>
      <c r="AJ200" s="97">
        <f ca="1">IF($E200&gt;=AJ$4,VLOOKUP(RAND(),brain!$L$14:$P$17,3,TRUE),0)</f>
        <v>0</v>
      </c>
      <c r="AK200" s="100">
        <f ca="1">IF($F200&gt;=AK$4,VLOOKUP(RAND(),brain!$L$14:$P$17,4,TRUE),0)</f>
        <v>30</v>
      </c>
      <c r="AL200" s="98">
        <f ca="1">IF($F200&gt;=AL$4,VLOOKUP(RAND(),brain!$L$14:$P$17,4,TRUE),0)</f>
        <v>0</v>
      </c>
      <c r="AM200" s="98">
        <f ca="1">IF($F200&gt;=AM$4,VLOOKUP(RAND(),brain!$L$14:$P$17,4,TRUE),0)</f>
        <v>0</v>
      </c>
      <c r="AN200" s="98">
        <f ca="1">IF($F200&gt;=AN$4,VLOOKUP(RAND(),brain!$L$14:$P$17,4,TRUE),0)</f>
        <v>0</v>
      </c>
      <c r="AO200" s="98">
        <f ca="1">IF($F200&gt;=AO$4,VLOOKUP(RAND(),brain!$L$14:$P$17,4,TRUE),0)</f>
        <v>0</v>
      </c>
      <c r="AP200" s="98">
        <f ca="1">IF($F200&gt;=AP$4,VLOOKUP(RAND(),brain!$L$14:$P$17,4,TRUE),0)</f>
        <v>0</v>
      </c>
      <c r="AQ200" s="98">
        <f ca="1">IF($F200&gt;=AQ$4,VLOOKUP(RAND(),brain!$L$14:$P$17,4,TRUE),0)</f>
        <v>0</v>
      </c>
      <c r="AR200" s="98">
        <f ca="1">IF($F200&gt;=AR$4,VLOOKUP(RAND(),brain!$L$14:$P$17,4,TRUE),0)</f>
        <v>0</v>
      </c>
      <c r="AS200" s="98">
        <f ca="1">IF($F200&gt;=AS$4,VLOOKUP(RAND(),brain!$L$14:$P$17,4,TRUE),0)</f>
        <v>0</v>
      </c>
      <c r="AT200" s="98">
        <f ca="1">IF($F200&gt;=AT$4,VLOOKUP(RAND(),brain!$L$14:$P$17,4,TRUE),0)</f>
        <v>0</v>
      </c>
      <c r="AU200" s="98">
        <f ca="1">IF($F200&gt;=AU$4,VLOOKUP(RAND(),brain!$L$14:$P$17,4,TRUE),0)</f>
        <v>0</v>
      </c>
      <c r="AV200" s="98">
        <f ca="1">IF($F200&gt;=AV$4,VLOOKUP(RAND(),brain!$L$14:$P$17,4,TRUE),0)</f>
        <v>0</v>
      </c>
      <c r="AW200" s="98">
        <f ca="1">IF($F200&gt;=AW$4,VLOOKUP(RAND(),brain!$L$14:$P$17,4,TRUE),0)</f>
        <v>0</v>
      </c>
      <c r="AX200" s="98">
        <f ca="1">IF($F200&gt;=AX$4,VLOOKUP(RAND(),brain!$L$14:$P$17,4,TRUE),0)</f>
        <v>0</v>
      </c>
      <c r="AY200" s="98">
        <f ca="1">IF($F200&gt;=AY$4,VLOOKUP(RAND(),brain!$L$14:$P$17,4,TRUE),0)</f>
        <v>0</v>
      </c>
      <c r="AZ200" s="101">
        <f ca="1">IF($F200&gt;=AZ$4,VLOOKUP(RAND(),brain!$L$14:$P$17,4,TRUE),0)</f>
        <v>0</v>
      </c>
      <c r="BA200" s="139">
        <f ca="1">SUMIF(dataCollection!$H200:$Y200, "&gt;1")</f>
        <v>90</v>
      </c>
      <c r="BB200" s="140">
        <f ca="1">SUMIF(dataCollection!$Z200:$AJ200,"&gt; 1")</f>
        <v>45</v>
      </c>
      <c r="BC200" s="141">
        <f ca="1">SUMIF(dataCollection!$AK200:$AZ200, "&gt; 1")</f>
        <v>30</v>
      </c>
      <c r="BD200" s="26">
        <f ca="1">brain!$K$26-COUNTIF(dataCollection!$H200:$Y200,"&gt;0")*10-dataCollection!$BA200</f>
        <v>370</v>
      </c>
      <c r="BE200" s="26" t="str">
        <f t="shared" ref="BE200:BE256" ca="1" si="9">IF(BD200-BA200&gt;0,"","stockout")</f>
        <v/>
      </c>
      <c r="BF200" s="26">
        <f ca="1">brain!$K$26- COUNTIF(dataCollection!$Z200:$AJ200,"&gt;0")*10-dataCollection!$BB200</f>
        <v>425</v>
      </c>
      <c r="BG200" s="26" t="str">
        <f t="shared" ref="BG200:BG256" ca="1" si="10">IF(BF200-BB200&gt;0,"", "stockout")</f>
        <v/>
      </c>
      <c r="BH200" s="26">
        <f ca="1">brain!$K$26-COUNT(dataCollection!$AK200:$AZ200)*10-dataCollection!$BC200</f>
        <v>290</v>
      </c>
      <c r="BI200" s="134" t="str">
        <f t="shared" ref="BI200:BI256" ca="1" si="11">IF(BH200-BC200&gt;0,"","stockout")</f>
        <v/>
      </c>
    </row>
    <row r="201" spans="3:61" x14ac:dyDescent="0.25">
      <c r="C201" s="32">
        <f>Table1[[#This Row],[Column1]]</f>
        <v>195</v>
      </c>
      <c r="D201" s="116">
        <f ca="1">ROUND(brain!$L$7*dataCollection!$G201,0)</f>
        <v>2</v>
      </c>
      <c r="E201" s="116">
        <f ca="1">ROUND(brain!$L$8*dataCollection!$G201,0)</f>
        <v>1</v>
      </c>
      <c r="F201" s="116">
        <f ca="1">dataCollection!$G201-dataCollection!$D201-dataCollection!$E201</f>
        <v>2</v>
      </c>
      <c r="G201" s="117">
        <f ca="1">Table1[[#This Row],[Column13]]</f>
        <v>5</v>
      </c>
      <c r="H201" s="96">
        <f ca="1">IF($D201&gt;=H$4,VLOOKUP(RAND(),brain!$L$14:$P$17,2,TRUE),0)</f>
        <v>55</v>
      </c>
      <c r="I201" s="96">
        <f ca="1">IF($D201&gt;=I$4,VLOOKUP(RAND(),brain!$L$14:$P$17,2,TRUE),0)</f>
        <v>15</v>
      </c>
      <c r="J201" s="96">
        <f ca="1">IF($D201&gt;=J$4,VLOOKUP(RAND(),brain!$L$14:$P$17,2,TRUE),0)</f>
        <v>0</v>
      </c>
      <c r="K201" s="96">
        <f ca="1">IF($D201&gt;=K$4,VLOOKUP(RAND(),brain!$L$14:$P$17,2,TRUE),0)</f>
        <v>0</v>
      </c>
      <c r="L201" s="96">
        <f ca="1">IF($D201&gt;=L$4,VLOOKUP(RAND(),brain!$L$14:$P$17,2,TRUE),0)</f>
        <v>0</v>
      </c>
      <c r="M201" s="96">
        <f ca="1">IF($D201&gt;=M$4,VLOOKUP(RAND(),brain!$L$14:$P$17,2,TRUE),0)</f>
        <v>0</v>
      </c>
      <c r="N201" s="96">
        <f ca="1">IF($D201&gt;=N$4,VLOOKUP(RAND(),brain!$L$14:$P$17,2,TRUE),0)</f>
        <v>0</v>
      </c>
      <c r="O201" s="96">
        <f ca="1">IF($D201&gt;=O$4,VLOOKUP(RAND(),brain!$L$14:$P$17,2,TRUE),0)</f>
        <v>0</v>
      </c>
      <c r="P201" s="96">
        <f ca="1">IF($D201&gt;=P$4,VLOOKUP(RAND(),brain!$L$14:$P$17,2,TRUE),0)</f>
        <v>0</v>
      </c>
      <c r="Q201" s="96">
        <f ca="1">IF($D201&gt;=Q$4,VLOOKUP(RAND(),brain!$L$14:$P$17,2,TRUE),0)</f>
        <v>0</v>
      </c>
      <c r="R201" s="96">
        <f ca="1">IF($D201&gt;=R$4,VLOOKUP(RAND(),brain!$L$14:$P$17,2,TRUE),0)</f>
        <v>0</v>
      </c>
      <c r="S201" s="96">
        <f ca="1">IF($D201&gt;=S$4,VLOOKUP(RAND(),brain!$L$14:$P$17,2,TRUE),0)</f>
        <v>0</v>
      </c>
      <c r="T201" s="96">
        <f ca="1">IF($D201&gt;=T$4,VLOOKUP(RAND(),brain!$L$14:$P$17,2,TRUE),0)</f>
        <v>0</v>
      </c>
      <c r="U201" s="96">
        <f ca="1">IF($D201&gt;=U$4,VLOOKUP(RAND(),brain!$L$14:$P$17,2,TRUE),0)</f>
        <v>0</v>
      </c>
      <c r="V201" s="96">
        <f ca="1">IF($D201&gt;=V$4,VLOOKUP(RAND(),brain!$L$14:$P$17,2,TRUE),0)</f>
        <v>0</v>
      </c>
      <c r="W201" s="96">
        <f ca="1">IF($D201&gt;=W$4,VLOOKUP(RAND(),brain!$L$14:$P$17,2,TRUE),0)</f>
        <v>0</v>
      </c>
      <c r="X201" s="96">
        <f ca="1">IF($D201&gt;=X$4,VLOOKUP(RAND(),brain!$L$14:$P$17,2,TRUE),0)</f>
        <v>0</v>
      </c>
      <c r="Y201" s="104">
        <f ca="1">IF($D201&gt;=Y$4,VLOOKUP(RAND(),brain!$L$14:$P$17,2,TRUE),0)</f>
        <v>0</v>
      </c>
      <c r="Z201" s="97">
        <f ca="1">IF($E201&gt;=Z$4,VLOOKUP(RAND(),brain!$L$14:$P$17,3,TRUE),0)</f>
        <v>45</v>
      </c>
      <c r="AA201" s="97">
        <f ca="1">IF($E201&gt;=AA$4,VLOOKUP(RAND(),brain!$L$14:$P$17,3,TRUE),0)</f>
        <v>0</v>
      </c>
      <c r="AB201" s="97">
        <f ca="1">IF($E201&gt;=AB$4,VLOOKUP(RAND(),brain!$L$14:$P$17,3,TRUE),0)</f>
        <v>0</v>
      </c>
      <c r="AC201" s="97">
        <f ca="1">IF($E201&gt;=AC$4,VLOOKUP(RAND(),brain!$L$14:$P$17,3,TRUE),0)</f>
        <v>0</v>
      </c>
      <c r="AD201" s="97">
        <f ca="1">IF($E201&gt;=AD$4,VLOOKUP(RAND(),brain!$L$14:$P$17,3,TRUE),0)</f>
        <v>0</v>
      </c>
      <c r="AE201" s="97">
        <f ca="1">IF($E201&gt;=AE$4,VLOOKUP(RAND(),brain!$L$14:$P$17,3,TRUE),0)</f>
        <v>0</v>
      </c>
      <c r="AF201" s="97">
        <f ca="1">IF($E201&gt;=AF$4,VLOOKUP(RAND(),brain!$L$14:$P$17,3,TRUE),0)</f>
        <v>0</v>
      </c>
      <c r="AG201" s="97">
        <f ca="1">IF($E201&gt;=AG$4,VLOOKUP(RAND(),brain!$L$14:$P$17,3,TRUE),0)</f>
        <v>0</v>
      </c>
      <c r="AH201" s="97">
        <f ca="1">IF($E201&gt;=AH$4,VLOOKUP(RAND(),brain!$L$14:$P$17,3,TRUE),0)</f>
        <v>0</v>
      </c>
      <c r="AI201" s="97">
        <f ca="1">IF($E201&gt;=AI$4,VLOOKUP(RAND(),brain!$L$14:$P$17,3,TRUE),0)</f>
        <v>0</v>
      </c>
      <c r="AJ201" s="97">
        <f ca="1">IF($E201&gt;=AJ$4,VLOOKUP(RAND(),brain!$L$14:$P$17,3,TRUE),0)</f>
        <v>0</v>
      </c>
      <c r="AK201" s="100">
        <f ca="1">IF($F201&gt;=AK$4,VLOOKUP(RAND(),brain!$L$14:$P$17,4,TRUE),0)</f>
        <v>45</v>
      </c>
      <c r="AL201" s="98">
        <f ca="1">IF($F201&gt;=AL$4,VLOOKUP(RAND(),brain!$L$14:$P$17,4,TRUE),0)</f>
        <v>30</v>
      </c>
      <c r="AM201" s="98">
        <f ca="1">IF($F201&gt;=AM$4,VLOOKUP(RAND(),brain!$L$14:$P$17,4,TRUE),0)</f>
        <v>0</v>
      </c>
      <c r="AN201" s="98">
        <f ca="1">IF($F201&gt;=AN$4,VLOOKUP(RAND(),brain!$L$14:$P$17,4,TRUE),0)</f>
        <v>0</v>
      </c>
      <c r="AO201" s="98">
        <f ca="1">IF($F201&gt;=AO$4,VLOOKUP(RAND(),brain!$L$14:$P$17,4,TRUE),0)</f>
        <v>0</v>
      </c>
      <c r="AP201" s="98">
        <f ca="1">IF($F201&gt;=AP$4,VLOOKUP(RAND(),brain!$L$14:$P$17,4,TRUE),0)</f>
        <v>0</v>
      </c>
      <c r="AQ201" s="98">
        <f ca="1">IF($F201&gt;=AQ$4,VLOOKUP(RAND(),brain!$L$14:$P$17,4,TRUE),0)</f>
        <v>0</v>
      </c>
      <c r="AR201" s="98">
        <f ca="1">IF($F201&gt;=AR$4,VLOOKUP(RAND(),brain!$L$14:$P$17,4,TRUE),0)</f>
        <v>0</v>
      </c>
      <c r="AS201" s="98">
        <f ca="1">IF($F201&gt;=AS$4,VLOOKUP(RAND(),brain!$L$14:$P$17,4,TRUE),0)</f>
        <v>0</v>
      </c>
      <c r="AT201" s="98">
        <f ca="1">IF($F201&gt;=AT$4,VLOOKUP(RAND(),brain!$L$14:$P$17,4,TRUE),0)</f>
        <v>0</v>
      </c>
      <c r="AU201" s="98">
        <f ca="1">IF($F201&gt;=AU$4,VLOOKUP(RAND(),brain!$L$14:$P$17,4,TRUE),0)</f>
        <v>0</v>
      </c>
      <c r="AV201" s="98">
        <f ca="1">IF($F201&gt;=AV$4,VLOOKUP(RAND(),brain!$L$14:$P$17,4,TRUE),0)</f>
        <v>0</v>
      </c>
      <c r="AW201" s="98">
        <f ca="1">IF($F201&gt;=AW$4,VLOOKUP(RAND(),brain!$L$14:$P$17,4,TRUE),0)</f>
        <v>0</v>
      </c>
      <c r="AX201" s="98">
        <f ca="1">IF($F201&gt;=AX$4,VLOOKUP(RAND(),brain!$L$14:$P$17,4,TRUE),0)</f>
        <v>0</v>
      </c>
      <c r="AY201" s="98">
        <f ca="1">IF($F201&gt;=AY$4,VLOOKUP(RAND(),brain!$L$14:$P$17,4,TRUE),0)</f>
        <v>0</v>
      </c>
      <c r="AZ201" s="101">
        <f ca="1">IF($F201&gt;=AZ$4,VLOOKUP(RAND(),brain!$L$14:$P$17,4,TRUE),0)</f>
        <v>0</v>
      </c>
      <c r="BA201" s="139">
        <f ca="1">SUMIF(dataCollection!$H201:$Y201, "&gt;1")</f>
        <v>70</v>
      </c>
      <c r="BB201" s="140">
        <f ca="1">SUMIF(dataCollection!$Z201:$AJ201,"&gt; 1")</f>
        <v>45</v>
      </c>
      <c r="BC201" s="141">
        <f ca="1">SUMIF(dataCollection!$AK201:$AZ201, "&gt; 1")</f>
        <v>75</v>
      </c>
      <c r="BD201" s="26">
        <f ca="1">brain!$K$26-COUNTIF(dataCollection!$H201:$Y201,"&gt;0")*10-dataCollection!$BA201</f>
        <v>390</v>
      </c>
      <c r="BE201" s="26" t="str">
        <f t="shared" ca="1" si="9"/>
        <v/>
      </c>
      <c r="BF201" s="26">
        <f ca="1">brain!$K$26- COUNTIF(dataCollection!$Z201:$AJ201,"&gt;0")*10-dataCollection!$BB201</f>
        <v>425</v>
      </c>
      <c r="BG201" s="26" t="str">
        <f t="shared" ca="1" si="10"/>
        <v/>
      </c>
      <c r="BH201" s="26">
        <f ca="1">brain!$K$26-COUNT(dataCollection!$AK201:$AZ201)*10-dataCollection!$BC201</f>
        <v>245</v>
      </c>
      <c r="BI201" s="134" t="str">
        <f t="shared" ca="1" si="11"/>
        <v/>
      </c>
    </row>
    <row r="202" spans="3:61" x14ac:dyDescent="0.25">
      <c r="C202" s="32">
        <f>Table1[[#This Row],[Column1]]</f>
        <v>196</v>
      </c>
      <c r="D202" s="116">
        <f ca="1">ROUND(brain!$L$7*dataCollection!$G202,0)</f>
        <v>3</v>
      </c>
      <c r="E202" s="116">
        <f ca="1">ROUND(brain!$L$8*dataCollection!$G202,0)</f>
        <v>2</v>
      </c>
      <c r="F202" s="116">
        <f ca="1">dataCollection!$G202-dataCollection!$D202-dataCollection!$E202</f>
        <v>3</v>
      </c>
      <c r="G202" s="117">
        <f ca="1">Table1[[#This Row],[Column13]]</f>
        <v>8</v>
      </c>
      <c r="H202" s="96">
        <f ca="1">IF($D202&gt;=H$4,VLOOKUP(RAND(),brain!$L$14:$P$17,2,TRUE),0)</f>
        <v>35</v>
      </c>
      <c r="I202" s="96">
        <f ca="1">IF($D202&gt;=I$4,VLOOKUP(RAND(),brain!$L$14:$P$17,2,TRUE),0)</f>
        <v>55</v>
      </c>
      <c r="J202" s="96">
        <f ca="1">IF($D202&gt;=J$4,VLOOKUP(RAND(),brain!$L$14:$P$17,2,TRUE),0)</f>
        <v>35</v>
      </c>
      <c r="K202" s="96">
        <f ca="1">IF($D202&gt;=K$4,VLOOKUP(RAND(),brain!$L$14:$P$17,2,TRUE),0)</f>
        <v>0</v>
      </c>
      <c r="L202" s="96">
        <f ca="1">IF($D202&gt;=L$4,VLOOKUP(RAND(),brain!$L$14:$P$17,2,TRUE),0)</f>
        <v>0</v>
      </c>
      <c r="M202" s="96">
        <f ca="1">IF($D202&gt;=M$4,VLOOKUP(RAND(),brain!$L$14:$P$17,2,TRUE),0)</f>
        <v>0</v>
      </c>
      <c r="N202" s="96">
        <f ca="1">IF($D202&gt;=N$4,VLOOKUP(RAND(),brain!$L$14:$P$17,2,TRUE),0)</f>
        <v>0</v>
      </c>
      <c r="O202" s="96">
        <f ca="1">IF($D202&gt;=O$4,VLOOKUP(RAND(),brain!$L$14:$P$17,2,TRUE),0)</f>
        <v>0</v>
      </c>
      <c r="P202" s="96">
        <f ca="1">IF($D202&gt;=P$4,VLOOKUP(RAND(),brain!$L$14:$P$17,2,TRUE),0)</f>
        <v>0</v>
      </c>
      <c r="Q202" s="96">
        <f ca="1">IF($D202&gt;=Q$4,VLOOKUP(RAND(),brain!$L$14:$P$17,2,TRUE),0)</f>
        <v>0</v>
      </c>
      <c r="R202" s="96">
        <f ca="1">IF($D202&gt;=R$4,VLOOKUP(RAND(),brain!$L$14:$P$17,2,TRUE),0)</f>
        <v>0</v>
      </c>
      <c r="S202" s="96">
        <f ca="1">IF($D202&gt;=S$4,VLOOKUP(RAND(),brain!$L$14:$P$17,2,TRUE),0)</f>
        <v>0</v>
      </c>
      <c r="T202" s="96">
        <f ca="1">IF($D202&gt;=T$4,VLOOKUP(RAND(),brain!$L$14:$P$17,2,TRUE),0)</f>
        <v>0</v>
      </c>
      <c r="U202" s="96">
        <f ca="1">IF($D202&gt;=U$4,VLOOKUP(RAND(),brain!$L$14:$P$17,2,TRUE),0)</f>
        <v>0</v>
      </c>
      <c r="V202" s="96">
        <f ca="1">IF($D202&gt;=V$4,VLOOKUP(RAND(),brain!$L$14:$P$17,2,TRUE),0)</f>
        <v>0</v>
      </c>
      <c r="W202" s="96">
        <f ca="1">IF($D202&gt;=W$4,VLOOKUP(RAND(),brain!$L$14:$P$17,2,TRUE),0)</f>
        <v>0</v>
      </c>
      <c r="X202" s="96">
        <f ca="1">IF($D202&gt;=X$4,VLOOKUP(RAND(),brain!$L$14:$P$17,2,TRUE),0)</f>
        <v>0</v>
      </c>
      <c r="Y202" s="104">
        <f ca="1">IF($D202&gt;=Y$4,VLOOKUP(RAND(),brain!$L$14:$P$17,2,TRUE),0)</f>
        <v>0</v>
      </c>
      <c r="Z202" s="97">
        <f ca="1">IF($E202&gt;=Z$4,VLOOKUP(RAND(),brain!$L$14:$P$17,3,TRUE),0)</f>
        <v>65</v>
      </c>
      <c r="AA202" s="97">
        <f ca="1">IF($E202&gt;=AA$4,VLOOKUP(RAND(),brain!$L$14:$P$17,3,TRUE),0)</f>
        <v>45</v>
      </c>
      <c r="AB202" s="97">
        <f ca="1">IF($E202&gt;=AB$4,VLOOKUP(RAND(),brain!$L$14:$P$17,3,TRUE),0)</f>
        <v>0</v>
      </c>
      <c r="AC202" s="97">
        <f ca="1">IF($E202&gt;=AC$4,VLOOKUP(RAND(),brain!$L$14:$P$17,3,TRUE),0)</f>
        <v>0</v>
      </c>
      <c r="AD202" s="97">
        <f ca="1">IF($E202&gt;=AD$4,VLOOKUP(RAND(),brain!$L$14:$P$17,3,TRUE),0)</f>
        <v>0</v>
      </c>
      <c r="AE202" s="97">
        <f ca="1">IF($E202&gt;=AE$4,VLOOKUP(RAND(),brain!$L$14:$P$17,3,TRUE),0)</f>
        <v>0</v>
      </c>
      <c r="AF202" s="97">
        <f ca="1">IF($E202&gt;=AF$4,VLOOKUP(RAND(),brain!$L$14:$P$17,3,TRUE),0)</f>
        <v>0</v>
      </c>
      <c r="AG202" s="97">
        <f ca="1">IF($E202&gt;=AG$4,VLOOKUP(RAND(),brain!$L$14:$P$17,3,TRUE),0)</f>
        <v>0</v>
      </c>
      <c r="AH202" s="97">
        <f ca="1">IF($E202&gt;=AH$4,VLOOKUP(RAND(),brain!$L$14:$P$17,3,TRUE),0)</f>
        <v>0</v>
      </c>
      <c r="AI202" s="97">
        <f ca="1">IF($E202&gt;=AI$4,VLOOKUP(RAND(),brain!$L$14:$P$17,3,TRUE),0)</f>
        <v>0</v>
      </c>
      <c r="AJ202" s="97">
        <f ca="1">IF($E202&gt;=AJ$4,VLOOKUP(RAND(),brain!$L$14:$P$17,3,TRUE),0)</f>
        <v>0</v>
      </c>
      <c r="AK202" s="100">
        <f ca="1">IF($F202&gt;=AK$4,VLOOKUP(RAND(),brain!$L$14:$P$17,4,TRUE),0)</f>
        <v>30</v>
      </c>
      <c r="AL202" s="98">
        <f ca="1">IF($F202&gt;=AL$4,VLOOKUP(RAND(),brain!$L$14:$P$17,4,TRUE),0)</f>
        <v>30</v>
      </c>
      <c r="AM202" s="98">
        <f ca="1">IF($F202&gt;=AM$4,VLOOKUP(RAND(),brain!$L$14:$P$17,4,TRUE),0)</f>
        <v>20</v>
      </c>
      <c r="AN202" s="98">
        <f ca="1">IF($F202&gt;=AN$4,VLOOKUP(RAND(),brain!$L$14:$P$17,4,TRUE),0)</f>
        <v>0</v>
      </c>
      <c r="AO202" s="98">
        <f ca="1">IF($F202&gt;=AO$4,VLOOKUP(RAND(),brain!$L$14:$P$17,4,TRUE),0)</f>
        <v>0</v>
      </c>
      <c r="AP202" s="98">
        <f ca="1">IF($F202&gt;=AP$4,VLOOKUP(RAND(),brain!$L$14:$P$17,4,TRUE),0)</f>
        <v>0</v>
      </c>
      <c r="AQ202" s="98">
        <f ca="1">IF($F202&gt;=AQ$4,VLOOKUP(RAND(),brain!$L$14:$P$17,4,TRUE),0)</f>
        <v>0</v>
      </c>
      <c r="AR202" s="98">
        <f ca="1">IF($F202&gt;=AR$4,VLOOKUP(RAND(),brain!$L$14:$P$17,4,TRUE),0)</f>
        <v>0</v>
      </c>
      <c r="AS202" s="98">
        <f ca="1">IF($F202&gt;=AS$4,VLOOKUP(RAND(),brain!$L$14:$P$17,4,TRUE),0)</f>
        <v>0</v>
      </c>
      <c r="AT202" s="98">
        <f ca="1">IF($F202&gt;=AT$4,VLOOKUP(RAND(),brain!$L$14:$P$17,4,TRUE),0)</f>
        <v>0</v>
      </c>
      <c r="AU202" s="98">
        <f ca="1">IF($F202&gt;=AU$4,VLOOKUP(RAND(),brain!$L$14:$P$17,4,TRUE),0)</f>
        <v>0</v>
      </c>
      <c r="AV202" s="98">
        <f ca="1">IF($F202&gt;=AV$4,VLOOKUP(RAND(),brain!$L$14:$P$17,4,TRUE),0)</f>
        <v>0</v>
      </c>
      <c r="AW202" s="98">
        <f ca="1">IF($F202&gt;=AW$4,VLOOKUP(RAND(),brain!$L$14:$P$17,4,TRUE),0)</f>
        <v>0</v>
      </c>
      <c r="AX202" s="98">
        <f ca="1">IF($F202&gt;=AX$4,VLOOKUP(RAND(),brain!$L$14:$P$17,4,TRUE),0)</f>
        <v>0</v>
      </c>
      <c r="AY202" s="98">
        <f ca="1">IF($F202&gt;=AY$4,VLOOKUP(RAND(),brain!$L$14:$P$17,4,TRUE),0)</f>
        <v>0</v>
      </c>
      <c r="AZ202" s="101">
        <f ca="1">IF($F202&gt;=AZ$4,VLOOKUP(RAND(),brain!$L$14:$P$17,4,TRUE),0)</f>
        <v>0</v>
      </c>
      <c r="BA202" s="139">
        <f ca="1">SUMIF(dataCollection!$H202:$Y202, "&gt;1")</f>
        <v>125</v>
      </c>
      <c r="BB202" s="140">
        <f ca="1">SUMIF(dataCollection!$Z202:$AJ202,"&gt; 1")</f>
        <v>110</v>
      </c>
      <c r="BC202" s="141">
        <f ca="1">SUMIF(dataCollection!$AK202:$AZ202, "&gt; 1")</f>
        <v>80</v>
      </c>
      <c r="BD202" s="26">
        <f ca="1">brain!$K$26-COUNTIF(dataCollection!$H202:$Y202,"&gt;0")*10-dataCollection!$BA202</f>
        <v>325</v>
      </c>
      <c r="BE202" s="26" t="str">
        <f t="shared" ca="1" si="9"/>
        <v/>
      </c>
      <c r="BF202" s="26">
        <f ca="1">brain!$K$26- COUNTIF(dataCollection!$Z202:$AJ202,"&gt;0")*10-dataCollection!$BB202</f>
        <v>350</v>
      </c>
      <c r="BG202" s="26" t="str">
        <f t="shared" ca="1" si="10"/>
        <v/>
      </c>
      <c r="BH202" s="26">
        <f ca="1">brain!$K$26-COUNT(dataCollection!$AK202:$AZ202)*10-dataCollection!$BC202</f>
        <v>240</v>
      </c>
      <c r="BI202" s="134" t="str">
        <f t="shared" ca="1" si="11"/>
        <v/>
      </c>
    </row>
    <row r="203" spans="3:61" x14ac:dyDescent="0.25">
      <c r="C203" s="32">
        <f>Table1[[#This Row],[Column1]]</f>
        <v>197</v>
      </c>
      <c r="D203" s="116">
        <f ca="1">ROUND(brain!$L$7*dataCollection!$G203,0)</f>
        <v>4</v>
      </c>
      <c r="E203" s="116">
        <f ca="1">ROUND(brain!$L$8*dataCollection!$G203,0)</f>
        <v>2</v>
      </c>
      <c r="F203" s="116">
        <f ca="1">dataCollection!$G203-dataCollection!$D203-dataCollection!$E203</f>
        <v>3</v>
      </c>
      <c r="G203" s="117">
        <f ca="1">Table1[[#This Row],[Column13]]</f>
        <v>9</v>
      </c>
      <c r="H203" s="96">
        <f ca="1">IF($D203&gt;=H$4,VLOOKUP(RAND(),brain!$L$14:$P$17,2,TRUE),0)</f>
        <v>35</v>
      </c>
      <c r="I203" s="96">
        <f ca="1">IF($D203&gt;=I$4,VLOOKUP(RAND(),brain!$L$14:$P$17,2,TRUE),0)</f>
        <v>35</v>
      </c>
      <c r="J203" s="96">
        <f ca="1">IF($D203&gt;=J$4,VLOOKUP(RAND(),brain!$L$14:$P$17,2,TRUE),0)</f>
        <v>55</v>
      </c>
      <c r="K203" s="96">
        <f ca="1">IF($D203&gt;=K$4,VLOOKUP(RAND(),brain!$L$14:$P$17,2,TRUE),0)</f>
        <v>35</v>
      </c>
      <c r="L203" s="96">
        <f ca="1">IF($D203&gt;=L$4,VLOOKUP(RAND(),brain!$L$14:$P$17,2,TRUE),0)</f>
        <v>0</v>
      </c>
      <c r="M203" s="96">
        <f ca="1">IF($D203&gt;=M$4,VLOOKUP(RAND(),brain!$L$14:$P$17,2,TRUE),0)</f>
        <v>0</v>
      </c>
      <c r="N203" s="96">
        <f ca="1">IF($D203&gt;=N$4,VLOOKUP(RAND(),brain!$L$14:$P$17,2,TRUE),0)</f>
        <v>0</v>
      </c>
      <c r="O203" s="96">
        <f ca="1">IF($D203&gt;=O$4,VLOOKUP(RAND(),brain!$L$14:$P$17,2,TRUE),0)</f>
        <v>0</v>
      </c>
      <c r="P203" s="96">
        <f ca="1">IF($D203&gt;=P$4,VLOOKUP(RAND(),brain!$L$14:$P$17,2,TRUE),0)</f>
        <v>0</v>
      </c>
      <c r="Q203" s="96">
        <f ca="1">IF($D203&gt;=Q$4,VLOOKUP(RAND(),brain!$L$14:$P$17,2,TRUE),0)</f>
        <v>0</v>
      </c>
      <c r="R203" s="96">
        <f ca="1">IF($D203&gt;=R$4,VLOOKUP(RAND(),brain!$L$14:$P$17,2,TRUE),0)</f>
        <v>0</v>
      </c>
      <c r="S203" s="96">
        <f ca="1">IF($D203&gt;=S$4,VLOOKUP(RAND(),brain!$L$14:$P$17,2,TRUE),0)</f>
        <v>0</v>
      </c>
      <c r="T203" s="96">
        <f ca="1">IF($D203&gt;=T$4,VLOOKUP(RAND(),brain!$L$14:$P$17,2,TRUE),0)</f>
        <v>0</v>
      </c>
      <c r="U203" s="96">
        <f ca="1">IF($D203&gt;=U$4,VLOOKUP(RAND(),brain!$L$14:$P$17,2,TRUE),0)</f>
        <v>0</v>
      </c>
      <c r="V203" s="96">
        <f ca="1">IF($D203&gt;=V$4,VLOOKUP(RAND(),brain!$L$14:$P$17,2,TRUE),0)</f>
        <v>0</v>
      </c>
      <c r="W203" s="96">
        <f ca="1">IF($D203&gt;=W$4,VLOOKUP(RAND(),brain!$L$14:$P$17,2,TRUE),0)</f>
        <v>0</v>
      </c>
      <c r="X203" s="96">
        <f ca="1">IF($D203&gt;=X$4,VLOOKUP(RAND(),brain!$L$14:$P$17,2,TRUE),0)</f>
        <v>0</v>
      </c>
      <c r="Y203" s="104">
        <f ca="1">IF($D203&gt;=Y$4,VLOOKUP(RAND(),brain!$L$14:$P$17,2,TRUE),0)</f>
        <v>0</v>
      </c>
      <c r="Z203" s="97">
        <f ca="1">IF($E203&gt;=Z$4,VLOOKUP(RAND(),brain!$L$14:$P$17,3,TRUE),0)</f>
        <v>45</v>
      </c>
      <c r="AA203" s="97">
        <f ca="1">IF($E203&gt;=AA$4,VLOOKUP(RAND(),brain!$L$14:$P$17,3,TRUE),0)</f>
        <v>45</v>
      </c>
      <c r="AB203" s="97">
        <f ca="1">IF($E203&gt;=AB$4,VLOOKUP(RAND(),brain!$L$14:$P$17,3,TRUE),0)</f>
        <v>0</v>
      </c>
      <c r="AC203" s="97">
        <f ca="1">IF($E203&gt;=AC$4,VLOOKUP(RAND(),brain!$L$14:$P$17,3,TRUE),0)</f>
        <v>0</v>
      </c>
      <c r="AD203" s="97">
        <f ca="1">IF($E203&gt;=AD$4,VLOOKUP(RAND(),brain!$L$14:$P$17,3,TRUE),0)</f>
        <v>0</v>
      </c>
      <c r="AE203" s="97">
        <f ca="1">IF($E203&gt;=AE$4,VLOOKUP(RAND(),brain!$L$14:$P$17,3,TRUE),0)</f>
        <v>0</v>
      </c>
      <c r="AF203" s="97">
        <f ca="1">IF($E203&gt;=AF$4,VLOOKUP(RAND(),brain!$L$14:$P$17,3,TRUE),0)</f>
        <v>0</v>
      </c>
      <c r="AG203" s="97">
        <f ca="1">IF($E203&gt;=AG$4,VLOOKUP(RAND(),brain!$L$14:$P$17,3,TRUE),0)</f>
        <v>0</v>
      </c>
      <c r="AH203" s="97">
        <f ca="1">IF($E203&gt;=AH$4,VLOOKUP(RAND(),brain!$L$14:$P$17,3,TRUE),0)</f>
        <v>0</v>
      </c>
      <c r="AI203" s="97">
        <f ca="1">IF($E203&gt;=AI$4,VLOOKUP(RAND(),brain!$L$14:$P$17,3,TRUE),0)</f>
        <v>0</v>
      </c>
      <c r="AJ203" s="97">
        <f ca="1">IF($E203&gt;=AJ$4,VLOOKUP(RAND(),brain!$L$14:$P$17,3,TRUE),0)</f>
        <v>0</v>
      </c>
      <c r="AK203" s="100">
        <f ca="1">IF($F203&gt;=AK$4,VLOOKUP(RAND(),brain!$L$14:$P$17,4,TRUE),0)</f>
        <v>30</v>
      </c>
      <c r="AL203" s="98">
        <f ca="1">IF($F203&gt;=AL$4,VLOOKUP(RAND(),brain!$L$14:$P$17,4,TRUE),0)</f>
        <v>45</v>
      </c>
      <c r="AM203" s="98">
        <f ca="1">IF($F203&gt;=AM$4,VLOOKUP(RAND(),brain!$L$14:$P$17,4,TRUE),0)</f>
        <v>45</v>
      </c>
      <c r="AN203" s="98">
        <f ca="1">IF($F203&gt;=AN$4,VLOOKUP(RAND(),brain!$L$14:$P$17,4,TRUE),0)</f>
        <v>0</v>
      </c>
      <c r="AO203" s="98">
        <f ca="1">IF($F203&gt;=AO$4,VLOOKUP(RAND(),brain!$L$14:$P$17,4,TRUE),0)</f>
        <v>0</v>
      </c>
      <c r="AP203" s="98">
        <f ca="1">IF($F203&gt;=AP$4,VLOOKUP(RAND(),brain!$L$14:$P$17,4,TRUE),0)</f>
        <v>0</v>
      </c>
      <c r="AQ203" s="98">
        <f ca="1">IF($F203&gt;=AQ$4,VLOOKUP(RAND(),brain!$L$14:$P$17,4,TRUE),0)</f>
        <v>0</v>
      </c>
      <c r="AR203" s="98">
        <f ca="1">IF($F203&gt;=AR$4,VLOOKUP(RAND(),brain!$L$14:$P$17,4,TRUE),0)</f>
        <v>0</v>
      </c>
      <c r="AS203" s="98">
        <f ca="1">IF($F203&gt;=AS$4,VLOOKUP(RAND(),brain!$L$14:$P$17,4,TRUE),0)</f>
        <v>0</v>
      </c>
      <c r="AT203" s="98">
        <f ca="1">IF($F203&gt;=AT$4,VLOOKUP(RAND(),brain!$L$14:$P$17,4,TRUE),0)</f>
        <v>0</v>
      </c>
      <c r="AU203" s="98">
        <f ca="1">IF($F203&gt;=AU$4,VLOOKUP(RAND(),brain!$L$14:$P$17,4,TRUE),0)</f>
        <v>0</v>
      </c>
      <c r="AV203" s="98">
        <f ca="1">IF($F203&gt;=AV$4,VLOOKUP(RAND(),brain!$L$14:$P$17,4,TRUE),0)</f>
        <v>0</v>
      </c>
      <c r="AW203" s="98">
        <f ca="1">IF($F203&gt;=AW$4,VLOOKUP(RAND(),brain!$L$14:$P$17,4,TRUE),0)</f>
        <v>0</v>
      </c>
      <c r="AX203" s="98">
        <f ca="1">IF($F203&gt;=AX$4,VLOOKUP(RAND(),brain!$L$14:$P$17,4,TRUE),0)</f>
        <v>0</v>
      </c>
      <c r="AY203" s="98">
        <f ca="1">IF($F203&gt;=AY$4,VLOOKUP(RAND(),brain!$L$14:$P$17,4,TRUE),0)</f>
        <v>0</v>
      </c>
      <c r="AZ203" s="101">
        <f ca="1">IF($F203&gt;=AZ$4,VLOOKUP(RAND(),brain!$L$14:$P$17,4,TRUE),0)</f>
        <v>0</v>
      </c>
      <c r="BA203" s="139">
        <f ca="1">SUMIF(dataCollection!$H203:$Y203, "&gt;1")</f>
        <v>160</v>
      </c>
      <c r="BB203" s="140">
        <f ca="1">SUMIF(dataCollection!$Z203:$AJ203,"&gt; 1")</f>
        <v>90</v>
      </c>
      <c r="BC203" s="141">
        <f ca="1">SUMIF(dataCollection!$AK203:$AZ203, "&gt; 1")</f>
        <v>120</v>
      </c>
      <c r="BD203" s="26">
        <f ca="1">brain!$K$26-COUNTIF(dataCollection!$H203:$Y203,"&gt;0")*10-dataCollection!$BA203</f>
        <v>280</v>
      </c>
      <c r="BE203" s="26" t="str">
        <f t="shared" ca="1" si="9"/>
        <v/>
      </c>
      <c r="BF203" s="26">
        <f ca="1">brain!$K$26- COUNTIF(dataCollection!$Z203:$AJ203,"&gt;0")*10-dataCollection!$BB203</f>
        <v>370</v>
      </c>
      <c r="BG203" s="26" t="str">
        <f t="shared" ca="1" si="10"/>
        <v/>
      </c>
      <c r="BH203" s="26">
        <f ca="1">brain!$K$26-COUNT(dataCollection!$AK203:$AZ203)*10-dataCollection!$BC203</f>
        <v>200</v>
      </c>
      <c r="BI203" s="134" t="str">
        <f t="shared" ca="1" si="11"/>
        <v/>
      </c>
    </row>
    <row r="204" spans="3:61" x14ac:dyDescent="0.25">
      <c r="C204" s="32">
        <f>Table1[[#This Row],[Column1]]</f>
        <v>198</v>
      </c>
      <c r="D204" s="116">
        <f ca="1">ROUND(brain!$L$7*dataCollection!$G204,0)</f>
        <v>5</v>
      </c>
      <c r="E204" s="116">
        <f ca="1">ROUND(brain!$L$8*dataCollection!$G204,0)</f>
        <v>3</v>
      </c>
      <c r="F204" s="116">
        <f ca="1">dataCollection!$G204-dataCollection!$D204-dataCollection!$E204</f>
        <v>5</v>
      </c>
      <c r="G204" s="117">
        <f ca="1">Table1[[#This Row],[Column13]]</f>
        <v>13</v>
      </c>
      <c r="H204" s="96">
        <f ca="1">IF($D204&gt;=H$4,VLOOKUP(RAND(),brain!$L$14:$P$17,2,TRUE),0)</f>
        <v>35</v>
      </c>
      <c r="I204" s="96">
        <f ca="1">IF($D204&gt;=I$4,VLOOKUP(RAND(),brain!$L$14:$P$17,2,TRUE),0)</f>
        <v>55</v>
      </c>
      <c r="J204" s="96">
        <f ca="1">IF($D204&gt;=J$4,VLOOKUP(RAND(),brain!$L$14:$P$17,2,TRUE),0)</f>
        <v>35</v>
      </c>
      <c r="K204" s="96">
        <f ca="1">IF($D204&gt;=K$4,VLOOKUP(RAND(),brain!$L$14:$P$17,2,TRUE),0)</f>
        <v>35</v>
      </c>
      <c r="L204" s="96">
        <f ca="1">IF($D204&gt;=L$4,VLOOKUP(RAND(),brain!$L$14:$P$17,2,TRUE),0)</f>
        <v>15</v>
      </c>
      <c r="M204" s="96">
        <f ca="1">IF($D204&gt;=M$4,VLOOKUP(RAND(),brain!$L$14:$P$17,2,TRUE),0)</f>
        <v>0</v>
      </c>
      <c r="N204" s="96">
        <f ca="1">IF($D204&gt;=N$4,VLOOKUP(RAND(),brain!$L$14:$P$17,2,TRUE),0)</f>
        <v>0</v>
      </c>
      <c r="O204" s="96">
        <f ca="1">IF($D204&gt;=O$4,VLOOKUP(RAND(),brain!$L$14:$P$17,2,TRUE),0)</f>
        <v>0</v>
      </c>
      <c r="P204" s="96">
        <f ca="1">IF($D204&gt;=P$4,VLOOKUP(RAND(),brain!$L$14:$P$17,2,TRUE),0)</f>
        <v>0</v>
      </c>
      <c r="Q204" s="96">
        <f ca="1">IF($D204&gt;=Q$4,VLOOKUP(RAND(),brain!$L$14:$P$17,2,TRUE),0)</f>
        <v>0</v>
      </c>
      <c r="R204" s="96">
        <f ca="1">IF($D204&gt;=R$4,VLOOKUP(RAND(),brain!$L$14:$P$17,2,TRUE),0)</f>
        <v>0</v>
      </c>
      <c r="S204" s="96">
        <f ca="1">IF($D204&gt;=S$4,VLOOKUP(RAND(),brain!$L$14:$P$17,2,TRUE),0)</f>
        <v>0</v>
      </c>
      <c r="T204" s="96">
        <f ca="1">IF($D204&gt;=T$4,VLOOKUP(RAND(),brain!$L$14:$P$17,2,TRUE),0)</f>
        <v>0</v>
      </c>
      <c r="U204" s="96">
        <f ca="1">IF($D204&gt;=U$4,VLOOKUP(RAND(),brain!$L$14:$P$17,2,TRUE),0)</f>
        <v>0</v>
      </c>
      <c r="V204" s="96">
        <f ca="1">IF($D204&gt;=V$4,VLOOKUP(RAND(),brain!$L$14:$P$17,2,TRUE),0)</f>
        <v>0</v>
      </c>
      <c r="W204" s="96">
        <f ca="1">IF($D204&gt;=W$4,VLOOKUP(RAND(),brain!$L$14:$P$17,2,TRUE),0)</f>
        <v>0</v>
      </c>
      <c r="X204" s="96">
        <f ca="1">IF($D204&gt;=X$4,VLOOKUP(RAND(),brain!$L$14:$P$17,2,TRUE),0)</f>
        <v>0</v>
      </c>
      <c r="Y204" s="104">
        <f ca="1">IF($D204&gt;=Y$4,VLOOKUP(RAND(),brain!$L$14:$P$17,2,TRUE),0)</f>
        <v>0</v>
      </c>
      <c r="Z204" s="97">
        <f ca="1">IF($E204&gt;=Z$4,VLOOKUP(RAND(),brain!$L$14:$P$17,3,TRUE),0)</f>
        <v>45</v>
      </c>
      <c r="AA204" s="97">
        <f ca="1">IF($E204&gt;=AA$4,VLOOKUP(RAND(),brain!$L$14:$P$17,3,TRUE),0)</f>
        <v>45</v>
      </c>
      <c r="AB204" s="97">
        <f ca="1">IF($E204&gt;=AB$4,VLOOKUP(RAND(),brain!$L$14:$P$17,3,TRUE),0)</f>
        <v>20</v>
      </c>
      <c r="AC204" s="97">
        <f ca="1">IF($E204&gt;=AC$4,VLOOKUP(RAND(),brain!$L$14:$P$17,3,TRUE),0)</f>
        <v>0</v>
      </c>
      <c r="AD204" s="97">
        <f ca="1">IF($E204&gt;=AD$4,VLOOKUP(RAND(),brain!$L$14:$P$17,3,TRUE),0)</f>
        <v>0</v>
      </c>
      <c r="AE204" s="97">
        <f ca="1">IF($E204&gt;=AE$4,VLOOKUP(RAND(),brain!$L$14:$P$17,3,TRUE),0)</f>
        <v>0</v>
      </c>
      <c r="AF204" s="97">
        <f ca="1">IF($E204&gt;=AF$4,VLOOKUP(RAND(),brain!$L$14:$P$17,3,TRUE),0)</f>
        <v>0</v>
      </c>
      <c r="AG204" s="97">
        <f ca="1">IF($E204&gt;=AG$4,VLOOKUP(RAND(),brain!$L$14:$P$17,3,TRUE),0)</f>
        <v>0</v>
      </c>
      <c r="AH204" s="97">
        <f ca="1">IF($E204&gt;=AH$4,VLOOKUP(RAND(),brain!$L$14:$P$17,3,TRUE),0)</f>
        <v>0</v>
      </c>
      <c r="AI204" s="97">
        <f ca="1">IF($E204&gt;=AI$4,VLOOKUP(RAND(),brain!$L$14:$P$17,3,TRUE),0)</f>
        <v>0</v>
      </c>
      <c r="AJ204" s="97">
        <f ca="1">IF($E204&gt;=AJ$4,VLOOKUP(RAND(),brain!$L$14:$P$17,3,TRUE),0)</f>
        <v>0</v>
      </c>
      <c r="AK204" s="100">
        <f ca="1">IF($F204&gt;=AK$4,VLOOKUP(RAND(),brain!$L$14:$P$17,4,TRUE),0)</f>
        <v>30</v>
      </c>
      <c r="AL204" s="98">
        <f ca="1">IF($F204&gt;=AL$4,VLOOKUP(RAND(),brain!$L$14:$P$17,4,TRUE),0)</f>
        <v>30</v>
      </c>
      <c r="AM204" s="98">
        <f ca="1">IF($F204&gt;=AM$4,VLOOKUP(RAND(),brain!$L$14:$P$17,4,TRUE),0)</f>
        <v>30</v>
      </c>
      <c r="AN204" s="98">
        <f ca="1">IF($F204&gt;=AN$4,VLOOKUP(RAND(),brain!$L$14:$P$17,4,TRUE),0)</f>
        <v>20</v>
      </c>
      <c r="AO204" s="98">
        <f ca="1">IF($F204&gt;=AO$4,VLOOKUP(RAND(),brain!$L$14:$P$17,4,TRUE),0)</f>
        <v>30</v>
      </c>
      <c r="AP204" s="98">
        <f ca="1">IF($F204&gt;=AP$4,VLOOKUP(RAND(),brain!$L$14:$P$17,4,TRUE),0)</f>
        <v>0</v>
      </c>
      <c r="AQ204" s="98">
        <f ca="1">IF($F204&gt;=AQ$4,VLOOKUP(RAND(),brain!$L$14:$P$17,4,TRUE),0)</f>
        <v>0</v>
      </c>
      <c r="AR204" s="98">
        <f ca="1">IF($F204&gt;=AR$4,VLOOKUP(RAND(),brain!$L$14:$P$17,4,TRUE),0)</f>
        <v>0</v>
      </c>
      <c r="AS204" s="98">
        <f ca="1">IF($F204&gt;=AS$4,VLOOKUP(RAND(),brain!$L$14:$P$17,4,TRUE),0)</f>
        <v>0</v>
      </c>
      <c r="AT204" s="98">
        <f ca="1">IF($F204&gt;=AT$4,VLOOKUP(RAND(),brain!$L$14:$P$17,4,TRUE),0)</f>
        <v>0</v>
      </c>
      <c r="AU204" s="98">
        <f ca="1">IF($F204&gt;=AU$4,VLOOKUP(RAND(),brain!$L$14:$P$17,4,TRUE),0)</f>
        <v>0</v>
      </c>
      <c r="AV204" s="98">
        <f ca="1">IF($F204&gt;=AV$4,VLOOKUP(RAND(),brain!$L$14:$P$17,4,TRUE),0)</f>
        <v>0</v>
      </c>
      <c r="AW204" s="98">
        <f ca="1">IF($F204&gt;=AW$4,VLOOKUP(RAND(),brain!$L$14:$P$17,4,TRUE),0)</f>
        <v>0</v>
      </c>
      <c r="AX204" s="98">
        <f ca="1">IF($F204&gt;=AX$4,VLOOKUP(RAND(),brain!$L$14:$P$17,4,TRUE),0)</f>
        <v>0</v>
      </c>
      <c r="AY204" s="98">
        <f ca="1">IF($F204&gt;=AY$4,VLOOKUP(RAND(),brain!$L$14:$P$17,4,TRUE),0)</f>
        <v>0</v>
      </c>
      <c r="AZ204" s="101">
        <f ca="1">IF($F204&gt;=AZ$4,VLOOKUP(RAND(),brain!$L$14:$P$17,4,TRUE),0)</f>
        <v>0</v>
      </c>
      <c r="BA204" s="139">
        <f ca="1">SUMIF(dataCollection!$H204:$Y204, "&gt;1")</f>
        <v>175</v>
      </c>
      <c r="BB204" s="140">
        <f ca="1">SUMIF(dataCollection!$Z204:$AJ204,"&gt; 1")</f>
        <v>110</v>
      </c>
      <c r="BC204" s="141">
        <f ca="1">SUMIF(dataCollection!$AK204:$AZ204, "&gt; 1")</f>
        <v>140</v>
      </c>
      <c r="BD204" s="26">
        <f ca="1">brain!$K$26-COUNTIF(dataCollection!$H204:$Y204,"&gt;0")*10-dataCollection!$BA204</f>
        <v>255</v>
      </c>
      <c r="BE204" s="26" t="str">
        <f t="shared" ca="1" si="9"/>
        <v/>
      </c>
      <c r="BF204" s="26">
        <f ca="1">brain!$K$26- COUNTIF(dataCollection!$Z204:$AJ204,"&gt;0")*10-dataCollection!$BB204</f>
        <v>340</v>
      </c>
      <c r="BG204" s="26" t="str">
        <f t="shared" ca="1" si="10"/>
        <v/>
      </c>
      <c r="BH204" s="26">
        <f ca="1">brain!$K$26-COUNT(dataCollection!$AK204:$AZ204)*10-dataCollection!$BC204</f>
        <v>180</v>
      </c>
      <c r="BI204" s="134" t="str">
        <f t="shared" ca="1" si="11"/>
        <v/>
      </c>
    </row>
    <row r="205" spans="3:61" x14ac:dyDescent="0.25">
      <c r="C205" s="32">
        <f>Table1[[#This Row],[Column1]]</f>
        <v>199</v>
      </c>
      <c r="D205" s="116">
        <f ca="1">ROUND(brain!$L$7*dataCollection!$G205,0)</f>
        <v>6</v>
      </c>
      <c r="E205" s="116">
        <f ca="1">ROUND(brain!$L$8*dataCollection!$G205,0)</f>
        <v>4</v>
      </c>
      <c r="F205" s="116">
        <f ca="1">dataCollection!$G205-dataCollection!$D205-dataCollection!$E205</f>
        <v>5</v>
      </c>
      <c r="G205" s="117">
        <f ca="1">Table1[[#This Row],[Column13]]</f>
        <v>15</v>
      </c>
      <c r="H205" s="96">
        <f ca="1">IF($D205&gt;=H$4,VLOOKUP(RAND(),brain!$L$14:$P$17,2,TRUE),0)</f>
        <v>35</v>
      </c>
      <c r="I205" s="96">
        <f ca="1">IF($D205&gt;=I$4,VLOOKUP(RAND(),brain!$L$14:$P$17,2,TRUE),0)</f>
        <v>35</v>
      </c>
      <c r="J205" s="96">
        <f ca="1">IF($D205&gt;=J$4,VLOOKUP(RAND(),brain!$L$14:$P$17,2,TRUE),0)</f>
        <v>35</v>
      </c>
      <c r="K205" s="96">
        <f ca="1">IF($D205&gt;=K$4,VLOOKUP(RAND(),brain!$L$14:$P$17,2,TRUE),0)</f>
        <v>15</v>
      </c>
      <c r="L205" s="96">
        <f ca="1">IF($D205&gt;=L$4,VLOOKUP(RAND(),brain!$L$14:$P$17,2,TRUE),0)</f>
        <v>35</v>
      </c>
      <c r="M205" s="96">
        <f ca="1">IF($D205&gt;=M$4,VLOOKUP(RAND(),brain!$L$14:$P$17,2,TRUE),0)</f>
        <v>35</v>
      </c>
      <c r="N205" s="96">
        <f ca="1">IF($D205&gt;=N$4,VLOOKUP(RAND(),brain!$L$14:$P$17,2,TRUE),0)</f>
        <v>0</v>
      </c>
      <c r="O205" s="96">
        <f ca="1">IF($D205&gt;=O$4,VLOOKUP(RAND(),brain!$L$14:$P$17,2,TRUE),0)</f>
        <v>0</v>
      </c>
      <c r="P205" s="96">
        <f ca="1">IF($D205&gt;=P$4,VLOOKUP(RAND(),brain!$L$14:$P$17,2,TRUE),0)</f>
        <v>0</v>
      </c>
      <c r="Q205" s="96">
        <f ca="1">IF($D205&gt;=Q$4,VLOOKUP(RAND(),brain!$L$14:$P$17,2,TRUE),0)</f>
        <v>0</v>
      </c>
      <c r="R205" s="96">
        <f ca="1">IF($D205&gt;=R$4,VLOOKUP(RAND(),brain!$L$14:$P$17,2,TRUE),0)</f>
        <v>0</v>
      </c>
      <c r="S205" s="96">
        <f ca="1">IF($D205&gt;=S$4,VLOOKUP(RAND(),brain!$L$14:$P$17,2,TRUE),0)</f>
        <v>0</v>
      </c>
      <c r="T205" s="96">
        <f ca="1">IF($D205&gt;=T$4,VLOOKUP(RAND(),brain!$L$14:$P$17,2,TRUE),0)</f>
        <v>0</v>
      </c>
      <c r="U205" s="96">
        <f ca="1">IF($D205&gt;=U$4,VLOOKUP(RAND(),brain!$L$14:$P$17,2,TRUE),0)</f>
        <v>0</v>
      </c>
      <c r="V205" s="96">
        <f ca="1">IF($D205&gt;=V$4,VLOOKUP(RAND(),brain!$L$14:$P$17,2,TRUE),0)</f>
        <v>0</v>
      </c>
      <c r="W205" s="96">
        <f ca="1">IF($D205&gt;=W$4,VLOOKUP(RAND(),brain!$L$14:$P$17,2,TRUE),0)</f>
        <v>0</v>
      </c>
      <c r="X205" s="96">
        <f ca="1">IF($D205&gt;=X$4,VLOOKUP(RAND(),brain!$L$14:$P$17,2,TRUE),0)</f>
        <v>0</v>
      </c>
      <c r="Y205" s="104">
        <f ca="1">IF($D205&gt;=Y$4,VLOOKUP(RAND(),brain!$L$14:$P$17,2,TRUE),0)</f>
        <v>0</v>
      </c>
      <c r="Z205" s="97">
        <f ca="1">IF($E205&gt;=Z$4,VLOOKUP(RAND(),brain!$L$14:$P$17,3,TRUE),0)</f>
        <v>45</v>
      </c>
      <c r="AA205" s="97">
        <f ca="1">IF($E205&gt;=AA$4,VLOOKUP(RAND(),brain!$L$14:$P$17,3,TRUE),0)</f>
        <v>65</v>
      </c>
      <c r="AB205" s="97">
        <f ca="1">IF($E205&gt;=AB$4,VLOOKUP(RAND(),brain!$L$14:$P$17,3,TRUE),0)</f>
        <v>65</v>
      </c>
      <c r="AC205" s="97">
        <f ca="1">IF($E205&gt;=AC$4,VLOOKUP(RAND(),brain!$L$14:$P$17,3,TRUE),0)</f>
        <v>45</v>
      </c>
      <c r="AD205" s="97">
        <f ca="1">IF($E205&gt;=AD$4,VLOOKUP(RAND(),brain!$L$14:$P$17,3,TRUE),0)</f>
        <v>0</v>
      </c>
      <c r="AE205" s="97">
        <f ca="1">IF($E205&gt;=AE$4,VLOOKUP(RAND(),brain!$L$14:$P$17,3,TRUE),0)</f>
        <v>0</v>
      </c>
      <c r="AF205" s="97">
        <f ca="1">IF($E205&gt;=AF$4,VLOOKUP(RAND(),brain!$L$14:$P$17,3,TRUE),0)</f>
        <v>0</v>
      </c>
      <c r="AG205" s="97">
        <f ca="1">IF($E205&gt;=AG$4,VLOOKUP(RAND(),brain!$L$14:$P$17,3,TRUE),0)</f>
        <v>0</v>
      </c>
      <c r="AH205" s="97">
        <f ca="1">IF($E205&gt;=AH$4,VLOOKUP(RAND(),brain!$L$14:$P$17,3,TRUE),0)</f>
        <v>0</v>
      </c>
      <c r="AI205" s="97">
        <f ca="1">IF($E205&gt;=AI$4,VLOOKUP(RAND(),brain!$L$14:$P$17,3,TRUE),0)</f>
        <v>0</v>
      </c>
      <c r="AJ205" s="97">
        <f ca="1">IF($E205&gt;=AJ$4,VLOOKUP(RAND(),brain!$L$14:$P$17,3,TRUE),0)</f>
        <v>0</v>
      </c>
      <c r="AK205" s="100">
        <f ca="1">IF($F205&gt;=AK$4,VLOOKUP(RAND(),brain!$L$14:$P$17,4,TRUE),0)</f>
        <v>30</v>
      </c>
      <c r="AL205" s="98">
        <f ca="1">IF($F205&gt;=AL$4,VLOOKUP(RAND(),brain!$L$14:$P$17,4,TRUE),0)</f>
        <v>20</v>
      </c>
      <c r="AM205" s="98">
        <f ca="1">IF($F205&gt;=AM$4,VLOOKUP(RAND(),brain!$L$14:$P$17,4,TRUE),0)</f>
        <v>45</v>
      </c>
      <c r="AN205" s="98">
        <f ca="1">IF($F205&gt;=AN$4,VLOOKUP(RAND(),brain!$L$14:$P$17,4,TRUE),0)</f>
        <v>30</v>
      </c>
      <c r="AO205" s="98">
        <f ca="1">IF($F205&gt;=AO$4,VLOOKUP(RAND(),brain!$L$14:$P$17,4,TRUE),0)</f>
        <v>30</v>
      </c>
      <c r="AP205" s="98">
        <f ca="1">IF($F205&gt;=AP$4,VLOOKUP(RAND(),brain!$L$14:$P$17,4,TRUE),0)</f>
        <v>0</v>
      </c>
      <c r="AQ205" s="98">
        <f ca="1">IF($F205&gt;=AQ$4,VLOOKUP(RAND(),brain!$L$14:$P$17,4,TRUE),0)</f>
        <v>0</v>
      </c>
      <c r="AR205" s="98">
        <f ca="1">IF($F205&gt;=AR$4,VLOOKUP(RAND(),brain!$L$14:$P$17,4,TRUE),0)</f>
        <v>0</v>
      </c>
      <c r="AS205" s="98">
        <f ca="1">IF($F205&gt;=AS$4,VLOOKUP(RAND(),brain!$L$14:$P$17,4,TRUE),0)</f>
        <v>0</v>
      </c>
      <c r="AT205" s="98">
        <f ca="1">IF($F205&gt;=AT$4,VLOOKUP(RAND(),brain!$L$14:$P$17,4,TRUE),0)</f>
        <v>0</v>
      </c>
      <c r="AU205" s="98">
        <f ca="1">IF($F205&gt;=AU$4,VLOOKUP(RAND(),brain!$L$14:$P$17,4,TRUE),0)</f>
        <v>0</v>
      </c>
      <c r="AV205" s="98">
        <f ca="1">IF($F205&gt;=AV$4,VLOOKUP(RAND(),brain!$L$14:$P$17,4,TRUE),0)</f>
        <v>0</v>
      </c>
      <c r="AW205" s="98">
        <f ca="1">IF($F205&gt;=AW$4,VLOOKUP(RAND(),brain!$L$14:$P$17,4,TRUE),0)</f>
        <v>0</v>
      </c>
      <c r="AX205" s="98">
        <f ca="1">IF($F205&gt;=AX$4,VLOOKUP(RAND(),brain!$L$14:$P$17,4,TRUE),0)</f>
        <v>0</v>
      </c>
      <c r="AY205" s="98">
        <f ca="1">IF($F205&gt;=AY$4,VLOOKUP(RAND(),brain!$L$14:$P$17,4,TRUE),0)</f>
        <v>0</v>
      </c>
      <c r="AZ205" s="101">
        <f ca="1">IF($F205&gt;=AZ$4,VLOOKUP(RAND(),brain!$L$14:$P$17,4,TRUE),0)</f>
        <v>0</v>
      </c>
      <c r="BA205" s="139">
        <f ca="1">SUMIF(dataCollection!$H205:$Y205, "&gt;1")</f>
        <v>190</v>
      </c>
      <c r="BB205" s="140">
        <f ca="1">SUMIF(dataCollection!$Z205:$AJ205,"&gt; 1")</f>
        <v>220</v>
      </c>
      <c r="BC205" s="141">
        <f ca="1">SUMIF(dataCollection!$AK205:$AZ205, "&gt; 1")</f>
        <v>155</v>
      </c>
      <c r="BD205" s="26">
        <f ca="1">brain!$K$26-COUNTIF(dataCollection!$H205:$Y205,"&gt;0")*10-dataCollection!$BA205</f>
        <v>230</v>
      </c>
      <c r="BE205" s="26" t="str">
        <f t="shared" ca="1" si="9"/>
        <v/>
      </c>
      <c r="BF205" s="26">
        <f ca="1">brain!$K$26- COUNTIF(dataCollection!$Z205:$AJ205,"&gt;0")*10-dataCollection!$BB205</f>
        <v>220</v>
      </c>
      <c r="BG205" s="26" t="str">
        <f t="shared" ca="1" si="10"/>
        <v>stockout</v>
      </c>
      <c r="BH205" s="26">
        <f ca="1">brain!$K$26-COUNT(dataCollection!$AK205:$AZ205)*10-dataCollection!$BC205</f>
        <v>165</v>
      </c>
      <c r="BI205" s="134" t="str">
        <f t="shared" ca="1" si="11"/>
        <v/>
      </c>
    </row>
    <row r="206" spans="3:61" x14ac:dyDescent="0.25">
      <c r="C206" s="32">
        <f>Table1[[#This Row],[Column1]]</f>
        <v>200</v>
      </c>
      <c r="D206" s="116">
        <f ca="1">ROUND(brain!$L$7*dataCollection!$G206,0)</f>
        <v>5</v>
      </c>
      <c r="E206" s="116">
        <f ca="1">ROUND(brain!$L$8*dataCollection!$G206,0)</f>
        <v>3</v>
      </c>
      <c r="F206" s="116">
        <f ca="1">dataCollection!$G206-dataCollection!$D206-dataCollection!$E206</f>
        <v>4</v>
      </c>
      <c r="G206" s="117">
        <f ca="1">Table1[[#This Row],[Column13]]</f>
        <v>12</v>
      </c>
      <c r="H206" s="96">
        <f ca="1">IF($D206&gt;=H$4,VLOOKUP(RAND(),brain!$L$14:$P$17,2,TRUE),0)</f>
        <v>55</v>
      </c>
      <c r="I206" s="96">
        <f ca="1">IF($D206&gt;=I$4,VLOOKUP(RAND(),brain!$L$14:$P$17,2,TRUE),0)</f>
        <v>35</v>
      </c>
      <c r="J206" s="96">
        <f ca="1">IF($D206&gt;=J$4,VLOOKUP(RAND(),brain!$L$14:$P$17,2,TRUE),0)</f>
        <v>35</v>
      </c>
      <c r="K206" s="96">
        <f ca="1">IF($D206&gt;=K$4,VLOOKUP(RAND(),brain!$L$14:$P$17,2,TRUE),0)</f>
        <v>35</v>
      </c>
      <c r="L206" s="96">
        <f ca="1">IF($D206&gt;=L$4,VLOOKUP(RAND(),brain!$L$14:$P$17,2,TRUE),0)</f>
        <v>35</v>
      </c>
      <c r="M206" s="96">
        <f ca="1">IF($D206&gt;=M$4,VLOOKUP(RAND(),brain!$L$14:$P$17,2,TRUE),0)</f>
        <v>0</v>
      </c>
      <c r="N206" s="96">
        <f ca="1">IF($D206&gt;=N$4,VLOOKUP(RAND(),brain!$L$14:$P$17,2,TRUE),0)</f>
        <v>0</v>
      </c>
      <c r="O206" s="96">
        <f ca="1">IF($D206&gt;=O$4,VLOOKUP(RAND(),brain!$L$14:$P$17,2,TRUE),0)</f>
        <v>0</v>
      </c>
      <c r="P206" s="96">
        <f ca="1">IF($D206&gt;=P$4,VLOOKUP(RAND(),brain!$L$14:$P$17,2,TRUE),0)</f>
        <v>0</v>
      </c>
      <c r="Q206" s="96">
        <f ca="1">IF($D206&gt;=Q$4,VLOOKUP(RAND(),brain!$L$14:$P$17,2,TRUE),0)</f>
        <v>0</v>
      </c>
      <c r="R206" s="96">
        <f ca="1">IF($D206&gt;=R$4,VLOOKUP(RAND(),brain!$L$14:$P$17,2,TRUE),0)</f>
        <v>0</v>
      </c>
      <c r="S206" s="96">
        <f ca="1">IF($D206&gt;=S$4,VLOOKUP(RAND(),brain!$L$14:$P$17,2,TRUE),0)</f>
        <v>0</v>
      </c>
      <c r="T206" s="96">
        <f ca="1">IF($D206&gt;=T$4,VLOOKUP(RAND(),brain!$L$14:$P$17,2,TRUE),0)</f>
        <v>0</v>
      </c>
      <c r="U206" s="96">
        <f ca="1">IF($D206&gt;=U$4,VLOOKUP(RAND(),brain!$L$14:$P$17,2,TRUE),0)</f>
        <v>0</v>
      </c>
      <c r="V206" s="96">
        <f ca="1">IF($D206&gt;=V$4,VLOOKUP(RAND(),brain!$L$14:$P$17,2,TRUE),0)</f>
        <v>0</v>
      </c>
      <c r="W206" s="96">
        <f ca="1">IF($D206&gt;=W$4,VLOOKUP(RAND(),brain!$L$14:$P$17,2,TRUE),0)</f>
        <v>0</v>
      </c>
      <c r="X206" s="96">
        <f ca="1">IF($D206&gt;=X$4,VLOOKUP(RAND(),brain!$L$14:$P$17,2,TRUE),0)</f>
        <v>0</v>
      </c>
      <c r="Y206" s="104">
        <f ca="1">IF($D206&gt;=Y$4,VLOOKUP(RAND(),brain!$L$14:$P$17,2,TRUE),0)</f>
        <v>0</v>
      </c>
      <c r="Z206" s="97">
        <f ca="1">IF($E206&gt;=Z$4,VLOOKUP(RAND(),brain!$L$14:$P$17,3,TRUE),0)</f>
        <v>20</v>
      </c>
      <c r="AA206" s="97">
        <f ca="1">IF($E206&gt;=AA$4,VLOOKUP(RAND(),brain!$L$14:$P$17,3,TRUE),0)</f>
        <v>65</v>
      </c>
      <c r="AB206" s="97">
        <f ca="1">IF($E206&gt;=AB$4,VLOOKUP(RAND(),brain!$L$14:$P$17,3,TRUE),0)</f>
        <v>45</v>
      </c>
      <c r="AC206" s="97">
        <f ca="1">IF($E206&gt;=AC$4,VLOOKUP(RAND(),brain!$L$14:$P$17,3,TRUE),0)</f>
        <v>0</v>
      </c>
      <c r="AD206" s="97">
        <f ca="1">IF($E206&gt;=AD$4,VLOOKUP(RAND(),brain!$L$14:$P$17,3,TRUE),0)</f>
        <v>0</v>
      </c>
      <c r="AE206" s="97">
        <f ca="1">IF($E206&gt;=AE$4,VLOOKUP(RAND(),brain!$L$14:$P$17,3,TRUE),0)</f>
        <v>0</v>
      </c>
      <c r="AF206" s="97">
        <f ca="1">IF($E206&gt;=AF$4,VLOOKUP(RAND(),brain!$L$14:$P$17,3,TRUE),0)</f>
        <v>0</v>
      </c>
      <c r="AG206" s="97">
        <f ca="1">IF($E206&gt;=AG$4,VLOOKUP(RAND(),brain!$L$14:$P$17,3,TRUE),0)</f>
        <v>0</v>
      </c>
      <c r="AH206" s="97">
        <f ca="1">IF($E206&gt;=AH$4,VLOOKUP(RAND(),brain!$L$14:$P$17,3,TRUE),0)</f>
        <v>0</v>
      </c>
      <c r="AI206" s="97">
        <f ca="1">IF($E206&gt;=AI$4,VLOOKUP(RAND(),brain!$L$14:$P$17,3,TRUE),0)</f>
        <v>0</v>
      </c>
      <c r="AJ206" s="97">
        <f ca="1">IF($E206&gt;=AJ$4,VLOOKUP(RAND(),brain!$L$14:$P$17,3,TRUE),0)</f>
        <v>0</v>
      </c>
      <c r="AK206" s="100">
        <f ca="1">IF($F206&gt;=AK$4,VLOOKUP(RAND(),brain!$L$14:$P$17,4,TRUE),0)</f>
        <v>30</v>
      </c>
      <c r="AL206" s="98">
        <f ca="1">IF($F206&gt;=AL$4,VLOOKUP(RAND(),brain!$L$14:$P$17,4,TRUE),0)</f>
        <v>30</v>
      </c>
      <c r="AM206" s="98">
        <f ca="1">IF($F206&gt;=AM$4,VLOOKUP(RAND(),brain!$L$14:$P$17,4,TRUE),0)</f>
        <v>20</v>
      </c>
      <c r="AN206" s="98">
        <f ca="1">IF($F206&gt;=AN$4,VLOOKUP(RAND(),brain!$L$14:$P$17,4,TRUE),0)</f>
        <v>30</v>
      </c>
      <c r="AO206" s="98">
        <f ca="1">IF($F206&gt;=AO$4,VLOOKUP(RAND(),brain!$L$14:$P$17,4,TRUE),0)</f>
        <v>0</v>
      </c>
      <c r="AP206" s="98">
        <f ca="1">IF($F206&gt;=AP$4,VLOOKUP(RAND(),brain!$L$14:$P$17,4,TRUE),0)</f>
        <v>0</v>
      </c>
      <c r="AQ206" s="98">
        <f ca="1">IF($F206&gt;=AQ$4,VLOOKUP(RAND(),brain!$L$14:$P$17,4,TRUE),0)</f>
        <v>0</v>
      </c>
      <c r="AR206" s="98">
        <f ca="1">IF($F206&gt;=AR$4,VLOOKUP(RAND(),brain!$L$14:$P$17,4,TRUE),0)</f>
        <v>0</v>
      </c>
      <c r="AS206" s="98">
        <f ca="1">IF($F206&gt;=AS$4,VLOOKUP(RAND(),brain!$L$14:$P$17,4,TRUE),0)</f>
        <v>0</v>
      </c>
      <c r="AT206" s="98">
        <f ca="1">IF($F206&gt;=AT$4,VLOOKUP(RAND(),brain!$L$14:$P$17,4,TRUE),0)</f>
        <v>0</v>
      </c>
      <c r="AU206" s="98">
        <f ca="1">IF($F206&gt;=AU$4,VLOOKUP(RAND(),brain!$L$14:$P$17,4,TRUE),0)</f>
        <v>0</v>
      </c>
      <c r="AV206" s="98">
        <f ca="1">IF($F206&gt;=AV$4,VLOOKUP(RAND(),brain!$L$14:$P$17,4,TRUE),0)</f>
        <v>0</v>
      </c>
      <c r="AW206" s="98">
        <f ca="1">IF($F206&gt;=AW$4,VLOOKUP(RAND(),brain!$L$14:$P$17,4,TRUE),0)</f>
        <v>0</v>
      </c>
      <c r="AX206" s="98">
        <f ca="1">IF($F206&gt;=AX$4,VLOOKUP(RAND(),brain!$L$14:$P$17,4,TRUE),0)</f>
        <v>0</v>
      </c>
      <c r="AY206" s="98">
        <f ca="1">IF($F206&gt;=AY$4,VLOOKUP(RAND(),brain!$L$14:$P$17,4,TRUE),0)</f>
        <v>0</v>
      </c>
      <c r="AZ206" s="101">
        <f ca="1">IF($F206&gt;=AZ$4,VLOOKUP(RAND(),brain!$L$14:$P$17,4,TRUE),0)</f>
        <v>0</v>
      </c>
      <c r="BA206" s="139">
        <f ca="1">SUMIF(dataCollection!$H206:$Y206, "&gt;1")</f>
        <v>195</v>
      </c>
      <c r="BB206" s="140">
        <f ca="1">SUMIF(dataCollection!$Z206:$AJ206,"&gt; 1")</f>
        <v>130</v>
      </c>
      <c r="BC206" s="141">
        <f ca="1">SUMIF(dataCollection!$AK206:$AZ206, "&gt; 1")</f>
        <v>110</v>
      </c>
      <c r="BD206" s="26">
        <f ca="1">brain!$K$26-COUNTIF(dataCollection!$H206:$Y206,"&gt;0")*10-dataCollection!$BA206</f>
        <v>235</v>
      </c>
      <c r="BE206" s="26" t="str">
        <f t="shared" ca="1" si="9"/>
        <v/>
      </c>
      <c r="BF206" s="26">
        <f ca="1">brain!$K$26- COUNTIF(dataCollection!$Z206:$AJ206,"&gt;0")*10-dataCollection!$BB206</f>
        <v>320</v>
      </c>
      <c r="BG206" s="26" t="str">
        <f t="shared" ca="1" si="10"/>
        <v/>
      </c>
      <c r="BH206" s="26">
        <f ca="1">brain!$K$26-COUNT(dataCollection!$AK206:$AZ206)*10-dataCollection!$BC206</f>
        <v>210</v>
      </c>
      <c r="BI206" s="134" t="str">
        <f t="shared" ca="1" si="11"/>
        <v/>
      </c>
    </row>
    <row r="207" spans="3:61" x14ac:dyDescent="0.25">
      <c r="C207" s="32">
        <f>Table1[[#This Row],[Column1]]</f>
        <v>201</v>
      </c>
      <c r="D207" s="116">
        <f ca="1">ROUND(brain!$L$7*dataCollection!$G207,0)</f>
        <v>2</v>
      </c>
      <c r="E207" s="116">
        <f ca="1">ROUND(brain!$L$8*dataCollection!$G207,0)</f>
        <v>2</v>
      </c>
      <c r="F207" s="116">
        <f ca="1">dataCollection!$G207-dataCollection!$D207-dataCollection!$E207</f>
        <v>2</v>
      </c>
      <c r="G207" s="117">
        <f ca="1">Table1[[#This Row],[Column13]]</f>
        <v>6</v>
      </c>
      <c r="H207" s="96">
        <f ca="1">IF($D207&gt;=H$4,VLOOKUP(RAND(),brain!$L$14:$P$17,2,TRUE),0)</f>
        <v>15</v>
      </c>
      <c r="I207" s="96">
        <f ca="1">IF($D207&gt;=I$4,VLOOKUP(RAND(),brain!$L$14:$P$17,2,TRUE),0)</f>
        <v>35</v>
      </c>
      <c r="J207" s="96">
        <f ca="1">IF($D207&gt;=J$4,VLOOKUP(RAND(),brain!$L$14:$P$17,2,TRUE),0)</f>
        <v>0</v>
      </c>
      <c r="K207" s="96">
        <f ca="1">IF($D207&gt;=K$4,VLOOKUP(RAND(),brain!$L$14:$P$17,2,TRUE),0)</f>
        <v>0</v>
      </c>
      <c r="L207" s="96">
        <f ca="1">IF($D207&gt;=L$4,VLOOKUP(RAND(),brain!$L$14:$P$17,2,TRUE),0)</f>
        <v>0</v>
      </c>
      <c r="M207" s="96">
        <f ca="1">IF($D207&gt;=M$4,VLOOKUP(RAND(),brain!$L$14:$P$17,2,TRUE),0)</f>
        <v>0</v>
      </c>
      <c r="N207" s="96">
        <f ca="1">IF($D207&gt;=N$4,VLOOKUP(RAND(),brain!$L$14:$P$17,2,TRUE),0)</f>
        <v>0</v>
      </c>
      <c r="O207" s="96">
        <f ca="1">IF($D207&gt;=O$4,VLOOKUP(RAND(),brain!$L$14:$P$17,2,TRUE),0)</f>
        <v>0</v>
      </c>
      <c r="P207" s="96">
        <f ca="1">IF($D207&gt;=P$4,VLOOKUP(RAND(),brain!$L$14:$P$17,2,TRUE),0)</f>
        <v>0</v>
      </c>
      <c r="Q207" s="96">
        <f ca="1">IF($D207&gt;=Q$4,VLOOKUP(RAND(),brain!$L$14:$P$17,2,TRUE),0)</f>
        <v>0</v>
      </c>
      <c r="R207" s="96">
        <f ca="1">IF($D207&gt;=R$4,VLOOKUP(RAND(),brain!$L$14:$P$17,2,TRUE),0)</f>
        <v>0</v>
      </c>
      <c r="S207" s="96">
        <f ca="1">IF($D207&gt;=S$4,VLOOKUP(RAND(),brain!$L$14:$P$17,2,TRUE),0)</f>
        <v>0</v>
      </c>
      <c r="T207" s="96">
        <f ca="1">IF($D207&gt;=T$4,VLOOKUP(RAND(),brain!$L$14:$P$17,2,TRUE),0)</f>
        <v>0</v>
      </c>
      <c r="U207" s="96">
        <f ca="1">IF($D207&gt;=U$4,VLOOKUP(RAND(),brain!$L$14:$P$17,2,TRUE),0)</f>
        <v>0</v>
      </c>
      <c r="V207" s="96">
        <f ca="1">IF($D207&gt;=V$4,VLOOKUP(RAND(),brain!$L$14:$P$17,2,TRUE),0)</f>
        <v>0</v>
      </c>
      <c r="W207" s="96">
        <f ca="1">IF($D207&gt;=W$4,VLOOKUP(RAND(),brain!$L$14:$P$17,2,TRUE),0)</f>
        <v>0</v>
      </c>
      <c r="X207" s="96">
        <f ca="1">IF($D207&gt;=X$4,VLOOKUP(RAND(),brain!$L$14:$P$17,2,TRUE),0)</f>
        <v>0</v>
      </c>
      <c r="Y207" s="104">
        <f ca="1">IF($D207&gt;=Y$4,VLOOKUP(RAND(),brain!$L$14:$P$17,2,TRUE),0)</f>
        <v>0</v>
      </c>
      <c r="Z207" s="97">
        <f ca="1">IF($E207&gt;=Z$4,VLOOKUP(RAND(),brain!$L$14:$P$17,3,TRUE),0)</f>
        <v>20</v>
      </c>
      <c r="AA207" s="97">
        <f ca="1">IF($E207&gt;=AA$4,VLOOKUP(RAND(),brain!$L$14:$P$17,3,TRUE),0)</f>
        <v>45</v>
      </c>
      <c r="AB207" s="97">
        <f ca="1">IF($E207&gt;=AB$4,VLOOKUP(RAND(),brain!$L$14:$P$17,3,TRUE),0)</f>
        <v>0</v>
      </c>
      <c r="AC207" s="97">
        <f ca="1">IF($E207&gt;=AC$4,VLOOKUP(RAND(),brain!$L$14:$P$17,3,TRUE),0)</f>
        <v>0</v>
      </c>
      <c r="AD207" s="97">
        <f ca="1">IF($E207&gt;=AD$4,VLOOKUP(RAND(),brain!$L$14:$P$17,3,TRUE),0)</f>
        <v>0</v>
      </c>
      <c r="AE207" s="97">
        <f ca="1">IF($E207&gt;=AE$4,VLOOKUP(RAND(),brain!$L$14:$P$17,3,TRUE),0)</f>
        <v>0</v>
      </c>
      <c r="AF207" s="97">
        <f ca="1">IF($E207&gt;=AF$4,VLOOKUP(RAND(),brain!$L$14:$P$17,3,TRUE),0)</f>
        <v>0</v>
      </c>
      <c r="AG207" s="97">
        <f ca="1">IF($E207&gt;=AG$4,VLOOKUP(RAND(),brain!$L$14:$P$17,3,TRUE),0)</f>
        <v>0</v>
      </c>
      <c r="AH207" s="97">
        <f ca="1">IF($E207&gt;=AH$4,VLOOKUP(RAND(),brain!$L$14:$P$17,3,TRUE),0)</f>
        <v>0</v>
      </c>
      <c r="AI207" s="97">
        <f ca="1">IF($E207&gt;=AI$4,VLOOKUP(RAND(),brain!$L$14:$P$17,3,TRUE),0)</f>
        <v>0</v>
      </c>
      <c r="AJ207" s="97">
        <f ca="1">IF($E207&gt;=AJ$4,VLOOKUP(RAND(),brain!$L$14:$P$17,3,TRUE),0)</f>
        <v>0</v>
      </c>
      <c r="AK207" s="100">
        <f ca="1">IF($F207&gt;=AK$4,VLOOKUP(RAND(),brain!$L$14:$P$17,4,TRUE),0)</f>
        <v>20</v>
      </c>
      <c r="AL207" s="98">
        <f ca="1">IF($F207&gt;=AL$4,VLOOKUP(RAND(),brain!$L$14:$P$17,4,TRUE),0)</f>
        <v>20</v>
      </c>
      <c r="AM207" s="98">
        <f ca="1">IF($F207&gt;=AM$4,VLOOKUP(RAND(),brain!$L$14:$P$17,4,TRUE),0)</f>
        <v>0</v>
      </c>
      <c r="AN207" s="98">
        <f ca="1">IF($F207&gt;=AN$4,VLOOKUP(RAND(),brain!$L$14:$P$17,4,TRUE),0)</f>
        <v>0</v>
      </c>
      <c r="AO207" s="98">
        <f ca="1">IF($F207&gt;=AO$4,VLOOKUP(RAND(),brain!$L$14:$P$17,4,TRUE),0)</f>
        <v>0</v>
      </c>
      <c r="AP207" s="98">
        <f ca="1">IF($F207&gt;=AP$4,VLOOKUP(RAND(),brain!$L$14:$P$17,4,TRUE),0)</f>
        <v>0</v>
      </c>
      <c r="AQ207" s="98">
        <f ca="1">IF($F207&gt;=AQ$4,VLOOKUP(RAND(),brain!$L$14:$P$17,4,TRUE),0)</f>
        <v>0</v>
      </c>
      <c r="AR207" s="98">
        <f ca="1">IF($F207&gt;=AR$4,VLOOKUP(RAND(),brain!$L$14:$P$17,4,TRUE),0)</f>
        <v>0</v>
      </c>
      <c r="AS207" s="98">
        <f ca="1">IF($F207&gt;=AS$4,VLOOKUP(RAND(),brain!$L$14:$P$17,4,TRUE),0)</f>
        <v>0</v>
      </c>
      <c r="AT207" s="98">
        <f ca="1">IF($F207&gt;=AT$4,VLOOKUP(RAND(),brain!$L$14:$P$17,4,TRUE),0)</f>
        <v>0</v>
      </c>
      <c r="AU207" s="98">
        <f ca="1">IF($F207&gt;=AU$4,VLOOKUP(RAND(),brain!$L$14:$P$17,4,TRUE),0)</f>
        <v>0</v>
      </c>
      <c r="AV207" s="98">
        <f ca="1">IF($F207&gt;=AV$4,VLOOKUP(RAND(),brain!$L$14:$P$17,4,TRUE),0)</f>
        <v>0</v>
      </c>
      <c r="AW207" s="98">
        <f ca="1">IF($F207&gt;=AW$4,VLOOKUP(RAND(),brain!$L$14:$P$17,4,TRUE),0)</f>
        <v>0</v>
      </c>
      <c r="AX207" s="98">
        <f ca="1">IF($F207&gt;=AX$4,VLOOKUP(RAND(),brain!$L$14:$P$17,4,TRUE),0)</f>
        <v>0</v>
      </c>
      <c r="AY207" s="98">
        <f ca="1">IF($F207&gt;=AY$4,VLOOKUP(RAND(),brain!$L$14:$P$17,4,TRUE),0)</f>
        <v>0</v>
      </c>
      <c r="AZ207" s="101">
        <f ca="1">IF($F207&gt;=AZ$4,VLOOKUP(RAND(),brain!$L$14:$P$17,4,TRUE),0)</f>
        <v>0</v>
      </c>
      <c r="BA207" s="139">
        <f ca="1">SUMIF(dataCollection!$H207:$Y207, "&gt;1")</f>
        <v>50</v>
      </c>
      <c r="BB207" s="140">
        <f ca="1">SUMIF(dataCollection!$Z207:$AJ207,"&gt; 1")</f>
        <v>65</v>
      </c>
      <c r="BC207" s="141">
        <f ca="1">SUMIF(dataCollection!$AK207:$AZ207, "&gt; 1")</f>
        <v>40</v>
      </c>
      <c r="BD207" s="26">
        <f ca="1">brain!$K$26-COUNTIF(dataCollection!$H207:$Y207,"&gt;0")*10-dataCollection!$BA207</f>
        <v>410</v>
      </c>
      <c r="BE207" s="26" t="str">
        <f t="shared" ca="1" si="9"/>
        <v/>
      </c>
      <c r="BF207" s="26">
        <f ca="1">brain!$K$26- COUNTIF(dataCollection!$Z207:$AJ207,"&gt;0")*10-dataCollection!$BB207</f>
        <v>395</v>
      </c>
      <c r="BG207" s="26" t="str">
        <f t="shared" ca="1" si="10"/>
        <v/>
      </c>
      <c r="BH207" s="26">
        <f ca="1">brain!$K$26-COUNT(dataCollection!$AK207:$AZ207)*10-dataCollection!$BC207</f>
        <v>280</v>
      </c>
      <c r="BI207" s="134" t="str">
        <f t="shared" ca="1" si="11"/>
        <v/>
      </c>
    </row>
    <row r="208" spans="3:61" x14ac:dyDescent="0.25">
      <c r="C208" s="32">
        <f>Table1[[#This Row],[Column1]]</f>
        <v>202</v>
      </c>
      <c r="D208" s="116">
        <f ca="1">ROUND(brain!$L$7*dataCollection!$G208,0)</f>
        <v>4</v>
      </c>
      <c r="E208" s="116">
        <f ca="1">ROUND(brain!$L$8*dataCollection!$G208,0)</f>
        <v>3</v>
      </c>
      <c r="F208" s="116">
        <f ca="1">dataCollection!$G208-dataCollection!$D208-dataCollection!$E208</f>
        <v>4</v>
      </c>
      <c r="G208" s="117">
        <f ca="1">Table1[[#This Row],[Column13]]</f>
        <v>11</v>
      </c>
      <c r="H208" s="96">
        <f ca="1">IF($D208&gt;=H$4,VLOOKUP(RAND(),brain!$L$14:$P$17,2,TRUE),0)</f>
        <v>35</v>
      </c>
      <c r="I208" s="96">
        <f ca="1">IF($D208&gt;=I$4,VLOOKUP(RAND(),brain!$L$14:$P$17,2,TRUE),0)</f>
        <v>35</v>
      </c>
      <c r="J208" s="96">
        <f ca="1">IF($D208&gt;=J$4,VLOOKUP(RAND(),brain!$L$14:$P$17,2,TRUE),0)</f>
        <v>35</v>
      </c>
      <c r="K208" s="96">
        <f ca="1">IF($D208&gt;=K$4,VLOOKUP(RAND(),brain!$L$14:$P$17,2,TRUE),0)</f>
        <v>35</v>
      </c>
      <c r="L208" s="96">
        <f ca="1">IF($D208&gt;=L$4,VLOOKUP(RAND(),brain!$L$14:$P$17,2,TRUE),0)</f>
        <v>0</v>
      </c>
      <c r="M208" s="96">
        <f ca="1">IF($D208&gt;=M$4,VLOOKUP(RAND(),brain!$L$14:$P$17,2,TRUE),0)</f>
        <v>0</v>
      </c>
      <c r="N208" s="96">
        <f ca="1">IF($D208&gt;=N$4,VLOOKUP(RAND(),brain!$L$14:$P$17,2,TRUE),0)</f>
        <v>0</v>
      </c>
      <c r="O208" s="96">
        <f ca="1">IF($D208&gt;=O$4,VLOOKUP(RAND(),brain!$L$14:$P$17,2,TRUE),0)</f>
        <v>0</v>
      </c>
      <c r="P208" s="96">
        <f ca="1">IF($D208&gt;=P$4,VLOOKUP(RAND(),brain!$L$14:$P$17,2,TRUE),0)</f>
        <v>0</v>
      </c>
      <c r="Q208" s="96">
        <f ca="1">IF($D208&gt;=Q$4,VLOOKUP(RAND(),brain!$L$14:$P$17,2,TRUE),0)</f>
        <v>0</v>
      </c>
      <c r="R208" s="96">
        <f ca="1">IF($D208&gt;=R$4,VLOOKUP(RAND(),brain!$L$14:$P$17,2,TRUE),0)</f>
        <v>0</v>
      </c>
      <c r="S208" s="96">
        <f ca="1">IF($D208&gt;=S$4,VLOOKUP(RAND(),brain!$L$14:$P$17,2,TRUE),0)</f>
        <v>0</v>
      </c>
      <c r="T208" s="96">
        <f ca="1">IF($D208&gt;=T$4,VLOOKUP(RAND(),brain!$L$14:$P$17,2,TRUE),0)</f>
        <v>0</v>
      </c>
      <c r="U208" s="96">
        <f ca="1">IF($D208&gt;=U$4,VLOOKUP(RAND(),brain!$L$14:$P$17,2,TRUE),0)</f>
        <v>0</v>
      </c>
      <c r="V208" s="96">
        <f ca="1">IF($D208&gt;=V$4,VLOOKUP(RAND(),brain!$L$14:$P$17,2,TRUE),0)</f>
        <v>0</v>
      </c>
      <c r="W208" s="96">
        <f ca="1">IF($D208&gt;=W$4,VLOOKUP(RAND(),brain!$L$14:$P$17,2,TRUE),0)</f>
        <v>0</v>
      </c>
      <c r="X208" s="96">
        <f ca="1">IF($D208&gt;=X$4,VLOOKUP(RAND(),brain!$L$14:$P$17,2,TRUE),0)</f>
        <v>0</v>
      </c>
      <c r="Y208" s="104">
        <f ca="1">IF($D208&gt;=Y$4,VLOOKUP(RAND(),brain!$L$14:$P$17,2,TRUE),0)</f>
        <v>0</v>
      </c>
      <c r="Z208" s="97">
        <f ca="1">IF($E208&gt;=Z$4,VLOOKUP(RAND(),brain!$L$14:$P$17,3,TRUE),0)</f>
        <v>65</v>
      </c>
      <c r="AA208" s="97">
        <f ca="1">IF($E208&gt;=AA$4,VLOOKUP(RAND(),brain!$L$14:$P$17,3,TRUE),0)</f>
        <v>45</v>
      </c>
      <c r="AB208" s="97">
        <f ca="1">IF($E208&gt;=AB$4,VLOOKUP(RAND(),brain!$L$14:$P$17,3,TRUE),0)</f>
        <v>65</v>
      </c>
      <c r="AC208" s="97">
        <f ca="1">IF($E208&gt;=AC$4,VLOOKUP(RAND(),brain!$L$14:$P$17,3,TRUE),0)</f>
        <v>0</v>
      </c>
      <c r="AD208" s="97">
        <f ca="1">IF($E208&gt;=AD$4,VLOOKUP(RAND(),brain!$L$14:$P$17,3,TRUE),0)</f>
        <v>0</v>
      </c>
      <c r="AE208" s="97">
        <f ca="1">IF($E208&gt;=AE$4,VLOOKUP(RAND(),brain!$L$14:$P$17,3,TRUE),0)</f>
        <v>0</v>
      </c>
      <c r="AF208" s="97">
        <f ca="1">IF($E208&gt;=AF$4,VLOOKUP(RAND(),brain!$L$14:$P$17,3,TRUE),0)</f>
        <v>0</v>
      </c>
      <c r="AG208" s="97">
        <f ca="1">IF($E208&gt;=AG$4,VLOOKUP(RAND(),brain!$L$14:$P$17,3,TRUE),0)</f>
        <v>0</v>
      </c>
      <c r="AH208" s="97">
        <f ca="1">IF($E208&gt;=AH$4,VLOOKUP(RAND(),brain!$L$14:$P$17,3,TRUE),0)</f>
        <v>0</v>
      </c>
      <c r="AI208" s="97">
        <f ca="1">IF($E208&gt;=AI$4,VLOOKUP(RAND(),brain!$L$14:$P$17,3,TRUE),0)</f>
        <v>0</v>
      </c>
      <c r="AJ208" s="97">
        <f ca="1">IF($E208&gt;=AJ$4,VLOOKUP(RAND(),brain!$L$14:$P$17,3,TRUE),0)</f>
        <v>0</v>
      </c>
      <c r="AK208" s="100">
        <f ca="1">IF($F208&gt;=AK$4,VLOOKUP(RAND(),brain!$L$14:$P$17,4,TRUE),0)</f>
        <v>45</v>
      </c>
      <c r="AL208" s="98">
        <f ca="1">IF($F208&gt;=AL$4,VLOOKUP(RAND(),brain!$L$14:$P$17,4,TRUE),0)</f>
        <v>45</v>
      </c>
      <c r="AM208" s="98">
        <f ca="1">IF($F208&gt;=AM$4,VLOOKUP(RAND(),brain!$L$14:$P$17,4,TRUE),0)</f>
        <v>30</v>
      </c>
      <c r="AN208" s="98">
        <f ca="1">IF($F208&gt;=AN$4,VLOOKUP(RAND(),brain!$L$14:$P$17,4,TRUE),0)</f>
        <v>45</v>
      </c>
      <c r="AO208" s="98">
        <f ca="1">IF($F208&gt;=AO$4,VLOOKUP(RAND(),brain!$L$14:$P$17,4,TRUE),0)</f>
        <v>0</v>
      </c>
      <c r="AP208" s="98">
        <f ca="1">IF($F208&gt;=AP$4,VLOOKUP(RAND(),brain!$L$14:$P$17,4,TRUE),0)</f>
        <v>0</v>
      </c>
      <c r="AQ208" s="98">
        <f ca="1">IF($F208&gt;=AQ$4,VLOOKUP(RAND(),brain!$L$14:$P$17,4,TRUE),0)</f>
        <v>0</v>
      </c>
      <c r="AR208" s="98">
        <f ca="1">IF($F208&gt;=AR$4,VLOOKUP(RAND(),brain!$L$14:$P$17,4,TRUE),0)</f>
        <v>0</v>
      </c>
      <c r="AS208" s="98">
        <f ca="1">IF($F208&gt;=AS$4,VLOOKUP(RAND(),brain!$L$14:$P$17,4,TRUE),0)</f>
        <v>0</v>
      </c>
      <c r="AT208" s="98">
        <f ca="1">IF($F208&gt;=AT$4,VLOOKUP(RAND(),brain!$L$14:$P$17,4,TRUE),0)</f>
        <v>0</v>
      </c>
      <c r="AU208" s="98">
        <f ca="1">IF($F208&gt;=AU$4,VLOOKUP(RAND(),brain!$L$14:$P$17,4,TRUE),0)</f>
        <v>0</v>
      </c>
      <c r="AV208" s="98">
        <f ca="1">IF($F208&gt;=AV$4,VLOOKUP(RAND(),brain!$L$14:$P$17,4,TRUE),0)</f>
        <v>0</v>
      </c>
      <c r="AW208" s="98">
        <f ca="1">IF($F208&gt;=AW$4,VLOOKUP(RAND(),brain!$L$14:$P$17,4,TRUE),0)</f>
        <v>0</v>
      </c>
      <c r="AX208" s="98">
        <f ca="1">IF($F208&gt;=AX$4,VLOOKUP(RAND(),brain!$L$14:$P$17,4,TRUE),0)</f>
        <v>0</v>
      </c>
      <c r="AY208" s="98">
        <f ca="1">IF($F208&gt;=AY$4,VLOOKUP(RAND(),brain!$L$14:$P$17,4,TRUE),0)</f>
        <v>0</v>
      </c>
      <c r="AZ208" s="101">
        <f ca="1">IF($F208&gt;=AZ$4,VLOOKUP(RAND(),brain!$L$14:$P$17,4,TRUE),0)</f>
        <v>0</v>
      </c>
      <c r="BA208" s="139">
        <f ca="1">SUMIF(dataCollection!$H208:$Y208, "&gt;1")</f>
        <v>140</v>
      </c>
      <c r="BB208" s="140">
        <f ca="1">SUMIF(dataCollection!$Z208:$AJ208,"&gt; 1")</f>
        <v>175</v>
      </c>
      <c r="BC208" s="141">
        <f ca="1">SUMIF(dataCollection!$AK208:$AZ208, "&gt; 1")</f>
        <v>165</v>
      </c>
      <c r="BD208" s="26">
        <f ca="1">brain!$K$26-COUNTIF(dataCollection!$H208:$Y208,"&gt;0")*10-dataCollection!$BA208</f>
        <v>300</v>
      </c>
      <c r="BE208" s="26" t="str">
        <f t="shared" ca="1" si="9"/>
        <v/>
      </c>
      <c r="BF208" s="26">
        <f ca="1">brain!$K$26- COUNTIF(dataCollection!$Z208:$AJ208,"&gt;0")*10-dataCollection!$BB208</f>
        <v>275</v>
      </c>
      <c r="BG208" s="26" t="str">
        <f t="shared" ca="1" si="10"/>
        <v/>
      </c>
      <c r="BH208" s="26">
        <f ca="1">brain!$K$26-COUNT(dataCollection!$AK208:$AZ208)*10-dataCollection!$BC208</f>
        <v>155</v>
      </c>
      <c r="BI208" s="134" t="str">
        <f t="shared" ca="1" si="11"/>
        <v>stockout</v>
      </c>
    </row>
    <row r="209" spans="3:61" x14ac:dyDescent="0.25">
      <c r="C209" s="32">
        <f>Table1[[#This Row],[Column1]]</f>
        <v>203</v>
      </c>
      <c r="D209" s="116">
        <f ca="1">ROUND(brain!$L$7*dataCollection!$G209,0)</f>
        <v>5</v>
      </c>
      <c r="E209" s="116">
        <f ca="1">ROUND(brain!$L$8*dataCollection!$G209,0)</f>
        <v>3</v>
      </c>
      <c r="F209" s="116">
        <f ca="1">dataCollection!$G209-dataCollection!$D209-dataCollection!$E209</f>
        <v>5</v>
      </c>
      <c r="G209" s="116">
        <f ca="1">Table1[[#This Row],[Column13]]</f>
        <v>13</v>
      </c>
      <c r="H209" s="96">
        <f ca="1">IF($D209&gt;=H$4,VLOOKUP(RAND(),brain!$L$14:$P$17,2,TRUE),0)</f>
        <v>55</v>
      </c>
      <c r="I209" s="96">
        <f ca="1">IF($D209&gt;=I$4,VLOOKUP(RAND(),brain!$L$14:$P$17,2,TRUE),0)</f>
        <v>15</v>
      </c>
      <c r="J209" s="96">
        <f ca="1">IF($D209&gt;=J$4,VLOOKUP(RAND(),brain!$L$14:$P$17,2,TRUE),0)</f>
        <v>35</v>
      </c>
      <c r="K209" s="96">
        <f ca="1">IF($D209&gt;=K$4,VLOOKUP(RAND(),brain!$L$14:$P$17,2,TRUE),0)</f>
        <v>55</v>
      </c>
      <c r="L209" s="96">
        <f ca="1">IF($D209&gt;=L$4,VLOOKUP(RAND(),brain!$L$14:$P$17,2,TRUE),0)</f>
        <v>35</v>
      </c>
      <c r="M209" s="96">
        <f ca="1">IF($D209&gt;=M$4,VLOOKUP(RAND(),brain!$L$14:$P$17,2,TRUE),0)</f>
        <v>0</v>
      </c>
      <c r="N209" s="96">
        <f ca="1">IF($D209&gt;=N$4,VLOOKUP(RAND(),brain!$L$14:$P$17,2,TRUE),0)</f>
        <v>0</v>
      </c>
      <c r="O209" s="96">
        <f ca="1">IF($D209&gt;=O$4,VLOOKUP(RAND(),brain!$L$14:$P$17,2,TRUE),0)</f>
        <v>0</v>
      </c>
      <c r="P209" s="96">
        <f ca="1">IF($D209&gt;=P$4,VLOOKUP(RAND(),brain!$L$14:$P$17,2,TRUE),0)</f>
        <v>0</v>
      </c>
      <c r="Q209" s="96">
        <f ca="1">IF($D209&gt;=Q$4,VLOOKUP(RAND(),brain!$L$14:$P$17,2,TRUE),0)</f>
        <v>0</v>
      </c>
      <c r="R209" s="96">
        <f ca="1">IF($D209&gt;=R$4,VLOOKUP(RAND(),brain!$L$14:$P$17,2,TRUE),0)</f>
        <v>0</v>
      </c>
      <c r="S209" s="96">
        <f ca="1">IF($D209&gt;=S$4,VLOOKUP(RAND(),brain!$L$14:$P$17,2,TRUE),0)</f>
        <v>0</v>
      </c>
      <c r="T209" s="96">
        <f ca="1">IF($D209&gt;=T$4,VLOOKUP(RAND(),brain!$L$14:$P$17,2,TRUE),0)</f>
        <v>0</v>
      </c>
      <c r="U209" s="96">
        <f ca="1">IF($D209&gt;=U$4,VLOOKUP(RAND(),brain!$L$14:$P$17,2,TRUE),0)</f>
        <v>0</v>
      </c>
      <c r="V209" s="96">
        <f ca="1">IF($D209&gt;=V$4,VLOOKUP(RAND(),brain!$L$14:$P$17,2,TRUE),0)</f>
        <v>0</v>
      </c>
      <c r="W209" s="96">
        <f ca="1">IF($D209&gt;=W$4,VLOOKUP(RAND(),brain!$L$14:$P$17,2,TRUE),0)</f>
        <v>0</v>
      </c>
      <c r="X209" s="96">
        <f ca="1">IF($D209&gt;=X$4,VLOOKUP(RAND(),brain!$L$14:$P$17,2,TRUE),0)</f>
        <v>0</v>
      </c>
      <c r="Y209" s="104">
        <f ca="1">IF($D209&gt;=Y$4,VLOOKUP(RAND(),brain!$L$14:$P$17,2,TRUE),0)</f>
        <v>0</v>
      </c>
      <c r="Z209" s="97">
        <f ca="1">IF($E209&gt;=Z$4,VLOOKUP(RAND(),brain!$L$14:$P$17,3,TRUE),0)</f>
        <v>65</v>
      </c>
      <c r="AA209" s="97">
        <f ca="1">IF($E209&gt;=AA$4,VLOOKUP(RAND(),brain!$L$14:$P$17,3,TRUE),0)</f>
        <v>45</v>
      </c>
      <c r="AB209" s="97">
        <f ca="1">IF($E209&gt;=AB$4,VLOOKUP(RAND(),brain!$L$14:$P$17,3,TRUE),0)</f>
        <v>65</v>
      </c>
      <c r="AC209" s="97">
        <f ca="1">IF($E209&gt;=AC$4,VLOOKUP(RAND(),brain!$L$14:$P$17,3,TRUE),0)</f>
        <v>0</v>
      </c>
      <c r="AD209" s="97">
        <f ca="1">IF($E209&gt;=AD$4,VLOOKUP(RAND(),brain!$L$14:$P$17,3,TRUE),0)</f>
        <v>0</v>
      </c>
      <c r="AE209" s="97">
        <f ca="1">IF($E209&gt;=AE$4,VLOOKUP(RAND(),brain!$L$14:$P$17,3,TRUE),0)</f>
        <v>0</v>
      </c>
      <c r="AF209" s="97">
        <f ca="1">IF($E209&gt;=AF$4,VLOOKUP(RAND(),brain!$L$14:$P$17,3,TRUE),0)</f>
        <v>0</v>
      </c>
      <c r="AG209" s="97">
        <f ca="1">IF($E209&gt;=AG$4,VLOOKUP(RAND(),brain!$L$14:$P$17,3,TRUE),0)</f>
        <v>0</v>
      </c>
      <c r="AH209" s="97">
        <f ca="1">IF($E209&gt;=AH$4,VLOOKUP(RAND(),brain!$L$14:$P$17,3,TRUE),0)</f>
        <v>0</v>
      </c>
      <c r="AI209" s="97">
        <f ca="1">IF($E209&gt;=AI$4,VLOOKUP(RAND(),brain!$L$14:$P$17,3,TRUE),0)</f>
        <v>0</v>
      </c>
      <c r="AJ209" s="97">
        <f ca="1">IF($E209&gt;=AJ$4,VLOOKUP(RAND(),brain!$L$14:$P$17,3,TRUE),0)</f>
        <v>0</v>
      </c>
      <c r="AK209" s="100">
        <f ca="1">IF($F209&gt;=AK$4,VLOOKUP(RAND(),brain!$L$14:$P$17,4,TRUE),0)</f>
        <v>30</v>
      </c>
      <c r="AL209" s="98">
        <f ca="1">IF($F209&gt;=AL$4,VLOOKUP(RAND(),brain!$L$14:$P$17,4,TRUE),0)</f>
        <v>30</v>
      </c>
      <c r="AM209" s="98">
        <f ca="1">IF($F209&gt;=AM$4,VLOOKUP(RAND(),brain!$L$14:$P$17,4,TRUE),0)</f>
        <v>30</v>
      </c>
      <c r="AN209" s="98">
        <f ca="1">IF($F209&gt;=AN$4,VLOOKUP(RAND(),brain!$L$14:$P$17,4,TRUE),0)</f>
        <v>45</v>
      </c>
      <c r="AO209" s="98">
        <f ca="1">IF($F209&gt;=AO$4,VLOOKUP(RAND(),brain!$L$14:$P$17,4,TRUE),0)</f>
        <v>30</v>
      </c>
      <c r="AP209" s="98">
        <f ca="1">IF($F209&gt;=AP$4,VLOOKUP(RAND(),brain!$L$14:$P$17,4,TRUE),0)</f>
        <v>0</v>
      </c>
      <c r="AQ209" s="98">
        <f ca="1">IF($F209&gt;=AQ$4,VLOOKUP(RAND(),brain!$L$14:$P$17,4,TRUE),0)</f>
        <v>0</v>
      </c>
      <c r="AR209" s="98">
        <f ca="1">IF($F209&gt;=AR$4,VLOOKUP(RAND(),brain!$L$14:$P$17,4,TRUE),0)</f>
        <v>0</v>
      </c>
      <c r="AS209" s="98">
        <f ca="1">IF($F209&gt;=AS$4,VLOOKUP(RAND(),brain!$L$14:$P$17,4,TRUE),0)</f>
        <v>0</v>
      </c>
      <c r="AT209" s="98">
        <f ca="1">IF($F209&gt;=AT$4,VLOOKUP(RAND(),brain!$L$14:$P$17,4,TRUE),0)</f>
        <v>0</v>
      </c>
      <c r="AU209" s="98">
        <f ca="1">IF($F209&gt;=AU$4,VLOOKUP(RAND(),brain!$L$14:$P$17,4,TRUE),0)</f>
        <v>0</v>
      </c>
      <c r="AV209" s="98">
        <f ca="1">IF($F209&gt;=AV$4,VLOOKUP(RAND(),brain!$L$14:$P$17,4,TRUE),0)</f>
        <v>0</v>
      </c>
      <c r="AW209" s="98">
        <f ca="1">IF($F209&gt;=AW$4,VLOOKUP(RAND(),brain!$L$14:$P$17,4,TRUE),0)</f>
        <v>0</v>
      </c>
      <c r="AX209" s="98">
        <f ca="1">IF($F209&gt;=AX$4,VLOOKUP(RAND(),brain!$L$14:$P$17,4,TRUE),0)</f>
        <v>0</v>
      </c>
      <c r="AY209" s="98">
        <f ca="1">IF($F209&gt;=AY$4,VLOOKUP(RAND(),brain!$L$14:$P$17,4,TRUE),0)</f>
        <v>0</v>
      </c>
      <c r="AZ209" s="101">
        <f ca="1">IF($F209&gt;=AZ$4,VLOOKUP(RAND(),brain!$L$14:$P$17,4,TRUE),0)</f>
        <v>0</v>
      </c>
      <c r="BA209" s="139">
        <f ca="1">SUMIF(dataCollection!$H209:$Y209, "&gt;1")</f>
        <v>195</v>
      </c>
      <c r="BB209" s="140">
        <f ca="1">SUMIF(dataCollection!$Z209:$AJ209,"&gt; 1")</f>
        <v>175</v>
      </c>
      <c r="BC209" s="141">
        <f ca="1">SUMIF(dataCollection!$AK209:$AZ209, "&gt; 1")</f>
        <v>165</v>
      </c>
      <c r="BD209" s="26">
        <f ca="1">brain!$K$26-COUNTIF(dataCollection!$H209:$Y209,"&gt;0")*10-dataCollection!$BA209</f>
        <v>235</v>
      </c>
      <c r="BE209" s="26" t="str">
        <f t="shared" ca="1" si="9"/>
        <v/>
      </c>
      <c r="BF209" s="26">
        <f ca="1">brain!$K$26- COUNTIF(dataCollection!$Z209:$AJ209,"&gt;0")*10-dataCollection!$BB209</f>
        <v>275</v>
      </c>
      <c r="BG209" s="26" t="str">
        <f t="shared" ca="1" si="10"/>
        <v/>
      </c>
      <c r="BH209" s="26">
        <f ca="1">brain!$K$26-COUNT(dataCollection!$AK209:$AZ209)*10-dataCollection!$BC209</f>
        <v>155</v>
      </c>
      <c r="BI209" s="134" t="str">
        <f t="shared" ca="1" si="11"/>
        <v>stockout</v>
      </c>
    </row>
    <row r="210" spans="3:61" x14ac:dyDescent="0.25">
      <c r="C210" s="32">
        <f>Table1[[#This Row],[Column1]]</f>
        <v>204</v>
      </c>
      <c r="D210" s="116">
        <f ca="1">ROUND(brain!$L$7*dataCollection!$G210,0)</f>
        <v>5</v>
      </c>
      <c r="E210" s="116">
        <f ca="1">ROUND(brain!$L$8*dataCollection!$G210,0)</f>
        <v>3</v>
      </c>
      <c r="F210" s="116">
        <f ca="1">dataCollection!$G210-dataCollection!$D210-dataCollection!$E210</f>
        <v>4</v>
      </c>
      <c r="G210" s="116">
        <f ca="1">Table1[[#This Row],[Column13]]</f>
        <v>12</v>
      </c>
      <c r="H210" s="96">
        <f ca="1">IF($D210&gt;=H$4,VLOOKUP(RAND(),brain!$L$14:$P$17,2,TRUE),0)</f>
        <v>35</v>
      </c>
      <c r="I210" s="96">
        <f ca="1">IF($D210&gt;=I$4,VLOOKUP(RAND(),brain!$L$14:$P$17,2,TRUE),0)</f>
        <v>15</v>
      </c>
      <c r="J210" s="96">
        <f ca="1">IF($D210&gt;=J$4,VLOOKUP(RAND(),brain!$L$14:$P$17,2,TRUE),0)</f>
        <v>35</v>
      </c>
      <c r="K210" s="96">
        <f ca="1">IF($D210&gt;=K$4,VLOOKUP(RAND(),brain!$L$14:$P$17,2,TRUE),0)</f>
        <v>35</v>
      </c>
      <c r="L210" s="96">
        <f ca="1">IF($D210&gt;=L$4,VLOOKUP(RAND(),brain!$L$14:$P$17,2,TRUE),0)</f>
        <v>15</v>
      </c>
      <c r="M210" s="96">
        <f ca="1">IF($D210&gt;=M$4,VLOOKUP(RAND(),brain!$L$14:$P$17,2,TRUE),0)</f>
        <v>0</v>
      </c>
      <c r="N210" s="96">
        <f ca="1">IF($D210&gt;=N$4,VLOOKUP(RAND(),brain!$L$14:$P$17,2,TRUE),0)</f>
        <v>0</v>
      </c>
      <c r="O210" s="96">
        <f ca="1">IF($D210&gt;=O$4,VLOOKUP(RAND(),brain!$L$14:$P$17,2,TRUE),0)</f>
        <v>0</v>
      </c>
      <c r="P210" s="96">
        <f ca="1">IF($D210&gt;=P$4,VLOOKUP(RAND(),brain!$L$14:$P$17,2,TRUE),0)</f>
        <v>0</v>
      </c>
      <c r="Q210" s="96">
        <f ca="1">IF($D210&gt;=Q$4,VLOOKUP(RAND(),brain!$L$14:$P$17,2,TRUE),0)</f>
        <v>0</v>
      </c>
      <c r="R210" s="96">
        <f ca="1">IF($D210&gt;=R$4,VLOOKUP(RAND(),brain!$L$14:$P$17,2,TRUE),0)</f>
        <v>0</v>
      </c>
      <c r="S210" s="96">
        <f ca="1">IF($D210&gt;=S$4,VLOOKUP(RAND(),brain!$L$14:$P$17,2,TRUE),0)</f>
        <v>0</v>
      </c>
      <c r="T210" s="96">
        <f ca="1">IF($D210&gt;=T$4,VLOOKUP(RAND(),brain!$L$14:$P$17,2,TRUE),0)</f>
        <v>0</v>
      </c>
      <c r="U210" s="96">
        <f ca="1">IF($D210&gt;=U$4,VLOOKUP(RAND(),brain!$L$14:$P$17,2,TRUE),0)</f>
        <v>0</v>
      </c>
      <c r="V210" s="96">
        <f ca="1">IF($D210&gt;=V$4,VLOOKUP(RAND(),brain!$L$14:$P$17,2,TRUE),0)</f>
        <v>0</v>
      </c>
      <c r="W210" s="96">
        <f ca="1">IF($D210&gt;=W$4,VLOOKUP(RAND(),brain!$L$14:$P$17,2,TRUE),0)</f>
        <v>0</v>
      </c>
      <c r="X210" s="96">
        <f ca="1">IF($D210&gt;=X$4,VLOOKUP(RAND(),brain!$L$14:$P$17,2,TRUE),0)</f>
        <v>0</v>
      </c>
      <c r="Y210" s="104">
        <f ca="1">IF($D210&gt;=Y$4,VLOOKUP(RAND(),brain!$L$14:$P$17,2,TRUE),0)</f>
        <v>0</v>
      </c>
      <c r="Z210" s="97">
        <f ca="1">IF($E210&gt;=Z$4,VLOOKUP(RAND(),brain!$L$14:$P$17,3,TRUE),0)</f>
        <v>45</v>
      </c>
      <c r="AA210" s="97">
        <f ca="1">IF($E210&gt;=AA$4,VLOOKUP(RAND(),brain!$L$14:$P$17,3,TRUE),0)</f>
        <v>45</v>
      </c>
      <c r="AB210" s="97">
        <f ca="1">IF($E210&gt;=AB$4,VLOOKUP(RAND(),brain!$L$14:$P$17,3,TRUE),0)</f>
        <v>65</v>
      </c>
      <c r="AC210" s="97">
        <f ca="1">IF($E210&gt;=AC$4,VLOOKUP(RAND(),brain!$L$14:$P$17,3,TRUE),0)</f>
        <v>0</v>
      </c>
      <c r="AD210" s="97">
        <f ca="1">IF($E210&gt;=AD$4,VLOOKUP(RAND(),brain!$L$14:$P$17,3,TRUE),0)</f>
        <v>0</v>
      </c>
      <c r="AE210" s="97">
        <f ca="1">IF($E210&gt;=AE$4,VLOOKUP(RAND(),brain!$L$14:$P$17,3,TRUE),0)</f>
        <v>0</v>
      </c>
      <c r="AF210" s="97">
        <f ca="1">IF($E210&gt;=AF$4,VLOOKUP(RAND(),brain!$L$14:$P$17,3,TRUE),0)</f>
        <v>0</v>
      </c>
      <c r="AG210" s="97">
        <f ca="1">IF($E210&gt;=AG$4,VLOOKUP(RAND(),brain!$L$14:$P$17,3,TRUE),0)</f>
        <v>0</v>
      </c>
      <c r="AH210" s="97">
        <f ca="1">IF($E210&gt;=AH$4,VLOOKUP(RAND(),brain!$L$14:$P$17,3,TRUE),0)</f>
        <v>0</v>
      </c>
      <c r="AI210" s="97">
        <f ca="1">IF($E210&gt;=AI$4,VLOOKUP(RAND(),brain!$L$14:$P$17,3,TRUE),0)</f>
        <v>0</v>
      </c>
      <c r="AJ210" s="97">
        <f ca="1">IF($E210&gt;=AJ$4,VLOOKUP(RAND(),brain!$L$14:$P$17,3,TRUE),0)</f>
        <v>0</v>
      </c>
      <c r="AK210" s="100">
        <f ca="1">IF($F210&gt;=AK$4,VLOOKUP(RAND(),brain!$L$14:$P$17,4,TRUE),0)</f>
        <v>20</v>
      </c>
      <c r="AL210" s="98">
        <f ca="1">IF($F210&gt;=AL$4,VLOOKUP(RAND(),brain!$L$14:$P$17,4,TRUE),0)</f>
        <v>45</v>
      </c>
      <c r="AM210" s="98">
        <f ca="1">IF($F210&gt;=AM$4,VLOOKUP(RAND(),brain!$L$14:$P$17,4,TRUE),0)</f>
        <v>30</v>
      </c>
      <c r="AN210" s="98">
        <f ca="1">IF($F210&gt;=AN$4,VLOOKUP(RAND(),brain!$L$14:$P$17,4,TRUE),0)</f>
        <v>30</v>
      </c>
      <c r="AO210" s="98">
        <f ca="1">IF($F210&gt;=AO$4,VLOOKUP(RAND(),brain!$L$14:$P$17,4,TRUE),0)</f>
        <v>0</v>
      </c>
      <c r="AP210" s="98">
        <f ca="1">IF($F210&gt;=AP$4,VLOOKUP(RAND(),brain!$L$14:$P$17,4,TRUE),0)</f>
        <v>0</v>
      </c>
      <c r="AQ210" s="98">
        <f ca="1">IF($F210&gt;=AQ$4,VLOOKUP(RAND(),brain!$L$14:$P$17,4,TRUE),0)</f>
        <v>0</v>
      </c>
      <c r="AR210" s="98">
        <f ca="1">IF($F210&gt;=AR$4,VLOOKUP(RAND(),brain!$L$14:$P$17,4,TRUE),0)</f>
        <v>0</v>
      </c>
      <c r="AS210" s="98">
        <f ca="1">IF($F210&gt;=AS$4,VLOOKUP(RAND(),brain!$L$14:$P$17,4,TRUE),0)</f>
        <v>0</v>
      </c>
      <c r="AT210" s="98">
        <f ca="1">IF($F210&gt;=AT$4,VLOOKUP(RAND(),brain!$L$14:$P$17,4,TRUE),0)</f>
        <v>0</v>
      </c>
      <c r="AU210" s="98">
        <f ca="1">IF($F210&gt;=AU$4,VLOOKUP(RAND(),brain!$L$14:$P$17,4,TRUE),0)</f>
        <v>0</v>
      </c>
      <c r="AV210" s="98">
        <f ca="1">IF($F210&gt;=AV$4,VLOOKUP(RAND(),brain!$L$14:$P$17,4,TRUE),0)</f>
        <v>0</v>
      </c>
      <c r="AW210" s="98">
        <f ca="1">IF($F210&gt;=AW$4,VLOOKUP(RAND(),brain!$L$14:$P$17,4,TRUE),0)</f>
        <v>0</v>
      </c>
      <c r="AX210" s="98">
        <f ca="1">IF($F210&gt;=AX$4,VLOOKUP(RAND(),brain!$L$14:$P$17,4,TRUE),0)</f>
        <v>0</v>
      </c>
      <c r="AY210" s="98">
        <f ca="1">IF($F210&gt;=AY$4,VLOOKUP(RAND(),brain!$L$14:$P$17,4,TRUE),0)</f>
        <v>0</v>
      </c>
      <c r="AZ210" s="101">
        <f ca="1">IF($F210&gt;=AZ$4,VLOOKUP(RAND(),brain!$L$14:$P$17,4,TRUE),0)</f>
        <v>0</v>
      </c>
      <c r="BA210" s="139">
        <f ca="1">SUMIF(dataCollection!$H210:$Y210, "&gt;1")</f>
        <v>135</v>
      </c>
      <c r="BB210" s="140">
        <f ca="1">SUMIF(dataCollection!$Z210:$AJ210,"&gt; 1")</f>
        <v>155</v>
      </c>
      <c r="BC210" s="141">
        <f ca="1">SUMIF(dataCollection!$AK210:$AZ210, "&gt; 1")</f>
        <v>125</v>
      </c>
      <c r="BD210" s="26">
        <f ca="1">brain!$K$26-COUNTIF(dataCollection!$H210:$Y210,"&gt;0")*10-dataCollection!$BA210</f>
        <v>295</v>
      </c>
      <c r="BE210" s="26" t="str">
        <f t="shared" ca="1" si="9"/>
        <v/>
      </c>
      <c r="BF210" s="26">
        <f ca="1">brain!$K$26- COUNTIF(dataCollection!$Z210:$AJ210,"&gt;0")*10-dataCollection!$BB210</f>
        <v>295</v>
      </c>
      <c r="BG210" s="26" t="str">
        <f t="shared" ca="1" si="10"/>
        <v/>
      </c>
      <c r="BH210" s="26">
        <f ca="1">brain!$K$26-COUNT(dataCollection!$AK210:$AZ210)*10-dataCollection!$BC210</f>
        <v>195</v>
      </c>
      <c r="BI210" s="134" t="str">
        <f t="shared" ca="1" si="11"/>
        <v/>
      </c>
    </row>
    <row r="211" spans="3:61" x14ac:dyDescent="0.25">
      <c r="C211" s="32">
        <f>Table1[[#This Row],[Column1]]</f>
        <v>205</v>
      </c>
      <c r="D211" s="116">
        <f ca="1">ROUND(brain!$L$7*dataCollection!$G211,0)</f>
        <v>2</v>
      </c>
      <c r="E211" s="116">
        <f ca="1">ROUND(brain!$L$8*dataCollection!$G211,0)</f>
        <v>2</v>
      </c>
      <c r="F211" s="116">
        <f ca="1">dataCollection!$G211-dataCollection!$D211-dataCollection!$E211</f>
        <v>2</v>
      </c>
      <c r="G211" s="116">
        <f ca="1">Table1[[#This Row],[Column13]]</f>
        <v>6</v>
      </c>
      <c r="H211" s="96">
        <f ca="1">IF($D211&gt;=H$4,VLOOKUP(RAND(),brain!$L$14:$P$17,2,TRUE),0)</f>
        <v>55</v>
      </c>
      <c r="I211" s="96">
        <f ca="1">IF($D211&gt;=I$4,VLOOKUP(RAND(),brain!$L$14:$P$17,2,TRUE),0)</f>
        <v>55</v>
      </c>
      <c r="J211" s="96">
        <f ca="1">IF($D211&gt;=J$4,VLOOKUP(RAND(),brain!$L$14:$P$17,2,TRUE),0)</f>
        <v>0</v>
      </c>
      <c r="K211" s="96">
        <f ca="1">IF($D211&gt;=K$4,VLOOKUP(RAND(),brain!$L$14:$P$17,2,TRUE),0)</f>
        <v>0</v>
      </c>
      <c r="L211" s="96">
        <f ca="1">IF($D211&gt;=L$4,VLOOKUP(RAND(),brain!$L$14:$P$17,2,TRUE),0)</f>
        <v>0</v>
      </c>
      <c r="M211" s="96">
        <f ca="1">IF($D211&gt;=M$4,VLOOKUP(RAND(),brain!$L$14:$P$17,2,TRUE),0)</f>
        <v>0</v>
      </c>
      <c r="N211" s="96">
        <f ca="1">IF($D211&gt;=N$4,VLOOKUP(RAND(),brain!$L$14:$P$17,2,TRUE),0)</f>
        <v>0</v>
      </c>
      <c r="O211" s="96">
        <f ca="1">IF($D211&gt;=O$4,VLOOKUP(RAND(),brain!$L$14:$P$17,2,TRUE),0)</f>
        <v>0</v>
      </c>
      <c r="P211" s="96">
        <f ca="1">IF($D211&gt;=P$4,VLOOKUP(RAND(),brain!$L$14:$P$17,2,TRUE),0)</f>
        <v>0</v>
      </c>
      <c r="Q211" s="96">
        <f ca="1">IF($D211&gt;=Q$4,VLOOKUP(RAND(),brain!$L$14:$P$17,2,TRUE),0)</f>
        <v>0</v>
      </c>
      <c r="R211" s="96">
        <f ca="1">IF($D211&gt;=R$4,VLOOKUP(RAND(),brain!$L$14:$P$17,2,TRUE),0)</f>
        <v>0</v>
      </c>
      <c r="S211" s="96">
        <f ca="1">IF($D211&gt;=S$4,VLOOKUP(RAND(),brain!$L$14:$P$17,2,TRUE),0)</f>
        <v>0</v>
      </c>
      <c r="T211" s="96">
        <f ca="1">IF($D211&gt;=T$4,VLOOKUP(RAND(),brain!$L$14:$P$17,2,TRUE),0)</f>
        <v>0</v>
      </c>
      <c r="U211" s="96">
        <f ca="1">IF($D211&gt;=U$4,VLOOKUP(RAND(),brain!$L$14:$P$17,2,TRUE),0)</f>
        <v>0</v>
      </c>
      <c r="V211" s="96">
        <f ca="1">IF($D211&gt;=V$4,VLOOKUP(RAND(),brain!$L$14:$P$17,2,TRUE),0)</f>
        <v>0</v>
      </c>
      <c r="W211" s="96">
        <f ca="1">IF($D211&gt;=W$4,VLOOKUP(RAND(),brain!$L$14:$P$17,2,TRUE),0)</f>
        <v>0</v>
      </c>
      <c r="X211" s="96">
        <f ca="1">IF($D211&gt;=X$4,VLOOKUP(RAND(),brain!$L$14:$P$17,2,TRUE),0)</f>
        <v>0</v>
      </c>
      <c r="Y211" s="104">
        <f ca="1">IF($D211&gt;=Y$4,VLOOKUP(RAND(),brain!$L$14:$P$17,2,TRUE),0)</f>
        <v>0</v>
      </c>
      <c r="Z211" s="97">
        <f ca="1">IF($E211&gt;=Z$4,VLOOKUP(RAND(),brain!$L$14:$P$17,3,TRUE),0)</f>
        <v>45</v>
      </c>
      <c r="AA211" s="97">
        <f ca="1">IF($E211&gt;=AA$4,VLOOKUP(RAND(),brain!$L$14:$P$17,3,TRUE),0)</f>
        <v>45</v>
      </c>
      <c r="AB211" s="97">
        <f ca="1">IF($E211&gt;=AB$4,VLOOKUP(RAND(),brain!$L$14:$P$17,3,TRUE),0)</f>
        <v>0</v>
      </c>
      <c r="AC211" s="97">
        <f ca="1">IF($E211&gt;=AC$4,VLOOKUP(RAND(),brain!$L$14:$P$17,3,TRUE),0)</f>
        <v>0</v>
      </c>
      <c r="AD211" s="97">
        <f ca="1">IF($E211&gt;=AD$4,VLOOKUP(RAND(),brain!$L$14:$P$17,3,TRUE),0)</f>
        <v>0</v>
      </c>
      <c r="AE211" s="97">
        <f ca="1">IF($E211&gt;=AE$4,VLOOKUP(RAND(),brain!$L$14:$P$17,3,TRUE),0)</f>
        <v>0</v>
      </c>
      <c r="AF211" s="97">
        <f ca="1">IF($E211&gt;=AF$4,VLOOKUP(RAND(),brain!$L$14:$P$17,3,TRUE),0)</f>
        <v>0</v>
      </c>
      <c r="AG211" s="97">
        <f ca="1">IF($E211&gt;=AG$4,VLOOKUP(RAND(),brain!$L$14:$P$17,3,TRUE),0)</f>
        <v>0</v>
      </c>
      <c r="AH211" s="97">
        <f ca="1">IF($E211&gt;=AH$4,VLOOKUP(RAND(),brain!$L$14:$P$17,3,TRUE),0)</f>
        <v>0</v>
      </c>
      <c r="AI211" s="97">
        <f ca="1">IF($E211&gt;=AI$4,VLOOKUP(RAND(),brain!$L$14:$P$17,3,TRUE),0)</f>
        <v>0</v>
      </c>
      <c r="AJ211" s="97">
        <f ca="1">IF($E211&gt;=AJ$4,VLOOKUP(RAND(),brain!$L$14:$P$17,3,TRUE),0)</f>
        <v>0</v>
      </c>
      <c r="AK211" s="100">
        <f ca="1">IF($F211&gt;=AK$4,VLOOKUP(RAND(),brain!$L$14:$P$17,4,TRUE),0)</f>
        <v>30</v>
      </c>
      <c r="AL211" s="98">
        <f ca="1">IF($F211&gt;=AL$4,VLOOKUP(RAND(),brain!$L$14:$P$17,4,TRUE),0)</f>
        <v>30</v>
      </c>
      <c r="AM211" s="98">
        <f ca="1">IF($F211&gt;=AM$4,VLOOKUP(RAND(),brain!$L$14:$P$17,4,TRUE),0)</f>
        <v>0</v>
      </c>
      <c r="AN211" s="98">
        <f ca="1">IF($F211&gt;=AN$4,VLOOKUP(RAND(),brain!$L$14:$P$17,4,TRUE),0)</f>
        <v>0</v>
      </c>
      <c r="AO211" s="98">
        <f ca="1">IF($F211&gt;=AO$4,VLOOKUP(RAND(),brain!$L$14:$P$17,4,TRUE),0)</f>
        <v>0</v>
      </c>
      <c r="AP211" s="98">
        <f ca="1">IF($F211&gt;=AP$4,VLOOKUP(RAND(),brain!$L$14:$P$17,4,TRUE),0)</f>
        <v>0</v>
      </c>
      <c r="AQ211" s="98">
        <f ca="1">IF($F211&gt;=AQ$4,VLOOKUP(RAND(),brain!$L$14:$P$17,4,TRUE),0)</f>
        <v>0</v>
      </c>
      <c r="AR211" s="98">
        <f ca="1">IF($F211&gt;=AR$4,VLOOKUP(RAND(),brain!$L$14:$P$17,4,TRUE),0)</f>
        <v>0</v>
      </c>
      <c r="AS211" s="98">
        <f ca="1">IF($F211&gt;=AS$4,VLOOKUP(RAND(),brain!$L$14:$P$17,4,TRUE),0)</f>
        <v>0</v>
      </c>
      <c r="AT211" s="98">
        <f ca="1">IF($F211&gt;=AT$4,VLOOKUP(RAND(),brain!$L$14:$P$17,4,TRUE),0)</f>
        <v>0</v>
      </c>
      <c r="AU211" s="98">
        <f ca="1">IF($F211&gt;=AU$4,VLOOKUP(RAND(),brain!$L$14:$P$17,4,TRUE),0)</f>
        <v>0</v>
      </c>
      <c r="AV211" s="98">
        <f ca="1">IF($F211&gt;=AV$4,VLOOKUP(RAND(),brain!$L$14:$P$17,4,TRUE),0)</f>
        <v>0</v>
      </c>
      <c r="AW211" s="98">
        <f ca="1">IF($F211&gt;=AW$4,VLOOKUP(RAND(),brain!$L$14:$P$17,4,TRUE),0)</f>
        <v>0</v>
      </c>
      <c r="AX211" s="98">
        <f ca="1">IF($F211&gt;=AX$4,VLOOKUP(RAND(),brain!$L$14:$P$17,4,TRUE),0)</f>
        <v>0</v>
      </c>
      <c r="AY211" s="98">
        <f ca="1">IF($F211&gt;=AY$4,VLOOKUP(RAND(),brain!$L$14:$P$17,4,TRUE),0)</f>
        <v>0</v>
      </c>
      <c r="AZ211" s="101">
        <f ca="1">IF($F211&gt;=AZ$4,VLOOKUP(RAND(),brain!$L$14:$P$17,4,TRUE),0)</f>
        <v>0</v>
      </c>
      <c r="BA211" s="139">
        <f ca="1">SUMIF(dataCollection!$H211:$Y211, "&gt;1")</f>
        <v>110</v>
      </c>
      <c r="BB211" s="140">
        <f ca="1">SUMIF(dataCollection!$Z211:$AJ211,"&gt; 1")</f>
        <v>90</v>
      </c>
      <c r="BC211" s="141">
        <f ca="1">SUMIF(dataCollection!$AK211:$AZ211, "&gt; 1")</f>
        <v>60</v>
      </c>
      <c r="BD211" s="26">
        <f ca="1">brain!$K$26-COUNTIF(dataCollection!$H211:$Y211,"&gt;0")*10-dataCollection!$BA211</f>
        <v>350</v>
      </c>
      <c r="BE211" s="26" t="str">
        <f t="shared" ca="1" si="9"/>
        <v/>
      </c>
      <c r="BF211" s="26">
        <f ca="1">brain!$K$26- COUNTIF(dataCollection!$Z211:$AJ211,"&gt;0")*10-dataCollection!$BB211</f>
        <v>370</v>
      </c>
      <c r="BG211" s="26" t="str">
        <f t="shared" ca="1" si="10"/>
        <v/>
      </c>
      <c r="BH211" s="26">
        <f ca="1">brain!$K$26-COUNT(dataCollection!$AK211:$AZ211)*10-dataCollection!$BC211</f>
        <v>260</v>
      </c>
      <c r="BI211" s="134" t="str">
        <f t="shared" ca="1" si="11"/>
        <v/>
      </c>
    </row>
    <row r="212" spans="3:61" x14ac:dyDescent="0.25">
      <c r="C212" s="32">
        <f>Table1[[#This Row],[Column1]]</f>
        <v>206</v>
      </c>
      <c r="D212" s="116">
        <f ca="1">ROUND(brain!$L$7*dataCollection!$G212,0)</f>
        <v>6</v>
      </c>
      <c r="E212" s="116">
        <f ca="1">ROUND(brain!$L$8*dataCollection!$G212,0)</f>
        <v>4</v>
      </c>
      <c r="F212" s="116">
        <f ca="1">dataCollection!$G212-dataCollection!$D212-dataCollection!$E212</f>
        <v>5</v>
      </c>
      <c r="G212" s="116">
        <f ca="1">Table1[[#This Row],[Column13]]</f>
        <v>15</v>
      </c>
      <c r="H212" s="96">
        <f ca="1">IF($D212&gt;=H$4,VLOOKUP(RAND(),brain!$L$14:$P$17,2,TRUE),0)</f>
        <v>15</v>
      </c>
      <c r="I212" s="96">
        <f ca="1">IF($D212&gt;=I$4,VLOOKUP(RAND(),brain!$L$14:$P$17,2,TRUE),0)</f>
        <v>55</v>
      </c>
      <c r="J212" s="96">
        <f ca="1">IF($D212&gt;=J$4,VLOOKUP(RAND(),brain!$L$14:$P$17,2,TRUE),0)</f>
        <v>15</v>
      </c>
      <c r="K212" s="96">
        <f ca="1">IF($D212&gt;=K$4,VLOOKUP(RAND(),brain!$L$14:$P$17,2,TRUE),0)</f>
        <v>15</v>
      </c>
      <c r="L212" s="96">
        <f ca="1">IF($D212&gt;=L$4,VLOOKUP(RAND(),brain!$L$14:$P$17,2,TRUE),0)</f>
        <v>35</v>
      </c>
      <c r="M212" s="96">
        <f ca="1">IF($D212&gt;=M$4,VLOOKUP(RAND(),brain!$L$14:$P$17,2,TRUE),0)</f>
        <v>35</v>
      </c>
      <c r="N212" s="96">
        <f ca="1">IF($D212&gt;=N$4,VLOOKUP(RAND(),brain!$L$14:$P$17,2,TRUE),0)</f>
        <v>0</v>
      </c>
      <c r="O212" s="96">
        <f ca="1">IF($D212&gt;=O$4,VLOOKUP(RAND(),brain!$L$14:$P$17,2,TRUE),0)</f>
        <v>0</v>
      </c>
      <c r="P212" s="96">
        <f ca="1">IF($D212&gt;=P$4,VLOOKUP(RAND(),brain!$L$14:$P$17,2,TRUE),0)</f>
        <v>0</v>
      </c>
      <c r="Q212" s="96">
        <f ca="1">IF($D212&gt;=Q$4,VLOOKUP(RAND(),brain!$L$14:$P$17,2,TRUE),0)</f>
        <v>0</v>
      </c>
      <c r="R212" s="96">
        <f ca="1">IF($D212&gt;=R$4,VLOOKUP(RAND(),brain!$L$14:$P$17,2,TRUE),0)</f>
        <v>0</v>
      </c>
      <c r="S212" s="96">
        <f ca="1">IF($D212&gt;=S$4,VLOOKUP(RAND(),brain!$L$14:$P$17,2,TRUE),0)</f>
        <v>0</v>
      </c>
      <c r="T212" s="96">
        <f ca="1">IF($D212&gt;=T$4,VLOOKUP(RAND(),brain!$L$14:$P$17,2,TRUE),0)</f>
        <v>0</v>
      </c>
      <c r="U212" s="96">
        <f ca="1">IF($D212&gt;=U$4,VLOOKUP(RAND(),brain!$L$14:$P$17,2,TRUE),0)</f>
        <v>0</v>
      </c>
      <c r="V212" s="96">
        <f ca="1">IF($D212&gt;=V$4,VLOOKUP(RAND(),brain!$L$14:$P$17,2,TRUE),0)</f>
        <v>0</v>
      </c>
      <c r="W212" s="96">
        <f ca="1">IF($D212&gt;=W$4,VLOOKUP(RAND(),brain!$L$14:$P$17,2,TRUE),0)</f>
        <v>0</v>
      </c>
      <c r="X212" s="96">
        <f ca="1">IF($D212&gt;=X$4,VLOOKUP(RAND(),brain!$L$14:$P$17,2,TRUE),0)</f>
        <v>0</v>
      </c>
      <c r="Y212" s="104">
        <f ca="1">IF($D212&gt;=Y$4,VLOOKUP(RAND(),brain!$L$14:$P$17,2,TRUE),0)</f>
        <v>0</v>
      </c>
      <c r="Z212" s="97">
        <f ca="1">IF($E212&gt;=Z$4,VLOOKUP(RAND(),brain!$L$14:$P$17,3,TRUE),0)</f>
        <v>45</v>
      </c>
      <c r="AA212" s="97">
        <f ca="1">IF($E212&gt;=AA$4,VLOOKUP(RAND(),brain!$L$14:$P$17,3,TRUE),0)</f>
        <v>45</v>
      </c>
      <c r="AB212" s="97">
        <f ca="1">IF($E212&gt;=AB$4,VLOOKUP(RAND(),brain!$L$14:$P$17,3,TRUE),0)</f>
        <v>45</v>
      </c>
      <c r="AC212" s="97">
        <f ca="1">IF($E212&gt;=AC$4,VLOOKUP(RAND(),brain!$L$14:$P$17,3,TRUE),0)</f>
        <v>45</v>
      </c>
      <c r="AD212" s="97">
        <f ca="1">IF($E212&gt;=AD$4,VLOOKUP(RAND(),brain!$L$14:$P$17,3,TRUE),0)</f>
        <v>0</v>
      </c>
      <c r="AE212" s="97">
        <f ca="1">IF($E212&gt;=AE$4,VLOOKUP(RAND(),brain!$L$14:$P$17,3,TRUE),0)</f>
        <v>0</v>
      </c>
      <c r="AF212" s="97">
        <f ca="1">IF($E212&gt;=AF$4,VLOOKUP(RAND(),brain!$L$14:$P$17,3,TRUE),0)</f>
        <v>0</v>
      </c>
      <c r="AG212" s="97">
        <f ca="1">IF($E212&gt;=AG$4,VLOOKUP(RAND(),brain!$L$14:$P$17,3,TRUE),0)</f>
        <v>0</v>
      </c>
      <c r="AH212" s="97">
        <f ca="1">IF($E212&gt;=AH$4,VLOOKUP(RAND(),brain!$L$14:$P$17,3,TRUE),0)</f>
        <v>0</v>
      </c>
      <c r="AI212" s="97">
        <f ca="1">IF($E212&gt;=AI$4,VLOOKUP(RAND(),brain!$L$14:$P$17,3,TRUE),0)</f>
        <v>0</v>
      </c>
      <c r="AJ212" s="97">
        <f ca="1">IF($E212&gt;=AJ$4,VLOOKUP(RAND(),brain!$L$14:$P$17,3,TRUE),0)</f>
        <v>0</v>
      </c>
      <c r="AK212" s="100">
        <f ca="1">IF($F212&gt;=AK$4,VLOOKUP(RAND(),brain!$L$14:$P$17,4,TRUE),0)</f>
        <v>20</v>
      </c>
      <c r="AL212" s="98">
        <f ca="1">IF($F212&gt;=AL$4,VLOOKUP(RAND(),brain!$L$14:$P$17,4,TRUE),0)</f>
        <v>30</v>
      </c>
      <c r="AM212" s="98">
        <f ca="1">IF($F212&gt;=AM$4,VLOOKUP(RAND(),brain!$L$14:$P$17,4,TRUE),0)</f>
        <v>30</v>
      </c>
      <c r="AN212" s="98">
        <f ca="1">IF($F212&gt;=AN$4,VLOOKUP(RAND(),brain!$L$14:$P$17,4,TRUE),0)</f>
        <v>45</v>
      </c>
      <c r="AO212" s="98">
        <f ca="1">IF($F212&gt;=AO$4,VLOOKUP(RAND(),brain!$L$14:$P$17,4,TRUE),0)</f>
        <v>20</v>
      </c>
      <c r="AP212" s="98">
        <f ca="1">IF($F212&gt;=AP$4,VLOOKUP(RAND(),brain!$L$14:$P$17,4,TRUE),0)</f>
        <v>0</v>
      </c>
      <c r="AQ212" s="98">
        <f ca="1">IF($F212&gt;=AQ$4,VLOOKUP(RAND(),brain!$L$14:$P$17,4,TRUE),0)</f>
        <v>0</v>
      </c>
      <c r="AR212" s="98">
        <f ca="1">IF($F212&gt;=AR$4,VLOOKUP(RAND(),brain!$L$14:$P$17,4,TRUE),0)</f>
        <v>0</v>
      </c>
      <c r="AS212" s="98">
        <f ca="1">IF($F212&gt;=AS$4,VLOOKUP(RAND(),brain!$L$14:$P$17,4,TRUE),0)</f>
        <v>0</v>
      </c>
      <c r="AT212" s="98">
        <f ca="1">IF($F212&gt;=AT$4,VLOOKUP(RAND(),brain!$L$14:$P$17,4,TRUE),0)</f>
        <v>0</v>
      </c>
      <c r="AU212" s="98">
        <f ca="1">IF($F212&gt;=AU$4,VLOOKUP(RAND(),brain!$L$14:$P$17,4,TRUE),0)</f>
        <v>0</v>
      </c>
      <c r="AV212" s="98">
        <f ca="1">IF($F212&gt;=AV$4,VLOOKUP(RAND(),brain!$L$14:$P$17,4,TRUE),0)</f>
        <v>0</v>
      </c>
      <c r="AW212" s="98">
        <f ca="1">IF($F212&gt;=AW$4,VLOOKUP(RAND(),brain!$L$14:$P$17,4,TRUE),0)</f>
        <v>0</v>
      </c>
      <c r="AX212" s="98">
        <f ca="1">IF($F212&gt;=AX$4,VLOOKUP(RAND(),brain!$L$14:$P$17,4,TRUE),0)</f>
        <v>0</v>
      </c>
      <c r="AY212" s="98">
        <f ca="1">IF($F212&gt;=AY$4,VLOOKUP(RAND(),brain!$L$14:$P$17,4,TRUE),0)</f>
        <v>0</v>
      </c>
      <c r="AZ212" s="101">
        <f ca="1">IF($F212&gt;=AZ$4,VLOOKUP(RAND(),brain!$L$14:$P$17,4,TRUE),0)</f>
        <v>0</v>
      </c>
      <c r="BA212" s="139">
        <f ca="1">SUMIF(dataCollection!$H212:$Y212, "&gt;1")</f>
        <v>170</v>
      </c>
      <c r="BB212" s="140">
        <f ca="1">SUMIF(dataCollection!$Z212:$AJ212,"&gt; 1")</f>
        <v>180</v>
      </c>
      <c r="BC212" s="141">
        <f ca="1">SUMIF(dataCollection!$AK212:$AZ212, "&gt; 1")</f>
        <v>145</v>
      </c>
      <c r="BD212" s="26">
        <f ca="1">brain!$K$26-COUNTIF(dataCollection!$H212:$Y212,"&gt;0")*10-dataCollection!$BA212</f>
        <v>250</v>
      </c>
      <c r="BE212" s="26" t="str">
        <f t="shared" ca="1" si="9"/>
        <v/>
      </c>
      <c r="BF212" s="26">
        <f ca="1">brain!$K$26- COUNTIF(dataCollection!$Z212:$AJ212,"&gt;0")*10-dataCollection!$BB212</f>
        <v>260</v>
      </c>
      <c r="BG212" s="26" t="str">
        <f t="shared" ca="1" si="10"/>
        <v/>
      </c>
      <c r="BH212" s="26">
        <f ca="1">brain!$K$26-COUNT(dataCollection!$AK212:$AZ212)*10-dataCollection!$BC212</f>
        <v>175</v>
      </c>
      <c r="BI212" s="134" t="str">
        <f t="shared" ca="1" si="11"/>
        <v/>
      </c>
    </row>
    <row r="213" spans="3:61" x14ac:dyDescent="0.25">
      <c r="C213" s="32">
        <f>Table1[[#This Row],[Column1]]</f>
        <v>207</v>
      </c>
      <c r="D213" s="116">
        <f ca="1">ROUND(brain!$L$7*dataCollection!$G213,0)</f>
        <v>6</v>
      </c>
      <c r="E213" s="116">
        <f ca="1">ROUND(brain!$L$8*dataCollection!$G213,0)</f>
        <v>4</v>
      </c>
      <c r="F213" s="116">
        <f ca="1">dataCollection!$G213-dataCollection!$D213-dataCollection!$E213</f>
        <v>6</v>
      </c>
      <c r="G213" s="117">
        <f ca="1">Table1[[#This Row],[Column13]]</f>
        <v>16</v>
      </c>
      <c r="H213" s="96">
        <f ca="1">IF($D213&gt;=H$4,VLOOKUP(RAND(),brain!$L$14:$P$17,2,TRUE),0)</f>
        <v>15</v>
      </c>
      <c r="I213" s="96">
        <f ca="1">IF($D213&gt;=I$4,VLOOKUP(RAND(),brain!$L$14:$P$17,2,TRUE),0)</f>
        <v>35</v>
      </c>
      <c r="J213" s="96">
        <f ca="1">IF($D213&gt;=J$4,VLOOKUP(RAND(),brain!$L$14:$P$17,2,TRUE),0)</f>
        <v>35</v>
      </c>
      <c r="K213" s="96">
        <f ca="1">IF($D213&gt;=K$4,VLOOKUP(RAND(),brain!$L$14:$P$17,2,TRUE),0)</f>
        <v>55</v>
      </c>
      <c r="L213" s="96">
        <f ca="1">IF($D213&gt;=L$4,VLOOKUP(RAND(),brain!$L$14:$P$17,2,TRUE),0)</f>
        <v>35</v>
      </c>
      <c r="M213" s="96">
        <f ca="1">IF($D213&gt;=M$4,VLOOKUP(RAND(),brain!$L$14:$P$17,2,TRUE),0)</f>
        <v>15</v>
      </c>
      <c r="N213" s="96">
        <f ca="1">IF($D213&gt;=N$4,VLOOKUP(RAND(),brain!$L$14:$P$17,2,TRUE),0)</f>
        <v>0</v>
      </c>
      <c r="O213" s="96">
        <f ca="1">IF($D213&gt;=O$4,VLOOKUP(RAND(),brain!$L$14:$P$17,2,TRUE),0)</f>
        <v>0</v>
      </c>
      <c r="P213" s="96">
        <f ca="1">IF($D213&gt;=P$4,VLOOKUP(RAND(),brain!$L$14:$P$17,2,TRUE),0)</f>
        <v>0</v>
      </c>
      <c r="Q213" s="96">
        <f ca="1">IF($D213&gt;=Q$4,VLOOKUP(RAND(),brain!$L$14:$P$17,2,TRUE),0)</f>
        <v>0</v>
      </c>
      <c r="R213" s="96">
        <f ca="1">IF($D213&gt;=R$4,VLOOKUP(RAND(),brain!$L$14:$P$17,2,TRUE),0)</f>
        <v>0</v>
      </c>
      <c r="S213" s="96">
        <f ca="1">IF($D213&gt;=S$4,VLOOKUP(RAND(),brain!$L$14:$P$17,2,TRUE),0)</f>
        <v>0</v>
      </c>
      <c r="T213" s="96">
        <f ca="1">IF($D213&gt;=T$4,VLOOKUP(RAND(),brain!$L$14:$P$17,2,TRUE),0)</f>
        <v>0</v>
      </c>
      <c r="U213" s="96">
        <f ca="1">IF($D213&gt;=U$4,VLOOKUP(RAND(),brain!$L$14:$P$17,2,TRUE),0)</f>
        <v>0</v>
      </c>
      <c r="V213" s="96">
        <f ca="1">IF($D213&gt;=V$4,VLOOKUP(RAND(),brain!$L$14:$P$17,2,TRUE),0)</f>
        <v>0</v>
      </c>
      <c r="W213" s="96">
        <f ca="1">IF($D213&gt;=W$4,VLOOKUP(RAND(),brain!$L$14:$P$17,2,TRUE),0)</f>
        <v>0</v>
      </c>
      <c r="X213" s="96">
        <f ca="1">IF($D213&gt;=X$4,VLOOKUP(RAND(),brain!$L$14:$P$17,2,TRUE),0)</f>
        <v>0</v>
      </c>
      <c r="Y213" s="104">
        <f ca="1">IF($D213&gt;=Y$4,VLOOKUP(RAND(),brain!$L$14:$P$17,2,TRUE),0)</f>
        <v>0</v>
      </c>
      <c r="Z213" s="97">
        <f ca="1">IF($E213&gt;=Z$4,VLOOKUP(RAND(),brain!$L$14:$P$17,3,TRUE),0)</f>
        <v>45</v>
      </c>
      <c r="AA213" s="97">
        <f ca="1">IF($E213&gt;=AA$4,VLOOKUP(RAND(),brain!$L$14:$P$17,3,TRUE),0)</f>
        <v>65</v>
      </c>
      <c r="AB213" s="97">
        <f ca="1">IF($E213&gt;=AB$4,VLOOKUP(RAND(),brain!$L$14:$P$17,3,TRUE),0)</f>
        <v>45</v>
      </c>
      <c r="AC213" s="97">
        <f ca="1">IF($E213&gt;=AC$4,VLOOKUP(RAND(),brain!$L$14:$P$17,3,TRUE),0)</f>
        <v>65</v>
      </c>
      <c r="AD213" s="97">
        <f ca="1">IF($E213&gt;=AD$4,VLOOKUP(RAND(),brain!$L$14:$P$17,3,TRUE),0)</f>
        <v>0</v>
      </c>
      <c r="AE213" s="97">
        <f ca="1">IF($E213&gt;=AE$4,VLOOKUP(RAND(),brain!$L$14:$P$17,3,TRUE),0)</f>
        <v>0</v>
      </c>
      <c r="AF213" s="97">
        <f ca="1">IF($E213&gt;=AF$4,VLOOKUP(RAND(),brain!$L$14:$P$17,3,TRUE),0)</f>
        <v>0</v>
      </c>
      <c r="AG213" s="97">
        <f ca="1">IF($E213&gt;=AG$4,VLOOKUP(RAND(),brain!$L$14:$P$17,3,TRUE),0)</f>
        <v>0</v>
      </c>
      <c r="AH213" s="97">
        <f ca="1">IF($E213&gt;=AH$4,VLOOKUP(RAND(),brain!$L$14:$P$17,3,TRUE),0)</f>
        <v>0</v>
      </c>
      <c r="AI213" s="97">
        <f ca="1">IF($E213&gt;=AI$4,VLOOKUP(RAND(),brain!$L$14:$P$17,3,TRUE),0)</f>
        <v>0</v>
      </c>
      <c r="AJ213" s="97">
        <f ca="1">IF($E213&gt;=AJ$4,VLOOKUP(RAND(),brain!$L$14:$P$17,3,TRUE),0)</f>
        <v>0</v>
      </c>
      <c r="AK213" s="100">
        <f ca="1">IF($F213&gt;=AK$4,VLOOKUP(RAND(),brain!$L$14:$P$17,4,TRUE),0)</f>
        <v>30</v>
      </c>
      <c r="AL213" s="98">
        <f ca="1">IF($F213&gt;=AL$4,VLOOKUP(RAND(),brain!$L$14:$P$17,4,TRUE),0)</f>
        <v>20</v>
      </c>
      <c r="AM213" s="98">
        <f ca="1">IF($F213&gt;=AM$4,VLOOKUP(RAND(),brain!$L$14:$P$17,4,TRUE),0)</f>
        <v>30</v>
      </c>
      <c r="AN213" s="98">
        <f ca="1">IF($F213&gt;=AN$4,VLOOKUP(RAND(),brain!$L$14:$P$17,4,TRUE),0)</f>
        <v>30</v>
      </c>
      <c r="AO213" s="98">
        <f ca="1">IF($F213&gt;=AO$4,VLOOKUP(RAND(),brain!$L$14:$P$17,4,TRUE),0)</f>
        <v>30</v>
      </c>
      <c r="AP213" s="98">
        <f ca="1">IF($F213&gt;=AP$4,VLOOKUP(RAND(),brain!$L$14:$P$17,4,TRUE),0)</f>
        <v>30</v>
      </c>
      <c r="AQ213" s="98">
        <f ca="1">IF($F213&gt;=AQ$4,VLOOKUP(RAND(),brain!$L$14:$P$17,4,TRUE),0)</f>
        <v>0</v>
      </c>
      <c r="AR213" s="98">
        <f ca="1">IF($F213&gt;=AR$4,VLOOKUP(RAND(),brain!$L$14:$P$17,4,TRUE),0)</f>
        <v>0</v>
      </c>
      <c r="AS213" s="98">
        <f ca="1">IF($F213&gt;=AS$4,VLOOKUP(RAND(),brain!$L$14:$P$17,4,TRUE),0)</f>
        <v>0</v>
      </c>
      <c r="AT213" s="98">
        <f ca="1">IF($F213&gt;=AT$4,VLOOKUP(RAND(),brain!$L$14:$P$17,4,TRUE),0)</f>
        <v>0</v>
      </c>
      <c r="AU213" s="98">
        <f ca="1">IF($F213&gt;=AU$4,VLOOKUP(RAND(),brain!$L$14:$P$17,4,TRUE),0)</f>
        <v>0</v>
      </c>
      <c r="AV213" s="98">
        <f ca="1">IF($F213&gt;=AV$4,VLOOKUP(RAND(),brain!$L$14:$P$17,4,TRUE),0)</f>
        <v>0</v>
      </c>
      <c r="AW213" s="98">
        <f ca="1">IF($F213&gt;=AW$4,VLOOKUP(RAND(),brain!$L$14:$P$17,4,TRUE),0)</f>
        <v>0</v>
      </c>
      <c r="AX213" s="98">
        <f ca="1">IF($F213&gt;=AX$4,VLOOKUP(RAND(),brain!$L$14:$P$17,4,TRUE),0)</f>
        <v>0</v>
      </c>
      <c r="AY213" s="98">
        <f ca="1">IF($F213&gt;=AY$4,VLOOKUP(RAND(),brain!$L$14:$P$17,4,TRUE),0)</f>
        <v>0</v>
      </c>
      <c r="AZ213" s="101">
        <f ca="1">IF($F213&gt;=AZ$4,VLOOKUP(RAND(),brain!$L$14:$P$17,4,TRUE),0)</f>
        <v>0</v>
      </c>
      <c r="BA213" s="139">
        <f ca="1">SUMIF(dataCollection!$H213:$Y213, "&gt;1")</f>
        <v>190</v>
      </c>
      <c r="BB213" s="140">
        <f ca="1">SUMIF(dataCollection!$Z213:$AJ213,"&gt; 1")</f>
        <v>220</v>
      </c>
      <c r="BC213" s="141">
        <f ca="1">SUMIF(dataCollection!$AK213:$AZ213, "&gt; 1")</f>
        <v>170</v>
      </c>
      <c r="BD213" s="26">
        <f ca="1">brain!$K$26-COUNTIF(dataCollection!$H213:$Y213,"&gt;0")*10-dataCollection!$BA213</f>
        <v>230</v>
      </c>
      <c r="BE213" s="26" t="str">
        <f t="shared" ca="1" si="9"/>
        <v/>
      </c>
      <c r="BF213" s="26">
        <f ca="1">brain!$K$26- COUNTIF(dataCollection!$Z213:$AJ213,"&gt;0")*10-dataCollection!$BB213</f>
        <v>220</v>
      </c>
      <c r="BG213" s="26" t="str">
        <f t="shared" ca="1" si="10"/>
        <v>stockout</v>
      </c>
      <c r="BH213" s="26">
        <f ca="1">brain!$K$26-COUNT(dataCollection!$AK213:$AZ213)*10-dataCollection!$BC213</f>
        <v>150</v>
      </c>
      <c r="BI213" s="134" t="str">
        <f t="shared" ca="1" si="11"/>
        <v>stockout</v>
      </c>
    </row>
    <row r="214" spans="3:61" x14ac:dyDescent="0.25">
      <c r="C214" s="32">
        <f>Table1[[#This Row],[Column1]]</f>
        <v>208</v>
      </c>
      <c r="D214" s="116">
        <f ca="1">ROUND(brain!$L$7*dataCollection!$G214,0)</f>
        <v>4</v>
      </c>
      <c r="E214" s="116">
        <f ca="1">ROUND(brain!$L$8*dataCollection!$G214,0)</f>
        <v>3</v>
      </c>
      <c r="F214" s="116">
        <f ca="1">dataCollection!$G214-dataCollection!$D214-dataCollection!$E214</f>
        <v>4</v>
      </c>
      <c r="G214" s="117">
        <f ca="1">Table1[[#This Row],[Column13]]</f>
        <v>11</v>
      </c>
      <c r="H214" s="96">
        <f ca="1">IF($D214&gt;=H$4,VLOOKUP(RAND(),brain!$L$14:$P$17,2,TRUE),0)</f>
        <v>35</v>
      </c>
      <c r="I214" s="96">
        <f ca="1">IF($D214&gt;=I$4,VLOOKUP(RAND(),brain!$L$14:$P$17,2,TRUE),0)</f>
        <v>35</v>
      </c>
      <c r="J214" s="96">
        <f ca="1">IF($D214&gt;=J$4,VLOOKUP(RAND(),brain!$L$14:$P$17,2,TRUE),0)</f>
        <v>35</v>
      </c>
      <c r="K214" s="96">
        <f ca="1">IF($D214&gt;=K$4,VLOOKUP(RAND(),brain!$L$14:$P$17,2,TRUE),0)</f>
        <v>35</v>
      </c>
      <c r="L214" s="96">
        <f ca="1">IF($D214&gt;=L$4,VLOOKUP(RAND(),brain!$L$14:$P$17,2,TRUE),0)</f>
        <v>0</v>
      </c>
      <c r="M214" s="96">
        <f ca="1">IF($D214&gt;=M$4,VLOOKUP(RAND(),brain!$L$14:$P$17,2,TRUE),0)</f>
        <v>0</v>
      </c>
      <c r="N214" s="96">
        <f ca="1">IF($D214&gt;=N$4,VLOOKUP(RAND(),brain!$L$14:$P$17,2,TRUE),0)</f>
        <v>0</v>
      </c>
      <c r="O214" s="96">
        <f ca="1">IF($D214&gt;=O$4,VLOOKUP(RAND(),brain!$L$14:$P$17,2,TRUE),0)</f>
        <v>0</v>
      </c>
      <c r="P214" s="96">
        <f ca="1">IF($D214&gt;=P$4,VLOOKUP(RAND(),brain!$L$14:$P$17,2,TRUE),0)</f>
        <v>0</v>
      </c>
      <c r="Q214" s="96">
        <f ca="1">IF($D214&gt;=Q$4,VLOOKUP(RAND(),brain!$L$14:$P$17,2,TRUE),0)</f>
        <v>0</v>
      </c>
      <c r="R214" s="96">
        <f ca="1">IF($D214&gt;=R$4,VLOOKUP(RAND(),brain!$L$14:$P$17,2,TRUE),0)</f>
        <v>0</v>
      </c>
      <c r="S214" s="96">
        <f ca="1">IF($D214&gt;=S$4,VLOOKUP(RAND(),brain!$L$14:$P$17,2,TRUE),0)</f>
        <v>0</v>
      </c>
      <c r="T214" s="96">
        <f ca="1">IF($D214&gt;=T$4,VLOOKUP(RAND(),brain!$L$14:$P$17,2,TRUE),0)</f>
        <v>0</v>
      </c>
      <c r="U214" s="96">
        <f ca="1">IF($D214&gt;=U$4,VLOOKUP(RAND(),brain!$L$14:$P$17,2,TRUE),0)</f>
        <v>0</v>
      </c>
      <c r="V214" s="96">
        <f ca="1">IF($D214&gt;=V$4,VLOOKUP(RAND(),brain!$L$14:$P$17,2,TRUE),0)</f>
        <v>0</v>
      </c>
      <c r="W214" s="96">
        <f ca="1">IF($D214&gt;=W$4,VLOOKUP(RAND(),brain!$L$14:$P$17,2,TRUE),0)</f>
        <v>0</v>
      </c>
      <c r="X214" s="96">
        <f ca="1">IF($D214&gt;=X$4,VLOOKUP(RAND(),brain!$L$14:$P$17,2,TRUE),0)</f>
        <v>0</v>
      </c>
      <c r="Y214" s="104">
        <f ca="1">IF($D214&gt;=Y$4,VLOOKUP(RAND(),brain!$L$14:$P$17,2,TRUE),0)</f>
        <v>0</v>
      </c>
      <c r="Z214" s="97">
        <f ca="1">IF($E214&gt;=Z$4,VLOOKUP(RAND(),brain!$L$14:$P$17,3,TRUE),0)</f>
        <v>45</v>
      </c>
      <c r="AA214" s="97">
        <f ca="1">IF($E214&gt;=AA$4,VLOOKUP(RAND(),brain!$L$14:$P$17,3,TRUE),0)</f>
        <v>45</v>
      </c>
      <c r="AB214" s="97">
        <f ca="1">IF($E214&gt;=AB$4,VLOOKUP(RAND(),brain!$L$14:$P$17,3,TRUE),0)</f>
        <v>45</v>
      </c>
      <c r="AC214" s="97">
        <f ca="1">IF($E214&gt;=AC$4,VLOOKUP(RAND(),brain!$L$14:$P$17,3,TRUE),0)</f>
        <v>0</v>
      </c>
      <c r="AD214" s="97">
        <f ca="1">IF($E214&gt;=AD$4,VLOOKUP(RAND(),brain!$L$14:$P$17,3,TRUE),0)</f>
        <v>0</v>
      </c>
      <c r="AE214" s="97">
        <f ca="1">IF($E214&gt;=AE$4,VLOOKUP(RAND(),brain!$L$14:$P$17,3,TRUE),0)</f>
        <v>0</v>
      </c>
      <c r="AF214" s="97">
        <f ca="1">IF($E214&gt;=AF$4,VLOOKUP(RAND(),brain!$L$14:$P$17,3,TRUE),0)</f>
        <v>0</v>
      </c>
      <c r="AG214" s="97">
        <f ca="1">IF($E214&gt;=AG$4,VLOOKUP(RAND(),brain!$L$14:$P$17,3,TRUE),0)</f>
        <v>0</v>
      </c>
      <c r="AH214" s="97">
        <f ca="1">IF($E214&gt;=AH$4,VLOOKUP(RAND(),brain!$L$14:$P$17,3,TRUE),0)</f>
        <v>0</v>
      </c>
      <c r="AI214" s="97">
        <f ca="1">IF($E214&gt;=AI$4,VLOOKUP(RAND(),brain!$L$14:$P$17,3,TRUE),0)</f>
        <v>0</v>
      </c>
      <c r="AJ214" s="97">
        <f ca="1">IF($E214&gt;=AJ$4,VLOOKUP(RAND(),brain!$L$14:$P$17,3,TRUE),0)</f>
        <v>0</v>
      </c>
      <c r="AK214" s="100">
        <f ca="1">IF($F214&gt;=AK$4,VLOOKUP(RAND(),brain!$L$14:$P$17,4,TRUE),0)</f>
        <v>20</v>
      </c>
      <c r="AL214" s="98">
        <f ca="1">IF($F214&gt;=AL$4,VLOOKUP(RAND(),brain!$L$14:$P$17,4,TRUE),0)</f>
        <v>30</v>
      </c>
      <c r="AM214" s="98">
        <f ca="1">IF($F214&gt;=AM$4,VLOOKUP(RAND(),brain!$L$14:$P$17,4,TRUE),0)</f>
        <v>45</v>
      </c>
      <c r="AN214" s="98">
        <f ca="1">IF($F214&gt;=AN$4,VLOOKUP(RAND(),brain!$L$14:$P$17,4,TRUE),0)</f>
        <v>30</v>
      </c>
      <c r="AO214" s="98">
        <f ca="1">IF($F214&gt;=AO$4,VLOOKUP(RAND(),brain!$L$14:$P$17,4,TRUE),0)</f>
        <v>0</v>
      </c>
      <c r="AP214" s="98">
        <f ca="1">IF($F214&gt;=AP$4,VLOOKUP(RAND(),brain!$L$14:$P$17,4,TRUE),0)</f>
        <v>0</v>
      </c>
      <c r="AQ214" s="98">
        <f ca="1">IF($F214&gt;=AQ$4,VLOOKUP(RAND(),brain!$L$14:$P$17,4,TRUE),0)</f>
        <v>0</v>
      </c>
      <c r="AR214" s="98">
        <f ca="1">IF($F214&gt;=AR$4,VLOOKUP(RAND(),brain!$L$14:$P$17,4,TRUE),0)</f>
        <v>0</v>
      </c>
      <c r="AS214" s="98">
        <f ca="1">IF($F214&gt;=AS$4,VLOOKUP(RAND(),brain!$L$14:$P$17,4,TRUE),0)</f>
        <v>0</v>
      </c>
      <c r="AT214" s="98">
        <f ca="1">IF($F214&gt;=AT$4,VLOOKUP(RAND(),brain!$L$14:$P$17,4,TRUE),0)</f>
        <v>0</v>
      </c>
      <c r="AU214" s="98">
        <f ca="1">IF($F214&gt;=AU$4,VLOOKUP(RAND(),brain!$L$14:$P$17,4,TRUE),0)</f>
        <v>0</v>
      </c>
      <c r="AV214" s="98">
        <f ca="1">IF($F214&gt;=AV$4,VLOOKUP(RAND(),brain!$L$14:$P$17,4,TRUE),0)</f>
        <v>0</v>
      </c>
      <c r="AW214" s="98">
        <f ca="1">IF($F214&gt;=AW$4,VLOOKUP(RAND(),brain!$L$14:$P$17,4,TRUE),0)</f>
        <v>0</v>
      </c>
      <c r="AX214" s="98">
        <f ca="1">IF($F214&gt;=AX$4,VLOOKUP(RAND(),brain!$L$14:$P$17,4,TRUE),0)</f>
        <v>0</v>
      </c>
      <c r="AY214" s="98">
        <f ca="1">IF($F214&gt;=AY$4,VLOOKUP(RAND(),brain!$L$14:$P$17,4,TRUE),0)</f>
        <v>0</v>
      </c>
      <c r="AZ214" s="101">
        <f ca="1">IF($F214&gt;=AZ$4,VLOOKUP(RAND(),brain!$L$14:$P$17,4,TRUE),0)</f>
        <v>0</v>
      </c>
      <c r="BA214" s="139">
        <f ca="1">SUMIF(dataCollection!$H214:$Y214, "&gt;1")</f>
        <v>140</v>
      </c>
      <c r="BB214" s="140">
        <f ca="1">SUMIF(dataCollection!$Z214:$AJ214,"&gt; 1")</f>
        <v>135</v>
      </c>
      <c r="BC214" s="141">
        <f ca="1">SUMIF(dataCollection!$AK214:$AZ214, "&gt; 1")</f>
        <v>125</v>
      </c>
      <c r="BD214" s="26">
        <f ca="1">brain!$K$26-COUNTIF(dataCollection!$H214:$Y214,"&gt;0")*10-dataCollection!$BA214</f>
        <v>300</v>
      </c>
      <c r="BE214" s="26" t="str">
        <f t="shared" ca="1" si="9"/>
        <v/>
      </c>
      <c r="BF214" s="26">
        <f ca="1">brain!$K$26- COUNTIF(dataCollection!$Z214:$AJ214,"&gt;0")*10-dataCollection!$BB214</f>
        <v>315</v>
      </c>
      <c r="BG214" s="26" t="str">
        <f t="shared" ca="1" si="10"/>
        <v/>
      </c>
      <c r="BH214" s="26">
        <f ca="1">brain!$K$26-COUNT(dataCollection!$AK214:$AZ214)*10-dataCollection!$BC214</f>
        <v>195</v>
      </c>
      <c r="BI214" s="134" t="str">
        <f t="shared" ca="1" si="11"/>
        <v/>
      </c>
    </row>
    <row r="215" spans="3:61" x14ac:dyDescent="0.25">
      <c r="C215" s="32">
        <f>Table1[[#This Row],[Column1]]</f>
        <v>209</v>
      </c>
      <c r="D215" s="116">
        <f ca="1">ROUND(brain!$L$7*dataCollection!$G215,0)</f>
        <v>3</v>
      </c>
      <c r="E215" s="116">
        <f ca="1">ROUND(brain!$L$8*dataCollection!$G215,0)</f>
        <v>2</v>
      </c>
      <c r="F215" s="116">
        <f ca="1">dataCollection!$G215-dataCollection!$D215-dataCollection!$E215</f>
        <v>2</v>
      </c>
      <c r="G215" s="117">
        <f ca="1">Table1[[#This Row],[Column13]]</f>
        <v>7</v>
      </c>
      <c r="H215" s="96">
        <f ca="1">IF($D215&gt;=H$4,VLOOKUP(RAND(),brain!$L$14:$P$17,2,TRUE),0)</f>
        <v>15</v>
      </c>
      <c r="I215" s="96">
        <f ca="1">IF($D215&gt;=I$4,VLOOKUP(RAND(),brain!$L$14:$P$17,2,TRUE),0)</f>
        <v>35</v>
      </c>
      <c r="J215" s="96">
        <f ca="1">IF($D215&gt;=J$4,VLOOKUP(RAND(),brain!$L$14:$P$17,2,TRUE),0)</f>
        <v>35</v>
      </c>
      <c r="K215" s="96">
        <f ca="1">IF($D215&gt;=K$4,VLOOKUP(RAND(),brain!$L$14:$P$17,2,TRUE),0)</f>
        <v>0</v>
      </c>
      <c r="L215" s="96">
        <f ca="1">IF($D215&gt;=L$4,VLOOKUP(RAND(),brain!$L$14:$P$17,2,TRUE),0)</f>
        <v>0</v>
      </c>
      <c r="M215" s="96">
        <f ca="1">IF($D215&gt;=M$4,VLOOKUP(RAND(),brain!$L$14:$P$17,2,TRUE),0)</f>
        <v>0</v>
      </c>
      <c r="N215" s="96">
        <f ca="1">IF($D215&gt;=N$4,VLOOKUP(RAND(),brain!$L$14:$P$17,2,TRUE),0)</f>
        <v>0</v>
      </c>
      <c r="O215" s="96">
        <f ca="1">IF($D215&gt;=O$4,VLOOKUP(RAND(),brain!$L$14:$P$17,2,TRUE),0)</f>
        <v>0</v>
      </c>
      <c r="P215" s="96">
        <f ca="1">IF($D215&gt;=P$4,VLOOKUP(RAND(),brain!$L$14:$P$17,2,TRUE),0)</f>
        <v>0</v>
      </c>
      <c r="Q215" s="96">
        <f ca="1">IF($D215&gt;=Q$4,VLOOKUP(RAND(),brain!$L$14:$P$17,2,TRUE),0)</f>
        <v>0</v>
      </c>
      <c r="R215" s="96">
        <f ca="1">IF($D215&gt;=R$4,VLOOKUP(RAND(),brain!$L$14:$P$17,2,TRUE),0)</f>
        <v>0</v>
      </c>
      <c r="S215" s="96">
        <f ca="1">IF($D215&gt;=S$4,VLOOKUP(RAND(),brain!$L$14:$P$17,2,TRUE),0)</f>
        <v>0</v>
      </c>
      <c r="T215" s="96">
        <f ca="1">IF($D215&gt;=T$4,VLOOKUP(RAND(),brain!$L$14:$P$17,2,TRUE),0)</f>
        <v>0</v>
      </c>
      <c r="U215" s="96">
        <f ca="1">IF($D215&gt;=U$4,VLOOKUP(RAND(),brain!$L$14:$P$17,2,TRUE),0)</f>
        <v>0</v>
      </c>
      <c r="V215" s="96">
        <f ca="1">IF($D215&gt;=V$4,VLOOKUP(RAND(),brain!$L$14:$P$17,2,TRUE),0)</f>
        <v>0</v>
      </c>
      <c r="W215" s="96">
        <f ca="1">IF($D215&gt;=W$4,VLOOKUP(RAND(),brain!$L$14:$P$17,2,TRUE),0)</f>
        <v>0</v>
      </c>
      <c r="X215" s="96">
        <f ca="1">IF($D215&gt;=X$4,VLOOKUP(RAND(),brain!$L$14:$P$17,2,TRUE),0)</f>
        <v>0</v>
      </c>
      <c r="Y215" s="104">
        <f ca="1">IF($D215&gt;=Y$4,VLOOKUP(RAND(),brain!$L$14:$P$17,2,TRUE),0)</f>
        <v>0</v>
      </c>
      <c r="Z215" s="97">
        <f ca="1">IF($E215&gt;=Z$4,VLOOKUP(RAND(),brain!$L$14:$P$17,3,TRUE),0)</f>
        <v>45</v>
      </c>
      <c r="AA215" s="97">
        <f ca="1">IF($E215&gt;=AA$4,VLOOKUP(RAND(),brain!$L$14:$P$17,3,TRUE),0)</f>
        <v>45</v>
      </c>
      <c r="AB215" s="97">
        <f ca="1">IF($E215&gt;=AB$4,VLOOKUP(RAND(),brain!$L$14:$P$17,3,TRUE),0)</f>
        <v>0</v>
      </c>
      <c r="AC215" s="97">
        <f ca="1">IF($E215&gt;=AC$4,VLOOKUP(RAND(),brain!$L$14:$P$17,3,TRUE),0)</f>
        <v>0</v>
      </c>
      <c r="AD215" s="97">
        <f ca="1">IF($E215&gt;=AD$4,VLOOKUP(RAND(),brain!$L$14:$P$17,3,TRUE),0)</f>
        <v>0</v>
      </c>
      <c r="AE215" s="97">
        <f ca="1">IF($E215&gt;=AE$4,VLOOKUP(RAND(),brain!$L$14:$P$17,3,TRUE),0)</f>
        <v>0</v>
      </c>
      <c r="AF215" s="97">
        <f ca="1">IF($E215&gt;=AF$4,VLOOKUP(RAND(),brain!$L$14:$P$17,3,TRUE),0)</f>
        <v>0</v>
      </c>
      <c r="AG215" s="97">
        <f ca="1">IF($E215&gt;=AG$4,VLOOKUP(RAND(),brain!$L$14:$P$17,3,TRUE),0)</f>
        <v>0</v>
      </c>
      <c r="AH215" s="97">
        <f ca="1">IF($E215&gt;=AH$4,VLOOKUP(RAND(),brain!$L$14:$P$17,3,TRUE),0)</f>
        <v>0</v>
      </c>
      <c r="AI215" s="97">
        <f ca="1">IF($E215&gt;=AI$4,VLOOKUP(RAND(),brain!$L$14:$P$17,3,TRUE),0)</f>
        <v>0</v>
      </c>
      <c r="AJ215" s="97">
        <f ca="1">IF($E215&gt;=AJ$4,VLOOKUP(RAND(),brain!$L$14:$P$17,3,TRUE),0)</f>
        <v>0</v>
      </c>
      <c r="AK215" s="100">
        <f ca="1">IF($F215&gt;=AK$4,VLOOKUP(RAND(),brain!$L$14:$P$17,4,TRUE),0)</f>
        <v>30</v>
      </c>
      <c r="AL215" s="98">
        <f ca="1">IF($F215&gt;=AL$4,VLOOKUP(RAND(),brain!$L$14:$P$17,4,TRUE),0)</f>
        <v>30</v>
      </c>
      <c r="AM215" s="98">
        <f ca="1">IF($F215&gt;=AM$4,VLOOKUP(RAND(),brain!$L$14:$P$17,4,TRUE),0)</f>
        <v>0</v>
      </c>
      <c r="AN215" s="98">
        <f ca="1">IF($F215&gt;=AN$4,VLOOKUP(RAND(),brain!$L$14:$P$17,4,TRUE),0)</f>
        <v>0</v>
      </c>
      <c r="AO215" s="98">
        <f ca="1">IF($F215&gt;=AO$4,VLOOKUP(RAND(),brain!$L$14:$P$17,4,TRUE),0)</f>
        <v>0</v>
      </c>
      <c r="AP215" s="98">
        <f ca="1">IF($F215&gt;=AP$4,VLOOKUP(RAND(),brain!$L$14:$P$17,4,TRUE),0)</f>
        <v>0</v>
      </c>
      <c r="AQ215" s="98">
        <f ca="1">IF($F215&gt;=AQ$4,VLOOKUP(RAND(),brain!$L$14:$P$17,4,TRUE),0)</f>
        <v>0</v>
      </c>
      <c r="AR215" s="98">
        <f ca="1">IF($F215&gt;=AR$4,VLOOKUP(RAND(),brain!$L$14:$P$17,4,TRUE),0)</f>
        <v>0</v>
      </c>
      <c r="AS215" s="98">
        <f ca="1">IF($F215&gt;=AS$4,VLOOKUP(RAND(),brain!$L$14:$P$17,4,TRUE),0)</f>
        <v>0</v>
      </c>
      <c r="AT215" s="98">
        <f ca="1">IF($F215&gt;=AT$4,VLOOKUP(RAND(),brain!$L$14:$P$17,4,TRUE),0)</f>
        <v>0</v>
      </c>
      <c r="AU215" s="98">
        <f ca="1">IF($F215&gt;=AU$4,VLOOKUP(RAND(),brain!$L$14:$P$17,4,TRUE),0)</f>
        <v>0</v>
      </c>
      <c r="AV215" s="98">
        <f ca="1">IF($F215&gt;=AV$4,VLOOKUP(RAND(),brain!$L$14:$P$17,4,TRUE),0)</f>
        <v>0</v>
      </c>
      <c r="AW215" s="98">
        <f ca="1">IF($F215&gt;=AW$4,VLOOKUP(RAND(),brain!$L$14:$P$17,4,TRUE),0)</f>
        <v>0</v>
      </c>
      <c r="AX215" s="98">
        <f ca="1">IF($F215&gt;=AX$4,VLOOKUP(RAND(),brain!$L$14:$P$17,4,TRUE),0)</f>
        <v>0</v>
      </c>
      <c r="AY215" s="98">
        <f ca="1">IF($F215&gt;=AY$4,VLOOKUP(RAND(),brain!$L$14:$P$17,4,TRUE),0)</f>
        <v>0</v>
      </c>
      <c r="AZ215" s="101">
        <f ca="1">IF($F215&gt;=AZ$4,VLOOKUP(RAND(),brain!$L$14:$P$17,4,TRUE),0)</f>
        <v>0</v>
      </c>
      <c r="BA215" s="139">
        <f ca="1">SUMIF(dataCollection!$H215:$Y215, "&gt;1")</f>
        <v>85</v>
      </c>
      <c r="BB215" s="140">
        <f ca="1">SUMIF(dataCollection!$Z215:$AJ215,"&gt; 1")</f>
        <v>90</v>
      </c>
      <c r="BC215" s="141">
        <f ca="1">SUMIF(dataCollection!$AK215:$AZ215, "&gt; 1")</f>
        <v>60</v>
      </c>
      <c r="BD215" s="26">
        <f ca="1">brain!$K$26-COUNTIF(dataCollection!$H215:$Y215,"&gt;0")*10-dataCollection!$BA215</f>
        <v>365</v>
      </c>
      <c r="BE215" s="26" t="str">
        <f t="shared" ca="1" si="9"/>
        <v/>
      </c>
      <c r="BF215" s="26">
        <f ca="1">brain!$K$26- COUNTIF(dataCollection!$Z215:$AJ215,"&gt;0")*10-dataCollection!$BB215</f>
        <v>370</v>
      </c>
      <c r="BG215" s="26" t="str">
        <f t="shared" ca="1" si="10"/>
        <v/>
      </c>
      <c r="BH215" s="26">
        <f ca="1">brain!$K$26-COUNT(dataCollection!$AK215:$AZ215)*10-dataCollection!$BC215</f>
        <v>260</v>
      </c>
      <c r="BI215" s="134" t="str">
        <f t="shared" ca="1" si="11"/>
        <v/>
      </c>
    </row>
    <row r="216" spans="3:61" x14ac:dyDescent="0.25">
      <c r="C216" s="32">
        <f>Table1[[#This Row],[Column1]]</f>
        <v>210</v>
      </c>
      <c r="D216" s="116">
        <f ca="1">ROUND(brain!$L$7*dataCollection!$G216,0)</f>
        <v>3</v>
      </c>
      <c r="E216" s="116">
        <f ca="1">ROUND(brain!$L$8*dataCollection!$G216,0)</f>
        <v>2</v>
      </c>
      <c r="F216" s="116">
        <f ca="1">dataCollection!$G216-dataCollection!$D216-dataCollection!$E216</f>
        <v>3</v>
      </c>
      <c r="G216" s="117">
        <f ca="1">Table1[[#This Row],[Column13]]</f>
        <v>8</v>
      </c>
      <c r="H216" s="96">
        <f ca="1">IF($D216&gt;=H$4,VLOOKUP(RAND(),brain!$L$14:$P$17,2,TRUE),0)</f>
        <v>35</v>
      </c>
      <c r="I216" s="96">
        <f ca="1">IF($D216&gt;=I$4,VLOOKUP(RAND(),brain!$L$14:$P$17,2,TRUE),0)</f>
        <v>15</v>
      </c>
      <c r="J216" s="96">
        <f ca="1">IF($D216&gt;=J$4,VLOOKUP(RAND(),brain!$L$14:$P$17,2,TRUE),0)</f>
        <v>55</v>
      </c>
      <c r="K216" s="96">
        <f ca="1">IF($D216&gt;=K$4,VLOOKUP(RAND(),brain!$L$14:$P$17,2,TRUE),0)</f>
        <v>0</v>
      </c>
      <c r="L216" s="96">
        <f ca="1">IF($D216&gt;=L$4,VLOOKUP(RAND(),brain!$L$14:$P$17,2,TRUE),0)</f>
        <v>0</v>
      </c>
      <c r="M216" s="96">
        <f ca="1">IF($D216&gt;=M$4,VLOOKUP(RAND(),brain!$L$14:$P$17,2,TRUE),0)</f>
        <v>0</v>
      </c>
      <c r="N216" s="96">
        <f ca="1">IF($D216&gt;=N$4,VLOOKUP(RAND(),brain!$L$14:$P$17,2,TRUE),0)</f>
        <v>0</v>
      </c>
      <c r="O216" s="96">
        <f ca="1">IF($D216&gt;=O$4,VLOOKUP(RAND(),brain!$L$14:$P$17,2,TRUE),0)</f>
        <v>0</v>
      </c>
      <c r="P216" s="96">
        <f ca="1">IF($D216&gt;=P$4,VLOOKUP(RAND(),brain!$L$14:$P$17,2,TRUE),0)</f>
        <v>0</v>
      </c>
      <c r="Q216" s="96">
        <f ca="1">IF($D216&gt;=Q$4,VLOOKUP(RAND(),brain!$L$14:$P$17,2,TRUE),0)</f>
        <v>0</v>
      </c>
      <c r="R216" s="96">
        <f ca="1">IF($D216&gt;=R$4,VLOOKUP(RAND(),brain!$L$14:$P$17,2,TRUE),0)</f>
        <v>0</v>
      </c>
      <c r="S216" s="96">
        <f ca="1">IF($D216&gt;=S$4,VLOOKUP(RAND(),brain!$L$14:$P$17,2,TRUE),0)</f>
        <v>0</v>
      </c>
      <c r="T216" s="96">
        <f ca="1">IF($D216&gt;=T$4,VLOOKUP(RAND(),brain!$L$14:$P$17,2,TRUE),0)</f>
        <v>0</v>
      </c>
      <c r="U216" s="96">
        <f ca="1">IF($D216&gt;=U$4,VLOOKUP(RAND(),brain!$L$14:$P$17,2,TRUE),0)</f>
        <v>0</v>
      </c>
      <c r="V216" s="96">
        <f ca="1">IF($D216&gt;=V$4,VLOOKUP(RAND(),brain!$L$14:$P$17,2,TRUE),0)</f>
        <v>0</v>
      </c>
      <c r="W216" s="96">
        <f ca="1">IF($D216&gt;=W$4,VLOOKUP(RAND(),brain!$L$14:$P$17,2,TRUE),0)</f>
        <v>0</v>
      </c>
      <c r="X216" s="96">
        <f ca="1">IF($D216&gt;=X$4,VLOOKUP(RAND(),brain!$L$14:$P$17,2,TRUE),0)</f>
        <v>0</v>
      </c>
      <c r="Y216" s="104">
        <f ca="1">IF($D216&gt;=Y$4,VLOOKUP(RAND(),brain!$L$14:$P$17,2,TRUE),0)</f>
        <v>0</v>
      </c>
      <c r="Z216" s="97">
        <f ca="1">IF($E216&gt;=Z$4,VLOOKUP(RAND(),brain!$L$14:$P$17,3,TRUE),0)</f>
        <v>45</v>
      </c>
      <c r="AA216" s="97">
        <f ca="1">IF($E216&gt;=AA$4,VLOOKUP(RAND(),brain!$L$14:$P$17,3,TRUE),0)</f>
        <v>65</v>
      </c>
      <c r="AB216" s="97">
        <f ca="1">IF($E216&gt;=AB$4,VLOOKUP(RAND(),brain!$L$14:$P$17,3,TRUE),0)</f>
        <v>0</v>
      </c>
      <c r="AC216" s="97">
        <f ca="1">IF($E216&gt;=AC$4,VLOOKUP(RAND(),brain!$L$14:$P$17,3,TRUE),0)</f>
        <v>0</v>
      </c>
      <c r="AD216" s="97">
        <f ca="1">IF($E216&gt;=AD$4,VLOOKUP(RAND(),brain!$L$14:$P$17,3,TRUE),0)</f>
        <v>0</v>
      </c>
      <c r="AE216" s="97">
        <f ca="1">IF($E216&gt;=AE$4,VLOOKUP(RAND(),brain!$L$14:$P$17,3,TRUE),0)</f>
        <v>0</v>
      </c>
      <c r="AF216" s="97">
        <f ca="1">IF($E216&gt;=AF$4,VLOOKUP(RAND(),brain!$L$14:$P$17,3,TRUE),0)</f>
        <v>0</v>
      </c>
      <c r="AG216" s="97">
        <f ca="1">IF($E216&gt;=AG$4,VLOOKUP(RAND(),brain!$L$14:$P$17,3,TRUE),0)</f>
        <v>0</v>
      </c>
      <c r="AH216" s="97">
        <f ca="1">IF($E216&gt;=AH$4,VLOOKUP(RAND(),brain!$L$14:$P$17,3,TRUE),0)</f>
        <v>0</v>
      </c>
      <c r="AI216" s="97">
        <f ca="1">IF($E216&gt;=AI$4,VLOOKUP(RAND(),brain!$L$14:$P$17,3,TRUE),0)</f>
        <v>0</v>
      </c>
      <c r="AJ216" s="97">
        <f ca="1">IF($E216&gt;=AJ$4,VLOOKUP(RAND(),brain!$L$14:$P$17,3,TRUE),0)</f>
        <v>0</v>
      </c>
      <c r="AK216" s="100">
        <f ca="1">IF($F216&gt;=AK$4,VLOOKUP(RAND(),brain!$L$14:$P$17,4,TRUE),0)</f>
        <v>30</v>
      </c>
      <c r="AL216" s="98">
        <f ca="1">IF($F216&gt;=AL$4,VLOOKUP(RAND(),brain!$L$14:$P$17,4,TRUE),0)</f>
        <v>30</v>
      </c>
      <c r="AM216" s="98">
        <f ca="1">IF($F216&gt;=AM$4,VLOOKUP(RAND(),brain!$L$14:$P$17,4,TRUE),0)</f>
        <v>30</v>
      </c>
      <c r="AN216" s="98">
        <f ca="1">IF($F216&gt;=AN$4,VLOOKUP(RAND(),brain!$L$14:$P$17,4,TRUE),0)</f>
        <v>0</v>
      </c>
      <c r="AO216" s="98">
        <f ca="1">IF($F216&gt;=AO$4,VLOOKUP(RAND(),brain!$L$14:$P$17,4,TRUE),0)</f>
        <v>0</v>
      </c>
      <c r="AP216" s="98">
        <f ca="1">IF($F216&gt;=AP$4,VLOOKUP(RAND(),brain!$L$14:$P$17,4,TRUE),0)</f>
        <v>0</v>
      </c>
      <c r="AQ216" s="98">
        <f ca="1">IF($F216&gt;=AQ$4,VLOOKUP(RAND(),brain!$L$14:$P$17,4,TRUE),0)</f>
        <v>0</v>
      </c>
      <c r="AR216" s="98">
        <f ca="1">IF($F216&gt;=AR$4,VLOOKUP(RAND(),brain!$L$14:$P$17,4,TRUE),0)</f>
        <v>0</v>
      </c>
      <c r="AS216" s="98">
        <f ca="1">IF($F216&gt;=AS$4,VLOOKUP(RAND(),brain!$L$14:$P$17,4,TRUE),0)</f>
        <v>0</v>
      </c>
      <c r="AT216" s="98">
        <f ca="1">IF($F216&gt;=AT$4,VLOOKUP(RAND(),brain!$L$14:$P$17,4,TRUE),0)</f>
        <v>0</v>
      </c>
      <c r="AU216" s="98">
        <f ca="1">IF($F216&gt;=AU$4,VLOOKUP(RAND(),brain!$L$14:$P$17,4,TRUE),0)</f>
        <v>0</v>
      </c>
      <c r="AV216" s="98">
        <f ca="1">IF($F216&gt;=AV$4,VLOOKUP(RAND(),brain!$L$14:$P$17,4,TRUE),0)</f>
        <v>0</v>
      </c>
      <c r="AW216" s="98">
        <f ca="1">IF($F216&gt;=AW$4,VLOOKUP(RAND(),brain!$L$14:$P$17,4,TRUE),0)</f>
        <v>0</v>
      </c>
      <c r="AX216" s="98">
        <f ca="1">IF($F216&gt;=AX$4,VLOOKUP(RAND(),brain!$L$14:$P$17,4,TRUE),0)</f>
        <v>0</v>
      </c>
      <c r="AY216" s="98">
        <f ca="1">IF($F216&gt;=AY$4,VLOOKUP(RAND(),brain!$L$14:$P$17,4,TRUE),0)</f>
        <v>0</v>
      </c>
      <c r="AZ216" s="101">
        <f ca="1">IF($F216&gt;=AZ$4,VLOOKUP(RAND(),brain!$L$14:$P$17,4,TRUE),0)</f>
        <v>0</v>
      </c>
      <c r="BA216" s="139">
        <f ca="1">SUMIF(dataCollection!$H216:$Y216, "&gt;1")</f>
        <v>105</v>
      </c>
      <c r="BB216" s="140">
        <f ca="1">SUMIF(dataCollection!$Z216:$AJ216,"&gt; 1")</f>
        <v>110</v>
      </c>
      <c r="BC216" s="141">
        <f ca="1">SUMIF(dataCollection!$AK216:$AZ216, "&gt; 1")</f>
        <v>90</v>
      </c>
      <c r="BD216" s="26">
        <f ca="1">brain!$K$26-COUNTIF(dataCollection!$H216:$Y216,"&gt;0")*10-dataCollection!$BA216</f>
        <v>345</v>
      </c>
      <c r="BE216" s="26" t="str">
        <f t="shared" ca="1" si="9"/>
        <v/>
      </c>
      <c r="BF216" s="26">
        <f ca="1">brain!$K$26- COUNTIF(dataCollection!$Z216:$AJ216,"&gt;0")*10-dataCollection!$BB216</f>
        <v>350</v>
      </c>
      <c r="BG216" s="26" t="str">
        <f t="shared" ca="1" si="10"/>
        <v/>
      </c>
      <c r="BH216" s="26">
        <f ca="1">brain!$K$26-COUNT(dataCollection!$AK216:$AZ216)*10-dataCollection!$BC216</f>
        <v>230</v>
      </c>
      <c r="BI216" s="134" t="str">
        <f t="shared" ca="1" si="11"/>
        <v/>
      </c>
    </row>
    <row r="217" spans="3:61" x14ac:dyDescent="0.25">
      <c r="C217" s="32">
        <f>Table1[[#This Row],[Column1]]</f>
        <v>211</v>
      </c>
      <c r="D217" s="116">
        <f ca="1">ROUND(brain!$L$7*dataCollection!$G217,0)</f>
        <v>6</v>
      </c>
      <c r="E217" s="116">
        <f ca="1">ROUND(brain!$L$8*dataCollection!$G217,0)</f>
        <v>4</v>
      </c>
      <c r="F217" s="116">
        <f ca="1">dataCollection!$G217-dataCollection!$D217-dataCollection!$E217</f>
        <v>4</v>
      </c>
      <c r="G217" s="117">
        <f ca="1">Table1[[#This Row],[Column13]]</f>
        <v>14</v>
      </c>
      <c r="H217" s="96">
        <f ca="1">IF($D217&gt;=H$4,VLOOKUP(RAND(),brain!$L$14:$P$17,2,TRUE),0)</f>
        <v>35</v>
      </c>
      <c r="I217" s="96">
        <f ca="1">IF($D217&gt;=I$4,VLOOKUP(RAND(),brain!$L$14:$P$17,2,TRUE),0)</f>
        <v>55</v>
      </c>
      <c r="J217" s="96">
        <f ca="1">IF($D217&gt;=J$4,VLOOKUP(RAND(),brain!$L$14:$P$17,2,TRUE),0)</f>
        <v>35</v>
      </c>
      <c r="K217" s="96">
        <f ca="1">IF($D217&gt;=K$4,VLOOKUP(RAND(),brain!$L$14:$P$17,2,TRUE),0)</f>
        <v>15</v>
      </c>
      <c r="L217" s="96">
        <f ca="1">IF($D217&gt;=L$4,VLOOKUP(RAND(),brain!$L$14:$P$17,2,TRUE),0)</f>
        <v>35</v>
      </c>
      <c r="M217" s="96">
        <f ca="1">IF($D217&gt;=M$4,VLOOKUP(RAND(),brain!$L$14:$P$17,2,TRUE),0)</f>
        <v>15</v>
      </c>
      <c r="N217" s="96">
        <f ca="1">IF($D217&gt;=N$4,VLOOKUP(RAND(),brain!$L$14:$P$17,2,TRUE),0)</f>
        <v>0</v>
      </c>
      <c r="O217" s="96">
        <f ca="1">IF($D217&gt;=O$4,VLOOKUP(RAND(),brain!$L$14:$P$17,2,TRUE),0)</f>
        <v>0</v>
      </c>
      <c r="P217" s="96">
        <f ca="1">IF($D217&gt;=P$4,VLOOKUP(RAND(),brain!$L$14:$P$17,2,TRUE),0)</f>
        <v>0</v>
      </c>
      <c r="Q217" s="96">
        <f ca="1">IF($D217&gt;=Q$4,VLOOKUP(RAND(),brain!$L$14:$P$17,2,TRUE),0)</f>
        <v>0</v>
      </c>
      <c r="R217" s="96">
        <f ca="1">IF($D217&gt;=R$4,VLOOKUP(RAND(),brain!$L$14:$P$17,2,TRUE),0)</f>
        <v>0</v>
      </c>
      <c r="S217" s="96">
        <f ca="1">IF($D217&gt;=S$4,VLOOKUP(RAND(),brain!$L$14:$P$17,2,TRUE),0)</f>
        <v>0</v>
      </c>
      <c r="T217" s="96">
        <f ca="1">IF($D217&gt;=T$4,VLOOKUP(RAND(),brain!$L$14:$P$17,2,TRUE),0)</f>
        <v>0</v>
      </c>
      <c r="U217" s="96">
        <f ca="1">IF($D217&gt;=U$4,VLOOKUP(RAND(),brain!$L$14:$P$17,2,TRUE),0)</f>
        <v>0</v>
      </c>
      <c r="V217" s="96">
        <f ca="1">IF($D217&gt;=V$4,VLOOKUP(RAND(),brain!$L$14:$P$17,2,TRUE),0)</f>
        <v>0</v>
      </c>
      <c r="W217" s="96">
        <f ca="1">IF($D217&gt;=W$4,VLOOKUP(RAND(),brain!$L$14:$P$17,2,TRUE),0)</f>
        <v>0</v>
      </c>
      <c r="X217" s="96">
        <f ca="1">IF($D217&gt;=X$4,VLOOKUP(RAND(),brain!$L$14:$P$17,2,TRUE),0)</f>
        <v>0</v>
      </c>
      <c r="Y217" s="104">
        <f ca="1">IF($D217&gt;=Y$4,VLOOKUP(RAND(),brain!$L$14:$P$17,2,TRUE),0)</f>
        <v>0</v>
      </c>
      <c r="Z217" s="97">
        <f ca="1">IF($E217&gt;=Z$4,VLOOKUP(RAND(),brain!$L$14:$P$17,3,TRUE),0)</f>
        <v>45</v>
      </c>
      <c r="AA217" s="97">
        <f ca="1">IF($E217&gt;=AA$4,VLOOKUP(RAND(),brain!$L$14:$P$17,3,TRUE),0)</f>
        <v>65</v>
      </c>
      <c r="AB217" s="97">
        <f ca="1">IF($E217&gt;=AB$4,VLOOKUP(RAND(),brain!$L$14:$P$17,3,TRUE),0)</f>
        <v>45</v>
      </c>
      <c r="AC217" s="97">
        <f ca="1">IF($E217&gt;=AC$4,VLOOKUP(RAND(),brain!$L$14:$P$17,3,TRUE),0)</f>
        <v>45</v>
      </c>
      <c r="AD217" s="97">
        <f ca="1">IF($E217&gt;=AD$4,VLOOKUP(RAND(),brain!$L$14:$P$17,3,TRUE),0)</f>
        <v>0</v>
      </c>
      <c r="AE217" s="97">
        <f ca="1">IF($E217&gt;=AE$4,VLOOKUP(RAND(),brain!$L$14:$P$17,3,TRUE),0)</f>
        <v>0</v>
      </c>
      <c r="AF217" s="97">
        <f ca="1">IF($E217&gt;=AF$4,VLOOKUP(RAND(),brain!$L$14:$P$17,3,TRUE),0)</f>
        <v>0</v>
      </c>
      <c r="AG217" s="97">
        <f ca="1">IF($E217&gt;=AG$4,VLOOKUP(RAND(),brain!$L$14:$P$17,3,TRUE),0)</f>
        <v>0</v>
      </c>
      <c r="AH217" s="97">
        <f ca="1">IF($E217&gt;=AH$4,VLOOKUP(RAND(),brain!$L$14:$P$17,3,TRUE),0)</f>
        <v>0</v>
      </c>
      <c r="AI217" s="97">
        <f ca="1">IF($E217&gt;=AI$4,VLOOKUP(RAND(),brain!$L$14:$P$17,3,TRUE),0)</f>
        <v>0</v>
      </c>
      <c r="AJ217" s="97">
        <f ca="1">IF($E217&gt;=AJ$4,VLOOKUP(RAND(),brain!$L$14:$P$17,3,TRUE),0)</f>
        <v>0</v>
      </c>
      <c r="AK217" s="100">
        <f ca="1">IF($F217&gt;=AK$4,VLOOKUP(RAND(),brain!$L$14:$P$17,4,TRUE),0)</f>
        <v>30</v>
      </c>
      <c r="AL217" s="98">
        <f ca="1">IF($F217&gt;=AL$4,VLOOKUP(RAND(),brain!$L$14:$P$17,4,TRUE),0)</f>
        <v>30</v>
      </c>
      <c r="AM217" s="98">
        <f ca="1">IF($F217&gt;=AM$4,VLOOKUP(RAND(),brain!$L$14:$P$17,4,TRUE),0)</f>
        <v>30</v>
      </c>
      <c r="AN217" s="98">
        <f ca="1">IF($F217&gt;=AN$4,VLOOKUP(RAND(),brain!$L$14:$P$17,4,TRUE),0)</f>
        <v>20</v>
      </c>
      <c r="AO217" s="98">
        <f ca="1">IF($F217&gt;=AO$4,VLOOKUP(RAND(),brain!$L$14:$P$17,4,TRUE),0)</f>
        <v>0</v>
      </c>
      <c r="AP217" s="98">
        <f ca="1">IF($F217&gt;=AP$4,VLOOKUP(RAND(),brain!$L$14:$P$17,4,TRUE),0)</f>
        <v>0</v>
      </c>
      <c r="AQ217" s="98">
        <f ca="1">IF($F217&gt;=AQ$4,VLOOKUP(RAND(),brain!$L$14:$P$17,4,TRUE),0)</f>
        <v>0</v>
      </c>
      <c r="AR217" s="98">
        <f ca="1">IF($F217&gt;=AR$4,VLOOKUP(RAND(),brain!$L$14:$P$17,4,TRUE),0)</f>
        <v>0</v>
      </c>
      <c r="AS217" s="98">
        <f ca="1">IF($F217&gt;=AS$4,VLOOKUP(RAND(),brain!$L$14:$P$17,4,TRUE),0)</f>
        <v>0</v>
      </c>
      <c r="AT217" s="98">
        <f ca="1">IF($F217&gt;=AT$4,VLOOKUP(RAND(),brain!$L$14:$P$17,4,TRUE),0)</f>
        <v>0</v>
      </c>
      <c r="AU217" s="98">
        <f ca="1">IF($F217&gt;=AU$4,VLOOKUP(RAND(),brain!$L$14:$P$17,4,TRUE),0)</f>
        <v>0</v>
      </c>
      <c r="AV217" s="98">
        <f ca="1">IF($F217&gt;=AV$4,VLOOKUP(RAND(),brain!$L$14:$P$17,4,TRUE),0)</f>
        <v>0</v>
      </c>
      <c r="AW217" s="98">
        <f ca="1">IF($F217&gt;=AW$4,VLOOKUP(RAND(),brain!$L$14:$P$17,4,TRUE),0)</f>
        <v>0</v>
      </c>
      <c r="AX217" s="98">
        <f ca="1">IF($F217&gt;=AX$4,VLOOKUP(RAND(),brain!$L$14:$P$17,4,TRUE),0)</f>
        <v>0</v>
      </c>
      <c r="AY217" s="98">
        <f ca="1">IF($F217&gt;=AY$4,VLOOKUP(RAND(),brain!$L$14:$P$17,4,TRUE),0)</f>
        <v>0</v>
      </c>
      <c r="AZ217" s="101">
        <f ca="1">IF($F217&gt;=AZ$4,VLOOKUP(RAND(),brain!$L$14:$P$17,4,TRUE),0)</f>
        <v>0</v>
      </c>
      <c r="BA217" s="139">
        <f ca="1">SUMIF(dataCollection!$H217:$Y217, "&gt;1")</f>
        <v>190</v>
      </c>
      <c r="BB217" s="140">
        <f ca="1">SUMIF(dataCollection!$Z217:$AJ217,"&gt; 1")</f>
        <v>200</v>
      </c>
      <c r="BC217" s="141">
        <f ca="1">SUMIF(dataCollection!$AK217:$AZ217, "&gt; 1")</f>
        <v>110</v>
      </c>
      <c r="BD217" s="26">
        <f ca="1">brain!$K$26-COUNTIF(dataCollection!$H217:$Y217,"&gt;0")*10-dataCollection!$BA217</f>
        <v>230</v>
      </c>
      <c r="BE217" s="26" t="str">
        <f t="shared" ca="1" si="9"/>
        <v/>
      </c>
      <c r="BF217" s="26">
        <f ca="1">brain!$K$26- COUNTIF(dataCollection!$Z217:$AJ217,"&gt;0")*10-dataCollection!$BB217</f>
        <v>240</v>
      </c>
      <c r="BG217" s="26" t="str">
        <f t="shared" ca="1" si="10"/>
        <v/>
      </c>
      <c r="BH217" s="26">
        <f ca="1">brain!$K$26-COUNT(dataCollection!$AK217:$AZ217)*10-dataCollection!$BC217</f>
        <v>210</v>
      </c>
      <c r="BI217" s="134" t="str">
        <f t="shared" ca="1" si="11"/>
        <v/>
      </c>
    </row>
    <row r="218" spans="3:61" x14ac:dyDescent="0.25">
      <c r="C218" s="32">
        <f>Table1[[#This Row],[Column1]]</f>
        <v>212</v>
      </c>
      <c r="D218" s="116">
        <f ca="1">ROUND(brain!$L$7*dataCollection!$G218,0)</f>
        <v>6</v>
      </c>
      <c r="E218" s="116">
        <f ca="1">ROUND(brain!$L$8*dataCollection!$G218,0)</f>
        <v>4</v>
      </c>
      <c r="F218" s="116">
        <f ca="1">dataCollection!$G218-dataCollection!$D218-dataCollection!$E218</f>
        <v>5</v>
      </c>
      <c r="G218" s="117">
        <f ca="1">Table1[[#This Row],[Column13]]</f>
        <v>15</v>
      </c>
      <c r="H218" s="96">
        <f ca="1">IF($D218&gt;=H$4,VLOOKUP(RAND(),brain!$L$14:$P$17,2,TRUE),0)</f>
        <v>35</v>
      </c>
      <c r="I218" s="96">
        <f ca="1">IF($D218&gt;=I$4,VLOOKUP(RAND(),brain!$L$14:$P$17,2,TRUE),0)</f>
        <v>35</v>
      </c>
      <c r="J218" s="96">
        <f ca="1">IF($D218&gt;=J$4,VLOOKUP(RAND(),brain!$L$14:$P$17,2,TRUE),0)</f>
        <v>55</v>
      </c>
      <c r="K218" s="96">
        <f ca="1">IF($D218&gt;=K$4,VLOOKUP(RAND(),brain!$L$14:$P$17,2,TRUE),0)</f>
        <v>55</v>
      </c>
      <c r="L218" s="96">
        <f ca="1">IF($D218&gt;=L$4,VLOOKUP(RAND(),brain!$L$14:$P$17,2,TRUE),0)</f>
        <v>35</v>
      </c>
      <c r="M218" s="96">
        <f ca="1">IF($D218&gt;=M$4,VLOOKUP(RAND(),brain!$L$14:$P$17,2,TRUE),0)</f>
        <v>55</v>
      </c>
      <c r="N218" s="96">
        <f ca="1">IF($D218&gt;=N$4,VLOOKUP(RAND(),brain!$L$14:$P$17,2,TRUE),0)</f>
        <v>0</v>
      </c>
      <c r="O218" s="96">
        <f ca="1">IF($D218&gt;=O$4,VLOOKUP(RAND(),brain!$L$14:$P$17,2,TRUE),0)</f>
        <v>0</v>
      </c>
      <c r="P218" s="96">
        <f ca="1">IF($D218&gt;=P$4,VLOOKUP(RAND(),brain!$L$14:$P$17,2,TRUE),0)</f>
        <v>0</v>
      </c>
      <c r="Q218" s="96">
        <f ca="1">IF($D218&gt;=Q$4,VLOOKUP(RAND(),brain!$L$14:$P$17,2,TRUE),0)</f>
        <v>0</v>
      </c>
      <c r="R218" s="96">
        <f ca="1">IF($D218&gt;=R$4,VLOOKUP(RAND(),brain!$L$14:$P$17,2,TRUE),0)</f>
        <v>0</v>
      </c>
      <c r="S218" s="96">
        <f ca="1">IF($D218&gt;=S$4,VLOOKUP(RAND(),brain!$L$14:$P$17,2,TRUE),0)</f>
        <v>0</v>
      </c>
      <c r="T218" s="96">
        <f ca="1">IF($D218&gt;=T$4,VLOOKUP(RAND(),brain!$L$14:$P$17,2,TRUE),0)</f>
        <v>0</v>
      </c>
      <c r="U218" s="96">
        <f ca="1">IF($D218&gt;=U$4,VLOOKUP(RAND(),brain!$L$14:$P$17,2,TRUE),0)</f>
        <v>0</v>
      </c>
      <c r="V218" s="96">
        <f ca="1">IF($D218&gt;=V$4,VLOOKUP(RAND(),brain!$L$14:$P$17,2,TRUE),0)</f>
        <v>0</v>
      </c>
      <c r="W218" s="96">
        <f ca="1">IF($D218&gt;=W$4,VLOOKUP(RAND(),brain!$L$14:$P$17,2,TRUE),0)</f>
        <v>0</v>
      </c>
      <c r="X218" s="96">
        <f ca="1">IF($D218&gt;=X$4,VLOOKUP(RAND(),brain!$L$14:$P$17,2,TRUE),0)</f>
        <v>0</v>
      </c>
      <c r="Y218" s="104">
        <f ca="1">IF($D218&gt;=Y$4,VLOOKUP(RAND(),brain!$L$14:$P$17,2,TRUE),0)</f>
        <v>0</v>
      </c>
      <c r="Z218" s="97">
        <f ca="1">IF($E218&gt;=Z$4,VLOOKUP(RAND(),brain!$L$14:$P$17,3,TRUE),0)</f>
        <v>45</v>
      </c>
      <c r="AA218" s="97">
        <f ca="1">IF($E218&gt;=AA$4,VLOOKUP(RAND(),brain!$L$14:$P$17,3,TRUE),0)</f>
        <v>20</v>
      </c>
      <c r="AB218" s="97">
        <f ca="1">IF($E218&gt;=AB$4,VLOOKUP(RAND(),brain!$L$14:$P$17,3,TRUE),0)</f>
        <v>45</v>
      </c>
      <c r="AC218" s="97">
        <f ca="1">IF($E218&gt;=AC$4,VLOOKUP(RAND(),brain!$L$14:$P$17,3,TRUE),0)</f>
        <v>65</v>
      </c>
      <c r="AD218" s="97">
        <f ca="1">IF($E218&gt;=AD$4,VLOOKUP(RAND(),brain!$L$14:$P$17,3,TRUE),0)</f>
        <v>0</v>
      </c>
      <c r="AE218" s="97">
        <f ca="1">IF($E218&gt;=AE$4,VLOOKUP(RAND(),brain!$L$14:$P$17,3,TRUE),0)</f>
        <v>0</v>
      </c>
      <c r="AF218" s="97">
        <f ca="1">IF($E218&gt;=AF$4,VLOOKUP(RAND(),brain!$L$14:$P$17,3,TRUE),0)</f>
        <v>0</v>
      </c>
      <c r="AG218" s="97">
        <f ca="1">IF($E218&gt;=AG$4,VLOOKUP(RAND(),brain!$L$14:$P$17,3,TRUE),0)</f>
        <v>0</v>
      </c>
      <c r="AH218" s="97">
        <f ca="1">IF($E218&gt;=AH$4,VLOOKUP(RAND(),brain!$L$14:$P$17,3,TRUE),0)</f>
        <v>0</v>
      </c>
      <c r="AI218" s="97">
        <f ca="1">IF($E218&gt;=AI$4,VLOOKUP(RAND(),brain!$L$14:$P$17,3,TRUE),0)</f>
        <v>0</v>
      </c>
      <c r="AJ218" s="97">
        <f ca="1">IF($E218&gt;=AJ$4,VLOOKUP(RAND(),brain!$L$14:$P$17,3,TRUE),0)</f>
        <v>0</v>
      </c>
      <c r="AK218" s="100">
        <f ca="1">IF($F218&gt;=AK$4,VLOOKUP(RAND(),brain!$L$14:$P$17,4,TRUE),0)</f>
        <v>30</v>
      </c>
      <c r="AL218" s="98">
        <f ca="1">IF($F218&gt;=AL$4,VLOOKUP(RAND(),brain!$L$14:$P$17,4,TRUE),0)</f>
        <v>20</v>
      </c>
      <c r="AM218" s="98">
        <f ca="1">IF($F218&gt;=AM$4,VLOOKUP(RAND(),brain!$L$14:$P$17,4,TRUE),0)</f>
        <v>30</v>
      </c>
      <c r="AN218" s="98">
        <f ca="1">IF($F218&gt;=AN$4,VLOOKUP(RAND(),brain!$L$14:$P$17,4,TRUE),0)</f>
        <v>30</v>
      </c>
      <c r="AO218" s="98">
        <f ca="1">IF($F218&gt;=AO$4,VLOOKUP(RAND(),brain!$L$14:$P$17,4,TRUE),0)</f>
        <v>30</v>
      </c>
      <c r="AP218" s="98">
        <f ca="1">IF($F218&gt;=AP$4,VLOOKUP(RAND(),brain!$L$14:$P$17,4,TRUE),0)</f>
        <v>0</v>
      </c>
      <c r="AQ218" s="98">
        <f ca="1">IF($F218&gt;=AQ$4,VLOOKUP(RAND(),brain!$L$14:$P$17,4,TRUE),0)</f>
        <v>0</v>
      </c>
      <c r="AR218" s="98">
        <f ca="1">IF($F218&gt;=AR$4,VLOOKUP(RAND(),brain!$L$14:$P$17,4,TRUE),0)</f>
        <v>0</v>
      </c>
      <c r="AS218" s="98">
        <f ca="1">IF($F218&gt;=AS$4,VLOOKUP(RAND(),brain!$L$14:$P$17,4,TRUE),0)</f>
        <v>0</v>
      </c>
      <c r="AT218" s="98">
        <f ca="1">IF($F218&gt;=AT$4,VLOOKUP(RAND(),brain!$L$14:$P$17,4,TRUE),0)</f>
        <v>0</v>
      </c>
      <c r="AU218" s="98">
        <f ca="1">IF($F218&gt;=AU$4,VLOOKUP(RAND(),brain!$L$14:$P$17,4,TRUE),0)</f>
        <v>0</v>
      </c>
      <c r="AV218" s="98">
        <f ca="1">IF($F218&gt;=AV$4,VLOOKUP(RAND(),brain!$L$14:$P$17,4,TRUE),0)</f>
        <v>0</v>
      </c>
      <c r="AW218" s="98">
        <f ca="1">IF($F218&gt;=AW$4,VLOOKUP(RAND(),brain!$L$14:$P$17,4,TRUE),0)</f>
        <v>0</v>
      </c>
      <c r="AX218" s="98">
        <f ca="1">IF($F218&gt;=AX$4,VLOOKUP(RAND(),brain!$L$14:$P$17,4,TRUE),0)</f>
        <v>0</v>
      </c>
      <c r="AY218" s="98">
        <f ca="1">IF($F218&gt;=AY$4,VLOOKUP(RAND(),brain!$L$14:$P$17,4,TRUE),0)</f>
        <v>0</v>
      </c>
      <c r="AZ218" s="101">
        <f ca="1">IF($F218&gt;=AZ$4,VLOOKUP(RAND(),brain!$L$14:$P$17,4,TRUE),0)</f>
        <v>0</v>
      </c>
      <c r="BA218" s="139">
        <f ca="1">SUMIF(dataCollection!$H218:$Y218, "&gt;1")</f>
        <v>270</v>
      </c>
      <c r="BB218" s="140">
        <f ca="1">SUMIF(dataCollection!$Z218:$AJ218,"&gt; 1")</f>
        <v>175</v>
      </c>
      <c r="BC218" s="141">
        <f ca="1">SUMIF(dataCollection!$AK218:$AZ218, "&gt; 1")</f>
        <v>140</v>
      </c>
      <c r="BD218" s="26">
        <f ca="1">brain!$K$26-COUNTIF(dataCollection!$H218:$Y218,"&gt;0")*10-dataCollection!$BA218</f>
        <v>150</v>
      </c>
      <c r="BE218" s="26" t="str">
        <f t="shared" ca="1" si="9"/>
        <v>stockout</v>
      </c>
      <c r="BF218" s="26">
        <f ca="1">brain!$K$26- COUNTIF(dataCollection!$Z218:$AJ218,"&gt;0")*10-dataCollection!$BB218</f>
        <v>265</v>
      </c>
      <c r="BG218" s="26" t="str">
        <f t="shared" ca="1" si="10"/>
        <v/>
      </c>
      <c r="BH218" s="26">
        <f ca="1">brain!$K$26-COUNT(dataCollection!$AK218:$AZ218)*10-dataCollection!$BC218</f>
        <v>180</v>
      </c>
      <c r="BI218" s="134" t="str">
        <f t="shared" ca="1" si="11"/>
        <v/>
      </c>
    </row>
    <row r="219" spans="3:61" x14ac:dyDescent="0.25">
      <c r="C219" s="32">
        <f>Table1[[#This Row],[Column1]]</f>
        <v>213</v>
      </c>
      <c r="D219" s="116">
        <f ca="1">ROUND(brain!$L$7*dataCollection!$G219,0)</f>
        <v>6</v>
      </c>
      <c r="E219" s="116">
        <f ca="1">ROUND(brain!$L$8*dataCollection!$G219,0)</f>
        <v>4</v>
      </c>
      <c r="F219" s="116">
        <f ca="1">dataCollection!$G219-dataCollection!$D219-dataCollection!$E219</f>
        <v>6</v>
      </c>
      <c r="G219" s="117">
        <f ca="1">Table1[[#This Row],[Column13]]</f>
        <v>16</v>
      </c>
      <c r="H219" s="96">
        <f ca="1">IF($D219&gt;=H$4,VLOOKUP(RAND(),brain!$L$14:$P$17,2,TRUE),0)</f>
        <v>55</v>
      </c>
      <c r="I219" s="96">
        <f ca="1">IF($D219&gt;=I$4,VLOOKUP(RAND(),brain!$L$14:$P$17,2,TRUE),0)</f>
        <v>15</v>
      </c>
      <c r="J219" s="96">
        <f ca="1">IF($D219&gt;=J$4,VLOOKUP(RAND(),brain!$L$14:$P$17,2,TRUE),0)</f>
        <v>55</v>
      </c>
      <c r="K219" s="96">
        <f ca="1">IF($D219&gt;=K$4,VLOOKUP(RAND(),brain!$L$14:$P$17,2,TRUE),0)</f>
        <v>35</v>
      </c>
      <c r="L219" s="96">
        <f ca="1">IF($D219&gt;=L$4,VLOOKUP(RAND(),brain!$L$14:$P$17,2,TRUE),0)</f>
        <v>35</v>
      </c>
      <c r="M219" s="96">
        <f ca="1">IF($D219&gt;=M$4,VLOOKUP(RAND(),brain!$L$14:$P$17,2,TRUE),0)</f>
        <v>15</v>
      </c>
      <c r="N219" s="96">
        <f ca="1">IF($D219&gt;=N$4,VLOOKUP(RAND(),brain!$L$14:$P$17,2,TRUE),0)</f>
        <v>0</v>
      </c>
      <c r="O219" s="96">
        <f ca="1">IF($D219&gt;=O$4,VLOOKUP(RAND(),brain!$L$14:$P$17,2,TRUE),0)</f>
        <v>0</v>
      </c>
      <c r="P219" s="96">
        <f ca="1">IF($D219&gt;=P$4,VLOOKUP(RAND(),brain!$L$14:$P$17,2,TRUE),0)</f>
        <v>0</v>
      </c>
      <c r="Q219" s="96">
        <f ca="1">IF($D219&gt;=Q$4,VLOOKUP(RAND(),brain!$L$14:$P$17,2,TRUE),0)</f>
        <v>0</v>
      </c>
      <c r="R219" s="96">
        <f ca="1">IF($D219&gt;=R$4,VLOOKUP(RAND(),brain!$L$14:$P$17,2,TRUE),0)</f>
        <v>0</v>
      </c>
      <c r="S219" s="96">
        <f ca="1">IF($D219&gt;=S$4,VLOOKUP(RAND(),brain!$L$14:$P$17,2,TRUE),0)</f>
        <v>0</v>
      </c>
      <c r="T219" s="96">
        <f ca="1">IF($D219&gt;=T$4,VLOOKUP(RAND(),brain!$L$14:$P$17,2,TRUE),0)</f>
        <v>0</v>
      </c>
      <c r="U219" s="96">
        <f ca="1">IF($D219&gt;=U$4,VLOOKUP(RAND(),brain!$L$14:$P$17,2,TRUE),0)</f>
        <v>0</v>
      </c>
      <c r="V219" s="96">
        <f ca="1">IF($D219&gt;=V$4,VLOOKUP(RAND(),brain!$L$14:$P$17,2,TRUE),0)</f>
        <v>0</v>
      </c>
      <c r="W219" s="96">
        <f ca="1">IF($D219&gt;=W$4,VLOOKUP(RAND(),brain!$L$14:$P$17,2,TRUE),0)</f>
        <v>0</v>
      </c>
      <c r="X219" s="96">
        <f ca="1">IF($D219&gt;=X$4,VLOOKUP(RAND(),brain!$L$14:$P$17,2,TRUE),0)</f>
        <v>0</v>
      </c>
      <c r="Y219" s="104">
        <f ca="1">IF($D219&gt;=Y$4,VLOOKUP(RAND(),brain!$L$14:$P$17,2,TRUE),0)</f>
        <v>0</v>
      </c>
      <c r="Z219" s="97">
        <f ca="1">IF($E219&gt;=Z$4,VLOOKUP(RAND(),brain!$L$14:$P$17,3,TRUE),0)</f>
        <v>45</v>
      </c>
      <c r="AA219" s="97">
        <f ca="1">IF($E219&gt;=AA$4,VLOOKUP(RAND(),brain!$L$14:$P$17,3,TRUE),0)</f>
        <v>45</v>
      </c>
      <c r="AB219" s="97">
        <f ca="1">IF($E219&gt;=AB$4,VLOOKUP(RAND(),brain!$L$14:$P$17,3,TRUE),0)</f>
        <v>45</v>
      </c>
      <c r="AC219" s="97">
        <f ca="1">IF($E219&gt;=AC$4,VLOOKUP(RAND(),brain!$L$14:$P$17,3,TRUE),0)</f>
        <v>45</v>
      </c>
      <c r="AD219" s="97">
        <f ca="1">IF($E219&gt;=AD$4,VLOOKUP(RAND(),brain!$L$14:$P$17,3,TRUE),0)</f>
        <v>0</v>
      </c>
      <c r="AE219" s="97">
        <f ca="1">IF($E219&gt;=AE$4,VLOOKUP(RAND(),brain!$L$14:$P$17,3,TRUE),0)</f>
        <v>0</v>
      </c>
      <c r="AF219" s="97">
        <f ca="1">IF($E219&gt;=AF$4,VLOOKUP(RAND(),brain!$L$14:$P$17,3,TRUE),0)</f>
        <v>0</v>
      </c>
      <c r="AG219" s="97">
        <f ca="1">IF($E219&gt;=AG$4,VLOOKUP(RAND(),brain!$L$14:$P$17,3,TRUE),0)</f>
        <v>0</v>
      </c>
      <c r="AH219" s="97">
        <f ca="1">IF($E219&gt;=AH$4,VLOOKUP(RAND(),brain!$L$14:$P$17,3,TRUE),0)</f>
        <v>0</v>
      </c>
      <c r="AI219" s="97">
        <f ca="1">IF($E219&gt;=AI$4,VLOOKUP(RAND(),brain!$L$14:$P$17,3,TRUE),0)</f>
        <v>0</v>
      </c>
      <c r="AJ219" s="97">
        <f ca="1">IF($E219&gt;=AJ$4,VLOOKUP(RAND(),brain!$L$14:$P$17,3,TRUE),0)</f>
        <v>0</v>
      </c>
      <c r="AK219" s="100">
        <f ca="1">IF($F219&gt;=AK$4,VLOOKUP(RAND(),brain!$L$14:$P$17,4,TRUE),0)</f>
        <v>30</v>
      </c>
      <c r="AL219" s="98">
        <f ca="1">IF($F219&gt;=AL$4,VLOOKUP(RAND(),brain!$L$14:$P$17,4,TRUE),0)</f>
        <v>20</v>
      </c>
      <c r="AM219" s="98">
        <f ca="1">IF($F219&gt;=AM$4,VLOOKUP(RAND(),brain!$L$14:$P$17,4,TRUE),0)</f>
        <v>30</v>
      </c>
      <c r="AN219" s="98">
        <f ca="1">IF($F219&gt;=AN$4,VLOOKUP(RAND(),brain!$L$14:$P$17,4,TRUE),0)</f>
        <v>30</v>
      </c>
      <c r="AO219" s="98">
        <f ca="1">IF($F219&gt;=AO$4,VLOOKUP(RAND(),brain!$L$14:$P$17,4,TRUE),0)</f>
        <v>30</v>
      </c>
      <c r="AP219" s="98">
        <f ca="1">IF($F219&gt;=AP$4,VLOOKUP(RAND(),brain!$L$14:$P$17,4,TRUE),0)</f>
        <v>30</v>
      </c>
      <c r="AQ219" s="98">
        <f ca="1">IF($F219&gt;=AQ$4,VLOOKUP(RAND(),brain!$L$14:$P$17,4,TRUE),0)</f>
        <v>0</v>
      </c>
      <c r="AR219" s="98">
        <f ca="1">IF($F219&gt;=AR$4,VLOOKUP(RAND(),brain!$L$14:$P$17,4,TRUE),0)</f>
        <v>0</v>
      </c>
      <c r="AS219" s="98">
        <f ca="1">IF($F219&gt;=AS$4,VLOOKUP(RAND(),brain!$L$14:$P$17,4,TRUE),0)</f>
        <v>0</v>
      </c>
      <c r="AT219" s="98">
        <f ca="1">IF($F219&gt;=AT$4,VLOOKUP(RAND(),brain!$L$14:$P$17,4,TRUE),0)</f>
        <v>0</v>
      </c>
      <c r="AU219" s="98">
        <f ca="1">IF($F219&gt;=AU$4,VLOOKUP(RAND(),brain!$L$14:$P$17,4,TRUE),0)</f>
        <v>0</v>
      </c>
      <c r="AV219" s="98">
        <f ca="1">IF($F219&gt;=AV$4,VLOOKUP(RAND(),brain!$L$14:$P$17,4,TRUE),0)</f>
        <v>0</v>
      </c>
      <c r="AW219" s="98">
        <f ca="1">IF($F219&gt;=AW$4,VLOOKUP(RAND(),brain!$L$14:$P$17,4,TRUE),0)</f>
        <v>0</v>
      </c>
      <c r="AX219" s="98">
        <f ca="1">IF($F219&gt;=AX$4,VLOOKUP(RAND(),brain!$L$14:$P$17,4,TRUE),0)</f>
        <v>0</v>
      </c>
      <c r="AY219" s="98">
        <f ca="1">IF($F219&gt;=AY$4,VLOOKUP(RAND(),brain!$L$14:$P$17,4,TRUE),0)</f>
        <v>0</v>
      </c>
      <c r="AZ219" s="101">
        <f ca="1">IF($F219&gt;=AZ$4,VLOOKUP(RAND(),brain!$L$14:$P$17,4,TRUE),0)</f>
        <v>0</v>
      </c>
      <c r="BA219" s="139">
        <f ca="1">SUMIF(dataCollection!$H219:$Y219, "&gt;1")</f>
        <v>210</v>
      </c>
      <c r="BB219" s="140">
        <f ca="1">SUMIF(dataCollection!$Z219:$AJ219,"&gt; 1")</f>
        <v>180</v>
      </c>
      <c r="BC219" s="141">
        <f ca="1">SUMIF(dataCollection!$AK219:$AZ219, "&gt; 1")</f>
        <v>170</v>
      </c>
      <c r="BD219" s="26">
        <f ca="1">brain!$K$26-COUNTIF(dataCollection!$H219:$Y219,"&gt;0")*10-dataCollection!$BA219</f>
        <v>210</v>
      </c>
      <c r="BE219" s="26" t="str">
        <f t="shared" ca="1" si="9"/>
        <v>stockout</v>
      </c>
      <c r="BF219" s="26">
        <f ca="1">brain!$K$26- COUNTIF(dataCollection!$Z219:$AJ219,"&gt;0")*10-dataCollection!$BB219</f>
        <v>260</v>
      </c>
      <c r="BG219" s="26" t="str">
        <f t="shared" ca="1" si="10"/>
        <v/>
      </c>
      <c r="BH219" s="26">
        <f ca="1">brain!$K$26-COUNT(dataCollection!$AK219:$AZ219)*10-dataCollection!$BC219</f>
        <v>150</v>
      </c>
      <c r="BI219" s="134" t="str">
        <f t="shared" ca="1" si="11"/>
        <v>stockout</v>
      </c>
    </row>
    <row r="220" spans="3:61" x14ac:dyDescent="0.25">
      <c r="C220" s="32">
        <f>Table1[[#This Row],[Column1]]</f>
        <v>214</v>
      </c>
      <c r="D220" s="116">
        <f ca="1">ROUND(brain!$L$7*dataCollection!$G220,0)</f>
        <v>7</v>
      </c>
      <c r="E220" s="116">
        <f ca="1">ROUND(brain!$L$8*dataCollection!$G220,0)</f>
        <v>4</v>
      </c>
      <c r="F220" s="116">
        <f ca="1">dataCollection!$G220-dataCollection!$D220-dataCollection!$E220</f>
        <v>6</v>
      </c>
      <c r="G220" s="117">
        <f ca="1">Table1[[#This Row],[Column13]]</f>
        <v>17</v>
      </c>
      <c r="H220" s="96">
        <f ca="1">IF($D220&gt;=H$4,VLOOKUP(RAND(),brain!$L$14:$P$17,2,TRUE),0)</f>
        <v>35</v>
      </c>
      <c r="I220" s="96">
        <f ca="1">IF($D220&gt;=I$4,VLOOKUP(RAND(),brain!$L$14:$P$17,2,TRUE),0)</f>
        <v>15</v>
      </c>
      <c r="J220" s="96">
        <f ca="1">IF($D220&gt;=J$4,VLOOKUP(RAND(),brain!$L$14:$P$17,2,TRUE),0)</f>
        <v>55</v>
      </c>
      <c r="K220" s="96">
        <f ca="1">IF($D220&gt;=K$4,VLOOKUP(RAND(),brain!$L$14:$P$17,2,TRUE),0)</f>
        <v>55</v>
      </c>
      <c r="L220" s="96">
        <f ca="1">IF($D220&gt;=L$4,VLOOKUP(RAND(),brain!$L$14:$P$17,2,TRUE),0)</f>
        <v>35</v>
      </c>
      <c r="M220" s="96">
        <f ca="1">IF($D220&gt;=M$4,VLOOKUP(RAND(),brain!$L$14:$P$17,2,TRUE),0)</f>
        <v>55</v>
      </c>
      <c r="N220" s="96">
        <f ca="1">IF($D220&gt;=N$4,VLOOKUP(RAND(),brain!$L$14:$P$17,2,TRUE),0)</f>
        <v>55</v>
      </c>
      <c r="O220" s="96">
        <f ca="1">IF($D220&gt;=O$4,VLOOKUP(RAND(),brain!$L$14:$P$17,2,TRUE),0)</f>
        <v>0</v>
      </c>
      <c r="P220" s="96">
        <f ca="1">IF($D220&gt;=P$4,VLOOKUP(RAND(),brain!$L$14:$P$17,2,TRUE),0)</f>
        <v>0</v>
      </c>
      <c r="Q220" s="96">
        <f ca="1">IF($D220&gt;=Q$4,VLOOKUP(RAND(),brain!$L$14:$P$17,2,TRUE),0)</f>
        <v>0</v>
      </c>
      <c r="R220" s="96">
        <f ca="1">IF($D220&gt;=R$4,VLOOKUP(RAND(),brain!$L$14:$P$17,2,TRUE),0)</f>
        <v>0</v>
      </c>
      <c r="S220" s="96">
        <f ca="1">IF($D220&gt;=S$4,VLOOKUP(RAND(),brain!$L$14:$P$17,2,TRUE),0)</f>
        <v>0</v>
      </c>
      <c r="T220" s="96">
        <f ca="1">IF($D220&gt;=T$4,VLOOKUP(RAND(),brain!$L$14:$P$17,2,TRUE),0)</f>
        <v>0</v>
      </c>
      <c r="U220" s="96">
        <f ca="1">IF($D220&gt;=U$4,VLOOKUP(RAND(),brain!$L$14:$P$17,2,TRUE),0)</f>
        <v>0</v>
      </c>
      <c r="V220" s="96">
        <f ca="1">IF($D220&gt;=V$4,VLOOKUP(RAND(),brain!$L$14:$P$17,2,TRUE),0)</f>
        <v>0</v>
      </c>
      <c r="W220" s="96">
        <f ca="1">IF($D220&gt;=W$4,VLOOKUP(RAND(),brain!$L$14:$P$17,2,TRUE),0)</f>
        <v>0</v>
      </c>
      <c r="X220" s="96">
        <f ca="1">IF($D220&gt;=X$4,VLOOKUP(RAND(),brain!$L$14:$P$17,2,TRUE),0)</f>
        <v>0</v>
      </c>
      <c r="Y220" s="104">
        <f ca="1">IF($D220&gt;=Y$4,VLOOKUP(RAND(),brain!$L$14:$P$17,2,TRUE),0)</f>
        <v>0</v>
      </c>
      <c r="Z220" s="97">
        <f ca="1">IF($E220&gt;=Z$4,VLOOKUP(RAND(),brain!$L$14:$P$17,3,TRUE),0)</f>
        <v>45</v>
      </c>
      <c r="AA220" s="97">
        <f ca="1">IF($E220&gt;=AA$4,VLOOKUP(RAND(),brain!$L$14:$P$17,3,TRUE),0)</f>
        <v>45</v>
      </c>
      <c r="AB220" s="97">
        <f ca="1">IF($E220&gt;=AB$4,VLOOKUP(RAND(),brain!$L$14:$P$17,3,TRUE),0)</f>
        <v>45</v>
      </c>
      <c r="AC220" s="97">
        <f ca="1">IF($E220&gt;=AC$4,VLOOKUP(RAND(),brain!$L$14:$P$17,3,TRUE),0)</f>
        <v>45</v>
      </c>
      <c r="AD220" s="97">
        <f ca="1">IF($E220&gt;=AD$4,VLOOKUP(RAND(),brain!$L$14:$P$17,3,TRUE),0)</f>
        <v>0</v>
      </c>
      <c r="AE220" s="97">
        <f ca="1">IF($E220&gt;=AE$4,VLOOKUP(RAND(),brain!$L$14:$P$17,3,TRUE),0)</f>
        <v>0</v>
      </c>
      <c r="AF220" s="97">
        <f ca="1">IF($E220&gt;=AF$4,VLOOKUP(RAND(),brain!$L$14:$P$17,3,TRUE),0)</f>
        <v>0</v>
      </c>
      <c r="AG220" s="97">
        <f ca="1">IF($E220&gt;=AG$4,VLOOKUP(RAND(),brain!$L$14:$P$17,3,TRUE),0)</f>
        <v>0</v>
      </c>
      <c r="AH220" s="97">
        <f ca="1">IF($E220&gt;=AH$4,VLOOKUP(RAND(),brain!$L$14:$P$17,3,TRUE),0)</f>
        <v>0</v>
      </c>
      <c r="AI220" s="97">
        <f ca="1">IF($E220&gt;=AI$4,VLOOKUP(RAND(),brain!$L$14:$P$17,3,TRUE),0)</f>
        <v>0</v>
      </c>
      <c r="AJ220" s="97">
        <f ca="1">IF($E220&gt;=AJ$4,VLOOKUP(RAND(),brain!$L$14:$P$17,3,TRUE),0)</f>
        <v>0</v>
      </c>
      <c r="AK220" s="100">
        <f ca="1">IF($F220&gt;=AK$4,VLOOKUP(RAND(),brain!$L$14:$P$17,4,TRUE),0)</f>
        <v>45</v>
      </c>
      <c r="AL220" s="98">
        <f ca="1">IF($F220&gt;=AL$4,VLOOKUP(RAND(),brain!$L$14:$P$17,4,TRUE),0)</f>
        <v>30</v>
      </c>
      <c r="AM220" s="98">
        <f ca="1">IF($F220&gt;=AM$4,VLOOKUP(RAND(),brain!$L$14:$P$17,4,TRUE),0)</f>
        <v>20</v>
      </c>
      <c r="AN220" s="98">
        <f ca="1">IF($F220&gt;=AN$4,VLOOKUP(RAND(),brain!$L$14:$P$17,4,TRUE),0)</f>
        <v>30</v>
      </c>
      <c r="AO220" s="98">
        <f ca="1">IF($F220&gt;=AO$4,VLOOKUP(RAND(),brain!$L$14:$P$17,4,TRUE),0)</f>
        <v>20</v>
      </c>
      <c r="AP220" s="98">
        <f ca="1">IF($F220&gt;=AP$4,VLOOKUP(RAND(),brain!$L$14:$P$17,4,TRUE),0)</f>
        <v>45</v>
      </c>
      <c r="AQ220" s="98">
        <f ca="1">IF($F220&gt;=AQ$4,VLOOKUP(RAND(),brain!$L$14:$P$17,4,TRUE),0)</f>
        <v>0</v>
      </c>
      <c r="AR220" s="98">
        <f ca="1">IF($F220&gt;=AR$4,VLOOKUP(RAND(),brain!$L$14:$P$17,4,TRUE),0)</f>
        <v>0</v>
      </c>
      <c r="AS220" s="98">
        <f ca="1">IF($F220&gt;=AS$4,VLOOKUP(RAND(),brain!$L$14:$P$17,4,TRUE),0)</f>
        <v>0</v>
      </c>
      <c r="AT220" s="98">
        <f ca="1">IF($F220&gt;=AT$4,VLOOKUP(RAND(),brain!$L$14:$P$17,4,TRUE),0)</f>
        <v>0</v>
      </c>
      <c r="AU220" s="98">
        <f ca="1">IF($F220&gt;=AU$4,VLOOKUP(RAND(),brain!$L$14:$P$17,4,TRUE),0)</f>
        <v>0</v>
      </c>
      <c r="AV220" s="98">
        <f ca="1">IF($F220&gt;=AV$4,VLOOKUP(RAND(),brain!$L$14:$P$17,4,TRUE),0)</f>
        <v>0</v>
      </c>
      <c r="AW220" s="98">
        <f ca="1">IF($F220&gt;=AW$4,VLOOKUP(RAND(),brain!$L$14:$P$17,4,TRUE),0)</f>
        <v>0</v>
      </c>
      <c r="AX220" s="98">
        <f ca="1">IF($F220&gt;=AX$4,VLOOKUP(RAND(),brain!$L$14:$P$17,4,TRUE),0)</f>
        <v>0</v>
      </c>
      <c r="AY220" s="98">
        <f ca="1">IF($F220&gt;=AY$4,VLOOKUP(RAND(),brain!$L$14:$P$17,4,TRUE),0)</f>
        <v>0</v>
      </c>
      <c r="AZ220" s="101">
        <f ca="1">IF($F220&gt;=AZ$4,VLOOKUP(RAND(),brain!$L$14:$P$17,4,TRUE),0)</f>
        <v>0</v>
      </c>
      <c r="BA220" s="139">
        <f ca="1">SUMIF(dataCollection!$H220:$Y220, "&gt;1")</f>
        <v>305</v>
      </c>
      <c r="BB220" s="140">
        <f ca="1">SUMIF(dataCollection!$Z220:$AJ220,"&gt; 1")</f>
        <v>180</v>
      </c>
      <c r="BC220" s="141">
        <f ca="1">SUMIF(dataCollection!$AK220:$AZ220, "&gt; 1")</f>
        <v>190</v>
      </c>
      <c r="BD220" s="26">
        <f ca="1">brain!$K$26-COUNTIF(dataCollection!$H220:$Y220,"&gt;0")*10-dataCollection!$BA220</f>
        <v>105</v>
      </c>
      <c r="BE220" s="26" t="str">
        <f t="shared" ca="1" si="9"/>
        <v>stockout</v>
      </c>
      <c r="BF220" s="26">
        <f ca="1">brain!$K$26- COUNTIF(dataCollection!$Z220:$AJ220,"&gt;0")*10-dataCollection!$BB220</f>
        <v>260</v>
      </c>
      <c r="BG220" s="26" t="str">
        <f t="shared" ca="1" si="10"/>
        <v/>
      </c>
      <c r="BH220" s="26">
        <f ca="1">brain!$K$26-COUNT(dataCollection!$AK220:$AZ220)*10-dataCollection!$BC220</f>
        <v>130</v>
      </c>
      <c r="BI220" s="134" t="str">
        <f t="shared" ca="1" si="11"/>
        <v>stockout</v>
      </c>
    </row>
    <row r="221" spans="3:61" x14ac:dyDescent="0.25">
      <c r="C221" s="32">
        <f>Table1[[#This Row],[Column1]]</f>
        <v>215</v>
      </c>
      <c r="D221" s="116">
        <f ca="1">ROUND(brain!$L$7*dataCollection!$G221,0)</f>
        <v>9</v>
      </c>
      <c r="E221" s="116">
        <f ca="1">ROUND(brain!$L$8*dataCollection!$G221,0)</f>
        <v>6</v>
      </c>
      <c r="F221" s="116">
        <f ca="1">dataCollection!$G221-dataCollection!$D221-dataCollection!$E221</f>
        <v>7</v>
      </c>
      <c r="G221" s="117">
        <f ca="1">Table1[[#This Row],[Column13]]</f>
        <v>22</v>
      </c>
      <c r="H221" s="96">
        <f ca="1">IF($D221&gt;=H$4,VLOOKUP(RAND(),brain!$L$14:$P$17,2,TRUE),0)</f>
        <v>35</v>
      </c>
      <c r="I221" s="96">
        <f ca="1">IF($D221&gt;=I$4,VLOOKUP(RAND(),brain!$L$14:$P$17,2,TRUE),0)</f>
        <v>55</v>
      </c>
      <c r="J221" s="96">
        <f ca="1">IF($D221&gt;=J$4,VLOOKUP(RAND(),brain!$L$14:$P$17,2,TRUE),0)</f>
        <v>15</v>
      </c>
      <c r="K221" s="96">
        <f ca="1">IF($D221&gt;=K$4,VLOOKUP(RAND(),brain!$L$14:$P$17,2,TRUE),0)</f>
        <v>35</v>
      </c>
      <c r="L221" s="96">
        <f ca="1">IF($D221&gt;=L$4,VLOOKUP(RAND(),brain!$L$14:$P$17,2,TRUE),0)</f>
        <v>55</v>
      </c>
      <c r="M221" s="96">
        <f ca="1">IF($D221&gt;=M$4,VLOOKUP(RAND(),brain!$L$14:$P$17,2,TRUE),0)</f>
        <v>15</v>
      </c>
      <c r="N221" s="96">
        <f ca="1">IF($D221&gt;=N$4,VLOOKUP(RAND(),brain!$L$14:$P$17,2,TRUE),0)</f>
        <v>35</v>
      </c>
      <c r="O221" s="96">
        <f ca="1">IF($D221&gt;=O$4,VLOOKUP(RAND(),brain!$L$14:$P$17,2,TRUE),0)</f>
        <v>15</v>
      </c>
      <c r="P221" s="96">
        <f ca="1">IF($D221&gt;=P$4,VLOOKUP(RAND(),brain!$L$14:$P$17,2,TRUE),0)</f>
        <v>55</v>
      </c>
      <c r="Q221" s="96">
        <f ca="1">IF($D221&gt;=Q$4,VLOOKUP(RAND(),brain!$L$14:$P$17,2,TRUE),0)</f>
        <v>0</v>
      </c>
      <c r="R221" s="96">
        <f ca="1">IF($D221&gt;=R$4,VLOOKUP(RAND(),brain!$L$14:$P$17,2,TRUE),0)</f>
        <v>0</v>
      </c>
      <c r="S221" s="96">
        <f ca="1">IF($D221&gt;=S$4,VLOOKUP(RAND(),brain!$L$14:$P$17,2,TRUE),0)</f>
        <v>0</v>
      </c>
      <c r="T221" s="96">
        <f ca="1">IF($D221&gt;=T$4,VLOOKUP(RAND(),brain!$L$14:$P$17,2,TRUE),0)</f>
        <v>0</v>
      </c>
      <c r="U221" s="96">
        <f ca="1">IF($D221&gt;=U$4,VLOOKUP(RAND(),brain!$L$14:$P$17,2,TRUE),0)</f>
        <v>0</v>
      </c>
      <c r="V221" s="96">
        <f ca="1">IF($D221&gt;=V$4,VLOOKUP(RAND(),brain!$L$14:$P$17,2,TRUE),0)</f>
        <v>0</v>
      </c>
      <c r="W221" s="96">
        <f ca="1">IF($D221&gt;=W$4,VLOOKUP(RAND(),brain!$L$14:$P$17,2,TRUE),0)</f>
        <v>0</v>
      </c>
      <c r="X221" s="96">
        <f ca="1">IF($D221&gt;=X$4,VLOOKUP(RAND(),brain!$L$14:$P$17,2,TRUE),0)</f>
        <v>0</v>
      </c>
      <c r="Y221" s="104">
        <f ca="1">IF($D221&gt;=Y$4,VLOOKUP(RAND(),brain!$L$14:$P$17,2,TRUE),0)</f>
        <v>0</v>
      </c>
      <c r="Z221" s="97">
        <f ca="1">IF($E221&gt;=Z$4,VLOOKUP(RAND(),brain!$L$14:$P$17,3,TRUE),0)</f>
        <v>45</v>
      </c>
      <c r="AA221" s="97">
        <f ca="1">IF($E221&gt;=AA$4,VLOOKUP(RAND(),brain!$L$14:$P$17,3,TRUE),0)</f>
        <v>65</v>
      </c>
      <c r="AB221" s="97">
        <f ca="1">IF($E221&gt;=AB$4,VLOOKUP(RAND(),brain!$L$14:$P$17,3,TRUE),0)</f>
        <v>45</v>
      </c>
      <c r="AC221" s="97">
        <f ca="1">IF($E221&gt;=AC$4,VLOOKUP(RAND(),brain!$L$14:$P$17,3,TRUE),0)</f>
        <v>45</v>
      </c>
      <c r="AD221" s="97">
        <f ca="1">IF($E221&gt;=AD$4,VLOOKUP(RAND(),brain!$L$14:$P$17,3,TRUE),0)</f>
        <v>45</v>
      </c>
      <c r="AE221" s="97">
        <f ca="1">IF($E221&gt;=AE$4,VLOOKUP(RAND(),brain!$L$14:$P$17,3,TRUE),0)</f>
        <v>45</v>
      </c>
      <c r="AF221" s="97">
        <f ca="1">IF($E221&gt;=AF$4,VLOOKUP(RAND(),brain!$L$14:$P$17,3,TRUE),0)</f>
        <v>0</v>
      </c>
      <c r="AG221" s="97">
        <f ca="1">IF($E221&gt;=AG$4,VLOOKUP(RAND(),brain!$L$14:$P$17,3,TRUE),0)</f>
        <v>0</v>
      </c>
      <c r="AH221" s="97">
        <f ca="1">IF($E221&gt;=AH$4,VLOOKUP(RAND(),brain!$L$14:$P$17,3,TRUE),0)</f>
        <v>0</v>
      </c>
      <c r="AI221" s="97">
        <f ca="1">IF($E221&gt;=AI$4,VLOOKUP(RAND(),brain!$L$14:$P$17,3,TRUE),0)</f>
        <v>0</v>
      </c>
      <c r="AJ221" s="97">
        <f ca="1">IF($E221&gt;=AJ$4,VLOOKUP(RAND(),brain!$L$14:$P$17,3,TRUE),0)</f>
        <v>0</v>
      </c>
      <c r="AK221" s="100">
        <f ca="1">IF($F221&gt;=AK$4,VLOOKUP(RAND(),brain!$L$14:$P$17,4,TRUE),0)</f>
        <v>30</v>
      </c>
      <c r="AL221" s="98">
        <f ca="1">IF($F221&gt;=AL$4,VLOOKUP(RAND(),brain!$L$14:$P$17,4,TRUE),0)</f>
        <v>30</v>
      </c>
      <c r="AM221" s="98">
        <f ca="1">IF($F221&gt;=AM$4,VLOOKUP(RAND(),brain!$L$14:$P$17,4,TRUE),0)</f>
        <v>30</v>
      </c>
      <c r="AN221" s="98">
        <f ca="1">IF($F221&gt;=AN$4,VLOOKUP(RAND(),brain!$L$14:$P$17,4,TRUE),0)</f>
        <v>30</v>
      </c>
      <c r="AO221" s="98">
        <f ca="1">IF($F221&gt;=AO$4,VLOOKUP(RAND(),brain!$L$14:$P$17,4,TRUE),0)</f>
        <v>30</v>
      </c>
      <c r="AP221" s="98">
        <f ca="1">IF($F221&gt;=AP$4,VLOOKUP(RAND(),brain!$L$14:$P$17,4,TRUE),0)</f>
        <v>30</v>
      </c>
      <c r="AQ221" s="98">
        <f ca="1">IF($F221&gt;=AQ$4,VLOOKUP(RAND(),brain!$L$14:$P$17,4,TRUE),0)</f>
        <v>30</v>
      </c>
      <c r="AR221" s="98">
        <f ca="1">IF($F221&gt;=AR$4,VLOOKUP(RAND(),brain!$L$14:$P$17,4,TRUE),0)</f>
        <v>0</v>
      </c>
      <c r="AS221" s="98">
        <f ca="1">IF($F221&gt;=AS$4,VLOOKUP(RAND(),brain!$L$14:$P$17,4,TRUE),0)</f>
        <v>0</v>
      </c>
      <c r="AT221" s="98">
        <f ca="1">IF($F221&gt;=AT$4,VLOOKUP(RAND(),brain!$L$14:$P$17,4,TRUE),0)</f>
        <v>0</v>
      </c>
      <c r="AU221" s="98">
        <f ca="1">IF($F221&gt;=AU$4,VLOOKUP(RAND(),brain!$L$14:$P$17,4,TRUE),0)</f>
        <v>0</v>
      </c>
      <c r="AV221" s="98">
        <f ca="1">IF($F221&gt;=AV$4,VLOOKUP(RAND(),brain!$L$14:$P$17,4,TRUE),0)</f>
        <v>0</v>
      </c>
      <c r="AW221" s="98">
        <f ca="1">IF($F221&gt;=AW$4,VLOOKUP(RAND(),brain!$L$14:$P$17,4,TRUE),0)</f>
        <v>0</v>
      </c>
      <c r="AX221" s="98">
        <f ca="1">IF($F221&gt;=AX$4,VLOOKUP(RAND(),brain!$L$14:$P$17,4,TRUE),0)</f>
        <v>0</v>
      </c>
      <c r="AY221" s="98">
        <f ca="1">IF($F221&gt;=AY$4,VLOOKUP(RAND(),brain!$L$14:$P$17,4,TRUE),0)</f>
        <v>0</v>
      </c>
      <c r="AZ221" s="101">
        <f ca="1">IF($F221&gt;=AZ$4,VLOOKUP(RAND(),brain!$L$14:$P$17,4,TRUE),0)</f>
        <v>0</v>
      </c>
      <c r="BA221" s="139">
        <f ca="1">SUMIF(dataCollection!$H221:$Y221, "&gt;1")</f>
        <v>315</v>
      </c>
      <c r="BB221" s="140">
        <f ca="1">SUMIF(dataCollection!$Z221:$AJ221,"&gt; 1")</f>
        <v>290</v>
      </c>
      <c r="BC221" s="141">
        <f ca="1">SUMIF(dataCollection!$AK221:$AZ221, "&gt; 1")</f>
        <v>210</v>
      </c>
      <c r="BD221" s="26">
        <f ca="1">brain!$K$26-COUNTIF(dataCollection!$H221:$Y221,"&gt;0")*10-dataCollection!$BA221</f>
        <v>75</v>
      </c>
      <c r="BE221" s="26" t="str">
        <f t="shared" ca="1" si="9"/>
        <v>stockout</v>
      </c>
      <c r="BF221" s="26">
        <f ca="1">brain!$K$26- COUNTIF(dataCollection!$Z221:$AJ221,"&gt;0")*10-dataCollection!$BB221</f>
        <v>130</v>
      </c>
      <c r="BG221" s="26" t="str">
        <f t="shared" ca="1" si="10"/>
        <v>stockout</v>
      </c>
      <c r="BH221" s="26">
        <f ca="1">brain!$K$26-COUNT(dataCollection!$AK221:$AZ221)*10-dataCollection!$BC221</f>
        <v>110</v>
      </c>
      <c r="BI221" s="134" t="str">
        <f t="shared" ca="1" si="11"/>
        <v>stockout</v>
      </c>
    </row>
    <row r="222" spans="3:61" x14ac:dyDescent="0.25">
      <c r="C222" s="32">
        <f>Table1[[#This Row],[Column1]]</f>
        <v>216</v>
      </c>
      <c r="D222" s="116">
        <f ca="1">ROUND(brain!$L$7*dataCollection!$G222,0)</f>
        <v>6</v>
      </c>
      <c r="E222" s="116">
        <f ca="1">ROUND(brain!$L$8*dataCollection!$G222,0)</f>
        <v>4</v>
      </c>
      <c r="F222" s="116">
        <f ca="1">dataCollection!$G222-dataCollection!$D222-dataCollection!$E222</f>
        <v>6</v>
      </c>
      <c r="G222" s="117">
        <f ca="1">Table1[[#This Row],[Column13]]</f>
        <v>16</v>
      </c>
      <c r="H222" s="96">
        <f ca="1">IF($D222&gt;=H$4,VLOOKUP(RAND(),brain!$L$14:$P$17,2,TRUE),0)</f>
        <v>35</v>
      </c>
      <c r="I222" s="96">
        <f ca="1">IF($D222&gt;=I$4,VLOOKUP(RAND(),brain!$L$14:$P$17,2,TRUE),0)</f>
        <v>55</v>
      </c>
      <c r="J222" s="96">
        <f ca="1">IF($D222&gt;=J$4,VLOOKUP(RAND(),brain!$L$14:$P$17,2,TRUE),0)</f>
        <v>35</v>
      </c>
      <c r="K222" s="96">
        <f ca="1">IF($D222&gt;=K$4,VLOOKUP(RAND(),brain!$L$14:$P$17,2,TRUE),0)</f>
        <v>35</v>
      </c>
      <c r="L222" s="96">
        <f ca="1">IF($D222&gt;=L$4,VLOOKUP(RAND(),brain!$L$14:$P$17,2,TRUE),0)</f>
        <v>35</v>
      </c>
      <c r="M222" s="96">
        <f ca="1">IF($D222&gt;=M$4,VLOOKUP(RAND(),brain!$L$14:$P$17,2,TRUE),0)</f>
        <v>55</v>
      </c>
      <c r="N222" s="96">
        <f ca="1">IF($D222&gt;=N$4,VLOOKUP(RAND(),brain!$L$14:$P$17,2,TRUE),0)</f>
        <v>0</v>
      </c>
      <c r="O222" s="96">
        <f ca="1">IF($D222&gt;=O$4,VLOOKUP(RAND(),brain!$L$14:$P$17,2,TRUE),0)</f>
        <v>0</v>
      </c>
      <c r="P222" s="96">
        <f ca="1">IF($D222&gt;=P$4,VLOOKUP(RAND(),brain!$L$14:$P$17,2,TRUE),0)</f>
        <v>0</v>
      </c>
      <c r="Q222" s="96">
        <f ca="1">IF($D222&gt;=Q$4,VLOOKUP(RAND(),brain!$L$14:$P$17,2,TRUE),0)</f>
        <v>0</v>
      </c>
      <c r="R222" s="96">
        <f ca="1">IF($D222&gt;=R$4,VLOOKUP(RAND(),brain!$L$14:$P$17,2,TRUE),0)</f>
        <v>0</v>
      </c>
      <c r="S222" s="96">
        <f ca="1">IF($D222&gt;=S$4,VLOOKUP(RAND(),brain!$L$14:$P$17,2,TRUE),0)</f>
        <v>0</v>
      </c>
      <c r="T222" s="96">
        <f ca="1">IF($D222&gt;=T$4,VLOOKUP(RAND(),brain!$L$14:$P$17,2,TRUE),0)</f>
        <v>0</v>
      </c>
      <c r="U222" s="96">
        <f ca="1">IF($D222&gt;=U$4,VLOOKUP(RAND(),brain!$L$14:$P$17,2,TRUE),0)</f>
        <v>0</v>
      </c>
      <c r="V222" s="96">
        <f ca="1">IF($D222&gt;=V$4,VLOOKUP(RAND(),brain!$L$14:$P$17,2,TRUE),0)</f>
        <v>0</v>
      </c>
      <c r="W222" s="96">
        <f ca="1">IF($D222&gt;=W$4,VLOOKUP(RAND(),brain!$L$14:$P$17,2,TRUE),0)</f>
        <v>0</v>
      </c>
      <c r="X222" s="96">
        <f ca="1">IF($D222&gt;=X$4,VLOOKUP(RAND(),brain!$L$14:$P$17,2,TRUE),0)</f>
        <v>0</v>
      </c>
      <c r="Y222" s="104">
        <f ca="1">IF($D222&gt;=Y$4,VLOOKUP(RAND(),brain!$L$14:$P$17,2,TRUE),0)</f>
        <v>0</v>
      </c>
      <c r="Z222" s="97">
        <f ca="1">IF($E222&gt;=Z$4,VLOOKUP(RAND(),brain!$L$14:$P$17,3,TRUE),0)</f>
        <v>45</v>
      </c>
      <c r="AA222" s="97">
        <f ca="1">IF($E222&gt;=AA$4,VLOOKUP(RAND(),brain!$L$14:$P$17,3,TRUE),0)</f>
        <v>20</v>
      </c>
      <c r="AB222" s="97">
        <f ca="1">IF($E222&gt;=AB$4,VLOOKUP(RAND(),brain!$L$14:$P$17,3,TRUE),0)</f>
        <v>45</v>
      </c>
      <c r="AC222" s="97">
        <f ca="1">IF($E222&gt;=AC$4,VLOOKUP(RAND(),brain!$L$14:$P$17,3,TRUE),0)</f>
        <v>45</v>
      </c>
      <c r="AD222" s="97">
        <f ca="1">IF($E222&gt;=AD$4,VLOOKUP(RAND(),brain!$L$14:$P$17,3,TRUE),0)</f>
        <v>0</v>
      </c>
      <c r="AE222" s="97">
        <f ca="1">IF($E222&gt;=AE$4,VLOOKUP(RAND(),brain!$L$14:$P$17,3,TRUE),0)</f>
        <v>0</v>
      </c>
      <c r="AF222" s="97">
        <f ca="1">IF($E222&gt;=AF$4,VLOOKUP(RAND(),brain!$L$14:$P$17,3,TRUE),0)</f>
        <v>0</v>
      </c>
      <c r="AG222" s="97">
        <f ca="1">IF($E222&gt;=AG$4,VLOOKUP(RAND(),brain!$L$14:$P$17,3,TRUE),0)</f>
        <v>0</v>
      </c>
      <c r="AH222" s="97">
        <f ca="1">IF($E222&gt;=AH$4,VLOOKUP(RAND(),brain!$L$14:$P$17,3,TRUE),0)</f>
        <v>0</v>
      </c>
      <c r="AI222" s="97">
        <f ca="1">IF($E222&gt;=AI$4,VLOOKUP(RAND(),brain!$L$14:$P$17,3,TRUE),0)</f>
        <v>0</v>
      </c>
      <c r="AJ222" s="97">
        <f ca="1">IF($E222&gt;=AJ$4,VLOOKUP(RAND(),brain!$L$14:$P$17,3,TRUE),0)</f>
        <v>0</v>
      </c>
      <c r="AK222" s="100">
        <f ca="1">IF($F222&gt;=AK$4,VLOOKUP(RAND(),brain!$L$14:$P$17,4,TRUE),0)</f>
        <v>20</v>
      </c>
      <c r="AL222" s="98">
        <f ca="1">IF($F222&gt;=AL$4,VLOOKUP(RAND(),brain!$L$14:$P$17,4,TRUE),0)</f>
        <v>20</v>
      </c>
      <c r="AM222" s="98">
        <f ca="1">IF($F222&gt;=AM$4,VLOOKUP(RAND(),brain!$L$14:$P$17,4,TRUE),0)</f>
        <v>20</v>
      </c>
      <c r="AN222" s="98">
        <f ca="1">IF($F222&gt;=AN$4,VLOOKUP(RAND(),brain!$L$14:$P$17,4,TRUE),0)</f>
        <v>30</v>
      </c>
      <c r="AO222" s="98">
        <f ca="1">IF($F222&gt;=AO$4,VLOOKUP(RAND(),brain!$L$14:$P$17,4,TRUE),0)</f>
        <v>20</v>
      </c>
      <c r="AP222" s="98">
        <f ca="1">IF($F222&gt;=AP$4,VLOOKUP(RAND(),brain!$L$14:$P$17,4,TRUE),0)</f>
        <v>30</v>
      </c>
      <c r="AQ222" s="98">
        <f ca="1">IF($F222&gt;=AQ$4,VLOOKUP(RAND(),brain!$L$14:$P$17,4,TRUE),0)</f>
        <v>0</v>
      </c>
      <c r="AR222" s="98">
        <f ca="1">IF($F222&gt;=AR$4,VLOOKUP(RAND(),brain!$L$14:$P$17,4,TRUE),0)</f>
        <v>0</v>
      </c>
      <c r="AS222" s="98">
        <f ca="1">IF($F222&gt;=AS$4,VLOOKUP(RAND(),brain!$L$14:$P$17,4,TRUE),0)</f>
        <v>0</v>
      </c>
      <c r="AT222" s="98">
        <f ca="1">IF($F222&gt;=AT$4,VLOOKUP(RAND(),brain!$L$14:$P$17,4,TRUE),0)</f>
        <v>0</v>
      </c>
      <c r="AU222" s="98">
        <f ca="1">IF($F222&gt;=AU$4,VLOOKUP(RAND(),brain!$L$14:$P$17,4,TRUE),0)</f>
        <v>0</v>
      </c>
      <c r="AV222" s="98">
        <f ca="1">IF($F222&gt;=AV$4,VLOOKUP(RAND(),brain!$L$14:$P$17,4,TRUE),0)</f>
        <v>0</v>
      </c>
      <c r="AW222" s="98">
        <f ca="1">IF($F222&gt;=AW$4,VLOOKUP(RAND(),brain!$L$14:$P$17,4,TRUE),0)</f>
        <v>0</v>
      </c>
      <c r="AX222" s="98">
        <f ca="1">IF($F222&gt;=AX$4,VLOOKUP(RAND(),brain!$L$14:$P$17,4,TRUE),0)</f>
        <v>0</v>
      </c>
      <c r="AY222" s="98">
        <f ca="1">IF($F222&gt;=AY$4,VLOOKUP(RAND(),brain!$L$14:$P$17,4,TRUE),0)</f>
        <v>0</v>
      </c>
      <c r="AZ222" s="101">
        <f ca="1">IF($F222&gt;=AZ$4,VLOOKUP(RAND(),brain!$L$14:$P$17,4,TRUE),0)</f>
        <v>0</v>
      </c>
      <c r="BA222" s="139">
        <f ca="1">SUMIF(dataCollection!$H222:$Y222, "&gt;1")</f>
        <v>250</v>
      </c>
      <c r="BB222" s="140">
        <f ca="1">SUMIF(dataCollection!$Z222:$AJ222,"&gt; 1")</f>
        <v>155</v>
      </c>
      <c r="BC222" s="141">
        <f ca="1">SUMIF(dataCollection!$AK222:$AZ222, "&gt; 1")</f>
        <v>140</v>
      </c>
      <c r="BD222" s="26">
        <f ca="1">brain!$K$26-COUNTIF(dataCollection!$H222:$Y222,"&gt;0")*10-dataCollection!$BA222</f>
        <v>170</v>
      </c>
      <c r="BE222" s="26" t="str">
        <f t="shared" ca="1" si="9"/>
        <v>stockout</v>
      </c>
      <c r="BF222" s="26">
        <f ca="1">brain!$K$26- COUNTIF(dataCollection!$Z222:$AJ222,"&gt;0")*10-dataCollection!$BB222</f>
        <v>285</v>
      </c>
      <c r="BG222" s="26" t="str">
        <f t="shared" ca="1" si="10"/>
        <v/>
      </c>
      <c r="BH222" s="26">
        <f ca="1">brain!$K$26-COUNT(dataCollection!$AK222:$AZ222)*10-dataCollection!$BC222</f>
        <v>180</v>
      </c>
      <c r="BI222" s="134" t="str">
        <f t="shared" ca="1" si="11"/>
        <v/>
      </c>
    </row>
    <row r="223" spans="3:61" x14ac:dyDescent="0.25">
      <c r="C223" s="32">
        <f>Table1[[#This Row],[Column1]]</f>
        <v>217</v>
      </c>
      <c r="D223" s="116">
        <f ca="1">ROUND(brain!$L$7*dataCollection!$G223,0)</f>
        <v>2</v>
      </c>
      <c r="E223" s="116">
        <f ca="1">ROUND(brain!$L$8*dataCollection!$G223,0)</f>
        <v>2</v>
      </c>
      <c r="F223" s="116">
        <f ca="1">dataCollection!$G223-dataCollection!$D223-dataCollection!$E223</f>
        <v>2</v>
      </c>
      <c r="G223" s="117">
        <f ca="1">Table1[[#This Row],[Column13]]</f>
        <v>6</v>
      </c>
      <c r="H223" s="96">
        <f ca="1">IF($D223&gt;=H$4,VLOOKUP(RAND(),brain!$L$14:$P$17,2,TRUE),0)</f>
        <v>15</v>
      </c>
      <c r="I223" s="96">
        <f ca="1">IF($D223&gt;=I$4,VLOOKUP(RAND(),brain!$L$14:$P$17,2,TRUE),0)</f>
        <v>35</v>
      </c>
      <c r="J223" s="96">
        <f ca="1">IF($D223&gt;=J$4,VLOOKUP(RAND(),brain!$L$14:$P$17,2,TRUE),0)</f>
        <v>0</v>
      </c>
      <c r="K223" s="96">
        <f ca="1">IF($D223&gt;=K$4,VLOOKUP(RAND(),brain!$L$14:$P$17,2,TRUE),0)</f>
        <v>0</v>
      </c>
      <c r="L223" s="96">
        <f ca="1">IF($D223&gt;=L$4,VLOOKUP(RAND(),brain!$L$14:$P$17,2,TRUE),0)</f>
        <v>0</v>
      </c>
      <c r="M223" s="96">
        <f ca="1">IF($D223&gt;=M$4,VLOOKUP(RAND(),brain!$L$14:$P$17,2,TRUE),0)</f>
        <v>0</v>
      </c>
      <c r="N223" s="96">
        <f ca="1">IF($D223&gt;=N$4,VLOOKUP(RAND(),brain!$L$14:$P$17,2,TRUE),0)</f>
        <v>0</v>
      </c>
      <c r="O223" s="96">
        <f ca="1">IF($D223&gt;=O$4,VLOOKUP(RAND(),brain!$L$14:$P$17,2,TRUE),0)</f>
        <v>0</v>
      </c>
      <c r="P223" s="96">
        <f ca="1">IF($D223&gt;=P$4,VLOOKUP(RAND(),brain!$L$14:$P$17,2,TRUE),0)</f>
        <v>0</v>
      </c>
      <c r="Q223" s="96">
        <f ca="1">IF($D223&gt;=Q$4,VLOOKUP(RAND(),brain!$L$14:$P$17,2,TRUE),0)</f>
        <v>0</v>
      </c>
      <c r="R223" s="96">
        <f ca="1">IF($D223&gt;=R$4,VLOOKUP(RAND(),brain!$L$14:$P$17,2,TRUE),0)</f>
        <v>0</v>
      </c>
      <c r="S223" s="96">
        <f ca="1">IF($D223&gt;=S$4,VLOOKUP(RAND(),brain!$L$14:$P$17,2,TRUE),0)</f>
        <v>0</v>
      </c>
      <c r="T223" s="96">
        <f ca="1">IF($D223&gt;=T$4,VLOOKUP(RAND(),brain!$L$14:$P$17,2,TRUE),0)</f>
        <v>0</v>
      </c>
      <c r="U223" s="96">
        <f ca="1">IF($D223&gt;=U$4,VLOOKUP(RAND(),brain!$L$14:$P$17,2,TRUE),0)</f>
        <v>0</v>
      </c>
      <c r="V223" s="96">
        <f ca="1">IF($D223&gt;=V$4,VLOOKUP(RAND(),brain!$L$14:$P$17,2,TRUE),0)</f>
        <v>0</v>
      </c>
      <c r="W223" s="96">
        <f ca="1">IF($D223&gt;=W$4,VLOOKUP(RAND(),brain!$L$14:$P$17,2,TRUE),0)</f>
        <v>0</v>
      </c>
      <c r="X223" s="96">
        <f ca="1">IF($D223&gt;=X$4,VLOOKUP(RAND(),brain!$L$14:$P$17,2,TRUE),0)</f>
        <v>0</v>
      </c>
      <c r="Y223" s="104">
        <f ca="1">IF($D223&gt;=Y$4,VLOOKUP(RAND(),brain!$L$14:$P$17,2,TRUE),0)</f>
        <v>0</v>
      </c>
      <c r="Z223" s="97">
        <f ca="1">IF($E223&gt;=Z$4,VLOOKUP(RAND(),brain!$L$14:$P$17,3,TRUE),0)</f>
        <v>20</v>
      </c>
      <c r="AA223" s="97">
        <f ca="1">IF($E223&gt;=AA$4,VLOOKUP(RAND(),brain!$L$14:$P$17,3,TRUE),0)</f>
        <v>45</v>
      </c>
      <c r="AB223" s="97">
        <f ca="1">IF($E223&gt;=AB$4,VLOOKUP(RAND(),brain!$L$14:$P$17,3,TRUE),0)</f>
        <v>0</v>
      </c>
      <c r="AC223" s="97">
        <f ca="1">IF($E223&gt;=AC$4,VLOOKUP(RAND(),brain!$L$14:$P$17,3,TRUE),0)</f>
        <v>0</v>
      </c>
      <c r="AD223" s="97">
        <f ca="1">IF($E223&gt;=AD$4,VLOOKUP(RAND(),brain!$L$14:$P$17,3,TRUE),0)</f>
        <v>0</v>
      </c>
      <c r="AE223" s="97">
        <f ca="1">IF($E223&gt;=AE$4,VLOOKUP(RAND(),brain!$L$14:$P$17,3,TRUE),0)</f>
        <v>0</v>
      </c>
      <c r="AF223" s="97">
        <f ca="1">IF($E223&gt;=AF$4,VLOOKUP(RAND(),brain!$L$14:$P$17,3,TRUE),0)</f>
        <v>0</v>
      </c>
      <c r="AG223" s="97">
        <f ca="1">IF($E223&gt;=AG$4,VLOOKUP(RAND(),brain!$L$14:$P$17,3,TRUE),0)</f>
        <v>0</v>
      </c>
      <c r="AH223" s="97">
        <f ca="1">IF($E223&gt;=AH$4,VLOOKUP(RAND(),brain!$L$14:$P$17,3,TRUE),0)</f>
        <v>0</v>
      </c>
      <c r="AI223" s="97">
        <f ca="1">IF($E223&gt;=AI$4,VLOOKUP(RAND(),brain!$L$14:$P$17,3,TRUE),0)</f>
        <v>0</v>
      </c>
      <c r="AJ223" s="97">
        <f ca="1">IF($E223&gt;=AJ$4,VLOOKUP(RAND(),brain!$L$14:$P$17,3,TRUE),0)</f>
        <v>0</v>
      </c>
      <c r="AK223" s="100">
        <f ca="1">IF($F223&gt;=AK$4,VLOOKUP(RAND(),brain!$L$14:$P$17,4,TRUE),0)</f>
        <v>30</v>
      </c>
      <c r="AL223" s="98">
        <f ca="1">IF($F223&gt;=AL$4,VLOOKUP(RAND(),brain!$L$14:$P$17,4,TRUE),0)</f>
        <v>45</v>
      </c>
      <c r="AM223" s="98">
        <f ca="1">IF($F223&gt;=AM$4,VLOOKUP(RAND(),brain!$L$14:$P$17,4,TRUE),0)</f>
        <v>0</v>
      </c>
      <c r="AN223" s="98">
        <f ca="1">IF($F223&gt;=AN$4,VLOOKUP(RAND(),brain!$L$14:$P$17,4,TRUE),0)</f>
        <v>0</v>
      </c>
      <c r="AO223" s="98">
        <f ca="1">IF($F223&gt;=AO$4,VLOOKUP(RAND(),brain!$L$14:$P$17,4,TRUE),0)</f>
        <v>0</v>
      </c>
      <c r="AP223" s="98">
        <f ca="1">IF($F223&gt;=AP$4,VLOOKUP(RAND(),brain!$L$14:$P$17,4,TRUE),0)</f>
        <v>0</v>
      </c>
      <c r="AQ223" s="98">
        <f ca="1">IF($F223&gt;=AQ$4,VLOOKUP(RAND(),brain!$L$14:$P$17,4,TRUE),0)</f>
        <v>0</v>
      </c>
      <c r="AR223" s="98">
        <f ca="1">IF($F223&gt;=AR$4,VLOOKUP(RAND(),brain!$L$14:$P$17,4,TRUE),0)</f>
        <v>0</v>
      </c>
      <c r="AS223" s="98">
        <f ca="1">IF($F223&gt;=AS$4,VLOOKUP(RAND(),brain!$L$14:$P$17,4,TRUE),0)</f>
        <v>0</v>
      </c>
      <c r="AT223" s="98">
        <f ca="1">IF($F223&gt;=AT$4,VLOOKUP(RAND(),brain!$L$14:$P$17,4,TRUE),0)</f>
        <v>0</v>
      </c>
      <c r="AU223" s="98">
        <f ca="1">IF($F223&gt;=AU$4,VLOOKUP(RAND(),brain!$L$14:$P$17,4,TRUE),0)</f>
        <v>0</v>
      </c>
      <c r="AV223" s="98">
        <f ca="1">IF($F223&gt;=AV$4,VLOOKUP(RAND(),brain!$L$14:$P$17,4,TRUE),0)</f>
        <v>0</v>
      </c>
      <c r="AW223" s="98">
        <f ca="1">IF($F223&gt;=AW$4,VLOOKUP(RAND(),brain!$L$14:$P$17,4,TRUE),0)</f>
        <v>0</v>
      </c>
      <c r="AX223" s="98">
        <f ca="1">IF($F223&gt;=AX$4,VLOOKUP(RAND(),brain!$L$14:$P$17,4,TRUE),0)</f>
        <v>0</v>
      </c>
      <c r="AY223" s="98">
        <f ca="1">IF($F223&gt;=AY$4,VLOOKUP(RAND(),brain!$L$14:$P$17,4,TRUE),0)</f>
        <v>0</v>
      </c>
      <c r="AZ223" s="101">
        <f ca="1">IF($F223&gt;=AZ$4,VLOOKUP(RAND(),brain!$L$14:$P$17,4,TRUE),0)</f>
        <v>0</v>
      </c>
      <c r="BA223" s="139">
        <f ca="1">SUMIF(dataCollection!$H223:$Y223, "&gt;1")</f>
        <v>50</v>
      </c>
      <c r="BB223" s="140">
        <f ca="1">SUMIF(dataCollection!$Z223:$AJ223,"&gt; 1")</f>
        <v>65</v>
      </c>
      <c r="BC223" s="141">
        <f ca="1">SUMIF(dataCollection!$AK223:$AZ223, "&gt; 1")</f>
        <v>75</v>
      </c>
      <c r="BD223" s="26">
        <f ca="1">brain!$K$26-COUNTIF(dataCollection!$H223:$Y223,"&gt;0")*10-dataCollection!$BA223</f>
        <v>410</v>
      </c>
      <c r="BE223" s="26" t="str">
        <f t="shared" ca="1" si="9"/>
        <v/>
      </c>
      <c r="BF223" s="26">
        <f ca="1">brain!$K$26- COUNTIF(dataCollection!$Z223:$AJ223,"&gt;0")*10-dataCollection!$BB223</f>
        <v>395</v>
      </c>
      <c r="BG223" s="26" t="str">
        <f t="shared" ca="1" si="10"/>
        <v/>
      </c>
      <c r="BH223" s="26">
        <f ca="1">brain!$K$26-COUNT(dataCollection!$AK223:$AZ223)*10-dataCollection!$BC223</f>
        <v>245</v>
      </c>
      <c r="BI223" s="134" t="str">
        <f t="shared" ca="1" si="11"/>
        <v/>
      </c>
    </row>
    <row r="224" spans="3:61" x14ac:dyDescent="0.25">
      <c r="C224" s="32">
        <f>Table1[[#This Row],[Column1]]</f>
        <v>218</v>
      </c>
      <c r="D224" s="116">
        <f ca="1">ROUND(brain!$L$7*dataCollection!$G224,0)</f>
        <v>7</v>
      </c>
      <c r="E224" s="116">
        <f ca="1">ROUND(brain!$L$8*dataCollection!$G224,0)</f>
        <v>4</v>
      </c>
      <c r="F224" s="116">
        <f ca="1">dataCollection!$G224-dataCollection!$D224-dataCollection!$E224</f>
        <v>6</v>
      </c>
      <c r="G224" s="117">
        <f ca="1">Table1[[#This Row],[Column13]]</f>
        <v>17</v>
      </c>
      <c r="H224" s="96">
        <f ca="1">IF($D224&gt;=H$4,VLOOKUP(RAND(),brain!$L$14:$P$17,2,TRUE),0)</f>
        <v>35</v>
      </c>
      <c r="I224" s="96">
        <f ca="1">IF($D224&gt;=I$4,VLOOKUP(RAND(),brain!$L$14:$P$17,2,TRUE),0)</f>
        <v>55</v>
      </c>
      <c r="J224" s="96">
        <f ca="1">IF($D224&gt;=J$4,VLOOKUP(RAND(),brain!$L$14:$P$17,2,TRUE),0)</f>
        <v>35</v>
      </c>
      <c r="K224" s="96">
        <f ca="1">IF($D224&gt;=K$4,VLOOKUP(RAND(),brain!$L$14:$P$17,2,TRUE),0)</f>
        <v>35</v>
      </c>
      <c r="L224" s="96">
        <f ca="1">IF($D224&gt;=L$4,VLOOKUP(RAND(),brain!$L$14:$P$17,2,TRUE),0)</f>
        <v>55</v>
      </c>
      <c r="M224" s="96">
        <f ca="1">IF($D224&gt;=M$4,VLOOKUP(RAND(),brain!$L$14:$P$17,2,TRUE),0)</f>
        <v>55</v>
      </c>
      <c r="N224" s="96">
        <f ca="1">IF($D224&gt;=N$4,VLOOKUP(RAND(),brain!$L$14:$P$17,2,TRUE),0)</f>
        <v>15</v>
      </c>
      <c r="O224" s="96">
        <f ca="1">IF($D224&gt;=O$4,VLOOKUP(RAND(),brain!$L$14:$P$17,2,TRUE),0)</f>
        <v>0</v>
      </c>
      <c r="P224" s="96">
        <f ca="1">IF($D224&gt;=P$4,VLOOKUP(RAND(),brain!$L$14:$P$17,2,TRUE),0)</f>
        <v>0</v>
      </c>
      <c r="Q224" s="96">
        <f ca="1">IF($D224&gt;=Q$4,VLOOKUP(RAND(),brain!$L$14:$P$17,2,TRUE),0)</f>
        <v>0</v>
      </c>
      <c r="R224" s="96">
        <f ca="1">IF($D224&gt;=R$4,VLOOKUP(RAND(),brain!$L$14:$P$17,2,TRUE),0)</f>
        <v>0</v>
      </c>
      <c r="S224" s="96">
        <f ca="1">IF($D224&gt;=S$4,VLOOKUP(RAND(),brain!$L$14:$P$17,2,TRUE),0)</f>
        <v>0</v>
      </c>
      <c r="T224" s="96">
        <f ca="1">IF($D224&gt;=T$4,VLOOKUP(RAND(),brain!$L$14:$P$17,2,TRUE),0)</f>
        <v>0</v>
      </c>
      <c r="U224" s="96">
        <f ca="1">IF($D224&gt;=U$4,VLOOKUP(RAND(),brain!$L$14:$P$17,2,TRUE),0)</f>
        <v>0</v>
      </c>
      <c r="V224" s="96">
        <f ca="1">IF($D224&gt;=V$4,VLOOKUP(RAND(),brain!$L$14:$P$17,2,TRUE),0)</f>
        <v>0</v>
      </c>
      <c r="W224" s="96">
        <f ca="1">IF($D224&gt;=W$4,VLOOKUP(RAND(),brain!$L$14:$P$17,2,TRUE),0)</f>
        <v>0</v>
      </c>
      <c r="X224" s="96">
        <f ca="1">IF($D224&gt;=X$4,VLOOKUP(RAND(),brain!$L$14:$P$17,2,TRUE),0)</f>
        <v>0</v>
      </c>
      <c r="Y224" s="104">
        <f ca="1">IF($D224&gt;=Y$4,VLOOKUP(RAND(),brain!$L$14:$P$17,2,TRUE),0)</f>
        <v>0</v>
      </c>
      <c r="Z224" s="97">
        <f ca="1">IF($E224&gt;=Z$4,VLOOKUP(RAND(),brain!$L$14:$P$17,3,TRUE),0)</f>
        <v>45</v>
      </c>
      <c r="AA224" s="97">
        <f ca="1">IF($E224&gt;=AA$4,VLOOKUP(RAND(),brain!$L$14:$P$17,3,TRUE),0)</f>
        <v>45</v>
      </c>
      <c r="AB224" s="97">
        <f ca="1">IF($E224&gt;=AB$4,VLOOKUP(RAND(),brain!$L$14:$P$17,3,TRUE),0)</f>
        <v>20</v>
      </c>
      <c r="AC224" s="97">
        <f ca="1">IF($E224&gt;=AC$4,VLOOKUP(RAND(),brain!$L$14:$P$17,3,TRUE),0)</f>
        <v>20</v>
      </c>
      <c r="AD224" s="97">
        <f ca="1">IF($E224&gt;=AD$4,VLOOKUP(RAND(),brain!$L$14:$P$17,3,TRUE),0)</f>
        <v>0</v>
      </c>
      <c r="AE224" s="97">
        <f ca="1">IF($E224&gt;=AE$4,VLOOKUP(RAND(),brain!$L$14:$P$17,3,TRUE),0)</f>
        <v>0</v>
      </c>
      <c r="AF224" s="97">
        <f ca="1">IF($E224&gt;=AF$4,VLOOKUP(RAND(),brain!$L$14:$P$17,3,TRUE),0)</f>
        <v>0</v>
      </c>
      <c r="AG224" s="97">
        <f ca="1">IF($E224&gt;=AG$4,VLOOKUP(RAND(),brain!$L$14:$P$17,3,TRUE),0)</f>
        <v>0</v>
      </c>
      <c r="AH224" s="97">
        <f ca="1">IF($E224&gt;=AH$4,VLOOKUP(RAND(),brain!$L$14:$P$17,3,TRUE),0)</f>
        <v>0</v>
      </c>
      <c r="AI224" s="97">
        <f ca="1">IF($E224&gt;=AI$4,VLOOKUP(RAND(),brain!$L$14:$P$17,3,TRUE),0)</f>
        <v>0</v>
      </c>
      <c r="AJ224" s="97">
        <f ca="1">IF($E224&gt;=AJ$4,VLOOKUP(RAND(),brain!$L$14:$P$17,3,TRUE),0)</f>
        <v>0</v>
      </c>
      <c r="AK224" s="100">
        <f ca="1">IF($F224&gt;=AK$4,VLOOKUP(RAND(),brain!$L$14:$P$17,4,TRUE),0)</f>
        <v>30</v>
      </c>
      <c r="AL224" s="98">
        <f ca="1">IF($F224&gt;=AL$4,VLOOKUP(RAND(),brain!$L$14:$P$17,4,TRUE),0)</f>
        <v>20</v>
      </c>
      <c r="AM224" s="98">
        <f ca="1">IF($F224&gt;=AM$4,VLOOKUP(RAND(),brain!$L$14:$P$17,4,TRUE),0)</f>
        <v>45</v>
      </c>
      <c r="AN224" s="98">
        <f ca="1">IF($F224&gt;=AN$4,VLOOKUP(RAND(),brain!$L$14:$P$17,4,TRUE),0)</f>
        <v>45</v>
      </c>
      <c r="AO224" s="98">
        <f ca="1">IF($F224&gt;=AO$4,VLOOKUP(RAND(),brain!$L$14:$P$17,4,TRUE),0)</f>
        <v>20</v>
      </c>
      <c r="AP224" s="98">
        <f ca="1">IF($F224&gt;=AP$4,VLOOKUP(RAND(),brain!$L$14:$P$17,4,TRUE),0)</f>
        <v>30</v>
      </c>
      <c r="AQ224" s="98">
        <f ca="1">IF($F224&gt;=AQ$4,VLOOKUP(RAND(),brain!$L$14:$P$17,4,TRUE),0)</f>
        <v>0</v>
      </c>
      <c r="AR224" s="98">
        <f ca="1">IF($F224&gt;=AR$4,VLOOKUP(RAND(),brain!$L$14:$P$17,4,TRUE),0)</f>
        <v>0</v>
      </c>
      <c r="AS224" s="98">
        <f ca="1">IF($F224&gt;=AS$4,VLOOKUP(RAND(),brain!$L$14:$P$17,4,TRUE),0)</f>
        <v>0</v>
      </c>
      <c r="AT224" s="98">
        <f ca="1">IF($F224&gt;=AT$4,VLOOKUP(RAND(),brain!$L$14:$P$17,4,TRUE),0)</f>
        <v>0</v>
      </c>
      <c r="AU224" s="98">
        <f ca="1">IF($F224&gt;=AU$4,VLOOKUP(RAND(),brain!$L$14:$P$17,4,TRUE),0)</f>
        <v>0</v>
      </c>
      <c r="AV224" s="98">
        <f ca="1">IF($F224&gt;=AV$4,VLOOKUP(RAND(),brain!$L$14:$P$17,4,TRUE),0)</f>
        <v>0</v>
      </c>
      <c r="AW224" s="98">
        <f ca="1">IF($F224&gt;=AW$4,VLOOKUP(RAND(),brain!$L$14:$P$17,4,TRUE),0)</f>
        <v>0</v>
      </c>
      <c r="AX224" s="98">
        <f ca="1">IF($F224&gt;=AX$4,VLOOKUP(RAND(),brain!$L$14:$P$17,4,TRUE),0)</f>
        <v>0</v>
      </c>
      <c r="AY224" s="98">
        <f ca="1">IF($F224&gt;=AY$4,VLOOKUP(RAND(),brain!$L$14:$P$17,4,TRUE),0)</f>
        <v>0</v>
      </c>
      <c r="AZ224" s="101">
        <f ca="1">IF($F224&gt;=AZ$4,VLOOKUP(RAND(),brain!$L$14:$P$17,4,TRUE),0)</f>
        <v>0</v>
      </c>
      <c r="BA224" s="139">
        <f ca="1">SUMIF(dataCollection!$H224:$Y224, "&gt;1")</f>
        <v>285</v>
      </c>
      <c r="BB224" s="140">
        <f ca="1">SUMIF(dataCollection!$Z224:$AJ224,"&gt; 1")</f>
        <v>130</v>
      </c>
      <c r="BC224" s="141">
        <f ca="1">SUMIF(dataCollection!$AK224:$AZ224, "&gt; 1")</f>
        <v>190</v>
      </c>
      <c r="BD224" s="26">
        <f ca="1">brain!$K$26-COUNTIF(dataCollection!$H224:$Y224,"&gt;0")*10-dataCollection!$BA224</f>
        <v>125</v>
      </c>
      <c r="BE224" s="26" t="str">
        <f t="shared" ca="1" si="9"/>
        <v>stockout</v>
      </c>
      <c r="BF224" s="26">
        <f ca="1">brain!$K$26- COUNTIF(dataCollection!$Z224:$AJ224,"&gt;0")*10-dataCollection!$BB224</f>
        <v>310</v>
      </c>
      <c r="BG224" s="26" t="str">
        <f t="shared" ca="1" si="10"/>
        <v/>
      </c>
      <c r="BH224" s="26">
        <f ca="1">brain!$K$26-COUNT(dataCollection!$AK224:$AZ224)*10-dataCollection!$BC224</f>
        <v>130</v>
      </c>
      <c r="BI224" s="134" t="str">
        <f t="shared" ca="1" si="11"/>
        <v>stockout</v>
      </c>
    </row>
    <row r="225" spans="3:61" x14ac:dyDescent="0.25">
      <c r="C225" s="32">
        <f>Table1[[#This Row],[Column1]]</f>
        <v>219</v>
      </c>
      <c r="D225" s="116">
        <f ca="1">ROUND(brain!$L$7*dataCollection!$G225,0)</f>
        <v>7</v>
      </c>
      <c r="E225" s="116">
        <f ca="1">ROUND(brain!$L$8*dataCollection!$G225,0)</f>
        <v>5</v>
      </c>
      <c r="F225" s="116">
        <f ca="1">dataCollection!$G225-dataCollection!$D225-dataCollection!$E225</f>
        <v>6</v>
      </c>
      <c r="G225" s="117">
        <f ca="1">Table1[[#This Row],[Column13]]</f>
        <v>18</v>
      </c>
      <c r="H225" s="96">
        <f ca="1">IF($D225&gt;=H$4,VLOOKUP(RAND(),brain!$L$14:$P$17,2,TRUE),0)</f>
        <v>35</v>
      </c>
      <c r="I225" s="96">
        <f ca="1">IF($D225&gt;=I$4,VLOOKUP(RAND(),brain!$L$14:$P$17,2,TRUE),0)</f>
        <v>35</v>
      </c>
      <c r="J225" s="96">
        <f ca="1">IF($D225&gt;=J$4,VLOOKUP(RAND(),brain!$L$14:$P$17,2,TRUE),0)</f>
        <v>55</v>
      </c>
      <c r="K225" s="96">
        <f ca="1">IF($D225&gt;=K$4,VLOOKUP(RAND(),brain!$L$14:$P$17,2,TRUE),0)</f>
        <v>55</v>
      </c>
      <c r="L225" s="96">
        <f ca="1">IF($D225&gt;=L$4,VLOOKUP(RAND(),brain!$L$14:$P$17,2,TRUE),0)</f>
        <v>35</v>
      </c>
      <c r="M225" s="96">
        <f ca="1">IF($D225&gt;=M$4,VLOOKUP(RAND(),brain!$L$14:$P$17,2,TRUE),0)</f>
        <v>15</v>
      </c>
      <c r="N225" s="96">
        <f ca="1">IF($D225&gt;=N$4,VLOOKUP(RAND(),brain!$L$14:$P$17,2,TRUE),0)</f>
        <v>55</v>
      </c>
      <c r="O225" s="96">
        <f ca="1">IF($D225&gt;=O$4,VLOOKUP(RAND(),brain!$L$14:$P$17,2,TRUE),0)</f>
        <v>0</v>
      </c>
      <c r="P225" s="96">
        <f ca="1">IF($D225&gt;=P$4,VLOOKUP(RAND(),brain!$L$14:$P$17,2,TRUE),0)</f>
        <v>0</v>
      </c>
      <c r="Q225" s="96">
        <f ca="1">IF($D225&gt;=Q$4,VLOOKUP(RAND(),brain!$L$14:$P$17,2,TRUE),0)</f>
        <v>0</v>
      </c>
      <c r="R225" s="96">
        <f ca="1">IF($D225&gt;=R$4,VLOOKUP(RAND(),brain!$L$14:$P$17,2,TRUE),0)</f>
        <v>0</v>
      </c>
      <c r="S225" s="96">
        <f ca="1">IF($D225&gt;=S$4,VLOOKUP(RAND(),brain!$L$14:$P$17,2,TRUE),0)</f>
        <v>0</v>
      </c>
      <c r="T225" s="96">
        <f ca="1">IF($D225&gt;=T$4,VLOOKUP(RAND(),brain!$L$14:$P$17,2,TRUE),0)</f>
        <v>0</v>
      </c>
      <c r="U225" s="96">
        <f ca="1">IF($D225&gt;=U$4,VLOOKUP(RAND(),brain!$L$14:$P$17,2,TRUE),0)</f>
        <v>0</v>
      </c>
      <c r="V225" s="96">
        <f ca="1">IF($D225&gt;=V$4,VLOOKUP(RAND(),brain!$L$14:$P$17,2,TRUE),0)</f>
        <v>0</v>
      </c>
      <c r="W225" s="96">
        <f ca="1">IF($D225&gt;=W$4,VLOOKUP(RAND(),brain!$L$14:$P$17,2,TRUE),0)</f>
        <v>0</v>
      </c>
      <c r="X225" s="96">
        <f ca="1">IF($D225&gt;=X$4,VLOOKUP(RAND(),brain!$L$14:$P$17,2,TRUE),0)</f>
        <v>0</v>
      </c>
      <c r="Y225" s="104">
        <f ca="1">IF($D225&gt;=Y$4,VLOOKUP(RAND(),brain!$L$14:$P$17,2,TRUE),0)</f>
        <v>0</v>
      </c>
      <c r="Z225" s="97">
        <f ca="1">IF($E225&gt;=Z$4,VLOOKUP(RAND(),brain!$L$14:$P$17,3,TRUE),0)</f>
        <v>45</v>
      </c>
      <c r="AA225" s="97">
        <f ca="1">IF($E225&gt;=AA$4,VLOOKUP(RAND(),brain!$L$14:$P$17,3,TRUE),0)</f>
        <v>45</v>
      </c>
      <c r="AB225" s="97">
        <f ca="1">IF($E225&gt;=AB$4,VLOOKUP(RAND(),brain!$L$14:$P$17,3,TRUE),0)</f>
        <v>45</v>
      </c>
      <c r="AC225" s="97">
        <f ca="1">IF($E225&gt;=AC$4,VLOOKUP(RAND(),brain!$L$14:$P$17,3,TRUE),0)</f>
        <v>45</v>
      </c>
      <c r="AD225" s="97">
        <f ca="1">IF($E225&gt;=AD$4,VLOOKUP(RAND(),brain!$L$14:$P$17,3,TRUE),0)</f>
        <v>45</v>
      </c>
      <c r="AE225" s="97">
        <f ca="1">IF($E225&gt;=AE$4,VLOOKUP(RAND(),brain!$L$14:$P$17,3,TRUE),0)</f>
        <v>0</v>
      </c>
      <c r="AF225" s="97">
        <f ca="1">IF($E225&gt;=AF$4,VLOOKUP(RAND(),brain!$L$14:$P$17,3,TRUE),0)</f>
        <v>0</v>
      </c>
      <c r="AG225" s="97">
        <f ca="1">IF($E225&gt;=AG$4,VLOOKUP(RAND(),brain!$L$14:$P$17,3,TRUE),0)</f>
        <v>0</v>
      </c>
      <c r="AH225" s="97">
        <f ca="1">IF($E225&gt;=AH$4,VLOOKUP(RAND(),brain!$L$14:$P$17,3,TRUE),0)</f>
        <v>0</v>
      </c>
      <c r="AI225" s="97">
        <f ca="1">IF($E225&gt;=AI$4,VLOOKUP(RAND(),brain!$L$14:$P$17,3,TRUE),0)</f>
        <v>0</v>
      </c>
      <c r="AJ225" s="97">
        <f ca="1">IF($E225&gt;=AJ$4,VLOOKUP(RAND(),brain!$L$14:$P$17,3,TRUE),0)</f>
        <v>0</v>
      </c>
      <c r="AK225" s="100">
        <f ca="1">IF($F225&gt;=AK$4,VLOOKUP(RAND(),brain!$L$14:$P$17,4,TRUE),0)</f>
        <v>30</v>
      </c>
      <c r="AL225" s="98">
        <f ca="1">IF($F225&gt;=AL$4,VLOOKUP(RAND(),brain!$L$14:$P$17,4,TRUE),0)</f>
        <v>30</v>
      </c>
      <c r="AM225" s="98">
        <f ca="1">IF($F225&gt;=AM$4,VLOOKUP(RAND(),brain!$L$14:$P$17,4,TRUE),0)</f>
        <v>30</v>
      </c>
      <c r="AN225" s="98">
        <f ca="1">IF($F225&gt;=AN$4,VLOOKUP(RAND(),brain!$L$14:$P$17,4,TRUE),0)</f>
        <v>30</v>
      </c>
      <c r="AO225" s="98">
        <f ca="1">IF($F225&gt;=AO$4,VLOOKUP(RAND(),brain!$L$14:$P$17,4,TRUE),0)</f>
        <v>30</v>
      </c>
      <c r="AP225" s="98">
        <f ca="1">IF($F225&gt;=AP$4,VLOOKUP(RAND(),brain!$L$14:$P$17,4,TRUE),0)</f>
        <v>20</v>
      </c>
      <c r="AQ225" s="98">
        <f ca="1">IF($F225&gt;=AQ$4,VLOOKUP(RAND(),brain!$L$14:$P$17,4,TRUE),0)</f>
        <v>0</v>
      </c>
      <c r="AR225" s="98">
        <f ca="1">IF($F225&gt;=AR$4,VLOOKUP(RAND(),brain!$L$14:$P$17,4,TRUE),0)</f>
        <v>0</v>
      </c>
      <c r="AS225" s="98">
        <f ca="1">IF($F225&gt;=AS$4,VLOOKUP(RAND(),brain!$L$14:$P$17,4,TRUE),0)</f>
        <v>0</v>
      </c>
      <c r="AT225" s="98">
        <f ca="1">IF($F225&gt;=AT$4,VLOOKUP(RAND(),brain!$L$14:$P$17,4,TRUE),0)</f>
        <v>0</v>
      </c>
      <c r="AU225" s="98">
        <f ca="1">IF($F225&gt;=AU$4,VLOOKUP(RAND(),brain!$L$14:$P$17,4,TRUE),0)</f>
        <v>0</v>
      </c>
      <c r="AV225" s="98">
        <f ca="1">IF($F225&gt;=AV$4,VLOOKUP(RAND(),brain!$L$14:$P$17,4,TRUE),0)</f>
        <v>0</v>
      </c>
      <c r="AW225" s="98">
        <f ca="1">IF($F225&gt;=AW$4,VLOOKUP(RAND(),brain!$L$14:$P$17,4,TRUE),0)</f>
        <v>0</v>
      </c>
      <c r="AX225" s="98">
        <f ca="1">IF($F225&gt;=AX$4,VLOOKUP(RAND(),brain!$L$14:$P$17,4,TRUE),0)</f>
        <v>0</v>
      </c>
      <c r="AY225" s="98">
        <f ca="1">IF($F225&gt;=AY$4,VLOOKUP(RAND(),brain!$L$14:$P$17,4,TRUE),0)</f>
        <v>0</v>
      </c>
      <c r="AZ225" s="101">
        <f ca="1">IF($F225&gt;=AZ$4,VLOOKUP(RAND(),brain!$L$14:$P$17,4,TRUE),0)</f>
        <v>0</v>
      </c>
      <c r="BA225" s="139">
        <f ca="1">SUMIF(dataCollection!$H225:$Y225, "&gt;1")</f>
        <v>285</v>
      </c>
      <c r="BB225" s="140">
        <f ca="1">SUMIF(dataCollection!$Z225:$AJ225,"&gt; 1")</f>
        <v>225</v>
      </c>
      <c r="BC225" s="141">
        <f ca="1">SUMIF(dataCollection!$AK225:$AZ225, "&gt; 1")</f>
        <v>170</v>
      </c>
      <c r="BD225" s="26">
        <f ca="1">brain!$K$26-COUNTIF(dataCollection!$H225:$Y225,"&gt;0")*10-dataCollection!$BA225</f>
        <v>125</v>
      </c>
      <c r="BE225" s="26" t="str">
        <f t="shared" ca="1" si="9"/>
        <v>stockout</v>
      </c>
      <c r="BF225" s="26">
        <f ca="1">brain!$K$26- COUNTIF(dataCollection!$Z225:$AJ225,"&gt;0")*10-dataCollection!$BB225</f>
        <v>205</v>
      </c>
      <c r="BG225" s="26" t="str">
        <f t="shared" ca="1" si="10"/>
        <v>stockout</v>
      </c>
      <c r="BH225" s="26">
        <f ca="1">brain!$K$26-COUNT(dataCollection!$AK225:$AZ225)*10-dataCollection!$BC225</f>
        <v>150</v>
      </c>
      <c r="BI225" s="134" t="str">
        <f t="shared" ca="1" si="11"/>
        <v>stockout</v>
      </c>
    </row>
    <row r="226" spans="3:61" x14ac:dyDescent="0.25">
      <c r="C226" s="32">
        <f>Table1[[#This Row],[Column1]]</f>
        <v>220</v>
      </c>
      <c r="D226" s="116">
        <f ca="1">ROUND(brain!$L$7*dataCollection!$G226,0)</f>
        <v>7</v>
      </c>
      <c r="E226" s="116">
        <f ca="1">ROUND(brain!$L$8*dataCollection!$G226,0)</f>
        <v>4</v>
      </c>
      <c r="F226" s="116">
        <f ca="1">dataCollection!$G226-dataCollection!$D226-dataCollection!$E226</f>
        <v>6</v>
      </c>
      <c r="G226" s="117">
        <f ca="1">Table1[[#This Row],[Column13]]</f>
        <v>17</v>
      </c>
      <c r="H226" s="96">
        <f ca="1">IF($D226&gt;=H$4,VLOOKUP(RAND(),brain!$L$14:$P$17,2,TRUE),0)</f>
        <v>55</v>
      </c>
      <c r="I226" s="96">
        <f ca="1">IF($D226&gt;=I$4,VLOOKUP(RAND(),brain!$L$14:$P$17,2,TRUE),0)</f>
        <v>15</v>
      </c>
      <c r="J226" s="96">
        <f ca="1">IF($D226&gt;=J$4,VLOOKUP(RAND(),brain!$L$14:$P$17,2,TRUE),0)</f>
        <v>15</v>
      </c>
      <c r="K226" s="96">
        <f ca="1">IF($D226&gt;=K$4,VLOOKUP(RAND(),brain!$L$14:$P$17,2,TRUE),0)</f>
        <v>15</v>
      </c>
      <c r="L226" s="96">
        <f ca="1">IF($D226&gt;=L$4,VLOOKUP(RAND(),brain!$L$14:$P$17,2,TRUE),0)</f>
        <v>35</v>
      </c>
      <c r="M226" s="96">
        <f ca="1">IF($D226&gt;=M$4,VLOOKUP(RAND(),brain!$L$14:$P$17,2,TRUE),0)</f>
        <v>35</v>
      </c>
      <c r="N226" s="96">
        <f ca="1">IF($D226&gt;=N$4,VLOOKUP(RAND(),brain!$L$14:$P$17,2,TRUE),0)</f>
        <v>15</v>
      </c>
      <c r="O226" s="96">
        <f ca="1">IF($D226&gt;=O$4,VLOOKUP(RAND(),brain!$L$14:$P$17,2,TRUE),0)</f>
        <v>0</v>
      </c>
      <c r="P226" s="96">
        <f ca="1">IF($D226&gt;=P$4,VLOOKUP(RAND(),brain!$L$14:$P$17,2,TRUE),0)</f>
        <v>0</v>
      </c>
      <c r="Q226" s="96">
        <f ca="1">IF($D226&gt;=Q$4,VLOOKUP(RAND(),brain!$L$14:$P$17,2,TRUE),0)</f>
        <v>0</v>
      </c>
      <c r="R226" s="96">
        <f ca="1">IF($D226&gt;=R$4,VLOOKUP(RAND(),brain!$L$14:$P$17,2,TRUE),0)</f>
        <v>0</v>
      </c>
      <c r="S226" s="96">
        <f ca="1">IF($D226&gt;=S$4,VLOOKUP(RAND(),brain!$L$14:$P$17,2,TRUE),0)</f>
        <v>0</v>
      </c>
      <c r="T226" s="96">
        <f ca="1">IF($D226&gt;=T$4,VLOOKUP(RAND(),brain!$L$14:$P$17,2,TRUE),0)</f>
        <v>0</v>
      </c>
      <c r="U226" s="96">
        <f ca="1">IF($D226&gt;=U$4,VLOOKUP(RAND(),brain!$L$14:$P$17,2,TRUE),0)</f>
        <v>0</v>
      </c>
      <c r="V226" s="96">
        <f ca="1">IF($D226&gt;=V$4,VLOOKUP(RAND(),brain!$L$14:$P$17,2,TRUE),0)</f>
        <v>0</v>
      </c>
      <c r="W226" s="96">
        <f ca="1">IF($D226&gt;=W$4,VLOOKUP(RAND(),brain!$L$14:$P$17,2,TRUE),0)</f>
        <v>0</v>
      </c>
      <c r="X226" s="96">
        <f ca="1">IF($D226&gt;=X$4,VLOOKUP(RAND(),brain!$L$14:$P$17,2,TRUE),0)</f>
        <v>0</v>
      </c>
      <c r="Y226" s="104">
        <f ca="1">IF($D226&gt;=Y$4,VLOOKUP(RAND(),brain!$L$14:$P$17,2,TRUE),0)</f>
        <v>0</v>
      </c>
      <c r="Z226" s="97">
        <f ca="1">IF($E226&gt;=Z$4,VLOOKUP(RAND(),brain!$L$14:$P$17,3,TRUE),0)</f>
        <v>20</v>
      </c>
      <c r="AA226" s="97">
        <f ca="1">IF($E226&gt;=AA$4,VLOOKUP(RAND(),brain!$L$14:$P$17,3,TRUE),0)</f>
        <v>20</v>
      </c>
      <c r="AB226" s="97">
        <f ca="1">IF($E226&gt;=AB$4,VLOOKUP(RAND(),brain!$L$14:$P$17,3,TRUE),0)</f>
        <v>20</v>
      </c>
      <c r="AC226" s="97">
        <f ca="1">IF($E226&gt;=AC$4,VLOOKUP(RAND(),brain!$L$14:$P$17,3,TRUE),0)</f>
        <v>45</v>
      </c>
      <c r="AD226" s="97">
        <f ca="1">IF($E226&gt;=AD$4,VLOOKUP(RAND(),brain!$L$14:$P$17,3,TRUE),0)</f>
        <v>0</v>
      </c>
      <c r="AE226" s="97">
        <f ca="1">IF($E226&gt;=AE$4,VLOOKUP(RAND(),brain!$L$14:$P$17,3,TRUE),0)</f>
        <v>0</v>
      </c>
      <c r="AF226" s="97">
        <f ca="1">IF($E226&gt;=AF$4,VLOOKUP(RAND(),brain!$L$14:$P$17,3,TRUE),0)</f>
        <v>0</v>
      </c>
      <c r="AG226" s="97">
        <f ca="1">IF($E226&gt;=AG$4,VLOOKUP(RAND(),brain!$L$14:$P$17,3,TRUE),0)</f>
        <v>0</v>
      </c>
      <c r="AH226" s="97">
        <f ca="1">IF($E226&gt;=AH$4,VLOOKUP(RAND(),brain!$L$14:$P$17,3,TRUE),0)</f>
        <v>0</v>
      </c>
      <c r="AI226" s="97">
        <f ca="1">IF($E226&gt;=AI$4,VLOOKUP(RAND(),brain!$L$14:$P$17,3,TRUE),0)</f>
        <v>0</v>
      </c>
      <c r="AJ226" s="97">
        <f ca="1">IF($E226&gt;=AJ$4,VLOOKUP(RAND(),brain!$L$14:$P$17,3,TRUE),0)</f>
        <v>0</v>
      </c>
      <c r="AK226" s="100">
        <f ca="1">IF($F226&gt;=AK$4,VLOOKUP(RAND(),brain!$L$14:$P$17,4,TRUE),0)</f>
        <v>30</v>
      </c>
      <c r="AL226" s="98">
        <f ca="1">IF($F226&gt;=AL$4,VLOOKUP(RAND(),brain!$L$14:$P$17,4,TRUE),0)</f>
        <v>30</v>
      </c>
      <c r="AM226" s="98">
        <f ca="1">IF($F226&gt;=AM$4,VLOOKUP(RAND(),brain!$L$14:$P$17,4,TRUE),0)</f>
        <v>45</v>
      </c>
      <c r="AN226" s="98">
        <f ca="1">IF($F226&gt;=AN$4,VLOOKUP(RAND(),brain!$L$14:$P$17,4,TRUE),0)</f>
        <v>30</v>
      </c>
      <c r="AO226" s="98">
        <f ca="1">IF($F226&gt;=AO$4,VLOOKUP(RAND(),brain!$L$14:$P$17,4,TRUE),0)</f>
        <v>30</v>
      </c>
      <c r="AP226" s="98">
        <f ca="1">IF($F226&gt;=AP$4,VLOOKUP(RAND(),brain!$L$14:$P$17,4,TRUE),0)</f>
        <v>30</v>
      </c>
      <c r="AQ226" s="98">
        <f ca="1">IF($F226&gt;=AQ$4,VLOOKUP(RAND(),brain!$L$14:$P$17,4,TRUE),0)</f>
        <v>0</v>
      </c>
      <c r="AR226" s="98">
        <f ca="1">IF($F226&gt;=AR$4,VLOOKUP(RAND(),brain!$L$14:$P$17,4,TRUE),0)</f>
        <v>0</v>
      </c>
      <c r="AS226" s="98">
        <f ca="1">IF($F226&gt;=AS$4,VLOOKUP(RAND(),brain!$L$14:$P$17,4,TRUE),0)</f>
        <v>0</v>
      </c>
      <c r="AT226" s="98">
        <f ca="1">IF($F226&gt;=AT$4,VLOOKUP(RAND(),brain!$L$14:$P$17,4,TRUE),0)</f>
        <v>0</v>
      </c>
      <c r="AU226" s="98">
        <f ca="1">IF($F226&gt;=AU$4,VLOOKUP(RAND(),brain!$L$14:$P$17,4,TRUE),0)</f>
        <v>0</v>
      </c>
      <c r="AV226" s="98">
        <f ca="1">IF($F226&gt;=AV$4,VLOOKUP(RAND(),brain!$L$14:$P$17,4,TRUE),0)</f>
        <v>0</v>
      </c>
      <c r="AW226" s="98">
        <f ca="1">IF($F226&gt;=AW$4,VLOOKUP(RAND(),brain!$L$14:$P$17,4,TRUE),0)</f>
        <v>0</v>
      </c>
      <c r="AX226" s="98">
        <f ca="1">IF($F226&gt;=AX$4,VLOOKUP(RAND(),brain!$L$14:$P$17,4,TRUE),0)</f>
        <v>0</v>
      </c>
      <c r="AY226" s="98">
        <f ca="1">IF($F226&gt;=AY$4,VLOOKUP(RAND(),brain!$L$14:$P$17,4,TRUE),0)</f>
        <v>0</v>
      </c>
      <c r="AZ226" s="101">
        <f ca="1">IF($F226&gt;=AZ$4,VLOOKUP(RAND(),brain!$L$14:$P$17,4,TRUE),0)</f>
        <v>0</v>
      </c>
      <c r="BA226" s="139">
        <f ca="1">SUMIF(dataCollection!$H226:$Y226, "&gt;1")</f>
        <v>185</v>
      </c>
      <c r="BB226" s="140">
        <f ca="1">SUMIF(dataCollection!$Z226:$AJ226,"&gt; 1")</f>
        <v>105</v>
      </c>
      <c r="BC226" s="141">
        <f ca="1">SUMIF(dataCollection!$AK226:$AZ226, "&gt; 1")</f>
        <v>195</v>
      </c>
      <c r="BD226" s="26">
        <f ca="1">brain!$K$26-COUNTIF(dataCollection!$H226:$Y226,"&gt;0")*10-dataCollection!$BA226</f>
        <v>225</v>
      </c>
      <c r="BE226" s="26" t="str">
        <f t="shared" ca="1" si="9"/>
        <v/>
      </c>
      <c r="BF226" s="26">
        <f ca="1">brain!$K$26- COUNTIF(dataCollection!$Z226:$AJ226,"&gt;0")*10-dataCollection!$BB226</f>
        <v>335</v>
      </c>
      <c r="BG226" s="26" t="str">
        <f t="shared" ca="1" si="10"/>
        <v/>
      </c>
      <c r="BH226" s="26">
        <f ca="1">brain!$K$26-COUNT(dataCollection!$AK226:$AZ226)*10-dataCollection!$BC226</f>
        <v>125</v>
      </c>
      <c r="BI226" s="134" t="str">
        <f t="shared" ca="1" si="11"/>
        <v>stockout</v>
      </c>
    </row>
    <row r="227" spans="3:61" x14ac:dyDescent="0.25">
      <c r="C227" s="32">
        <f>Table1[[#This Row],[Column1]]</f>
        <v>221</v>
      </c>
      <c r="D227" s="116">
        <f ca="1">ROUND(brain!$L$7*dataCollection!$G227,0)</f>
        <v>6</v>
      </c>
      <c r="E227" s="116">
        <f ca="1">ROUND(brain!$L$8*dataCollection!$G227,0)</f>
        <v>4</v>
      </c>
      <c r="F227" s="116">
        <f ca="1">dataCollection!$G227-dataCollection!$D227-dataCollection!$E227</f>
        <v>5</v>
      </c>
      <c r="G227" s="117">
        <f ca="1">Table1[[#This Row],[Column13]]</f>
        <v>15</v>
      </c>
      <c r="H227" s="96">
        <f ca="1">IF($D227&gt;=H$4,VLOOKUP(RAND(),brain!$L$14:$P$17,2,TRUE),0)</f>
        <v>35</v>
      </c>
      <c r="I227" s="96">
        <f ca="1">IF($D227&gt;=I$4,VLOOKUP(RAND(),brain!$L$14:$P$17,2,TRUE),0)</f>
        <v>35</v>
      </c>
      <c r="J227" s="96">
        <f ca="1">IF($D227&gt;=J$4,VLOOKUP(RAND(),brain!$L$14:$P$17,2,TRUE),0)</f>
        <v>35</v>
      </c>
      <c r="K227" s="96">
        <f ca="1">IF($D227&gt;=K$4,VLOOKUP(RAND(),brain!$L$14:$P$17,2,TRUE),0)</f>
        <v>55</v>
      </c>
      <c r="L227" s="96">
        <f ca="1">IF($D227&gt;=L$4,VLOOKUP(RAND(),brain!$L$14:$P$17,2,TRUE),0)</f>
        <v>35</v>
      </c>
      <c r="M227" s="96">
        <f ca="1">IF($D227&gt;=M$4,VLOOKUP(RAND(),brain!$L$14:$P$17,2,TRUE),0)</f>
        <v>35</v>
      </c>
      <c r="N227" s="96">
        <f ca="1">IF($D227&gt;=N$4,VLOOKUP(RAND(),brain!$L$14:$P$17,2,TRUE),0)</f>
        <v>0</v>
      </c>
      <c r="O227" s="96">
        <f ca="1">IF($D227&gt;=O$4,VLOOKUP(RAND(),brain!$L$14:$P$17,2,TRUE),0)</f>
        <v>0</v>
      </c>
      <c r="P227" s="96">
        <f ca="1">IF($D227&gt;=P$4,VLOOKUP(RAND(),brain!$L$14:$P$17,2,TRUE),0)</f>
        <v>0</v>
      </c>
      <c r="Q227" s="96">
        <f ca="1">IF($D227&gt;=Q$4,VLOOKUP(RAND(),brain!$L$14:$P$17,2,TRUE),0)</f>
        <v>0</v>
      </c>
      <c r="R227" s="96">
        <f ca="1">IF($D227&gt;=R$4,VLOOKUP(RAND(),brain!$L$14:$P$17,2,TRUE),0)</f>
        <v>0</v>
      </c>
      <c r="S227" s="96">
        <f ca="1">IF($D227&gt;=S$4,VLOOKUP(RAND(),brain!$L$14:$P$17,2,TRUE),0)</f>
        <v>0</v>
      </c>
      <c r="T227" s="96">
        <f ca="1">IF($D227&gt;=T$4,VLOOKUP(RAND(),brain!$L$14:$P$17,2,TRUE),0)</f>
        <v>0</v>
      </c>
      <c r="U227" s="96">
        <f ca="1">IF($D227&gt;=U$4,VLOOKUP(RAND(),brain!$L$14:$P$17,2,TRUE),0)</f>
        <v>0</v>
      </c>
      <c r="V227" s="96">
        <f ca="1">IF($D227&gt;=V$4,VLOOKUP(RAND(),brain!$L$14:$P$17,2,TRUE),0)</f>
        <v>0</v>
      </c>
      <c r="W227" s="96">
        <f ca="1">IF($D227&gt;=W$4,VLOOKUP(RAND(),brain!$L$14:$P$17,2,TRUE),0)</f>
        <v>0</v>
      </c>
      <c r="X227" s="96">
        <f ca="1">IF($D227&gt;=X$4,VLOOKUP(RAND(),brain!$L$14:$P$17,2,TRUE),0)</f>
        <v>0</v>
      </c>
      <c r="Y227" s="104">
        <f ca="1">IF($D227&gt;=Y$4,VLOOKUP(RAND(),brain!$L$14:$P$17,2,TRUE),0)</f>
        <v>0</v>
      </c>
      <c r="Z227" s="97">
        <f ca="1">IF($E227&gt;=Z$4,VLOOKUP(RAND(),brain!$L$14:$P$17,3,TRUE),0)</f>
        <v>65</v>
      </c>
      <c r="AA227" s="97">
        <f ca="1">IF($E227&gt;=AA$4,VLOOKUP(RAND(),brain!$L$14:$P$17,3,TRUE),0)</f>
        <v>45</v>
      </c>
      <c r="AB227" s="97">
        <f ca="1">IF($E227&gt;=AB$4,VLOOKUP(RAND(),brain!$L$14:$P$17,3,TRUE),0)</f>
        <v>45</v>
      </c>
      <c r="AC227" s="97">
        <f ca="1">IF($E227&gt;=AC$4,VLOOKUP(RAND(),brain!$L$14:$P$17,3,TRUE),0)</f>
        <v>65</v>
      </c>
      <c r="AD227" s="97">
        <f ca="1">IF($E227&gt;=AD$4,VLOOKUP(RAND(),brain!$L$14:$P$17,3,TRUE),0)</f>
        <v>0</v>
      </c>
      <c r="AE227" s="97">
        <f ca="1">IF($E227&gt;=AE$4,VLOOKUP(RAND(),brain!$L$14:$P$17,3,TRUE),0)</f>
        <v>0</v>
      </c>
      <c r="AF227" s="97">
        <f ca="1">IF($E227&gt;=AF$4,VLOOKUP(RAND(),brain!$L$14:$P$17,3,TRUE),0)</f>
        <v>0</v>
      </c>
      <c r="AG227" s="97">
        <f ca="1">IF($E227&gt;=AG$4,VLOOKUP(RAND(),brain!$L$14:$P$17,3,TRUE),0)</f>
        <v>0</v>
      </c>
      <c r="AH227" s="97">
        <f ca="1">IF($E227&gt;=AH$4,VLOOKUP(RAND(),brain!$L$14:$P$17,3,TRUE),0)</f>
        <v>0</v>
      </c>
      <c r="AI227" s="97">
        <f ca="1">IF($E227&gt;=AI$4,VLOOKUP(RAND(),brain!$L$14:$P$17,3,TRUE),0)</f>
        <v>0</v>
      </c>
      <c r="AJ227" s="97">
        <f ca="1">IF($E227&gt;=AJ$4,VLOOKUP(RAND(),brain!$L$14:$P$17,3,TRUE),0)</f>
        <v>0</v>
      </c>
      <c r="AK227" s="100">
        <f ca="1">IF($F227&gt;=AK$4,VLOOKUP(RAND(),brain!$L$14:$P$17,4,TRUE),0)</f>
        <v>30</v>
      </c>
      <c r="AL227" s="98">
        <f ca="1">IF($F227&gt;=AL$4,VLOOKUP(RAND(),brain!$L$14:$P$17,4,TRUE),0)</f>
        <v>30</v>
      </c>
      <c r="AM227" s="98">
        <f ca="1">IF($F227&gt;=AM$4,VLOOKUP(RAND(),brain!$L$14:$P$17,4,TRUE),0)</f>
        <v>30</v>
      </c>
      <c r="AN227" s="98">
        <f ca="1">IF($F227&gt;=AN$4,VLOOKUP(RAND(),brain!$L$14:$P$17,4,TRUE),0)</f>
        <v>45</v>
      </c>
      <c r="AO227" s="98">
        <f ca="1">IF($F227&gt;=AO$4,VLOOKUP(RAND(),brain!$L$14:$P$17,4,TRUE),0)</f>
        <v>20</v>
      </c>
      <c r="AP227" s="98">
        <f ca="1">IF($F227&gt;=AP$4,VLOOKUP(RAND(),brain!$L$14:$P$17,4,TRUE),0)</f>
        <v>0</v>
      </c>
      <c r="AQ227" s="98">
        <f ca="1">IF($F227&gt;=AQ$4,VLOOKUP(RAND(),brain!$L$14:$P$17,4,TRUE),0)</f>
        <v>0</v>
      </c>
      <c r="AR227" s="98">
        <f ca="1">IF($F227&gt;=AR$4,VLOOKUP(RAND(),brain!$L$14:$P$17,4,TRUE),0)</f>
        <v>0</v>
      </c>
      <c r="AS227" s="98">
        <f ca="1">IF($F227&gt;=AS$4,VLOOKUP(RAND(),brain!$L$14:$P$17,4,TRUE),0)</f>
        <v>0</v>
      </c>
      <c r="AT227" s="98">
        <f ca="1">IF($F227&gt;=AT$4,VLOOKUP(RAND(),brain!$L$14:$P$17,4,TRUE),0)</f>
        <v>0</v>
      </c>
      <c r="AU227" s="98">
        <f ca="1">IF($F227&gt;=AU$4,VLOOKUP(RAND(),brain!$L$14:$P$17,4,TRUE),0)</f>
        <v>0</v>
      </c>
      <c r="AV227" s="98">
        <f ca="1">IF($F227&gt;=AV$4,VLOOKUP(RAND(),brain!$L$14:$P$17,4,TRUE),0)</f>
        <v>0</v>
      </c>
      <c r="AW227" s="98">
        <f ca="1">IF($F227&gt;=AW$4,VLOOKUP(RAND(),brain!$L$14:$P$17,4,TRUE),0)</f>
        <v>0</v>
      </c>
      <c r="AX227" s="98">
        <f ca="1">IF($F227&gt;=AX$4,VLOOKUP(RAND(),brain!$L$14:$P$17,4,TRUE),0)</f>
        <v>0</v>
      </c>
      <c r="AY227" s="98">
        <f ca="1">IF($F227&gt;=AY$4,VLOOKUP(RAND(),brain!$L$14:$P$17,4,TRUE),0)</f>
        <v>0</v>
      </c>
      <c r="AZ227" s="101">
        <f ca="1">IF($F227&gt;=AZ$4,VLOOKUP(RAND(),brain!$L$14:$P$17,4,TRUE),0)</f>
        <v>0</v>
      </c>
      <c r="BA227" s="139">
        <f ca="1">SUMIF(dataCollection!$H227:$Y227, "&gt;1")</f>
        <v>230</v>
      </c>
      <c r="BB227" s="140">
        <f ca="1">SUMIF(dataCollection!$Z227:$AJ227,"&gt; 1")</f>
        <v>220</v>
      </c>
      <c r="BC227" s="141">
        <f ca="1">SUMIF(dataCollection!$AK227:$AZ227, "&gt; 1")</f>
        <v>155</v>
      </c>
      <c r="BD227" s="26">
        <f ca="1">brain!$K$26-COUNTIF(dataCollection!$H227:$Y227,"&gt;0")*10-dataCollection!$BA227</f>
        <v>190</v>
      </c>
      <c r="BE227" s="26" t="str">
        <f t="shared" ca="1" si="9"/>
        <v>stockout</v>
      </c>
      <c r="BF227" s="26">
        <f ca="1">brain!$K$26- COUNTIF(dataCollection!$Z227:$AJ227,"&gt;0")*10-dataCollection!$BB227</f>
        <v>220</v>
      </c>
      <c r="BG227" s="26" t="str">
        <f t="shared" ca="1" si="10"/>
        <v>stockout</v>
      </c>
      <c r="BH227" s="26">
        <f ca="1">brain!$K$26-COUNT(dataCollection!$AK227:$AZ227)*10-dataCollection!$BC227</f>
        <v>165</v>
      </c>
      <c r="BI227" s="134" t="str">
        <f t="shared" ca="1" si="11"/>
        <v/>
      </c>
    </row>
    <row r="228" spans="3:61" x14ac:dyDescent="0.25">
      <c r="C228" s="32">
        <f>Table1[[#This Row],[Column1]]</f>
        <v>222</v>
      </c>
      <c r="D228" s="116">
        <f ca="1">ROUND(brain!$L$7*dataCollection!$G228,0)</f>
        <v>4</v>
      </c>
      <c r="E228" s="116">
        <f ca="1">ROUND(brain!$L$8*dataCollection!$G228,0)</f>
        <v>2</v>
      </c>
      <c r="F228" s="116">
        <f ca="1">dataCollection!$G228-dataCollection!$D228-dataCollection!$E228</f>
        <v>3</v>
      </c>
      <c r="G228" s="117">
        <f ca="1">Table1[[#This Row],[Column13]]</f>
        <v>9</v>
      </c>
      <c r="H228" s="96">
        <f ca="1">IF($D228&gt;=H$4,VLOOKUP(RAND(),brain!$L$14:$P$17,2,TRUE),0)</f>
        <v>35</v>
      </c>
      <c r="I228" s="96">
        <f ca="1">IF($D228&gt;=I$4,VLOOKUP(RAND(),brain!$L$14:$P$17,2,TRUE),0)</f>
        <v>35</v>
      </c>
      <c r="J228" s="96">
        <f ca="1">IF($D228&gt;=J$4,VLOOKUP(RAND(),brain!$L$14:$P$17,2,TRUE),0)</f>
        <v>55</v>
      </c>
      <c r="K228" s="96">
        <f ca="1">IF($D228&gt;=K$4,VLOOKUP(RAND(),brain!$L$14:$P$17,2,TRUE),0)</f>
        <v>35</v>
      </c>
      <c r="L228" s="96">
        <f ca="1">IF($D228&gt;=L$4,VLOOKUP(RAND(),brain!$L$14:$P$17,2,TRUE),0)</f>
        <v>0</v>
      </c>
      <c r="M228" s="96">
        <f ca="1">IF($D228&gt;=M$4,VLOOKUP(RAND(),brain!$L$14:$P$17,2,TRUE),0)</f>
        <v>0</v>
      </c>
      <c r="N228" s="96">
        <f ca="1">IF($D228&gt;=N$4,VLOOKUP(RAND(),brain!$L$14:$P$17,2,TRUE),0)</f>
        <v>0</v>
      </c>
      <c r="O228" s="96">
        <f ca="1">IF($D228&gt;=O$4,VLOOKUP(RAND(),brain!$L$14:$P$17,2,TRUE),0)</f>
        <v>0</v>
      </c>
      <c r="P228" s="96">
        <f ca="1">IF($D228&gt;=P$4,VLOOKUP(RAND(),brain!$L$14:$P$17,2,TRUE),0)</f>
        <v>0</v>
      </c>
      <c r="Q228" s="96">
        <f ca="1">IF($D228&gt;=Q$4,VLOOKUP(RAND(),brain!$L$14:$P$17,2,TRUE),0)</f>
        <v>0</v>
      </c>
      <c r="R228" s="96">
        <f ca="1">IF($D228&gt;=R$4,VLOOKUP(RAND(),brain!$L$14:$P$17,2,TRUE),0)</f>
        <v>0</v>
      </c>
      <c r="S228" s="96">
        <f ca="1">IF($D228&gt;=S$4,VLOOKUP(RAND(),brain!$L$14:$P$17,2,TRUE),0)</f>
        <v>0</v>
      </c>
      <c r="T228" s="96">
        <f ca="1">IF($D228&gt;=T$4,VLOOKUP(RAND(),brain!$L$14:$P$17,2,TRUE),0)</f>
        <v>0</v>
      </c>
      <c r="U228" s="96">
        <f ca="1">IF($D228&gt;=U$4,VLOOKUP(RAND(),brain!$L$14:$P$17,2,TRUE),0)</f>
        <v>0</v>
      </c>
      <c r="V228" s="96">
        <f ca="1">IF($D228&gt;=V$4,VLOOKUP(RAND(),brain!$L$14:$P$17,2,TRUE),0)</f>
        <v>0</v>
      </c>
      <c r="W228" s="96">
        <f ca="1">IF($D228&gt;=W$4,VLOOKUP(RAND(),brain!$L$14:$P$17,2,TRUE),0)</f>
        <v>0</v>
      </c>
      <c r="X228" s="96">
        <f ca="1">IF($D228&gt;=X$4,VLOOKUP(RAND(),brain!$L$14:$P$17,2,TRUE),0)</f>
        <v>0</v>
      </c>
      <c r="Y228" s="104">
        <f ca="1">IF($D228&gt;=Y$4,VLOOKUP(RAND(),brain!$L$14:$P$17,2,TRUE),0)</f>
        <v>0</v>
      </c>
      <c r="Z228" s="97">
        <f ca="1">IF($E228&gt;=Z$4,VLOOKUP(RAND(),brain!$L$14:$P$17,3,TRUE),0)</f>
        <v>45</v>
      </c>
      <c r="AA228" s="97">
        <f ca="1">IF($E228&gt;=AA$4,VLOOKUP(RAND(),brain!$L$14:$P$17,3,TRUE),0)</f>
        <v>20</v>
      </c>
      <c r="AB228" s="97">
        <f ca="1">IF($E228&gt;=AB$4,VLOOKUP(RAND(),brain!$L$14:$P$17,3,TRUE),0)</f>
        <v>0</v>
      </c>
      <c r="AC228" s="97">
        <f ca="1">IF($E228&gt;=AC$4,VLOOKUP(RAND(),brain!$L$14:$P$17,3,TRUE),0)</f>
        <v>0</v>
      </c>
      <c r="AD228" s="97">
        <f ca="1">IF($E228&gt;=AD$4,VLOOKUP(RAND(),brain!$L$14:$P$17,3,TRUE),0)</f>
        <v>0</v>
      </c>
      <c r="AE228" s="97">
        <f ca="1">IF($E228&gt;=AE$4,VLOOKUP(RAND(),brain!$L$14:$P$17,3,TRUE),0)</f>
        <v>0</v>
      </c>
      <c r="AF228" s="97">
        <f ca="1">IF($E228&gt;=AF$4,VLOOKUP(RAND(),brain!$L$14:$P$17,3,TRUE),0)</f>
        <v>0</v>
      </c>
      <c r="AG228" s="97">
        <f ca="1">IF($E228&gt;=AG$4,VLOOKUP(RAND(),brain!$L$14:$P$17,3,TRUE),0)</f>
        <v>0</v>
      </c>
      <c r="AH228" s="97">
        <f ca="1">IF($E228&gt;=AH$4,VLOOKUP(RAND(),brain!$L$14:$P$17,3,TRUE),0)</f>
        <v>0</v>
      </c>
      <c r="AI228" s="97">
        <f ca="1">IF($E228&gt;=AI$4,VLOOKUP(RAND(),brain!$L$14:$P$17,3,TRUE),0)</f>
        <v>0</v>
      </c>
      <c r="AJ228" s="97">
        <f ca="1">IF($E228&gt;=AJ$4,VLOOKUP(RAND(),brain!$L$14:$P$17,3,TRUE),0)</f>
        <v>0</v>
      </c>
      <c r="AK228" s="100">
        <f ca="1">IF($F228&gt;=AK$4,VLOOKUP(RAND(),brain!$L$14:$P$17,4,TRUE),0)</f>
        <v>30</v>
      </c>
      <c r="AL228" s="98">
        <f ca="1">IF($F228&gt;=AL$4,VLOOKUP(RAND(),brain!$L$14:$P$17,4,TRUE),0)</f>
        <v>30</v>
      </c>
      <c r="AM228" s="98">
        <f ca="1">IF($F228&gt;=AM$4,VLOOKUP(RAND(),brain!$L$14:$P$17,4,TRUE),0)</f>
        <v>45</v>
      </c>
      <c r="AN228" s="98">
        <f ca="1">IF($F228&gt;=AN$4,VLOOKUP(RAND(),brain!$L$14:$P$17,4,TRUE),0)</f>
        <v>0</v>
      </c>
      <c r="AO228" s="98">
        <f ca="1">IF($F228&gt;=AO$4,VLOOKUP(RAND(),brain!$L$14:$P$17,4,TRUE),0)</f>
        <v>0</v>
      </c>
      <c r="AP228" s="98">
        <f ca="1">IF($F228&gt;=AP$4,VLOOKUP(RAND(),brain!$L$14:$P$17,4,TRUE),0)</f>
        <v>0</v>
      </c>
      <c r="AQ228" s="98">
        <f ca="1">IF($F228&gt;=AQ$4,VLOOKUP(RAND(),brain!$L$14:$P$17,4,TRUE),0)</f>
        <v>0</v>
      </c>
      <c r="AR228" s="98">
        <f ca="1">IF($F228&gt;=AR$4,VLOOKUP(RAND(),brain!$L$14:$P$17,4,TRUE),0)</f>
        <v>0</v>
      </c>
      <c r="AS228" s="98">
        <f ca="1">IF($F228&gt;=AS$4,VLOOKUP(RAND(),brain!$L$14:$P$17,4,TRUE),0)</f>
        <v>0</v>
      </c>
      <c r="AT228" s="98">
        <f ca="1">IF($F228&gt;=AT$4,VLOOKUP(RAND(),brain!$L$14:$P$17,4,TRUE),0)</f>
        <v>0</v>
      </c>
      <c r="AU228" s="98">
        <f ca="1">IF($F228&gt;=AU$4,VLOOKUP(RAND(),brain!$L$14:$P$17,4,TRUE),0)</f>
        <v>0</v>
      </c>
      <c r="AV228" s="98">
        <f ca="1">IF($F228&gt;=AV$4,VLOOKUP(RAND(),brain!$L$14:$P$17,4,TRUE),0)</f>
        <v>0</v>
      </c>
      <c r="AW228" s="98">
        <f ca="1">IF($F228&gt;=AW$4,VLOOKUP(RAND(),brain!$L$14:$P$17,4,TRUE),0)</f>
        <v>0</v>
      </c>
      <c r="AX228" s="98">
        <f ca="1">IF($F228&gt;=AX$4,VLOOKUP(RAND(),brain!$L$14:$P$17,4,TRUE),0)</f>
        <v>0</v>
      </c>
      <c r="AY228" s="98">
        <f ca="1">IF($F228&gt;=AY$4,VLOOKUP(RAND(),brain!$L$14:$P$17,4,TRUE),0)</f>
        <v>0</v>
      </c>
      <c r="AZ228" s="101">
        <f ca="1">IF($F228&gt;=AZ$4,VLOOKUP(RAND(),brain!$L$14:$P$17,4,TRUE),0)</f>
        <v>0</v>
      </c>
      <c r="BA228" s="139">
        <f ca="1">SUMIF(dataCollection!$H228:$Y228, "&gt;1")</f>
        <v>160</v>
      </c>
      <c r="BB228" s="140">
        <f ca="1">SUMIF(dataCollection!$Z228:$AJ228,"&gt; 1")</f>
        <v>65</v>
      </c>
      <c r="BC228" s="141">
        <f ca="1">SUMIF(dataCollection!$AK228:$AZ228, "&gt; 1")</f>
        <v>105</v>
      </c>
      <c r="BD228" s="26">
        <f ca="1">brain!$K$26-COUNTIF(dataCollection!$H228:$Y228,"&gt;0")*10-dataCollection!$BA228</f>
        <v>280</v>
      </c>
      <c r="BE228" s="26" t="str">
        <f t="shared" ca="1" si="9"/>
        <v/>
      </c>
      <c r="BF228" s="26">
        <f ca="1">brain!$K$26- COUNTIF(dataCollection!$Z228:$AJ228,"&gt;0")*10-dataCollection!$BB228</f>
        <v>395</v>
      </c>
      <c r="BG228" s="26" t="str">
        <f t="shared" ca="1" si="10"/>
        <v/>
      </c>
      <c r="BH228" s="26">
        <f ca="1">brain!$K$26-COUNT(dataCollection!$AK228:$AZ228)*10-dataCollection!$BC228</f>
        <v>215</v>
      </c>
      <c r="BI228" s="134" t="str">
        <f t="shared" ca="1" si="11"/>
        <v/>
      </c>
    </row>
    <row r="229" spans="3:61" x14ac:dyDescent="0.25">
      <c r="C229" s="32">
        <f>Table1[[#This Row],[Column1]]</f>
        <v>223</v>
      </c>
      <c r="D229" s="116">
        <f ca="1">ROUND(brain!$L$7*dataCollection!$G229,0)</f>
        <v>9</v>
      </c>
      <c r="E229" s="116">
        <f ca="1">ROUND(brain!$L$8*dataCollection!$G229,0)</f>
        <v>6</v>
      </c>
      <c r="F229" s="116">
        <f ca="1">dataCollection!$G229-dataCollection!$D229-dataCollection!$E229</f>
        <v>7</v>
      </c>
      <c r="G229" s="117">
        <f ca="1">Table1[[#This Row],[Column13]]</f>
        <v>22</v>
      </c>
      <c r="H229" s="96">
        <f ca="1">IF($D229&gt;=H$4,VLOOKUP(RAND(),brain!$L$14:$P$17,2,TRUE),0)</f>
        <v>15</v>
      </c>
      <c r="I229" s="96">
        <f ca="1">IF($D229&gt;=I$4,VLOOKUP(RAND(),brain!$L$14:$P$17,2,TRUE),0)</f>
        <v>35</v>
      </c>
      <c r="J229" s="96">
        <f ca="1">IF($D229&gt;=J$4,VLOOKUP(RAND(),brain!$L$14:$P$17,2,TRUE),0)</f>
        <v>35</v>
      </c>
      <c r="K229" s="96">
        <f ca="1">IF($D229&gt;=K$4,VLOOKUP(RAND(),brain!$L$14:$P$17,2,TRUE),0)</f>
        <v>15</v>
      </c>
      <c r="L229" s="96">
        <f ca="1">IF($D229&gt;=L$4,VLOOKUP(RAND(),brain!$L$14:$P$17,2,TRUE),0)</f>
        <v>15</v>
      </c>
      <c r="M229" s="96">
        <f ca="1">IF($D229&gt;=M$4,VLOOKUP(RAND(),brain!$L$14:$P$17,2,TRUE),0)</f>
        <v>35</v>
      </c>
      <c r="N229" s="96">
        <f ca="1">IF($D229&gt;=N$4,VLOOKUP(RAND(),brain!$L$14:$P$17,2,TRUE),0)</f>
        <v>15</v>
      </c>
      <c r="O229" s="96">
        <f ca="1">IF($D229&gt;=O$4,VLOOKUP(RAND(),brain!$L$14:$P$17,2,TRUE),0)</f>
        <v>35</v>
      </c>
      <c r="P229" s="96">
        <f ca="1">IF($D229&gt;=P$4,VLOOKUP(RAND(),brain!$L$14:$P$17,2,TRUE),0)</f>
        <v>15</v>
      </c>
      <c r="Q229" s="96">
        <f ca="1">IF($D229&gt;=Q$4,VLOOKUP(RAND(),brain!$L$14:$P$17,2,TRUE),0)</f>
        <v>0</v>
      </c>
      <c r="R229" s="96">
        <f ca="1">IF($D229&gt;=R$4,VLOOKUP(RAND(),brain!$L$14:$P$17,2,TRUE),0)</f>
        <v>0</v>
      </c>
      <c r="S229" s="96">
        <f ca="1">IF($D229&gt;=S$4,VLOOKUP(RAND(),brain!$L$14:$P$17,2,TRUE),0)</f>
        <v>0</v>
      </c>
      <c r="T229" s="96">
        <f ca="1">IF($D229&gt;=T$4,VLOOKUP(RAND(),brain!$L$14:$P$17,2,TRUE),0)</f>
        <v>0</v>
      </c>
      <c r="U229" s="96">
        <f ca="1">IF($D229&gt;=U$4,VLOOKUP(RAND(),brain!$L$14:$P$17,2,TRUE),0)</f>
        <v>0</v>
      </c>
      <c r="V229" s="96">
        <f ca="1">IF($D229&gt;=V$4,VLOOKUP(RAND(),brain!$L$14:$P$17,2,TRUE),0)</f>
        <v>0</v>
      </c>
      <c r="W229" s="96">
        <f ca="1">IF($D229&gt;=W$4,VLOOKUP(RAND(),brain!$L$14:$P$17,2,TRUE),0)</f>
        <v>0</v>
      </c>
      <c r="X229" s="96">
        <f ca="1">IF($D229&gt;=X$4,VLOOKUP(RAND(),brain!$L$14:$P$17,2,TRUE),0)</f>
        <v>0</v>
      </c>
      <c r="Y229" s="104">
        <f ca="1">IF($D229&gt;=Y$4,VLOOKUP(RAND(),brain!$L$14:$P$17,2,TRUE),0)</f>
        <v>0</v>
      </c>
      <c r="Z229" s="97">
        <f ca="1">IF($E229&gt;=Z$4,VLOOKUP(RAND(),brain!$L$14:$P$17,3,TRUE),0)</f>
        <v>45</v>
      </c>
      <c r="AA229" s="97">
        <f ca="1">IF($E229&gt;=AA$4,VLOOKUP(RAND(),brain!$L$14:$P$17,3,TRUE),0)</f>
        <v>45</v>
      </c>
      <c r="AB229" s="97">
        <f ca="1">IF($E229&gt;=AB$4,VLOOKUP(RAND(),brain!$L$14:$P$17,3,TRUE),0)</f>
        <v>65</v>
      </c>
      <c r="AC229" s="97">
        <f ca="1">IF($E229&gt;=AC$4,VLOOKUP(RAND(),brain!$L$14:$P$17,3,TRUE),0)</f>
        <v>45</v>
      </c>
      <c r="AD229" s="97">
        <f ca="1">IF($E229&gt;=AD$4,VLOOKUP(RAND(),brain!$L$14:$P$17,3,TRUE),0)</f>
        <v>45</v>
      </c>
      <c r="AE229" s="97">
        <f ca="1">IF($E229&gt;=AE$4,VLOOKUP(RAND(),brain!$L$14:$P$17,3,TRUE),0)</f>
        <v>65</v>
      </c>
      <c r="AF229" s="97">
        <f ca="1">IF($E229&gt;=AF$4,VLOOKUP(RAND(),brain!$L$14:$P$17,3,TRUE),0)</f>
        <v>0</v>
      </c>
      <c r="AG229" s="97">
        <f ca="1">IF($E229&gt;=AG$4,VLOOKUP(RAND(),brain!$L$14:$P$17,3,TRUE),0)</f>
        <v>0</v>
      </c>
      <c r="AH229" s="97">
        <f ca="1">IF($E229&gt;=AH$4,VLOOKUP(RAND(),brain!$L$14:$P$17,3,TRUE),0)</f>
        <v>0</v>
      </c>
      <c r="AI229" s="97">
        <f ca="1">IF($E229&gt;=AI$4,VLOOKUP(RAND(),brain!$L$14:$P$17,3,TRUE),0)</f>
        <v>0</v>
      </c>
      <c r="AJ229" s="97">
        <f ca="1">IF($E229&gt;=AJ$4,VLOOKUP(RAND(),brain!$L$14:$P$17,3,TRUE),0)</f>
        <v>0</v>
      </c>
      <c r="AK229" s="100">
        <f ca="1">IF($F229&gt;=AK$4,VLOOKUP(RAND(),brain!$L$14:$P$17,4,TRUE),0)</f>
        <v>20</v>
      </c>
      <c r="AL229" s="98">
        <f ca="1">IF($F229&gt;=AL$4,VLOOKUP(RAND(),brain!$L$14:$P$17,4,TRUE),0)</f>
        <v>30</v>
      </c>
      <c r="AM229" s="98">
        <f ca="1">IF($F229&gt;=AM$4,VLOOKUP(RAND(),brain!$L$14:$P$17,4,TRUE),0)</f>
        <v>30</v>
      </c>
      <c r="AN229" s="98">
        <f ca="1">IF($F229&gt;=AN$4,VLOOKUP(RAND(),brain!$L$14:$P$17,4,TRUE),0)</f>
        <v>30</v>
      </c>
      <c r="AO229" s="98">
        <f ca="1">IF($F229&gt;=AO$4,VLOOKUP(RAND(),brain!$L$14:$P$17,4,TRUE),0)</f>
        <v>45</v>
      </c>
      <c r="AP229" s="98">
        <f ca="1">IF($F229&gt;=AP$4,VLOOKUP(RAND(),brain!$L$14:$P$17,4,TRUE),0)</f>
        <v>30</v>
      </c>
      <c r="AQ229" s="98">
        <f ca="1">IF($F229&gt;=AQ$4,VLOOKUP(RAND(),brain!$L$14:$P$17,4,TRUE),0)</f>
        <v>45</v>
      </c>
      <c r="AR229" s="98">
        <f ca="1">IF($F229&gt;=AR$4,VLOOKUP(RAND(),brain!$L$14:$P$17,4,TRUE),0)</f>
        <v>0</v>
      </c>
      <c r="AS229" s="98">
        <f ca="1">IF($F229&gt;=AS$4,VLOOKUP(RAND(),brain!$L$14:$P$17,4,TRUE),0)</f>
        <v>0</v>
      </c>
      <c r="AT229" s="98">
        <f ca="1">IF($F229&gt;=AT$4,VLOOKUP(RAND(),brain!$L$14:$P$17,4,TRUE),0)</f>
        <v>0</v>
      </c>
      <c r="AU229" s="98">
        <f ca="1">IF($F229&gt;=AU$4,VLOOKUP(RAND(),brain!$L$14:$P$17,4,TRUE),0)</f>
        <v>0</v>
      </c>
      <c r="AV229" s="98">
        <f ca="1">IF($F229&gt;=AV$4,VLOOKUP(RAND(),brain!$L$14:$P$17,4,TRUE),0)</f>
        <v>0</v>
      </c>
      <c r="AW229" s="98">
        <f ca="1">IF($F229&gt;=AW$4,VLOOKUP(RAND(),brain!$L$14:$P$17,4,TRUE),0)</f>
        <v>0</v>
      </c>
      <c r="AX229" s="98">
        <f ca="1">IF($F229&gt;=AX$4,VLOOKUP(RAND(),brain!$L$14:$P$17,4,TRUE),0)</f>
        <v>0</v>
      </c>
      <c r="AY229" s="98">
        <f ca="1">IF($F229&gt;=AY$4,VLOOKUP(RAND(),brain!$L$14:$P$17,4,TRUE),0)</f>
        <v>0</v>
      </c>
      <c r="AZ229" s="101">
        <f ca="1">IF($F229&gt;=AZ$4,VLOOKUP(RAND(),brain!$L$14:$P$17,4,TRUE),0)</f>
        <v>0</v>
      </c>
      <c r="BA229" s="139">
        <f ca="1">SUMIF(dataCollection!$H229:$Y229, "&gt;1")</f>
        <v>215</v>
      </c>
      <c r="BB229" s="140">
        <f ca="1">SUMIF(dataCollection!$Z229:$AJ229,"&gt; 1")</f>
        <v>310</v>
      </c>
      <c r="BC229" s="141">
        <f ca="1">SUMIF(dataCollection!$AK229:$AZ229, "&gt; 1")</f>
        <v>230</v>
      </c>
      <c r="BD229" s="26">
        <f ca="1">brain!$K$26-COUNTIF(dataCollection!$H229:$Y229,"&gt;0")*10-dataCollection!$BA229</f>
        <v>175</v>
      </c>
      <c r="BE229" s="26" t="str">
        <f t="shared" ca="1" si="9"/>
        <v>stockout</v>
      </c>
      <c r="BF229" s="26">
        <f ca="1">brain!$K$26- COUNTIF(dataCollection!$Z229:$AJ229,"&gt;0")*10-dataCollection!$BB229</f>
        <v>110</v>
      </c>
      <c r="BG229" s="26" t="str">
        <f t="shared" ca="1" si="10"/>
        <v>stockout</v>
      </c>
      <c r="BH229" s="26">
        <f ca="1">brain!$K$26-COUNT(dataCollection!$AK229:$AZ229)*10-dataCollection!$BC229</f>
        <v>90</v>
      </c>
      <c r="BI229" s="134" t="str">
        <f t="shared" ca="1" si="11"/>
        <v>stockout</v>
      </c>
    </row>
    <row r="230" spans="3:61" x14ac:dyDescent="0.25">
      <c r="C230" s="32">
        <f>Table1[[#This Row],[Column1]]</f>
        <v>224</v>
      </c>
      <c r="D230" s="116">
        <f ca="1">ROUND(brain!$L$7*dataCollection!$G230,0)</f>
        <v>6</v>
      </c>
      <c r="E230" s="116">
        <f ca="1">ROUND(brain!$L$8*dataCollection!$G230,0)</f>
        <v>4</v>
      </c>
      <c r="F230" s="116">
        <f ca="1">dataCollection!$G230-dataCollection!$D230-dataCollection!$E230</f>
        <v>6</v>
      </c>
      <c r="G230" s="117">
        <f ca="1">Table1[[#This Row],[Column13]]</f>
        <v>16</v>
      </c>
      <c r="H230" s="96">
        <f ca="1">IF($D230&gt;=H$4,VLOOKUP(RAND(),brain!$L$14:$P$17,2,TRUE),0)</f>
        <v>35</v>
      </c>
      <c r="I230" s="96">
        <f ca="1">IF($D230&gt;=I$4,VLOOKUP(RAND(),brain!$L$14:$P$17,2,TRUE),0)</f>
        <v>35</v>
      </c>
      <c r="J230" s="96">
        <f ca="1">IF($D230&gt;=J$4,VLOOKUP(RAND(),brain!$L$14:$P$17,2,TRUE),0)</f>
        <v>35</v>
      </c>
      <c r="K230" s="96">
        <f ca="1">IF($D230&gt;=K$4,VLOOKUP(RAND(),brain!$L$14:$P$17,2,TRUE),0)</f>
        <v>55</v>
      </c>
      <c r="L230" s="96">
        <f ca="1">IF($D230&gt;=L$4,VLOOKUP(RAND(),brain!$L$14:$P$17,2,TRUE),0)</f>
        <v>35</v>
      </c>
      <c r="M230" s="96">
        <f ca="1">IF($D230&gt;=M$4,VLOOKUP(RAND(),brain!$L$14:$P$17,2,TRUE),0)</f>
        <v>35</v>
      </c>
      <c r="N230" s="96">
        <f ca="1">IF($D230&gt;=N$4,VLOOKUP(RAND(),brain!$L$14:$P$17,2,TRUE),0)</f>
        <v>0</v>
      </c>
      <c r="O230" s="96">
        <f ca="1">IF($D230&gt;=O$4,VLOOKUP(RAND(),brain!$L$14:$P$17,2,TRUE),0)</f>
        <v>0</v>
      </c>
      <c r="P230" s="96">
        <f ca="1">IF($D230&gt;=P$4,VLOOKUP(RAND(),brain!$L$14:$P$17,2,TRUE),0)</f>
        <v>0</v>
      </c>
      <c r="Q230" s="96">
        <f ca="1">IF($D230&gt;=Q$4,VLOOKUP(RAND(),brain!$L$14:$P$17,2,TRUE),0)</f>
        <v>0</v>
      </c>
      <c r="R230" s="96">
        <f ca="1">IF($D230&gt;=R$4,VLOOKUP(RAND(),brain!$L$14:$P$17,2,TRUE),0)</f>
        <v>0</v>
      </c>
      <c r="S230" s="96">
        <f ca="1">IF($D230&gt;=S$4,VLOOKUP(RAND(),brain!$L$14:$P$17,2,TRUE),0)</f>
        <v>0</v>
      </c>
      <c r="T230" s="96">
        <f ca="1">IF($D230&gt;=T$4,VLOOKUP(RAND(),brain!$L$14:$P$17,2,TRUE),0)</f>
        <v>0</v>
      </c>
      <c r="U230" s="96">
        <f ca="1">IF($D230&gt;=U$4,VLOOKUP(RAND(),brain!$L$14:$P$17,2,TRUE),0)</f>
        <v>0</v>
      </c>
      <c r="V230" s="96">
        <f ca="1">IF($D230&gt;=V$4,VLOOKUP(RAND(),brain!$L$14:$P$17,2,TRUE),0)</f>
        <v>0</v>
      </c>
      <c r="W230" s="96">
        <f ca="1">IF($D230&gt;=W$4,VLOOKUP(RAND(),brain!$L$14:$P$17,2,TRUE),0)</f>
        <v>0</v>
      </c>
      <c r="X230" s="96">
        <f ca="1">IF($D230&gt;=X$4,VLOOKUP(RAND(),brain!$L$14:$P$17,2,TRUE),0)</f>
        <v>0</v>
      </c>
      <c r="Y230" s="104">
        <f ca="1">IF($D230&gt;=Y$4,VLOOKUP(RAND(),brain!$L$14:$P$17,2,TRUE),0)</f>
        <v>0</v>
      </c>
      <c r="Z230" s="97">
        <f ca="1">IF($E230&gt;=Z$4,VLOOKUP(RAND(),brain!$L$14:$P$17,3,TRUE),0)</f>
        <v>65</v>
      </c>
      <c r="AA230" s="97">
        <f ca="1">IF($E230&gt;=AA$4,VLOOKUP(RAND(),brain!$L$14:$P$17,3,TRUE),0)</f>
        <v>45</v>
      </c>
      <c r="AB230" s="97">
        <f ca="1">IF($E230&gt;=AB$4,VLOOKUP(RAND(),brain!$L$14:$P$17,3,TRUE),0)</f>
        <v>45</v>
      </c>
      <c r="AC230" s="97">
        <f ca="1">IF($E230&gt;=AC$4,VLOOKUP(RAND(),brain!$L$14:$P$17,3,TRUE),0)</f>
        <v>20</v>
      </c>
      <c r="AD230" s="97">
        <f ca="1">IF($E230&gt;=AD$4,VLOOKUP(RAND(),brain!$L$14:$P$17,3,TRUE),0)</f>
        <v>0</v>
      </c>
      <c r="AE230" s="97">
        <f ca="1">IF($E230&gt;=AE$4,VLOOKUP(RAND(),brain!$L$14:$P$17,3,TRUE),0)</f>
        <v>0</v>
      </c>
      <c r="AF230" s="97">
        <f ca="1">IF($E230&gt;=AF$4,VLOOKUP(RAND(),brain!$L$14:$P$17,3,TRUE),0)</f>
        <v>0</v>
      </c>
      <c r="AG230" s="97">
        <f ca="1">IF($E230&gt;=AG$4,VLOOKUP(RAND(),brain!$L$14:$P$17,3,TRUE),0)</f>
        <v>0</v>
      </c>
      <c r="AH230" s="97">
        <f ca="1">IF($E230&gt;=AH$4,VLOOKUP(RAND(),brain!$L$14:$P$17,3,TRUE),0)</f>
        <v>0</v>
      </c>
      <c r="AI230" s="97">
        <f ca="1">IF($E230&gt;=AI$4,VLOOKUP(RAND(),brain!$L$14:$P$17,3,TRUE),0)</f>
        <v>0</v>
      </c>
      <c r="AJ230" s="97">
        <f ca="1">IF($E230&gt;=AJ$4,VLOOKUP(RAND(),brain!$L$14:$P$17,3,TRUE),0)</f>
        <v>0</v>
      </c>
      <c r="AK230" s="100">
        <f ca="1">IF($F230&gt;=AK$4,VLOOKUP(RAND(),brain!$L$14:$P$17,4,TRUE),0)</f>
        <v>30</v>
      </c>
      <c r="AL230" s="98">
        <f ca="1">IF($F230&gt;=AL$4,VLOOKUP(RAND(),brain!$L$14:$P$17,4,TRUE),0)</f>
        <v>45</v>
      </c>
      <c r="AM230" s="98">
        <f ca="1">IF($F230&gt;=AM$4,VLOOKUP(RAND(),brain!$L$14:$P$17,4,TRUE),0)</f>
        <v>20</v>
      </c>
      <c r="AN230" s="98">
        <f ca="1">IF($F230&gt;=AN$4,VLOOKUP(RAND(),brain!$L$14:$P$17,4,TRUE),0)</f>
        <v>30</v>
      </c>
      <c r="AO230" s="98">
        <f ca="1">IF($F230&gt;=AO$4,VLOOKUP(RAND(),brain!$L$14:$P$17,4,TRUE),0)</f>
        <v>20</v>
      </c>
      <c r="AP230" s="98">
        <f ca="1">IF($F230&gt;=AP$4,VLOOKUP(RAND(),brain!$L$14:$P$17,4,TRUE),0)</f>
        <v>30</v>
      </c>
      <c r="AQ230" s="98">
        <f ca="1">IF($F230&gt;=AQ$4,VLOOKUP(RAND(),brain!$L$14:$P$17,4,TRUE),0)</f>
        <v>0</v>
      </c>
      <c r="AR230" s="98">
        <f ca="1">IF($F230&gt;=AR$4,VLOOKUP(RAND(),brain!$L$14:$P$17,4,TRUE),0)</f>
        <v>0</v>
      </c>
      <c r="AS230" s="98">
        <f ca="1">IF($F230&gt;=AS$4,VLOOKUP(RAND(),brain!$L$14:$P$17,4,TRUE),0)</f>
        <v>0</v>
      </c>
      <c r="AT230" s="98">
        <f ca="1">IF($F230&gt;=AT$4,VLOOKUP(RAND(),brain!$L$14:$P$17,4,TRUE),0)</f>
        <v>0</v>
      </c>
      <c r="AU230" s="98">
        <f ca="1">IF($F230&gt;=AU$4,VLOOKUP(RAND(),brain!$L$14:$P$17,4,TRUE),0)</f>
        <v>0</v>
      </c>
      <c r="AV230" s="98">
        <f ca="1">IF($F230&gt;=AV$4,VLOOKUP(RAND(),brain!$L$14:$P$17,4,TRUE),0)</f>
        <v>0</v>
      </c>
      <c r="AW230" s="98">
        <f ca="1">IF($F230&gt;=AW$4,VLOOKUP(RAND(),brain!$L$14:$P$17,4,TRUE),0)</f>
        <v>0</v>
      </c>
      <c r="AX230" s="98">
        <f ca="1">IF($F230&gt;=AX$4,VLOOKUP(RAND(),brain!$L$14:$P$17,4,TRUE),0)</f>
        <v>0</v>
      </c>
      <c r="AY230" s="98">
        <f ca="1">IF($F230&gt;=AY$4,VLOOKUP(RAND(),brain!$L$14:$P$17,4,TRUE),0)</f>
        <v>0</v>
      </c>
      <c r="AZ230" s="101">
        <f ca="1">IF($F230&gt;=AZ$4,VLOOKUP(RAND(),brain!$L$14:$P$17,4,TRUE),0)</f>
        <v>0</v>
      </c>
      <c r="BA230" s="139">
        <f ca="1">SUMIF(dataCollection!$H230:$Y230, "&gt;1")</f>
        <v>230</v>
      </c>
      <c r="BB230" s="140">
        <f ca="1">SUMIF(dataCollection!$Z230:$AJ230,"&gt; 1")</f>
        <v>175</v>
      </c>
      <c r="BC230" s="141">
        <f ca="1">SUMIF(dataCollection!$AK230:$AZ230, "&gt; 1")</f>
        <v>175</v>
      </c>
      <c r="BD230" s="26">
        <f ca="1">brain!$K$26-COUNTIF(dataCollection!$H230:$Y230,"&gt;0")*10-dataCollection!$BA230</f>
        <v>190</v>
      </c>
      <c r="BE230" s="26" t="str">
        <f t="shared" ca="1" si="9"/>
        <v>stockout</v>
      </c>
      <c r="BF230" s="26">
        <f ca="1">brain!$K$26- COUNTIF(dataCollection!$Z230:$AJ230,"&gt;0")*10-dataCollection!$BB230</f>
        <v>265</v>
      </c>
      <c r="BG230" s="26" t="str">
        <f t="shared" ca="1" si="10"/>
        <v/>
      </c>
      <c r="BH230" s="26">
        <f ca="1">brain!$K$26-COUNT(dataCollection!$AK230:$AZ230)*10-dataCollection!$BC230</f>
        <v>145</v>
      </c>
      <c r="BI230" s="134" t="str">
        <f t="shared" ca="1" si="11"/>
        <v>stockout</v>
      </c>
    </row>
    <row r="231" spans="3:61" x14ac:dyDescent="0.25">
      <c r="C231" s="32">
        <f>Table1[[#This Row],[Column1]]</f>
        <v>225</v>
      </c>
      <c r="D231" s="116">
        <f ca="1">ROUND(brain!$L$7*dataCollection!$G231,0)</f>
        <v>4</v>
      </c>
      <c r="E231" s="116">
        <f ca="1">ROUND(brain!$L$8*dataCollection!$G231,0)</f>
        <v>3</v>
      </c>
      <c r="F231" s="116">
        <f ca="1">dataCollection!$G231-dataCollection!$D231-dataCollection!$E231</f>
        <v>4</v>
      </c>
      <c r="G231" s="117">
        <f ca="1">Table1[[#This Row],[Column13]]</f>
        <v>11</v>
      </c>
      <c r="H231" s="96">
        <f ca="1">IF($D231&gt;=H$4,VLOOKUP(RAND(),brain!$L$14:$P$17,2,TRUE),0)</f>
        <v>35</v>
      </c>
      <c r="I231" s="96">
        <f ca="1">IF($D231&gt;=I$4,VLOOKUP(RAND(),brain!$L$14:$P$17,2,TRUE),0)</f>
        <v>35</v>
      </c>
      <c r="J231" s="96">
        <f ca="1">IF($D231&gt;=J$4,VLOOKUP(RAND(),brain!$L$14:$P$17,2,TRUE),0)</f>
        <v>35</v>
      </c>
      <c r="K231" s="96">
        <f ca="1">IF($D231&gt;=K$4,VLOOKUP(RAND(),brain!$L$14:$P$17,2,TRUE),0)</f>
        <v>55</v>
      </c>
      <c r="L231" s="96">
        <f ca="1">IF($D231&gt;=L$4,VLOOKUP(RAND(),brain!$L$14:$P$17,2,TRUE),0)</f>
        <v>0</v>
      </c>
      <c r="M231" s="96">
        <f ca="1">IF($D231&gt;=M$4,VLOOKUP(RAND(),brain!$L$14:$P$17,2,TRUE),0)</f>
        <v>0</v>
      </c>
      <c r="N231" s="96">
        <f ca="1">IF($D231&gt;=N$4,VLOOKUP(RAND(),brain!$L$14:$P$17,2,TRUE),0)</f>
        <v>0</v>
      </c>
      <c r="O231" s="96">
        <f ca="1">IF($D231&gt;=O$4,VLOOKUP(RAND(),brain!$L$14:$P$17,2,TRUE),0)</f>
        <v>0</v>
      </c>
      <c r="P231" s="96">
        <f ca="1">IF($D231&gt;=P$4,VLOOKUP(RAND(),brain!$L$14:$P$17,2,TRUE),0)</f>
        <v>0</v>
      </c>
      <c r="Q231" s="96">
        <f ca="1">IF($D231&gt;=Q$4,VLOOKUP(RAND(),brain!$L$14:$P$17,2,TRUE),0)</f>
        <v>0</v>
      </c>
      <c r="R231" s="96">
        <f ca="1">IF($D231&gt;=R$4,VLOOKUP(RAND(),brain!$L$14:$P$17,2,TRUE),0)</f>
        <v>0</v>
      </c>
      <c r="S231" s="96">
        <f ca="1">IF($D231&gt;=S$4,VLOOKUP(RAND(),brain!$L$14:$P$17,2,TRUE),0)</f>
        <v>0</v>
      </c>
      <c r="T231" s="96">
        <f ca="1">IF($D231&gt;=T$4,VLOOKUP(RAND(),brain!$L$14:$P$17,2,TRUE),0)</f>
        <v>0</v>
      </c>
      <c r="U231" s="96">
        <f ca="1">IF($D231&gt;=U$4,VLOOKUP(RAND(),brain!$L$14:$P$17,2,TRUE),0)</f>
        <v>0</v>
      </c>
      <c r="V231" s="96">
        <f ca="1">IF($D231&gt;=V$4,VLOOKUP(RAND(),brain!$L$14:$P$17,2,TRUE),0)</f>
        <v>0</v>
      </c>
      <c r="W231" s="96">
        <f ca="1">IF($D231&gt;=W$4,VLOOKUP(RAND(),brain!$L$14:$P$17,2,TRUE),0)</f>
        <v>0</v>
      </c>
      <c r="X231" s="96">
        <f ca="1">IF($D231&gt;=X$4,VLOOKUP(RAND(),brain!$L$14:$P$17,2,TRUE),0)</f>
        <v>0</v>
      </c>
      <c r="Y231" s="104">
        <f ca="1">IF($D231&gt;=Y$4,VLOOKUP(RAND(),brain!$L$14:$P$17,2,TRUE),0)</f>
        <v>0</v>
      </c>
      <c r="Z231" s="97">
        <f ca="1">IF($E231&gt;=Z$4,VLOOKUP(RAND(),brain!$L$14:$P$17,3,TRUE),0)</f>
        <v>20</v>
      </c>
      <c r="AA231" s="97">
        <f ca="1">IF($E231&gt;=AA$4,VLOOKUP(RAND(),brain!$L$14:$P$17,3,TRUE),0)</f>
        <v>20</v>
      </c>
      <c r="AB231" s="97">
        <f ca="1">IF($E231&gt;=AB$4,VLOOKUP(RAND(),brain!$L$14:$P$17,3,TRUE),0)</f>
        <v>45</v>
      </c>
      <c r="AC231" s="97">
        <f ca="1">IF($E231&gt;=AC$4,VLOOKUP(RAND(),brain!$L$14:$P$17,3,TRUE),0)</f>
        <v>0</v>
      </c>
      <c r="AD231" s="97">
        <f ca="1">IF($E231&gt;=AD$4,VLOOKUP(RAND(),brain!$L$14:$P$17,3,TRUE),0)</f>
        <v>0</v>
      </c>
      <c r="AE231" s="97">
        <f ca="1">IF($E231&gt;=AE$4,VLOOKUP(RAND(),brain!$L$14:$P$17,3,TRUE),0)</f>
        <v>0</v>
      </c>
      <c r="AF231" s="97">
        <f ca="1">IF($E231&gt;=AF$4,VLOOKUP(RAND(),brain!$L$14:$P$17,3,TRUE),0)</f>
        <v>0</v>
      </c>
      <c r="AG231" s="97">
        <f ca="1">IF($E231&gt;=AG$4,VLOOKUP(RAND(),brain!$L$14:$P$17,3,TRUE),0)</f>
        <v>0</v>
      </c>
      <c r="AH231" s="97">
        <f ca="1">IF($E231&gt;=AH$4,VLOOKUP(RAND(),brain!$L$14:$P$17,3,TRUE),0)</f>
        <v>0</v>
      </c>
      <c r="AI231" s="97">
        <f ca="1">IF($E231&gt;=AI$4,VLOOKUP(RAND(),brain!$L$14:$P$17,3,TRUE),0)</f>
        <v>0</v>
      </c>
      <c r="AJ231" s="97">
        <f ca="1">IF($E231&gt;=AJ$4,VLOOKUP(RAND(),brain!$L$14:$P$17,3,TRUE),0)</f>
        <v>0</v>
      </c>
      <c r="AK231" s="100">
        <f ca="1">IF($F231&gt;=AK$4,VLOOKUP(RAND(),brain!$L$14:$P$17,4,TRUE),0)</f>
        <v>20</v>
      </c>
      <c r="AL231" s="98">
        <f ca="1">IF($F231&gt;=AL$4,VLOOKUP(RAND(),brain!$L$14:$P$17,4,TRUE),0)</f>
        <v>30</v>
      </c>
      <c r="AM231" s="98">
        <f ca="1">IF($F231&gt;=AM$4,VLOOKUP(RAND(),brain!$L$14:$P$17,4,TRUE),0)</f>
        <v>20</v>
      </c>
      <c r="AN231" s="98">
        <f ca="1">IF($F231&gt;=AN$4,VLOOKUP(RAND(),brain!$L$14:$P$17,4,TRUE),0)</f>
        <v>30</v>
      </c>
      <c r="AO231" s="98">
        <f ca="1">IF($F231&gt;=AO$4,VLOOKUP(RAND(),brain!$L$14:$P$17,4,TRUE),0)</f>
        <v>0</v>
      </c>
      <c r="AP231" s="98">
        <f ca="1">IF($F231&gt;=AP$4,VLOOKUP(RAND(),brain!$L$14:$P$17,4,TRUE),0)</f>
        <v>0</v>
      </c>
      <c r="AQ231" s="98">
        <f ca="1">IF($F231&gt;=AQ$4,VLOOKUP(RAND(),brain!$L$14:$P$17,4,TRUE),0)</f>
        <v>0</v>
      </c>
      <c r="AR231" s="98">
        <f ca="1">IF($F231&gt;=AR$4,VLOOKUP(RAND(),brain!$L$14:$P$17,4,TRUE),0)</f>
        <v>0</v>
      </c>
      <c r="AS231" s="98">
        <f ca="1">IF($F231&gt;=AS$4,VLOOKUP(RAND(),brain!$L$14:$P$17,4,TRUE),0)</f>
        <v>0</v>
      </c>
      <c r="AT231" s="98">
        <f ca="1">IF($F231&gt;=AT$4,VLOOKUP(RAND(),brain!$L$14:$P$17,4,TRUE),0)</f>
        <v>0</v>
      </c>
      <c r="AU231" s="98">
        <f ca="1">IF($F231&gt;=AU$4,VLOOKUP(RAND(),brain!$L$14:$P$17,4,TRUE),0)</f>
        <v>0</v>
      </c>
      <c r="AV231" s="98">
        <f ca="1">IF($F231&gt;=AV$4,VLOOKUP(RAND(),brain!$L$14:$P$17,4,TRUE),0)</f>
        <v>0</v>
      </c>
      <c r="AW231" s="98">
        <f ca="1">IF($F231&gt;=AW$4,VLOOKUP(RAND(),brain!$L$14:$P$17,4,TRUE),0)</f>
        <v>0</v>
      </c>
      <c r="AX231" s="98">
        <f ca="1">IF($F231&gt;=AX$4,VLOOKUP(RAND(),brain!$L$14:$P$17,4,TRUE),0)</f>
        <v>0</v>
      </c>
      <c r="AY231" s="98">
        <f ca="1">IF($F231&gt;=AY$4,VLOOKUP(RAND(),brain!$L$14:$P$17,4,TRUE),0)</f>
        <v>0</v>
      </c>
      <c r="AZ231" s="101">
        <f ca="1">IF($F231&gt;=AZ$4,VLOOKUP(RAND(),brain!$L$14:$P$17,4,TRUE),0)</f>
        <v>0</v>
      </c>
      <c r="BA231" s="139">
        <f ca="1">SUMIF(dataCollection!$H231:$Y231, "&gt;1")</f>
        <v>160</v>
      </c>
      <c r="BB231" s="140">
        <f ca="1">SUMIF(dataCollection!$Z231:$AJ231,"&gt; 1")</f>
        <v>85</v>
      </c>
      <c r="BC231" s="141">
        <f ca="1">SUMIF(dataCollection!$AK231:$AZ231, "&gt; 1")</f>
        <v>100</v>
      </c>
      <c r="BD231" s="26">
        <f ca="1">brain!$K$26-COUNTIF(dataCollection!$H231:$Y231,"&gt;0")*10-dataCollection!$BA231</f>
        <v>280</v>
      </c>
      <c r="BE231" s="26" t="str">
        <f t="shared" ca="1" si="9"/>
        <v/>
      </c>
      <c r="BF231" s="26">
        <f ca="1">brain!$K$26- COUNTIF(dataCollection!$Z231:$AJ231,"&gt;0")*10-dataCollection!$BB231</f>
        <v>365</v>
      </c>
      <c r="BG231" s="26" t="str">
        <f t="shared" ca="1" si="10"/>
        <v/>
      </c>
      <c r="BH231" s="26">
        <f ca="1">brain!$K$26-COUNT(dataCollection!$AK231:$AZ231)*10-dataCollection!$BC231</f>
        <v>220</v>
      </c>
      <c r="BI231" s="134" t="str">
        <f t="shared" ca="1" si="11"/>
        <v/>
      </c>
    </row>
    <row r="232" spans="3:61" x14ac:dyDescent="0.25">
      <c r="C232" s="32">
        <f>Table1[[#This Row],[Column1]]</f>
        <v>226</v>
      </c>
      <c r="D232" s="116">
        <f ca="1">ROUND(brain!$L$7*dataCollection!$G232,0)</f>
        <v>3</v>
      </c>
      <c r="E232" s="116">
        <f ca="1">ROUND(brain!$L$8*dataCollection!$G232,0)</f>
        <v>2</v>
      </c>
      <c r="F232" s="116">
        <f ca="1">dataCollection!$G232-dataCollection!$D232-dataCollection!$E232</f>
        <v>2</v>
      </c>
      <c r="G232" s="117">
        <f ca="1">Table1[[#This Row],[Column13]]</f>
        <v>7</v>
      </c>
      <c r="H232" s="96">
        <f ca="1">IF($D232&gt;=H$4,VLOOKUP(RAND(),brain!$L$14:$P$17,2,TRUE),0)</f>
        <v>55</v>
      </c>
      <c r="I232" s="96">
        <f ca="1">IF($D232&gt;=I$4,VLOOKUP(RAND(),brain!$L$14:$P$17,2,TRUE),0)</f>
        <v>35</v>
      </c>
      <c r="J232" s="96">
        <f ca="1">IF($D232&gt;=J$4,VLOOKUP(RAND(),brain!$L$14:$P$17,2,TRUE),0)</f>
        <v>15</v>
      </c>
      <c r="K232" s="96">
        <f ca="1">IF($D232&gt;=K$4,VLOOKUP(RAND(),brain!$L$14:$P$17,2,TRUE),0)</f>
        <v>0</v>
      </c>
      <c r="L232" s="96">
        <f ca="1">IF($D232&gt;=L$4,VLOOKUP(RAND(),brain!$L$14:$P$17,2,TRUE),0)</f>
        <v>0</v>
      </c>
      <c r="M232" s="96">
        <f ca="1">IF($D232&gt;=M$4,VLOOKUP(RAND(),brain!$L$14:$P$17,2,TRUE),0)</f>
        <v>0</v>
      </c>
      <c r="N232" s="96">
        <f ca="1">IF($D232&gt;=N$4,VLOOKUP(RAND(),brain!$L$14:$P$17,2,TRUE),0)</f>
        <v>0</v>
      </c>
      <c r="O232" s="96">
        <f ca="1">IF($D232&gt;=O$4,VLOOKUP(RAND(),brain!$L$14:$P$17,2,TRUE),0)</f>
        <v>0</v>
      </c>
      <c r="P232" s="96">
        <f ca="1">IF($D232&gt;=P$4,VLOOKUP(RAND(),brain!$L$14:$P$17,2,TRUE),0)</f>
        <v>0</v>
      </c>
      <c r="Q232" s="96">
        <f ca="1">IF($D232&gt;=Q$4,VLOOKUP(RAND(),brain!$L$14:$P$17,2,TRUE),0)</f>
        <v>0</v>
      </c>
      <c r="R232" s="96">
        <f ca="1">IF($D232&gt;=R$4,VLOOKUP(RAND(),brain!$L$14:$P$17,2,TRUE),0)</f>
        <v>0</v>
      </c>
      <c r="S232" s="96">
        <f ca="1">IF($D232&gt;=S$4,VLOOKUP(RAND(),brain!$L$14:$P$17,2,TRUE),0)</f>
        <v>0</v>
      </c>
      <c r="T232" s="96">
        <f ca="1">IF($D232&gt;=T$4,VLOOKUP(RAND(),brain!$L$14:$P$17,2,TRUE),0)</f>
        <v>0</v>
      </c>
      <c r="U232" s="96">
        <f ca="1">IF($D232&gt;=U$4,VLOOKUP(RAND(),brain!$L$14:$P$17,2,TRUE),0)</f>
        <v>0</v>
      </c>
      <c r="V232" s="96">
        <f ca="1">IF($D232&gt;=V$4,VLOOKUP(RAND(),brain!$L$14:$P$17,2,TRUE),0)</f>
        <v>0</v>
      </c>
      <c r="W232" s="96">
        <f ca="1">IF($D232&gt;=W$4,VLOOKUP(RAND(),brain!$L$14:$P$17,2,TRUE),0)</f>
        <v>0</v>
      </c>
      <c r="X232" s="96">
        <f ca="1">IF($D232&gt;=X$4,VLOOKUP(RAND(),brain!$L$14:$P$17,2,TRUE),0)</f>
        <v>0</v>
      </c>
      <c r="Y232" s="104">
        <f ca="1">IF($D232&gt;=Y$4,VLOOKUP(RAND(),brain!$L$14:$P$17,2,TRUE),0)</f>
        <v>0</v>
      </c>
      <c r="Z232" s="97">
        <f ca="1">IF($E232&gt;=Z$4,VLOOKUP(RAND(),brain!$L$14:$P$17,3,TRUE),0)</f>
        <v>20</v>
      </c>
      <c r="AA232" s="97">
        <f ca="1">IF($E232&gt;=AA$4,VLOOKUP(RAND(),brain!$L$14:$P$17,3,TRUE),0)</f>
        <v>45</v>
      </c>
      <c r="AB232" s="97">
        <f ca="1">IF($E232&gt;=AB$4,VLOOKUP(RAND(),brain!$L$14:$P$17,3,TRUE),0)</f>
        <v>0</v>
      </c>
      <c r="AC232" s="97">
        <f ca="1">IF($E232&gt;=AC$4,VLOOKUP(RAND(),brain!$L$14:$P$17,3,TRUE),0)</f>
        <v>0</v>
      </c>
      <c r="AD232" s="97">
        <f ca="1">IF($E232&gt;=AD$4,VLOOKUP(RAND(),brain!$L$14:$P$17,3,TRUE),0)</f>
        <v>0</v>
      </c>
      <c r="AE232" s="97">
        <f ca="1">IF($E232&gt;=AE$4,VLOOKUP(RAND(),brain!$L$14:$P$17,3,TRUE),0)</f>
        <v>0</v>
      </c>
      <c r="AF232" s="97">
        <f ca="1">IF($E232&gt;=AF$4,VLOOKUP(RAND(),brain!$L$14:$P$17,3,TRUE),0)</f>
        <v>0</v>
      </c>
      <c r="AG232" s="97">
        <f ca="1">IF($E232&gt;=AG$4,VLOOKUP(RAND(),brain!$L$14:$P$17,3,TRUE),0)</f>
        <v>0</v>
      </c>
      <c r="AH232" s="97">
        <f ca="1">IF($E232&gt;=AH$4,VLOOKUP(RAND(),brain!$L$14:$P$17,3,TRUE),0)</f>
        <v>0</v>
      </c>
      <c r="AI232" s="97">
        <f ca="1">IF($E232&gt;=AI$4,VLOOKUP(RAND(),brain!$L$14:$P$17,3,TRUE),0)</f>
        <v>0</v>
      </c>
      <c r="AJ232" s="97">
        <f ca="1">IF($E232&gt;=AJ$4,VLOOKUP(RAND(),brain!$L$14:$P$17,3,TRUE),0)</f>
        <v>0</v>
      </c>
      <c r="AK232" s="100">
        <f ca="1">IF($F232&gt;=AK$4,VLOOKUP(RAND(),brain!$L$14:$P$17,4,TRUE),0)</f>
        <v>20</v>
      </c>
      <c r="AL232" s="98">
        <f ca="1">IF($F232&gt;=AL$4,VLOOKUP(RAND(),brain!$L$14:$P$17,4,TRUE),0)</f>
        <v>30</v>
      </c>
      <c r="AM232" s="98">
        <f ca="1">IF($F232&gt;=AM$4,VLOOKUP(RAND(),brain!$L$14:$P$17,4,TRUE),0)</f>
        <v>0</v>
      </c>
      <c r="AN232" s="98">
        <f ca="1">IF($F232&gt;=AN$4,VLOOKUP(RAND(),brain!$L$14:$P$17,4,TRUE),0)</f>
        <v>0</v>
      </c>
      <c r="AO232" s="98">
        <f ca="1">IF($F232&gt;=AO$4,VLOOKUP(RAND(),brain!$L$14:$P$17,4,TRUE),0)</f>
        <v>0</v>
      </c>
      <c r="AP232" s="98">
        <f ca="1">IF($F232&gt;=AP$4,VLOOKUP(RAND(),brain!$L$14:$P$17,4,TRUE),0)</f>
        <v>0</v>
      </c>
      <c r="AQ232" s="98">
        <f ca="1">IF($F232&gt;=AQ$4,VLOOKUP(RAND(),brain!$L$14:$P$17,4,TRUE),0)</f>
        <v>0</v>
      </c>
      <c r="AR232" s="98">
        <f ca="1">IF($F232&gt;=AR$4,VLOOKUP(RAND(),brain!$L$14:$P$17,4,TRUE),0)</f>
        <v>0</v>
      </c>
      <c r="AS232" s="98">
        <f ca="1">IF($F232&gt;=AS$4,VLOOKUP(RAND(),brain!$L$14:$P$17,4,TRUE),0)</f>
        <v>0</v>
      </c>
      <c r="AT232" s="98">
        <f ca="1">IF($F232&gt;=AT$4,VLOOKUP(RAND(),brain!$L$14:$P$17,4,TRUE),0)</f>
        <v>0</v>
      </c>
      <c r="AU232" s="98">
        <f ca="1">IF($F232&gt;=AU$4,VLOOKUP(RAND(),brain!$L$14:$P$17,4,TRUE),0)</f>
        <v>0</v>
      </c>
      <c r="AV232" s="98">
        <f ca="1">IF($F232&gt;=AV$4,VLOOKUP(RAND(),brain!$L$14:$P$17,4,TRUE),0)</f>
        <v>0</v>
      </c>
      <c r="AW232" s="98">
        <f ca="1">IF($F232&gt;=AW$4,VLOOKUP(RAND(),brain!$L$14:$P$17,4,TRUE),0)</f>
        <v>0</v>
      </c>
      <c r="AX232" s="98">
        <f ca="1">IF($F232&gt;=AX$4,VLOOKUP(RAND(),brain!$L$14:$P$17,4,TRUE),0)</f>
        <v>0</v>
      </c>
      <c r="AY232" s="98">
        <f ca="1">IF($F232&gt;=AY$4,VLOOKUP(RAND(),brain!$L$14:$P$17,4,TRUE),0)</f>
        <v>0</v>
      </c>
      <c r="AZ232" s="101">
        <f ca="1">IF($F232&gt;=AZ$4,VLOOKUP(RAND(),brain!$L$14:$P$17,4,TRUE),0)</f>
        <v>0</v>
      </c>
      <c r="BA232" s="139">
        <f ca="1">SUMIF(dataCollection!$H232:$Y232, "&gt;1")</f>
        <v>105</v>
      </c>
      <c r="BB232" s="140">
        <f ca="1">SUMIF(dataCollection!$Z232:$AJ232,"&gt; 1")</f>
        <v>65</v>
      </c>
      <c r="BC232" s="141">
        <f ca="1">SUMIF(dataCollection!$AK232:$AZ232, "&gt; 1")</f>
        <v>50</v>
      </c>
      <c r="BD232" s="26">
        <f ca="1">brain!$K$26-COUNTIF(dataCollection!$H232:$Y232,"&gt;0")*10-dataCollection!$BA232</f>
        <v>345</v>
      </c>
      <c r="BE232" s="26" t="str">
        <f t="shared" ca="1" si="9"/>
        <v/>
      </c>
      <c r="BF232" s="26">
        <f ca="1">brain!$K$26- COUNTIF(dataCollection!$Z232:$AJ232,"&gt;0")*10-dataCollection!$BB232</f>
        <v>395</v>
      </c>
      <c r="BG232" s="26" t="str">
        <f t="shared" ca="1" si="10"/>
        <v/>
      </c>
      <c r="BH232" s="26">
        <f ca="1">brain!$K$26-COUNT(dataCollection!$AK232:$AZ232)*10-dataCollection!$BC232</f>
        <v>270</v>
      </c>
      <c r="BI232" s="134" t="str">
        <f t="shared" ca="1" si="11"/>
        <v/>
      </c>
    </row>
    <row r="233" spans="3:61" x14ac:dyDescent="0.25">
      <c r="C233" s="32">
        <f>Table1[[#This Row],[Column1]]</f>
        <v>227</v>
      </c>
      <c r="D233" s="116">
        <f ca="1">ROUND(brain!$L$7*dataCollection!$G233,0)</f>
        <v>6</v>
      </c>
      <c r="E233" s="116">
        <f ca="1">ROUND(brain!$L$8*dataCollection!$G233,0)</f>
        <v>4</v>
      </c>
      <c r="F233" s="116">
        <f ca="1">dataCollection!$G233-dataCollection!$D233-dataCollection!$E233</f>
        <v>5</v>
      </c>
      <c r="G233" s="117">
        <f ca="1">Table1[[#This Row],[Column13]]</f>
        <v>15</v>
      </c>
      <c r="H233" s="96">
        <f ca="1">IF($D233&gt;=H$4,VLOOKUP(RAND(),brain!$L$14:$P$17,2,TRUE),0)</f>
        <v>35</v>
      </c>
      <c r="I233" s="96">
        <f ca="1">IF($D233&gt;=I$4,VLOOKUP(RAND(),brain!$L$14:$P$17,2,TRUE),0)</f>
        <v>55</v>
      </c>
      <c r="J233" s="96">
        <f ca="1">IF($D233&gt;=J$4,VLOOKUP(RAND(),brain!$L$14:$P$17,2,TRUE),0)</f>
        <v>15</v>
      </c>
      <c r="K233" s="96">
        <f ca="1">IF($D233&gt;=K$4,VLOOKUP(RAND(),brain!$L$14:$P$17,2,TRUE),0)</f>
        <v>35</v>
      </c>
      <c r="L233" s="96">
        <f ca="1">IF($D233&gt;=L$4,VLOOKUP(RAND(),brain!$L$14:$P$17,2,TRUE),0)</f>
        <v>35</v>
      </c>
      <c r="M233" s="96">
        <f ca="1">IF($D233&gt;=M$4,VLOOKUP(RAND(),brain!$L$14:$P$17,2,TRUE),0)</f>
        <v>15</v>
      </c>
      <c r="N233" s="96">
        <f ca="1">IF($D233&gt;=N$4,VLOOKUP(RAND(),brain!$L$14:$P$17,2,TRUE),0)</f>
        <v>0</v>
      </c>
      <c r="O233" s="96">
        <f ca="1">IF($D233&gt;=O$4,VLOOKUP(RAND(),brain!$L$14:$P$17,2,TRUE),0)</f>
        <v>0</v>
      </c>
      <c r="P233" s="96">
        <f ca="1">IF($D233&gt;=P$4,VLOOKUP(RAND(),brain!$L$14:$P$17,2,TRUE),0)</f>
        <v>0</v>
      </c>
      <c r="Q233" s="96">
        <f ca="1">IF($D233&gt;=Q$4,VLOOKUP(RAND(),brain!$L$14:$P$17,2,TRUE),0)</f>
        <v>0</v>
      </c>
      <c r="R233" s="96">
        <f ca="1">IF($D233&gt;=R$4,VLOOKUP(RAND(),brain!$L$14:$P$17,2,TRUE),0)</f>
        <v>0</v>
      </c>
      <c r="S233" s="96">
        <f ca="1">IF($D233&gt;=S$4,VLOOKUP(RAND(),brain!$L$14:$P$17,2,TRUE),0)</f>
        <v>0</v>
      </c>
      <c r="T233" s="96">
        <f ca="1">IF($D233&gt;=T$4,VLOOKUP(RAND(),brain!$L$14:$P$17,2,TRUE),0)</f>
        <v>0</v>
      </c>
      <c r="U233" s="96">
        <f ca="1">IF($D233&gt;=U$4,VLOOKUP(RAND(),brain!$L$14:$P$17,2,TRUE),0)</f>
        <v>0</v>
      </c>
      <c r="V233" s="96">
        <f ca="1">IF($D233&gt;=V$4,VLOOKUP(RAND(),brain!$L$14:$P$17,2,TRUE),0)</f>
        <v>0</v>
      </c>
      <c r="W233" s="96">
        <f ca="1">IF($D233&gt;=W$4,VLOOKUP(RAND(),brain!$L$14:$P$17,2,TRUE),0)</f>
        <v>0</v>
      </c>
      <c r="X233" s="96">
        <f ca="1">IF($D233&gt;=X$4,VLOOKUP(RAND(),brain!$L$14:$P$17,2,TRUE),0)</f>
        <v>0</v>
      </c>
      <c r="Y233" s="104">
        <f ca="1">IF($D233&gt;=Y$4,VLOOKUP(RAND(),brain!$L$14:$P$17,2,TRUE),0)</f>
        <v>0</v>
      </c>
      <c r="Z233" s="97">
        <f ca="1">IF($E233&gt;=Z$4,VLOOKUP(RAND(),brain!$L$14:$P$17,3,TRUE),0)</f>
        <v>45</v>
      </c>
      <c r="AA233" s="97">
        <f ca="1">IF($E233&gt;=AA$4,VLOOKUP(RAND(),brain!$L$14:$P$17,3,TRUE),0)</f>
        <v>20</v>
      </c>
      <c r="AB233" s="97">
        <f ca="1">IF($E233&gt;=AB$4,VLOOKUP(RAND(),brain!$L$14:$P$17,3,TRUE),0)</f>
        <v>65</v>
      </c>
      <c r="AC233" s="97">
        <f ca="1">IF($E233&gt;=AC$4,VLOOKUP(RAND(),brain!$L$14:$P$17,3,TRUE),0)</f>
        <v>65</v>
      </c>
      <c r="AD233" s="97">
        <f ca="1">IF($E233&gt;=AD$4,VLOOKUP(RAND(),brain!$L$14:$P$17,3,TRUE),0)</f>
        <v>0</v>
      </c>
      <c r="AE233" s="97">
        <f ca="1">IF($E233&gt;=AE$4,VLOOKUP(RAND(),brain!$L$14:$P$17,3,TRUE),0)</f>
        <v>0</v>
      </c>
      <c r="AF233" s="97">
        <f ca="1">IF($E233&gt;=AF$4,VLOOKUP(RAND(),brain!$L$14:$P$17,3,TRUE),0)</f>
        <v>0</v>
      </c>
      <c r="AG233" s="97">
        <f ca="1">IF($E233&gt;=AG$4,VLOOKUP(RAND(),brain!$L$14:$P$17,3,TRUE),0)</f>
        <v>0</v>
      </c>
      <c r="AH233" s="97">
        <f ca="1">IF($E233&gt;=AH$4,VLOOKUP(RAND(),brain!$L$14:$P$17,3,TRUE),0)</f>
        <v>0</v>
      </c>
      <c r="AI233" s="97">
        <f ca="1">IF($E233&gt;=AI$4,VLOOKUP(RAND(),brain!$L$14:$P$17,3,TRUE),0)</f>
        <v>0</v>
      </c>
      <c r="AJ233" s="97">
        <f ca="1">IF($E233&gt;=AJ$4,VLOOKUP(RAND(),brain!$L$14:$P$17,3,TRUE),0)</f>
        <v>0</v>
      </c>
      <c r="AK233" s="100">
        <f ca="1">IF($F233&gt;=AK$4,VLOOKUP(RAND(),brain!$L$14:$P$17,4,TRUE),0)</f>
        <v>30</v>
      </c>
      <c r="AL233" s="98">
        <f ca="1">IF($F233&gt;=AL$4,VLOOKUP(RAND(),brain!$L$14:$P$17,4,TRUE),0)</f>
        <v>45</v>
      </c>
      <c r="AM233" s="98">
        <f ca="1">IF($F233&gt;=AM$4,VLOOKUP(RAND(),brain!$L$14:$P$17,4,TRUE),0)</f>
        <v>20</v>
      </c>
      <c r="AN233" s="98">
        <f ca="1">IF($F233&gt;=AN$4,VLOOKUP(RAND(),brain!$L$14:$P$17,4,TRUE),0)</f>
        <v>30</v>
      </c>
      <c r="AO233" s="98">
        <f ca="1">IF($F233&gt;=AO$4,VLOOKUP(RAND(),brain!$L$14:$P$17,4,TRUE),0)</f>
        <v>30</v>
      </c>
      <c r="AP233" s="98">
        <f ca="1">IF($F233&gt;=AP$4,VLOOKUP(RAND(),brain!$L$14:$P$17,4,TRUE),0)</f>
        <v>0</v>
      </c>
      <c r="AQ233" s="98">
        <f ca="1">IF($F233&gt;=AQ$4,VLOOKUP(RAND(),brain!$L$14:$P$17,4,TRUE),0)</f>
        <v>0</v>
      </c>
      <c r="AR233" s="98">
        <f ca="1">IF($F233&gt;=AR$4,VLOOKUP(RAND(),brain!$L$14:$P$17,4,TRUE),0)</f>
        <v>0</v>
      </c>
      <c r="AS233" s="98">
        <f ca="1">IF($F233&gt;=AS$4,VLOOKUP(RAND(),brain!$L$14:$P$17,4,TRUE),0)</f>
        <v>0</v>
      </c>
      <c r="AT233" s="98">
        <f ca="1">IF($F233&gt;=AT$4,VLOOKUP(RAND(),brain!$L$14:$P$17,4,TRUE),0)</f>
        <v>0</v>
      </c>
      <c r="AU233" s="98">
        <f ca="1">IF($F233&gt;=AU$4,VLOOKUP(RAND(),brain!$L$14:$P$17,4,TRUE),0)</f>
        <v>0</v>
      </c>
      <c r="AV233" s="98">
        <f ca="1">IF($F233&gt;=AV$4,VLOOKUP(RAND(),brain!$L$14:$P$17,4,TRUE),0)</f>
        <v>0</v>
      </c>
      <c r="AW233" s="98">
        <f ca="1">IF($F233&gt;=AW$4,VLOOKUP(RAND(),brain!$L$14:$P$17,4,TRUE),0)</f>
        <v>0</v>
      </c>
      <c r="AX233" s="98">
        <f ca="1">IF($F233&gt;=AX$4,VLOOKUP(RAND(),brain!$L$14:$P$17,4,TRUE),0)</f>
        <v>0</v>
      </c>
      <c r="AY233" s="98">
        <f ca="1">IF($F233&gt;=AY$4,VLOOKUP(RAND(),brain!$L$14:$P$17,4,TRUE),0)</f>
        <v>0</v>
      </c>
      <c r="AZ233" s="101">
        <f ca="1">IF($F233&gt;=AZ$4,VLOOKUP(RAND(),brain!$L$14:$P$17,4,TRUE),0)</f>
        <v>0</v>
      </c>
      <c r="BA233" s="139">
        <f ca="1">SUMIF(dataCollection!$H233:$Y233, "&gt;1")</f>
        <v>190</v>
      </c>
      <c r="BB233" s="140">
        <f ca="1">SUMIF(dataCollection!$Z233:$AJ233,"&gt; 1")</f>
        <v>195</v>
      </c>
      <c r="BC233" s="141">
        <f ca="1">SUMIF(dataCollection!$AK233:$AZ233, "&gt; 1")</f>
        <v>155</v>
      </c>
      <c r="BD233" s="26">
        <f ca="1">brain!$K$26-COUNTIF(dataCollection!$H233:$Y233,"&gt;0")*10-dataCollection!$BA233</f>
        <v>230</v>
      </c>
      <c r="BE233" s="26" t="str">
        <f t="shared" ca="1" si="9"/>
        <v/>
      </c>
      <c r="BF233" s="26">
        <f ca="1">brain!$K$26- COUNTIF(dataCollection!$Z233:$AJ233,"&gt;0")*10-dataCollection!$BB233</f>
        <v>245</v>
      </c>
      <c r="BG233" s="26" t="str">
        <f t="shared" ca="1" si="10"/>
        <v/>
      </c>
      <c r="BH233" s="26">
        <f ca="1">brain!$K$26-COUNT(dataCollection!$AK233:$AZ233)*10-dataCollection!$BC233</f>
        <v>165</v>
      </c>
      <c r="BI233" s="134" t="str">
        <f t="shared" ca="1" si="11"/>
        <v/>
      </c>
    </row>
    <row r="234" spans="3:61" x14ac:dyDescent="0.25">
      <c r="C234" s="32">
        <f>Table1[[#This Row],[Column1]]</f>
        <v>228</v>
      </c>
      <c r="D234" s="116">
        <f ca="1">ROUND(brain!$L$7*dataCollection!$G234,0)</f>
        <v>7</v>
      </c>
      <c r="E234" s="116">
        <f ca="1">ROUND(brain!$L$8*dataCollection!$G234,0)</f>
        <v>4</v>
      </c>
      <c r="F234" s="116">
        <f ca="1">dataCollection!$G234-dataCollection!$D234-dataCollection!$E234</f>
        <v>6</v>
      </c>
      <c r="G234" s="117">
        <f ca="1">Table1[[#This Row],[Column13]]</f>
        <v>17</v>
      </c>
      <c r="H234" s="96">
        <f ca="1">IF($D234&gt;=H$4,VLOOKUP(RAND(),brain!$L$14:$P$17,2,TRUE),0)</f>
        <v>35</v>
      </c>
      <c r="I234" s="96">
        <f ca="1">IF($D234&gt;=I$4,VLOOKUP(RAND(),brain!$L$14:$P$17,2,TRUE),0)</f>
        <v>55</v>
      </c>
      <c r="J234" s="96">
        <f ca="1">IF($D234&gt;=J$4,VLOOKUP(RAND(),brain!$L$14:$P$17,2,TRUE),0)</f>
        <v>55</v>
      </c>
      <c r="K234" s="96">
        <f ca="1">IF($D234&gt;=K$4,VLOOKUP(RAND(),brain!$L$14:$P$17,2,TRUE),0)</f>
        <v>55</v>
      </c>
      <c r="L234" s="96">
        <f ca="1">IF($D234&gt;=L$4,VLOOKUP(RAND(),brain!$L$14:$P$17,2,TRUE),0)</f>
        <v>15</v>
      </c>
      <c r="M234" s="96">
        <f ca="1">IF($D234&gt;=M$4,VLOOKUP(RAND(),brain!$L$14:$P$17,2,TRUE),0)</f>
        <v>35</v>
      </c>
      <c r="N234" s="96">
        <f ca="1">IF($D234&gt;=N$4,VLOOKUP(RAND(),brain!$L$14:$P$17,2,TRUE),0)</f>
        <v>55</v>
      </c>
      <c r="O234" s="96">
        <f ca="1">IF($D234&gt;=O$4,VLOOKUP(RAND(),brain!$L$14:$P$17,2,TRUE),0)</f>
        <v>0</v>
      </c>
      <c r="P234" s="96">
        <f ca="1">IF($D234&gt;=P$4,VLOOKUP(RAND(),brain!$L$14:$P$17,2,TRUE),0)</f>
        <v>0</v>
      </c>
      <c r="Q234" s="96">
        <f ca="1">IF($D234&gt;=Q$4,VLOOKUP(RAND(),brain!$L$14:$P$17,2,TRUE),0)</f>
        <v>0</v>
      </c>
      <c r="R234" s="96">
        <f ca="1">IF($D234&gt;=R$4,VLOOKUP(RAND(),brain!$L$14:$P$17,2,TRUE),0)</f>
        <v>0</v>
      </c>
      <c r="S234" s="96">
        <f ca="1">IF($D234&gt;=S$4,VLOOKUP(RAND(),brain!$L$14:$P$17,2,TRUE),0)</f>
        <v>0</v>
      </c>
      <c r="T234" s="96">
        <f ca="1">IF($D234&gt;=T$4,VLOOKUP(RAND(),brain!$L$14:$P$17,2,TRUE),0)</f>
        <v>0</v>
      </c>
      <c r="U234" s="96">
        <f ca="1">IF($D234&gt;=U$4,VLOOKUP(RAND(),brain!$L$14:$P$17,2,TRUE),0)</f>
        <v>0</v>
      </c>
      <c r="V234" s="96">
        <f ca="1">IF($D234&gt;=V$4,VLOOKUP(RAND(),brain!$L$14:$P$17,2,TRUE),0)</f>
        <v>0</v>
      </c>
      <c r="W234" s="96">
        <f ca="1">IF($D234&gt;=W$4,VLOOKUP(RAND(),brain!$L$14:$P$17,2,TRUE),0)</f>
        <v>0</v>
      </c>
      <c r="X234" s="96">
        <f ca="1">IF($D234&gt;=X$4,VLOOKUP(RAND(),brain!$L$14:$P$17,2,TRUE),0)</f>
        <v>0</v>
      </c>
      <c r="Y234" s="104">
        <f ca="1">IF($D234&gt;=Y$4,VLOOKUP(RAND(),brain!$L$14:$P$17,2,TRUE),0)</f>
        <v>0</v>
      </c>
      <c r="Z234" s="97">
        <f ca="1">IF($E234&gt;=Z$4,VLOOKUP(RAND(),brain!$L$14:$P$17,3,TRUE),0)</f>
        <v>45</v>
      </c>
      <c r="AA234" s="97">
        <f ca="1">IF($E234&gt;=AA$4,VLOOKUP(RAND(),brain!$L$14:$P$17,3,TRUE),0)</f>
        <v>20</v>
      </c>
      <c r="AB234" s="97">
        <f ca="1">IF($E234&gt;=AB$4,VLOOKUP(RAND(),brain!$L$14:$P$17,3,TRUE),0)</f>
        <v>45</v>
      </c>
      <c r="AC234" s="97">
        <f ca="1">IF($E234&gt;=AC$4,VLOOKUP(RAND(),brain!$L$14:$P$17,3,TRUE),0)</f>
        <v>65</v>
      </c>
      <c r="AD234" s="97">
        <f ca="1">IF($E234&gt;=AD$4,VLOOKUP(RAND(),brain!$L$14:$P$17,3,TRUE),0)</f>
        <v>0</v>
      </c>
      <c r="AE234" s="97">
        <f ca="1">IF($E234&gt;=AE$4,VLOOKUP(RAND(),brain!$L$14:$P$17,3,TRUE),0)</f>
        <v>0</v>
      </c>
      <c r="AF234" s="97">
        <f ca="1">IF($E234&gt;=AF$4,VLOOKUP(RAND(),brain!$L$14:$P$17,3,TRUE),0)</f>
        <v>0</v>
      </c>
      <c r="AG234" s="97">
        <f ca="1">IF($E234&gt;=AG$4,VLOOKUP(RAND(),brain!$L$14:$P$17,3,TRUE),0)</f>
        <v>0</v>
      </c>
      <c r="AH234" s="97">
        <f ca="1">IF($E234&gt;=AH$4,VLOOKUP(RAND(),brain!$L$14:$P$17,3,TRUE),0)</f>
        <v>0</v>
      </c>
      <c r="AI234" s="97">
        <f ca="1">IF($E234&gt;=AI$4,VLOOKUP(RAND(),brain!$L$14:$P$17,3,TRUE),0)</f>
        <v>0</v>
      </c>
      <c r="AJ234" s="97">
        <f ca="1">IF($E234&gt;=AJ$4,VLOOKUP(RAND(),brain!$L$14:$P$17,3,TRUE),0)</f>
        <v>0</v>
      </c>
      <c r="AK234" s="100">
        <f ca="1">IF($F234&gt;=AK$4,VLOOKUP(RAND(),brain!$L$14:$P$17,4,TRUE),0)</f>
        <v>45</v>
      </c>
      <c r="AL234" s="98">
        <f ca="1">IF($F234&gt;=AL$4,VLOOKUP(RAND(),brain!$L$14:$P$17,4,TRUE),0)</f>
        <v>20</v>
      </c>
      <c r="AM234" s="98">
        <f ca="1">IF($F234&gt;=AM$4,VLOOKUP(RAND(),brain!$L$14:$P$17,4,TRUE),0)</f>
        <v>30</v>
      </c>
      <c r="AN234" s="98">
        <f ca="1">IF($F234&gt;=AN$4,VLOOKUP(RAND(),brain!$L$14:$P$17,4,TRUE),0)</f>
        <v>45</v>
      </c>
      <c r="AO234" s="98">
        <f ca="1">IF($F234&gt;=AO$4,VLOOKUP(RAND(),brain!$L$14:$P$17,4,TRUE),0)</f>
        <v>30</v>
      </c>
      <c r="AP234" s="98">
        <f ca="1">IF($F234&gt;=AP$4,VLOOKUP(RAND(),brain!$L$14:$P$17,4,TRUE),0)</f>
        <v>30</v>
      </c>
      <c r="AQ234" s="98">
        <f ca="1">IF($F234&gt;=AQ$4,VLOOKUP(RAND(),brain!$L$14:$P$17,4,TRUE),0)</f>
        <v>0</v>
      </c>
      <c r="AR234" s="98">
        <f ca="1">IF($F234&gt;=AR$4,VLOOKUP(RAND(),brain!$L$14:$P$17,4,TRUE),0)</f>
        <v>0</v>
      </c>
      <c r="AS234" s="98">
        <f ca="1">IF($F234&gt;=AS$4,VLOOKUP(RAND(),brain!$L$14:$P$17,4,TRUE),0)</f>
        <v>0</v>
      </c>
      <c r="AT234" s="98">
        <f ca="1">IF($F234&gt;=AT$4,VLOOKUP(RAND(),brain!$L$14:$P$17,4,TRUE),0)</f>
        <v>0</v>
      </c>
      <c r="AU234" s="98">
        <f ca="1">IF($F234&gt;=AU$4,VLOOKUP(RAND(),brain!$L$14:$P$17,4,TRUE),0)</f>
        <v>0</v>
      </c>
      <c r="AV234" s="98">
        <f ca="1">IF($F234&gt;=AV$4,VLOOKUP(RAND(),brain!$L$14:$P$17,4,TRUE),0)</f>
        <v>0</v>
      </c>
      <c r="AW234" s="98">
        <f ca="1">IF($F234&gt;=AW$4,VLOOKUP(RAND(),brain!$L$14:$P$17,4,TRUE),0)</f>
        <v>0</v>
      </c>
      <c r="AX234" s="98">
        <f ca="1">IF($F234&gt;=AX$4,VLOOKUP(RAND(),brain!$L$14:$P$17,4,TRUE),0)</f>
        <v>0</v>
      </c>
      <c r="AY234" s="98">
        <f ca="1">IF($F234&gt;=AY$4,VLOOKUP(RAND(),brain!$L$14:$P$17,4,TRUE),0)</f>
        <v>0</v>
      </c>
      <c r="AZ234" s="101">
        <f ca="1">IF($F234&gt;=AZ$4,VLOOKUP(RAND(),brain!$L$14:$P$17,4,TRUE),0)</f>
        <v>0</v>
      </c>
      <c r="BA234" s="139">
        <f ca="1">SUMIF(dataCollection!$H234:$Y234, "&gt;1")</f>
        <v>305</v>
      </c>
      <c r="BB234" s="140">
        <f ca="1">SUMIF(dataCollection!$Z234:$AJ234,"&gt; 1")</f>
        <v>175</v>
      </c>
      <c r="BC234" s="141">
        <f ca="1">SUMIF(dataCollection!$AK234:$AZ234, "&gt; 1")</f>
        <v>200</v>
      </c>
      <c r="BD234" s="26">
        <f ca="1">brain!$K$26-COUNTIF(dataCollection!$H234:$Y234,"&gt;0")*10-dataCollection!$BA234</f>
        <v>105</v>
      </c>
      <c r="BE234" s="26" t="str">
        <f t="shared" ca="1" si="9"/>
        <v>stockout</v>
      </c>
      <c r="BF234" s="26">
        <f ca="1">brain!$K$26- COUNTIF(dataCollection!$Z234:$AJ234,"&gt;0")*10-dataCollection!$BB234</f>
        <v>265</v>
      </c>
      <c r="BG234" s="26" t="str">
        <f t="shared" ca="1" si="10"/>
        <v/>
      </c>
      <c r="BH234" s="26">
        <f ca="1">brain!$K$26-COUNT(dataCollection!$AK234:$AZ234)*10-dataCollection!$BC234</f>
        <v>120</v>
      </c>
      <c r="BI234" s="134" t="str">
        <f t="shared" ca="1" si="11"/>
        <v>stockout</v>
      </c>
    </row>
    <row r="235" spans="3:61" x14ac:dyDescent="0.25">
      <c r="C235" s="32">
        <f>Table1[[#This Row],[Column1]]</f>
        <v>229</v>
      </c>
      <c r="D235" s="116">
        <f ca="1">ROUND(brain!$L$7*dataCollection!$G235,0)</f>
        <v>4</v>
      </c>
      <c r="E235" s="116">
        <f ca="1">ROUND(brain!$L$8*dataCollection!$G235,0)</f>
        <v>3</v>
      </c>
      <c r="F235" s="116">
        <f ca="1">dataCollection!$G235-dataCollection!$D235-dataCollection!$E235</f>
        <v>3</v>
      </c>
      <c r="G235" s="117">
        <f ca="1">Table1[[#This Row],[Column13]]</f>
        <v>10</v>
      </c>
      <c r="H235" s="96">
        <f ca="1">IF($D235&gt;=H$4,VLOOKUP(RAND(),brain!$L$14:$P$17,2,TRUE),0)</f>
        <v>35</v>
      </c>
      <c r="I235" s="96">
        <f ca="1">IF($D235&gt;=I$4,VLOOKUP(RAND(),brain!$L$14:$P$17,2,TRUE),0)</f>
        <v>15</v>
      </c>
      <c r="J235" s="96">
        <f ca="1">IF($D235&gt;=J$4,VLOOKUP(RAND(),brain!$L$14:$P$17,2,TRUE),0)</f>
        <v>35</v>
      </c>
      <c r="K235" s="96">
        <f ca="1">IF($D235&gt;=K$4,VLOOKUP(RAND(),brain!$L$14:$P$17,2,TRUE),0)</f>
        <v>15</v>
      </c>
      <c r="L235" s="96">
        <f ca="1">IF($D235&gt;=L$4,VLOOKUP(RAND(),brain!$L$14:$P$17,2,TRUE),0)</f>
        <v>0</v>
      </c>
      <c r="M235" s="96">
        <f ca="1">IF($D235&gt;=M$4,VLOOKUP(RAND(),brain!$L$14:$P$17,2,TRUE),0)</f>
        <v>0</v>
      </c>
      <c r="N235" s="96">
        <f ca="1">IF($D235&gt;=N$4,VLOOKUP(RAND(),brain!$L$14:$P$17,2,TRUE),0)</f>
        <v>0</v>
      </c>
      <c r="O235" s="96">
        <f ca="1">IF($D235&gt;=O$4,VLOOKUP(RAND(),brain!$L$14:$P$17,2,TRUE),0)</f>
        <v>0</v>
      </c>
      <c r="P235" s="96">
        <f ca="1">IF($D235&gt;=P$4,VLOOKUP(RAND(),brain!$L$14:$P$17,2,TRUE),0)</f>
        <v>0</v>
      </c>
      <c r="Q235" s="96">
        <f ca="1">IF($D235&gt;=Q$4,VLOOKUP(RAND(),brain!$L$14:$P$17,2,TRUE),0)</f>
        <v>0</v>
      </c>
      <c r="R235" s="96">
        <f ca="1">IF($D235&gt;=R$4,VLOOKUP(RAND(),brain!$L$14:$P$17,2,TRUE),0)</f>
        <v>0</v>
      </c>
      <c r="S235" s="96">
        <f ca="1">IF($D235&gt;=S$4,VLOOKUP(RAND(),brain!$L$14:$P$17,2,TRUE),0)</f>
        <v>0</v>
      </c>
      <c r="T235" s="96">
        <f ca="1">IF($D235&gt;=T$4,VLOOKUP(RAND(),brain!$L$14:$P$17,2,TRUE),0)</f>
        <v>0</v>
      </c>
      <c r="U235" s="96">
        <f ca="1">IF($D235&gt;=U$4,VLOOKUP(RAND(),brain!$L$14:$P$17,2,TRUE),0)</f>
        <v>0</v>
      </c>
      <c r="V235" s="96">
        <f ca="1">IF($D235&gt;=V$4,VLOOKUP(RAND(),brain!$L$14:$P$17,2,TRUE),0)</f>
        <v>0</v>
      </c>
      <c r="W235" s="96">
        <f ca="1">IF($D235&gt;=W$4,VLOOKUP(RAND(),brain!$L$14:$P$17,2,TRUE),0)</f>
        <v>0</v>
      </c>
      <c r="X235" s="96">
        <f ca="1">IF($D235&gt;=X$4,VLOOKUP(RAND(),brain!$L$14:$P$17,2,TRUE),0)</f>
        <v>0</v>
      </c>
      <c r="Y235" s="104">
        <f ca="1">IF($D235&gt;=Y$4,VLOOKUP(RAND(),brain!$L$14:$P$17,2,TRUE),0)</f>
        <v>0</v>
      </c>
      <c r="Z235" s="97">
        <f ca="1">IF($E235&gt;=Z$4,VLOOKUP(RAND(),brain!$L$14:$P$17,3,TRUE),0)</f>
        <v>45</v>
      </c>
      <c r="AA235" s="97">
        <f ca="1">IF($E235&gt;=AA$4,VLOOKUP(RAND(),brain!$L$14:$P$17,3,TRUE),0)</f>
        <v>20</v>
      </c>
      <c r="AB235" s="97">
        <f ca="1">IF($E235&gt;=AB$4,VLOOKUP(RAND(),brain!$L$14:$P$17,3,TRUE),0)</f>
        <v>20</v>
      </c>
      <c r="AC235" s="97">
        <f ca="1">IF($E235&gt;=AC$4,VLOOKUP(RAND(),brain!$L$14:$P$17,3,TRUE),0)</f>
        <v>0</v>
      </c>
      <c r="AD235" s="97">
        <f ca="1">IF($E235&gt;=AD$4,VLOOKUP(RAND(),brain!$L$14:$P$17,3,TRUE),0)</f>
        <v>0</v>
      </c>
      <c r="AE235" s="97">
        <f ca="1">IF($E235&gt;=AE$4,VLOOKUP(RAND(),brain!$L$14:$P$17,3,TRUE),0)</f>
        <v>0</v>
      </c>
      <c r="AF235" s="97">
        <f ca="1">IF($E235&gt;=AF$4,VLOOKUP(RAND(),brain!$L$14:$P$17,3,TRUE),0)</f>
        <v>0</v>
      </c>
      <c r="AG235" s="97">
        <f ca="1">IF($E235&gt;=AG$4,VLOOKUP(RAND(),brain!$L$14:$P$17,3,TRUE),0)</f>
        <v>0</v>
      </c>
      <c r="AH235" s="97">
        <f ca="1">IF($E235&gt;=AH$4,VLOOKUP(RAND(),brain!$L$14:$P$17,3,TRUE),0)</f>
        <v>0</v>
      </c>
      <c r="AI235" s="97">
        <f ca="1">IF($E235&gt;=AI$4,VLOOKUP(RAND(),brain!$L$14:$P$17,3,TRUE),0)</f>
        <v>0</v>
      </c>
      <c r="AJ235" s="97">
        <f ca="1">IF($E235&gt;=AJ$4,VLOOKUP(RAND(),brain!$L$14:$P$17,3,TRUE),0)</f>
        <v>0</v>
      </c>
      <c r="AK235" s="100">
        <f ca="1">IF($F235&gt;=AK$4,VLOOKUP(RAND(),brain!$L$14:$P$17,4,TRUE),0)</f>
        <v>20</v>
      </c>
      <c r="AL235" s="98">
        <f ca="1">IF($F235&gt;=AL$4,VLOOKUP(RAND(),brain!$L$14:$P$17,4,TRUE),0)</f>
        <v>30</v>
      </c>
      <c r="AM235" s="98">
        <f ca="1">IF($F235&gt;=AM$4,VLOOKUP(RAND(),brain!$L$14:$P$17,4,TRUE),0)</f>
        <v>45</v>
      </c>
      <c r="AN235" s="98">
        <f ca="1">IF($F235&gt;=AN$4,VLOOKUP(RAND(),brain!$L$14:$P$17,4,TRUE),0)</f>
        <v>0</v>
      </c>
      <c r="AO235" s="98">
        <f ca="1">IF($F235&gt;=AO$4,VLOOKUP(RAND(),brain!$L$14:$P$17,4,TRUE),0)</f>
        <v>0</v>
      </c>
      <c r="AP235" s="98">
        <f ca="1">IF($F235&gt;=AP$4,VLOOKUP(RAND(),brain!$L$14:$P$17,4,TRUE),0)</f>
        <v>0</v>
      </c>
      <c r="AQ235" s="98">
        <f ca="1">IF($F235&gt;=AQ$4,VLOOKUP(RAND(),brain!$L$14:$P$17,4,TRUE),0)</f>
        <v>0</v>
      </c>
      <c r="AR235" s="98">
        <f ca="1">IF($F235&gt;=AR$4,VLOOKUP(RAND(),brain!$L$14:$P$17,4,TRUE),0)</f>
        <v>0</v>
      </c>
      <c r="AS235" s="98">
        <f ca="1">IF($F235&gt;=AS$4,VLOOKUP(RAND(),brain!$L$14:$P$17,4,TRUE),0)</f>
        <v>0</v>
      </c>
      <c r="AT235" s="98">
        <f ca="1">IF($F235&gt;=AT$4,VLOOKUP(RAND(),brain!$L$14:$P$17,4,TRUE),0)</f>
        <v>0</v>
      </c>
      <c r="AU235" s="98">
        <f ca="1">IF($F235&gt;=AU$4,VLOOKUP(RAND(),brain!$L$14:$P$17,4,TRUE),0)</f>
        <v>0</v>
      </c>
      <c r="AV235" s="98">
        <f ca="1">IF($F235&gt;=AV$4,VLOOKUP(RAND(),brain!$L$14:$P$17,4,TRUE),0)</f>
        <v>0</v>
      </c>
      <c r="AW235" s="98">
        <f ca="1">IF($F235&gt;=AW$4,VLOOKUP(RAND(),brain!$L$14:$P$17,4,TRUE),0)</f>
        <v>0</v>
      </c>
      <c r="AX235" s="98">
        <f ca="1">IF($F235&gt;=AX$4,VLOOKUP(RAND(),brain!$L$14:$P$17,4,TRUE),0)</f>
        <v>0</v>
      </c>
      <c r="AY235" s="98">
        <f ca="1">IF($F235&gt;=AY$4,VLOOKUP(RAND(),brain!$L$14:$P$17,4,TRUE),0)</f>
        <v>0</v>
      </c>
      <c r="AZ235" s="101">
        <f ca="1">IF($F235&gt;=AZ$4,VLOOKUP(RAND(),brain!$L$14:$P$17,4,TRUE),0)</f>
        <v>0</v>
      </c>
      <c r="BA235" s="139">
        <f ca="1">SUMIF(dataCollection!$H235:$Y235, "&gt;1")</f>
        <v>100</v>
      </c>
      <c r="BB235" s="140">
        <f ca="1">SUMIF(dataCollection!$Z235:$AJ235,"&gt; 1")</f>
        <v>85</v>
      </c>
      <c r="BC235" s="141">
        <f ca="1">SUMIF(dataCollection!$AK235:$AZ235, "&gt; 1")</f>
        <v>95</v>
      </c>
      <c r="BD235" s="26">
        <f ca="1">brain!$K$26-COUNTIF(dataCollection!$H235:$Y235,"&gt;0")*10-dataCollection!$BA235</f>
        <v>340</v>
      </c>
      <c r="BE235" s="26" t="str">
        <f t="shared" ca="1" si="9"/>
        <v/>
      </c>
      <c r="BF235" s="26">
        <f ca="1">brain!$K$26- COUNTIF(dataCollection!$Z235:$AJ235,"&gt;0")*10-dataCollection!$BB235</f>
        <v>365</v>
      </c>
      <c r="BG235" s="26" t="str">
        <f t="shared" ca="1" si="10"/>
        <v/>
      </c>
      <c r="BH235" s="26">
        <f ca="1">brain!$K$26-COUNT(dataCollection!$AK235:$AZ235)*10-dataCollection!$BC235</f>
        <v>225</v>
      </c>
      <c r="BI235" s="134" t="str">
        <f t="shared" ca="1" si="11"/>
        <v/>
      </c>
    </row>
    <row r="236" spans="3:61" x14ac:dyDescent="0.25">
      <c r="C236" s="32">
        <f>Table1[[#This Row],[Column1]]</f>
        <v>230</v>
      </c>
      <c r="D236" s="116">
        <f ca="1">ROUND(brain!$L$7*dataCollection!$G236,0)</f>
        <v>5</v>
      </c>
      <c r="E236" s="116">
        <f ca="1">ROUND(brain!$L$8*dataCollection!$G236,0)</f>
        <v>3</v>
      </c>
      <c r="F236" s="116">
        <f ca="1">dataCollection!$G236-dataCollection!$D236-dataCollection!$E236</f>
        <v>4</v>
      </c>
      <c r="G236" s="117">
        <f ca="1">Table1[[#This Row],[Column13]]</f>
        <v>12</v>
      </c>
      <c r="H236" s="96">
        <f ca="1">IF($D236&gt;=H$4,VLOOKUP(RAND(),brain!$L$14:$P$17,2,TRUE),0)</f>
        <v>15</v>
      </c>
      <c r="I236" s="96">
        <f ca="1">IF($D236&gt;=I$4,VLOOKUP(RAND(),brain!$L$14:$P$17,2,TRUE),0)</f>
        <v>15</v>
      </c>
      <c r="J236" s="96">
        <f ca="1">IF($D236&gt;=J$4,VLOOKUP(RAND(),brain!$L$14:$P$17,2,TRUE),0)</f>
        <v>35</v>
      </c>
      <c r="K236" s="96">
        <f ca="1">IF($D236&gt;=K$4,VLOOKUP(RAND(),brain!$L$14:$P$17,2,TRUE),0)</f>
        <v>35</v>
      </c>
      <c r="L236" s="96">
        <f ca="1">IF($D236&gt;=L$4,VLOOKUP(RAND(),brain!$L$14:$P$17,2,TRUE),0)</f>
        <v>15</v>
      </c>
      <c r="M236" s="96">
        <f ca="1">IF($D236&gt;=M$4,VLOOKUP(RAND(),brain!$L$14:$P$17,2,TRUE),0)</f>
        <v>0</v>
      </c>
      <c r="N236" s="96">
        <f ca="1">IF($D236&gt;=N$4,VLOOKUP(RAND(),brain!$L$14:$P$17,2,TRUE),0)</f>
        <v>0</v>
      </c>
      <c r="O236" s="96">
        <f ca="1">IF($D236&gt;=O$4,VLOOKUP(RAND(),brain!$L$14:$P$17,2,TRUE),0)</f>
        <v>0</v>
      </c>
      <c r="P236" s="96">
        <f ca="1">IF($D236&gt;=P$4,VLOOKUP(RAND(),brain!$L$14:$P$17,2,TRUE),0)</f>
        <v>0</v>
      </c>
      <c r="Q236" s="96">
        <f ca="1">IF($D236&gt;=Q$4,VLOOKUP(RAND(),brain!$L$14:$P$17,2,TRUE),0)</f>
        <v>0</v>
      </c>
      <c r="R236" s="96">
        <f ca="1">IF($D236&gt;=R$4,VLOOKUP(RAND(),brain!$L$14:$P$17,2,TRUE),0)</f>
        <v>0</v>
      </c>
      <c r="S236" s="96">
        <f ca="1">IF($D236&gt;=S$4,VLOOKUP(RAND(),brain!$L$14:$P$17,2,TRUE),0)</f>
        <v>0</v>
      </c>
      <c r="T236" s="96">
        <f ca="1">IF($D236&gt;=T$4,VLOOKUP(RAND(),brain!$L$14:$P$17,2,TRUE),0)</f>
        <v>0</v>
      </c>
      <c r="U236" s="96">
        <f ca="1">IF($D236&gt;=U$4,VLOOKUP(RAND(),brain!$L$14:$P$17,2,TRUE),0)</f>
        <v>0</v>
      </c>
      <c r="V236" s="96">
        <f ca="1">IF($D236&gt;=V$4,VLOOKUP(RAND(),brain!$L$14:$P$17,2,TRUE),0)</f>
        <v>0</v>
      </c>
      <c r="W236" s="96">
        <f ca="1">IF($D236&gt;=W$4,VLOOKUP(RAND(),brain!$L$14:$P$17,2,TRUE),0)</f>
        <v>0</v>
      </c>
      <c r="X236" s="96">
        <f ca="1">IF($D236&gt;=X$4,VLOOKUP(RAND(),brain!$L$14:$P$17,2,TRUE),0)</f>
        <v>0</v>
      </c>
      <c r="Y236" s="104">
        <f ca="1">IF($D236&gt;=Y$4,VLOOKUP(RAND(),brain!$L$14:$P$17,2,TRUE),0)</f>
        <v>0</v>
      </c>
      <c r="Z236" s="97">
        <f ca="1">IF($E236&gt;=Z$4,VLOOKUP(RAND(),brain!$L$14:$P$17,3,TRUE),0)</f>
        <v>20</v>
      </c>
      <c r="AA236" s="97">
        <f ca="1">IF($E236&gt;=AA$4,VLOOKUP(RAND(),brain!$L$14:$P$17,3,TRUE),0)</f>
        <v>45</v>
      </c>
      <c r="AB236" s="97">
        <f ca="1">IF($E236&gt;=AB$4,VLOOKUP(RAND(),brain!$L$14:$P$17,3,TRUE),0)</f>
        <v>20</v>
      </c>
      <c r="AC236" s="97">
        <f ca="1">IF($E236&gt;=AC$4,VLOOKUP(RAND(),brain!$L$14:$P$17,3,TRUE),0)</f>
        <v>0</v>
      </c>
      <c r="AD236" s="97">
        <f ca="1">IF($E236&gt;=AD$4,VLOOKUP(RAND(),brain!$L$14:$P$17,3,TRUE),0)</f>
        <v>0</v>
      </c>
      <c r="AE236" s="97">
        <f ca="1">IF($E236&gt;=AE$4,VLOOKUP(RAND(),brain!$L$14:$P$17,3,TRUE),0)</f>
        <v>0</v>
      </c>
      <c r="AF236" s="97">
        <f ca="1">IF($E236&gt;=AF$4,VLOOKUP(RAND(),brain!$L$14:$P$17,3,TRUE),0)</f>
        <v>0</v>
      </c>
      <c r="AG236" s="97">
        <f ca="1">IF($E236&gt;=AG$4,VLOOKUP(RAND(),brain!$L$14:$P$17,3,TRUE),0)</f>
        <v>0</v>
      </c>
      <c r="AH236" s="97">
        <f ca="1">IF($E236&gt;=AH$4,VLOOKUP(RAND(),brain!$L$14:$P$17,3,TRUE),0)</f>
        <v>0</v>
      </c>
      <c r="AI236" s="97">
        <f ca="1">IF($E236&gt;=AI$4,VLOOKUP(RAND(),brain!$L$14:$P$17,3,TRUE),0)</f>
        <v>0</v>
      </c>
      <c r="AJ236" s="97">
        <f ca="1">IF($E236&gt;=AJ$4,VLOOKUP(RAND(),brain!$L$14:$P$17,3,TRUE),0)</f>
        <v>0</v>
      </c>
      <c r="AK236" s="100">
        <f ca="1">IF($F236&gt;=AK$4,VLOOKUP(RAND(),brain!$L$14:$P$17,4,TRUE),0)</f>
        <v>30</v>
      </c>
      <c r="AL236" s="98">
        <f ca="1">IF($F236&gt;=AL$4,VLOOKUP(RAND(),brain!$L$14:$P$17,4,TRUE),0)</f>
        <v>45</v>
      </c>
      <c r="AM236" s="98">
        <f ca="1">IF($F236&gt;=AM$4,VLOOKUP(RAND(),brain!$L$14:$P$17,4,TRUE),0)</f>
        <v>30</v>
      </c>
      <c r="AN236" s="98">
        <f ca="1">IF($F236&gt;=AN$4,VLOOKUP(RAND(),brain!$L$14:$P$17,4,TRUE),0)</f>
        <v>20</v>
      </c>
      <c r="AO236" s="98">
        <f ca="1">IF($F236&gt;=AO$4,VLOOKUP(RAND(),brain!$L$14:$P$17,4,TRUE),0)</f>
        <v>0</v>
      </c>
      <c r="AP236" s="98">
        <f ca="1">IF($F236&gt;=AP$4,VLOOKUP(RAND(),brain!$L$14:$P$17,4,TRUE),0)</f>
        <v>0</v>
      </c>
      <c r="AQ236" s="98">
        <f ca="1">IF($F236&gt;=AQ$4,VLOOKUP(RAND(),brain!$L$14:$P$17,4,TRUE),0)</f>
        <v>0</v>
      </c>
      <c r="AR236" s="98">
        <f ca="1">IF($F236&gt;=AR$4,VLOOKUP(RAND(),brain!$L$14:$P$17,4,TRUE),0)</f>
        <v>0</v>
      </c>
      <c r="AS236" s="98">
        <f ca="1">IF($F236&gt;=AS$4,VLOOKUP(RAND(),brain!$L$14:$P$17,4,TRUE),0)</f>
        <v>0</v>
      </c>
      <c r="AT236" s="98">
        <f ca="1">IF($F236&gt;=AT$4,VLOOKUP(RAND(),brain!$L$14:$P$17,4,TRUE),0)</f>
        <v>0</v>
      </c>
      <c r="AU236" s="98">
        <f ca="1">IF($F236&gt;=AU$4,VLOOKUP(RAND(),brain!$L$14:$P$17,4,TRUE),0)</f>
        <v>0</v>
      </c>
      <c r="AV236" s="98">
        <f ca="1">IF($F236&gt;=AV$4,VLOOKUP(RAND(),brain!$L$14:$P$17,4,TRUE),0)</f>
        <v>0</v>
      </c>
      <c r="AW236" s="98">
        <f ca="1">IF($F236&gt;=AW$4,VLOOKUP(RAND(),brain!$L$14:$P$17,4,TRUE),0)</f>
        <v>0</v>
      </c>
      <c r="AX236" s="98">
        <f ca="1">IF($F236&gt;=AX$4,VLOOKUP(RAND(),brain!$L$14:$P$17,4,TRUE),0)</f>
        <v>0</v>
      </c>
      <c r="AY236" s="98">
        <f ca="1">IF($F236&gt;=AY$4,VLOOKUP(RAND(),brain!$L$14:$P$17,4,TRUE),0)</f>
        <v>0</v>
      </c>
      <c r="AZ236" s="101">
        <f ca="1">IF($F236&gt;=AZ$4,VLOOKUP(RAND(),brain!$L$14:$P$17,4,TRUE),0)</f>
        <v>0</v>
      </c>
      <c r="BA236" s="139">
        <f ca="1">SUMIF(dataCollection!$H236:$Y236, "&gt;1")</f>
        <v>115</v>
      </c>
      <c r="BB236" s="140">
        <f ca="1">SUMIF(dataCollection!$Z236:$AJ236,"&gt; 1")</f>
        <v>85</v>
      </c>
      <c r="BC236" s="141">
        <f ca="1">SUMIF(dataCollection!$AK236:$AZ236, "&gt; 1")</f>
        <v>125</v>
      </c>
      <c r="BD236" s="26">
        <f ca="1">brain!$K$26-COUNTIF(dataCollection!$H236:$Y236,"&gt;0")*10-dataCollection!$BA236</f>
        <v>315</v>
      </c>
      <c r="BE236" s="26" t="str">
        <f t="shared" ca="1" si="9"/>
        <v/>
      </c>
      <c r="BF236" s="26">
        <f ca="1">brain!$K$26- COUNTIF(dataCollection!$Z236:$AJ236,"&gt;0")*10-dataCollection!$BB236</f>
        <v>365</v>
      </c>
      <c r="BG236" s="26" t="str">
        <f t="shared" ca="1" si="10"/>
        <v/>
      </c>
      <c r="BH236" s="26">
        <f ca="1">brain!$K$26-COUNT(dataCollection!$AK236:$AZ236)*10-dataCollection!$BC236</f>
        <v>195</v>
      </c>
      <c r="BI236" s="134" t="str">
        <f t="shared" ca="1" si="11"/>
        <v/>
      </c>
    </row>
    <row r="237" spans="3:61" x14ac:dyDescent="0.25">
      <c r="C237" s="32">
        <f>Table1[[#This Row],[Column1]]</f>
        <v>231</v>
      </c>
      <c r="D237" s="116">
        <f ca="1">ROUND(brain!$L$7*dataCollection!$G237,0)</f>
        <v>4</v>
      </c>
      <c r="E237" s="116">
        <f ca="1">ROUND(brain!$L$8*dataCollection!$G237,0)</f>
        <v>3</v>
      </c>
      <c r="F237" s="116">
        <f ca="1">dataCollection!$G237-dataCollection!$D237-dataCollection!$E237</f>
        <v>3</v>
      </c>
      <c r="G237" s="117">
        <f ca="1">Table1[[#This Row],[Column13]]</f>
        <v>10</v>
      </c>
      <c r="H237" s="96">
        <f ca="1">IF($D237&gt;=H$4,VLOOKUP(RAND(),brain!$L$14:$P$17,2,TRUE),0)</f>
        <v>35</v>
      </c>
      <c r="I237" s="96">
        <f ca="1">IF($D237&gt;=I$4,VLOOKUP(RAND(),brain!$L$14:$P$17,2,TRUE),0)</f>
        <v>35</v>
      </c>
      <c r="J237" s="96">
        <f ca="1">IF($D237&gt;=J$4,VLOOKUP(RAND(),brain!$L$14:$P$17,2,TRUE),0)</f>
        <v>35</v>
      </c>
      <c r="K237" s="96">
        <f ca="1">IF($D237&gt;=K$4,VLOOKUP(RAND(),brain!$L$14:$P$17,2,TRUE),0)</f>
        <v>15</v>
      </c>
      <c r="L237" s="96">
        <f ca="1">IF($D237&gt;=L$4,VLOOKUP(RAND(),brain!$L$14:$P$17,2,TRUE),0)</f>
        <v>0</v>
      </c>
      <c r="M237" s="96">
        <f ca="1">IF($D237&gt;=M$4,VLOOKUP(RAND(),brain!$L$14:$P$17,2,TRUE),0)</f>
        <v>0</v>
      </c>
      <c r="N237" s="96">
        <f ca="1">IF($D237&gt;=N$4,VLOOKUP(RAND(),brain!$L$14:$P$17,2,TRUE),0)</f>
        <v>0</v>
      </c>
      <c r="O237" s="96">
        <f ca="1">IF($D237&gt;=O$4,VLOOKUP(RAND(),brain!$L$14:$P$17,2,TRUE),0)</f>
        <v>0</v>
      </c>
      <c r="P237" s="96">
        <f ca="1">IF($D237&gt;=P$4,VLOOKUP(RAND(),brain!$L$14:$P$17,2,TRUE),0)</f>
        <v>0</v>
      </c>
      <c r="Q237" s="96">
        <f ca="1">IF($D237&gt;=Q$4,VLOOKUP(RAND(),brain!$L$14:$P$17,2,TRUE),0)</f>
        <v>0</v>
      </c>
      <c r="R237" s="96">
        <f ca="1">IF($D237&gt;=R$4,VLOOKUP(RAND(),brain!$L$14:$P$17,2,TRUE),0)</f>
        <v>0</v>
      </c>
      <c r="S237" s="96">
        <f ca="1">IF($D237&gt;=S$4,VLOOKUP(RAND(),brain!$L$14:$P$17,2,TRUE),0)</f>
        <v>0</v>
      </c>
      <c r="T237" s="96">
        <f ca="1">IF($D237&gt;=T$4,VLOOKUP(RAND(),brain!$L$14:$P$17,2,TRUE),0)</f>
        <v>0</v>
      </c>
      <c r="U237" s="96">
        <f ca="1">IF($D237&gt;=U$4,VLOOKUP(RAND(),brain!$L$14:$P$17,2,TRUE),0)</f>
        <v>0</v>
      </c>
      <c r="V237" s="96">
        <f ca="1">IF($D237&gt;=V$4,VLOOKUP(RAND(),brain!$L$14:$P$17,2,TRUE),0)</f>
        <v>0</v>
      </c>
      <c r="W237" s="96">
        <f ca="1">IF($D237&gt;=W$4,VLOOKUP(RAND(),brain!$L$14:$P$17,2,TRUE),0)</f>
        <v>0</v>
      </c>
      <c r="X237" s="96">
        <f ca="1">IF($D237&gt;=X$4,VLOOKUP(RAND(),brain!$L$14:$P$17,2,TRUE),0)</f>
        <v>0</v>
      </c>
      <c r="Y237" s="104">
        <f ca="1">IF($D237&gt;=Y$4,VLOOKUP(RAND(),brain!$L$14:$P$17,2,TRUE),0)</f>
        <v>0</v>
      </c>
      <c r="Z237" s="97">
        <f ca="1">IF($E237&gt;=Z$4,VLOOKUP(RAND(),brain!$L$14:$P$17,3,TRUE),0)</f>
        <v>45</v>
      </c>
      <c r="AA237" s="97">
        <f ca="1">IF($E237&gt;=AA$4,VLOOKUP(RAND(),brain!$L$14:$P$17,3,TRUE),0)</f>
        <v>65</v>
      </c>
      <c r="AB237" s="97">
        <f ca="1">IF($E237&gt;=AB$4,VLOOKUP(RAND(),brain!$L$14:$P$17,3,TRUE),0)</f>
        <v>20</v>
      </c>
      <c r="AC237" s="97">
        <f ca="1">IF($E237&gt;=AC$4,VLOOKUP(RAND(),brain!$L$14:$P$17,3,TRUE),0)</f>
        <v>0</v>
      </c>
      <c r="AD237" s="97">
        <f ca="1">IF($E237&gt;=AD$4,VLOOKUP(RAND(),brain!$L$14:$P$17,3,TRUE),0)</f>
        <v>0</v>
      </c>
      <c r="AE237" s="97">
        <f ca="1">IF($E237&gt;=AE$4,VLOOKUP(RAND(),brain!$L$14:$P$17,3,TRUE),0)</f>
        <v>0</v>
      </c>
      <c r="AF237" s="97">
        <f ca="1">IF($E237&gt;=AF$4,VLOOKUP(RAND(),brain!$L$14:$P$17,3,TRUE),0)</f>
        <v>0</v>
      </c>
      <c r="AG237" s="97">
        <f ca="1">IF($E237&gt;=AG$4,VLOOKUP(RAND(),brain!$L$14:$P$17,3,TRUE),0)</f>
        <v>0</v>
      </c>
      <c r="AH237" s="97">
        <f ca="1">IF($E237&gt;=AH$4,VLOOKUP(RAND(),brain!$L$14:$P$17,3,TRUE),0)</f>
        <v>0</v>
      </c>
      <c r="AI237" s="97">
        <f ca="1">IF($E237&gt;=AI$4,VLOOKUP(RAND(),brain!$L$14:$P$17,3,TRUE),0)</f>
        <v>0</v>
      </c>
      <c r="AJ237" s="97">
        <f ca="1">IF($E237&gt;=AJ$4,VLOOKUP(RAND(),brain!$L$14:$P$17,3,TRUE),0)</f>
        <v>0</v>
      </c>
      <c r="AK237" s="100">
        <f ca="1">IF($F237&gt;=AK$4,VLOOKUP(RAND(),brain!$L$14:$P$17,4,TRUE),0)</f>
        <v>45</v>
      </c>
      <c r="AL237" s="98">
        <f ca="1">IF($F237&gt;=AL$4,VLOOKUP(RAND(),brain!$L$14:$P$17,4,TRUE),0)</f>
        <v>45</v>
      </c>
      <c r="AM237" s="98">
        <f ca="1">IF($F237&gt;=AM$4,VLOOKUP(RAND(),brain!$L$14:$P$17,4,TRUE),0)</f>
        <v>30</v>
      </c>
      <c r="AN237" s="98">
        <f ca="1">IF($F237&gt;=AN$4,VLOOKUP(RAND(),brain!$L$14:$P$17,4,TRUE),0)</f>
        <v>0</v>
      </c>
      <c r="AO237" s="98">
        <f ca="1">IF($F237&gt;=AO$4,VLOOKUP(RAND(),brain!$L$14:$P$17,4,TRUE),0)</f>
        <v>0</v>
      </c>
      <c r="AP237" s="98">
        <f ca="1">IF($F237&gt;=AP$4,VLOOKUP(RAND(),brain!$L$14:$P$17,4,TRUE),0)</f>
        <v>0</v>
      </c>
      <c r="AQ237" s="98">
        <f ca="1">IF($F237&gt;=AQ$4,VLOOKUP(RAND(),brain!$L$14:$P$17,4,TRUE),0)</f>
        <v>0</v>
      </c>
      <c r="AR237" s="98">
        <f ca="1">IF($F237&gt;=AR$4,VLOOKUP(RAND(),brain!$L$14:$P$17,4,TRUE),0)</f>
        <v>0</v>
      </c>
      <c r="AS237" s="98">
        <f ca="1">IF($F237&gt;=AS$4,VLOOKUP(RAND(),brain!$L$14:$P$17,4,TRUE),0)</f>
        <v>0</v>
      </c>
      <c r="AT237" s="98">
        <f ca="1">IF($F237&gt;=AT$4,VLOOKUP(RAND(),brain!$L$14:$P$17,4,TRUE),0)</f>
        <v>0</v>
      </c>
      <c r="AU237" s="98">
        <f ca="1">IF($F237&gt;=AU$4,VLOOKUP(RAND(),brain!$L$14:$P$17,4,TRUE),0)</f>
        <v>0</v>
      </c>
      <c r="AV237" s="98">
        <f ca="1">IF($F237&gt;=AV$4,VLOOKUP(RAND(),brain!$L$14:$P$17,4,TRUE),0)</f>
        <v>0</v>
      </c>
      <c r="AW237" s="98">
        <f ca="1">IF($F237&gt;=AW$4,VLOOKUP(RAND(),brain!$L$14:$P$17,4,TRUE),0)</f>
        <v>0</v>
      </c>
      <c r="AX237" s="98">
        <f ca="1">IF($F237&gt;=AX$4,VLOOKUP(RAND(),brain!$L$14:$P$17,4,TRUE),0)</f>
        <v>0</v>
      </c>
      <c r="AY237" s="98">
        <f ca="1">IF($F237&gt;=AY$4,VLOOKUP(RAND(),brain!$L$14:$P$17,4,TRUE),0)</f>
        <v>0</v>
      </c>
      <c r="AZ237" s="101">
        <f ca="1">IF($F237&gt;=AZ$4,VLOOKUP(RAND(),brain!$L$14:$P$17,4,TRUE),0)</f>
        <v>0</v>
      </c>
      <c r="BA237" s="139">
        <f ca="1">SUMIF(dataCollection!$H237:$Y237, "&gt;1")</f>
        <v>120</v>
      </c>
      <c r="BB237" s="140">
        <f ca="1">SUMIF(dataCollection!$Z237:$AJ237,"&gt; 1")</f>
        <v>130</v>
      </c>
      <c r="BC237" s="141">
        <f ca="1">SUMIF(dataCollection!$AK237:$AZ237, "&gt; 1")</f>
        <v>120</v>
      </c>
      <c r="BD237" s="26">
        <f ca="1">brain!$K$26-COUNTIF(dataCollection!$H237:$Y237,"&gt;0")*10-dataCollection!$BA237</f>
        <v>320</v>
      </c>
      <c r="BE237" s="26" t="str">
        <f t="shared" ca="1" si="9"/>
        <v/>
      </c>
      <c r="BF237" s="26">
        <f ca="1">brain!$K$26- COUNTIF(dataCollection!$Z237:$AJ237,"&gt;0")*10-dataCollection!$BB237</f>
        <v>320</v>
      </c>
      <c r="BG237" s="26" t="str">
        <f t="shared" ca="1" si="10"/>
        <v/>
      </c>
      <c r="BH237" s="26">
        <f ca="1">brain!$K$26-COUNT(dataCollection!$AK237:$AZ237)*10-dataCollection!$BC237</f>
        <v>200</v>
      </c>
      <c r="BI237" s="134" t="str">
        <f t="shared" ca="1" si="11"/>
        <v/>
      </c>
    </row>
    <row r="238" spans="3:61" x14ac:dyDescent="0.25">
      <c r="C238" s="32">
        <f>Table1[[#This Row],[Column1]]</f>
        <v>232</v>
      </c>
      <c r="D238" s="116">
        <f ca="1">ROUND(brain!$L$7*dataCollection!$G238,0)</f>
        <v>5</v>
      </c>
      <c r="E238" s="116">
        <f ca="1">ROUND(brain!$L$8*dataCollection!$G238,0)</f>
        <v>3</v>
      </c>
      <c r="F238" s="116">
        <f ca="1">dataCollection!$G238-dataCollection!$D238-dataCollection!$E238</f>
        <v>4</v>
      </c>
      <c r="G238" s="117">
        <f ca="1">Table1[[#This Row],[Column13]]</f>
        <v>12</v>
      </c>
      <c r="H238" s="96">
        <f ca="1">IF($D238&gt;=H$4,VLOOKUP(RAND(),brain!$L$14:$P$17,2,TRUE),0)</f>
        <v>35</v>
      </c>
      <c r="I238" s="96">
        <f ca="1">IF($D238&gt;=I$4,VLOOKUP(RAND(),brain!$L$14:$P$17,2,TRUE),0)</f>
        <v>35</v>
      </c>
      <c r="J238" s="96">
        <f ca="1">IF($D238&gt;=J$4,VLOOKUP(RAND(),brain!$L$14:$P$17,2,TRUE),0)</f>
        <v>35</v>
      </c>
      <c r="K238" s="96">
        <f ca="1">IF($D238&gt;=K$4,VLOOKUP(RAND(),brain!$L$14:$P$17,2,TRUE),0)</f>
        <v>55</v>
      </c>
      <c r="L238" s="96">
        <f ca="1">IF($D238&gt;=L$4,VLOOKUP(RAND(),brain!$L$14:$P$17,2,TRUE),0)</f>
        <v>35</v>
      </c>
      <c r="M238" s="96">
        <f ca="1">IF($D238&gt;=M$4,VLOOKUP(RAND(),brain!$L$14:$P$17,2,TRUE),0)</f>
        <v>0</v>
      </c>
      <c r="N238" s="96">
        <f ca="1">IF($D238&gt;=N$4,VLOOKUP(RAND(),brain!$L$14:$P$17,2,TRUE),0)</f>
        <v>0</v>
      </c>
      <c r="O238" s="96">
        <f ca="1">IF($D238&gt;=O$4,VLOOKUP(RAND(),brain!$L$14:$P$17,2,TRUE),0)</f>
        <v>0</v>
      </c>
      <c r="P238" s="96">
        <f ca="1">IF($D238&gt;=P$4,VLOOKUP(RAND(),brain!$L$14:$P$17,2,TRUE),0)</f>
        <v>0</v>
      </c>
      <c r="Q238" s="96">
        <f ca="1">IF($D238&gt;=Q$4,VLOOKUP(RAND(),brain!$L$14:$P$17,2,TRUE),0)</f>
        <v>0</v>
      </c>
      <c r="R238" s="96">
        <f ca="1">IF($D238&gt;=R$4,VLOOKUP(RAND(),brain!$L$14:$P$17,2,TRUE),0)</f>
        <v>0</v>
      </c>
      <c r="S238" s="96">
        <f ca="1">IF($D238&gt;=S$4,VLOOKUP(RAND(),brain!$L$14:$P$17,2,TRUE),0)</f>
        <v>0</v>
      </c>
      <c r="T238" s="96">
        <f ca="1">IF($D238&gt;=T$4,VLOOKUP(RAND(),brain!$L$14:$P$17,2,TRUE),0)</f>
        <v>0</v>
      </c>
      <c r="U238" s="96">
        <f ca="1">IF($D238&gt;=U$4,VLOOKUP(RAND(),brain!$L$14:$P$17,2,TRUE),0)</f>
        <v>0</v>
      </c>
      <c r="V238" s="96">
        <f ca="1">IF($D238&gt;=V$4,VLOOKUP(RAND(),brain!$L$14:$P$17,2,TRUE),0)</f>
        <v>0</v>
      </c>
      <c r="W238" s="96">
        <f ca="1">IF($D238&gt;=W$4,VLOOKUP(RAND(),brain!$L$14:$P$17,2,TRUE),0)</f>
        <v>0</v>
      </c>
      <c r="X238" s="96">
        <f ca="1">IF($D238&gt;=X$4,VLOOKUP(RAND(),brain!$L$14:$P$17,2,TRUE),0)</f>
        <v>0</v>
      </c>
      <c r="Y238" s="104">
        <f ca="1">IF($D238&gt;=Y$4,VLOOKUP(RAND(),brain!$L$14:$P$17,2,TRUE),0)</f>
        <v>0</v>
      </c>
      <c r="Z238" s="97">
        <f ca="1">IF($E238&gt;=Z$4,VLOOKUP(RAND(),brain!$L$14:$P$17,3,TRUE),0)</f>
        <v>65</v>
      </c>
      <c r="AA238" s="97">
        <f ca="1">IF($E238&gt;=AA$4,VLOOKUP(RAND(),brain!$L$14:$P$17,3,TRUE),0)</f>
        <v>45</v>
      </c>
      <c r="AB238" s="97">
        <f ca="1">IF($E238&gt;=AB$4,VLOOKUP(RAND(),brain!$L$14:$P$17,3,TRUE),0)</f>
        <v>45</v>
      </c>
      <c r="AC238" s="97">
        <f ca="1">IF($E238&gt;=AC$4,VLOOKUP(RAND(),brain!$L$14:$P$17,3,TRUE),0)</f>
        <v>0</v>
      </c>
      <c r="AD238" s="97">
        <f ca="1">IF($E238&gt;=AD$4,VLOOKUP(RAND(),brain!$L$14:$P$17,3,TRUE),0)</f>
        <v>0</v>
      </c>
      <c r="AE238" s="97">
        <f ca="1">IF($E238&gt;=AE$4,VLOOKUP(RAND(),brain!$L$14:$P$17,3,TRUE),0)</f>
        <v>0</v>
      </c>
      <c r="AF238" s="97">
        <f ca="1">IF($E238&gt;=AF$4,VLOOKUP(RAND(),brain!$L$14:$P$17,3,TRUE),0)</f>
        <v>0</v>
      </c>
      <c r="AG238" s="97">
        <f ca="1">IF($E238&gt;=AG$4,VLOOKUP(RAND(),brain!$L$14:$P$17,3,TRUE),0)</f>
        <v>0</v>
      </c>
      <c r="AH238" s="97">
        <f ca="1">IF($E238&gt;=AH$4,VLOOKUP(RAND(),brain!$L$14:$P$17,3,TRUE),0)</f>
        <v>0</v>
      </c>
      <c r="AI238" s="97">
        <f ca="1">IF($E238&gt;=AI$4,VLOOKUP(RAND(),brain!$L$14:$P$17,3,TRUE),0)</f>
        <v>0</v>
      </c>
      <c r="AJ238" s="97">
        <f ca="1">IF($E238&gt;=AJ$4,VLOOKUP(RAND(),brain!$L$14:$P$17,3,TRUE),0)</f>
        <v>0</v>
      </c>
      <c r="AK238" s="100">
        <f ca="1">IF($F238&gt;=AK$4,VLOOKUP(RAND(),brain!$L$14:$P$17,4,TRUE),0)</f>
        <v>30</v>
      </c>
      <c r="AL238" s="98">
        <f ca="1">IF($F238&gt;=AL$4,VLOOKUP(RAND(),brain!$L$14:$P$17,4,TRUE),0)</f>
        <v>30</v>
      </c>
      <c r="AM238" s="98">
        <f ca="1">IF($F238&gt;=AM$4,VLOOKUP(RAND(),brain!$L$14:$P$17,4,TRUE),0)</f>
        <v>45</v>
      </c>
      <c r="AN238" s="98">
        <f ca="1">IF($F238&gt;=AN$4,VLOOKUP(RAND(),brain!$L$14:$P$17,4,TRUE),0)</f>
        <v>20</v>
      </c>
      <c r="AO238" s="98">
        <f ca="1">IF($F238&gt;=AO$4,VLOOKUP(RAND(),brain!$L$14:$P$17,4,TRUE),0)</f>
        <v>0</v>
      </c>
      <c r="AP238" s="98">
        <f ca="1">IF($F238&gt;=AP$4,VLOOKUP(RAND(),brain!$L$14:$P$17,4,TRUE),0)</f>
        <v>0</v>
      </c>
      <c r="AQ238" s="98">
        <f ca="1">IF($F238&gt;=AQ$4,VLOOKUP(RAND(),brain!$L$14:$P$17,4,TRUE),0)</f>
        <v>0</v>
      </c>
      <c r="AR238" s="98">
        <f ca="1">IF($F238&gt;=AR$4,VLOOKUP(RAND(),brain!$L$14:$P$17,4,TRUE),0)</f>
        <v>0</v>
      </c>
      <c r="AS238" s="98">
        <f ca="1">IF($F238&gt;=AS$4,VLOOKUP(RAND(),brain!$L$14:$P$17,4,TRUE),0)</f>
        <v>0</v>
      </c>
      <c r="AT238" s="98">
        <f ca="1">IF($F238&gt;=AT$4,VLOOKUP(RAND(),brain!$L$14:$P$17,4,TRUE),0)</f>
        <v>0</v>
      </c>
      <c r="AU238" s="98">
        <f ca="1">IF($F238&gt;=AU$4,VLOOKUP(RAND(),brain!$L$14:$P$17,4,TRUE),0)</f>
        <v>0</v>
      </c>
      <c r="AV238" s="98">
        <f ca="1">IF($F238&gt;=AV$4,VLOOKUP(RAND(),brain!$L$14:$P$17,4,TRUE),0)</f>
        <v>0</v>
      </c>
      <c r="AW238" s="98">
        <f ca="1">IF($F238&gt;=AW$4,VLOOKUP(RAND(),brain!$L$14:$P$17,4,TRUE),0)</f>
        <v>0</v>
      </c>
      <c r="AX238" s="98">
        <f ca="1">IF($F238&gt;=AX$4,VLOOKUP(RAND(),brain!$L$14:$P$17,4,TRUE),0)</f>
        <v>0</v>
      </c>
      <c r="AY238" s="98">
        <f ca="1">IF($F238&gt;=AY$4,VLOOKUP(RAND(),brain!$L$14:$P$17,4,TRUE),0)</f>
        <v>0</v>
      </c>
      <c r="AZ238" s="101">
        <f ca="1">IF($F238&gt;=AZ$4,VLOOKUP(RAND(),brain!$L$14:$P$17,4,TRUE),0)</f>
        <v>0</v>
      </c>
      <c r="BA238" s="139">
        <f ca="1">SUMIF(dataCollection!$H238:$Y238, "&gt;1")</f>
        <v>195</v>
      </c>
      <c r="BB238" s="140">
        <f ca="1">SUMIF(dataCollection!$Z238:$AJ238,"&gt; 1")</f>
        <v>155</v>
      </c>
      <c r="BC238" s="141">
        <f ca="1">SUMIF(dataCollection!$AK238:$AZ238, "&gt; 1")</f>
        <v>125</v>
      </c>
      <c r="BD238" s="26">
        <f ca="1">brain!$K$26-COUNTIF(dataCollection!$H238:$Y238,"&gt;0")*10-dataCollection!$BA238</f>
        <v>235</v>
      </c>
      <c r="BE238" s="26" t="str">
        <f t="shared" ca="1" si="9"/>
        <v/>
      </c>
      <c r="BF238" s="26">
        <f ca="1">brain!$K$26- COUNTIF(dataCollection!$Z238:$AJ238,"&gt;0")*10-dataCollection!$BB238</f>
        <v>295</v>
      </c>
      <c r="BG238" s="26" t="str">
        <f t="shared" ca="1" si="10"/>
        <v/>
      </c>
      <c r="BH238" s="26">
        <f ca="1">brain!$K$26-COUNT(dataCollection!$AK238:$AZ238)*10-dataCollection!$BC238</f>
        <v>195</v>
      </c>
      <c r="BI238" s="134" t="str">
        <f t="shared" ca="1" si="11"/>
        <v/>
      </c>
    </row>
    <row r="239" spans="3:61" x14ac:dyDescent="0.25">
      <c r="C239" s="32">
        <f>Table1[[#This Row],[Column1]]</f>
        <v>233</v>
      </c>
      <c r="D239" s="116">
        <f ca="1">ROUND(brain!$L$7*dataCollection!$G239,0)</f>
        <v>8</v>
      </c>
      <c r="E239" s="116">
        <f ca="1">ROUND(brain!$L$8*dataCollection!$G239,0)</f>
        <v>5</v>
      </c>
      <c r="F239" s="116">
        <f ca="1">dataCollection!$G239-dataCollection!$D239-dataCollection!$E239</f>
        <v>6</v>
      </c>
      <c r="G239" s="117">
        <f ca="1">Table1[[#This Row],[Column13]]</f>
        <v>19</v>
      </c>
      <c r="H239" s="96">
        <f ca="1">IF($D239&gt;=H$4,VLOOKUP(RAND(),brain!$L$14:$P$17,2,TRUE),0)</f>
        <v>35</v>
      </c>
      <c r="I239" s="96">
        <f ca="1">IF($D239&gt;=I$4,VLOOKUP(RAND(),brain!$L$14:$P$17,2,TRUE),0)</f>
        <v>35</v>
      </c>
      <c r="J239" s="96">
        <f ca="1">IF($D239&gt;=J$4,VLOOKUP(RAND(),brain!$L$14:$P$17,2,TRUE),0)</f>
        <v>55</v>
      </c>
      <c r="K239" s="96">
        <f ca="1">IF($D239&gt;=K$4,VLOOKUP(RAND(),brain!$L$14:$P$17,2,TRUE),0)</f>
        <v>15</v>
      </c>
      <c r="L239" s="96">
        <f ca="1">IF($D239&gt;=L$4,VLOOKUP(RAND(),brain!$L$14:$P$17,2,TRUE),0)</f>
        <v>15</v>
      </c>
      <c r="M239" s="96">
        <f ca="1">IF($D239&gt;=M$4,VLOOKUP(RAND(),brain!$L$14:$P$17,2,TRUE),0)</f>
        <v>55</v>
      </c>
      <c r="N239" s="96">
        <f ca="1">IF($D239&gt;=N$4,VLOOKUP(RAND(),brain!$L$14:$P$17,2,TRUE),0)</f>
        <v>35</v>
      </c>
      <c r="O239" s="96">
        <f ca="1">IF($D239&gt;=O$4,VLOOKUP(RAND(),brain!$L$14:$P$17,2,TRUE),0)</f>
        <v>35</v>
      </c>
      <c r="P239" s="96">
        <f ca="1">IF($D239&gt;=P$4,VLOOKUP(RAND(),brain!$L$14:$P$17,2,TRUE),0)</f>
        <v>0</v>
      </c>
      <c r="Q239" s="96">
        <f ca="1">IF($D239&gt;=Q$4,VLOOKUP(RAND(),brain!$L$14:$P$17,2,TRUE),0)</f>
        <v>0</v>
      </c>
      <c r="R239" s="96">
        <f ca="1">IF($D239&gt;=R$4,VLOOKUP(RAND(),brain!$L$14:$P$17,2,TRUE),0)</f>
        <v>0</v>
      </c>
      <c r="S239" s="96">
        <f ca="1">IF($D239&gt;=S$4,VLOOKUP(RAND(),brain!$L$14:$P$17,2,TRUE),0)</f>
        <v>0</v>
      </c>
      <c r="T239" s="96">
        <f ca="1">IF($D239&gt;=T$4,VLOOKUP(RAND(),brain!$L$14:$P$17,2,TRUE),0)</f>
        <v>0</v>
      </c>
      <c r="U239" s="96">
        <f ca="1">IF($D239&gt;=U$4,VLOOKUP(RAND(),brain!$L$14:$P$17,2,TRUE),0)</f>
        <v>0</v>
      </c>
      <c r="V239" s="96">
        <f ca="1">IF($D239&gt;=V$4,VLOOKUP(RAND(),brain!$L$14:$P$17,2,TRUE),0)</f>
        <v>0</v>
      </c>
      <c r="W239" s="96">
        <f ca="1">IF($D239&gt;=W$4,VLOOKUP(RAND(),brain!$L$14:$P$17,2,TRUE),0)</f>
        <v>0</v>
      </c>
      <c r="X239" s="96">
        <f ca="1">IF($D239&gt;=X$4,VLOOKUP(RAND(),brain!$L$14:$P$17,2,TRUE),0)</f>
        <v>0</v>
      </c>
      <c r="Y239" s="104">
        <f ca="1">IF($D239&gt;=Y$4,VLOOKUP(RAND(),brain!$L$14:$P$17,2,TRUE),0)</f>
        <v>0</v>
      </c>
      <c r="Z239" s="97">
        <f ca="1">IF($E239&gt;=Z$4,VLOOKUP(RAND(),brain!$L$14:$P$17,3,TRUE),0)</f>
        <v>45</v>
      </c>
      <c r="AA239" s="97">
        <f ca="1">IF($E239&gt;=AA$4,VLOOKUP(RAND(),brain!$L$14:$P$17,3,TRUE),0)</f>
        <v>45</v>
      </c>
      <c r="AB239" s="97">
        <f ca="1">IF($E239&gt;=AB$4,VLOOKUP(RAND(),brain!$L$14:$P$17,3,TRUE),0)</f>
        <v>65</v>
      </c>
      <c r="AC239" s="97">
        <f ca="1">IF($E239&gt;=AC$4,VLOOKUP(RAND(),brain!$L$14:$P$17,3,TRUE),0)</f>
        <v>45</v>
      </c>
      <c r="AD239" s="97">
        <f ca="1">IF($E239&gt;=AD$4,VLOOKUP(RAND(),brain!$L$14:$P$17,3,TRUE),0)</f>
        <v>45</v>
      </c>
      <c r="AE239" s="97">
        <f ca="1">IF($E239&gt;=AE$4,VLOOKUP(RAND(),brain!$L$14:$P$17,3,TRUE),0)</f>
        <v>0</v>
      </c>
      <c r="AF239" s="97">
        <f ca="1">IF($E239&gt;=AF$4,VLOOKUP(RAND(),brain!$L$14:$P$17,3,TRUE),0)</f>
        <v>0</v>
      </c>
      <c r="AG239" s="97">
        <f ca="1">IF($E239&gt;=AG$4,VLOOKUP(RAND(),brain!$L$14:$P$17,3,TRUE),0)</f>
        <v>0</v>
      </c>
      <c r="AH239" s="97">
        <f ca="1">IF($E239&gt;=AH$4,VLOOKUP(RAND(),brain!$L$14:$P$17,3,TRUE),0)</f>
        <v>0</v>
      </c>
      <c r="AI239" s="97">
        <f ca="1">IF($E239&gt;=AI$4,VLOOKUP(RAND(),brain!$L$14:$P$17,3,TRUE),0)</f>
        <v>0</v>
      </c>
      <c r="AJ239" s="97">
        <f ca="1">IF($E239&gt;=AJ$4,VLOOKUP(RAND(),brain!$L$14:$P$17,3,TRUE),0)</f>
        <v>0</v>
      </c>
      <c r="AK239" s="100">
        <f ca="1">IF($F239&gt;=AK$4,VLOOKUP(RAND(),brain!$L$14:$P$17,4,TRUE),0)</f>
        <v>30</v>
      </c>
      <c r="AL239" s="98">
        <f ca="1">IF($F239&gt;=AL$4,VLOOKUP(RAND(),brain!$L$14:$P$17,4,TRUE),0)</f>
        <v>45</v>
      </c>
      <c r="AM239" s="98">
        <f ca="1">IF($F239&gt;=AM$4,VLOOKUP(RAND(),brain!$L$14:$P$17,4,TRUE),0)</f>
        <v>20</v>
      </c>
      <c r="AN239" s="98">
        <f ca="1">IF($F239&gt;=AN$4,VLOOKUP(RAND(),brain!$L$14:$P$17,4,TRUE),0)</f>
        <v>30</v>
      </c>
      <c r="AO239" s="98">
        <f ca="1">IF($F239&gt;=AO$4,VLOOKUP(RAND(),brain!$L$14:$P$17,4,TRUE),0)</f>
        <v>30</v>
      </c>
      <c r="AP239" s="98">
        <f ca="1">IF($F239&gt;=AP$4,VLOOKUP(RAND(),brain!$L$14:$P$17,4,TRUE),0)</f>
        <v>30</v>
      </c>
      <c r="AQ239" s="98">
        <f ca="1">IF($F239&gt;=AQ$4,VLOOKUP(RAND(),brain!$L$14:$P$17,4,TRUE),0)</f>
        <v>0</v>
      </c>
      <c r="AR239" s="98">
        <f ca="1">IF($F239&gt;=AR$4,VLOOKUP(RAND(),brain!$L$14:$P$17,4,TRUE),0)</f>
        <v>0</v>
      </c>
      <c r="AS239" s="98">
        <f ca="1">IF($F239&gt;=AS$4,VLOOKUP(RAND(),brain!$L$14:$P$17,4,TRUE),0)</f>
        <v>0</v>
      </c>
      <c r="AT239" s="98">
        <f ca="1">IF($F239&gt;=AT$4,VLOOKUP(RAND(),brain!$L$14:$P$17,4,TRUE),0)</f>
        <v>0</v>
      </c>
      <c r="AU239" s="98">
        <f ca="1">IF($F239&gt;=AU$4,VLOOKUP(RAND(),brain!$L$14:$P$17,4,TRUE),0)</f>
        <v>0</v>
      </c>
      <c r="AV239" s="98">
        <f ca="1">IF($F239&gt;=AV$4,VLOOKUP(RAND(),brain!$L$14:$P$17,4,TRUE),0)</f>
        <v>0</v>
      </c>
      <c r="AW239" s="98">
        <f ca="1">IF($F239&gt;=AW$4,VLOOKUP(RAND(),brain!$L$14:$P$17,4,TRUE),0)</f>
        <v>0</v>
      </c>
      <c r="AX239" s="98">
        <f ca="1">IF($F239&gt;=AX$4,VLOOKUP(RAND(),brain!$L$14:$P$17,4,TRUE),0)</f>
        <v>0</v>
      </c>
      <c r="AY239" s="98">
        <f ca="1">IF($F239&gt;=AY$4,VLOOKUP(RAND(),brain!$L$14:$P$17,4,TRUE),0)</f>
        <v>0</v>
      </c>
      <c r="AZ239" s="101">
        <f ca="1">IF($F239&gt;=AZ$4,VLOOKUP(RAND(),brain!$L$14:$P$17,4,TRUE),0)</f>
        <v>0</v>
      </c>
      <c r="BA239" s="139">
        <f ca="1">SUMIF(dataCollection!$H239:$Y239, "&gt;1")</f>
        <v>280</v>
      </c>
      <c r="BB239" s="140">
        <f ca="1">SUMIF(dataCollection!$Z239:$AJ239,"&gt; 1")</f>
        <v>245</v>
      </c>
      <c r="BC239" s="141">
        <f ca="1">SUMIF(dataCollection!$AK239:$AZ239, "&gt; 1")</f>
        <v>185</v>
      </c>
      <c r="BD239" s="26">
        <f ca="1">brain!$K$26-COUNTIF(dataCollection!$H239:$Y239,"&gt;0")*10-dataCollection!$BA239</f>
        <v>120</v>
      </c>
      <c r="BE239" s="26" t="str">
        <f t="shared" ca="1" si="9"/>
        <v>stockout</v>
      </c>
      <c r="BF239" s="26">
        <f ca="1">brain!$K$26- COUNTIF(dataCollection!$Z239:$AJ239,"&gt;0")*10-dataCollection!$BB239</f>
        <v>185</v>
      </c>
      <c r="BG239" s="26" t="str">
        <f t="shared" ca="1" si="10"/>
        <v>stockout</v>
      </c>
      <c r="BH239" s="26">
        <f ca="1">brain!$K$26-COUNT(dataCollection!$AK239:$AZ239)*10-dataCollection!$BC239</f>
        <v>135</v>
      </c>
      <c r="BI239" s="134" t="str">
        <f t="shared" ca="1" si="11"/>
        <v>stockout</v>
      </c>
    </row>
    <row r="240" spans="3:61" x14ac:dyDescent="0.25">
      <c r="C240" s="32">
        <f>Table1[[#This Row],[Column1]]</f>
        <v>234</v>
      </c>
      <c r="D240" s="116">
        <f ca="1">ROUND(brain!$L$7*dataCollection!$G240,0)</f>
        <v>4</v>
      </c>
      <c r="E240" s="116">
        <f ca="1">ROUND(brain!$L$8*dataCollection!$G240,0)</f>
        <v>3</v>
      </c>
      <c r="F240" s="116">
        <f ca="1">dataCollection!$G240-dataCollection!$D240-dataCollection!$E240</f>
        <v>3</v>
      </c>
      <c r="G240" s="117">
        <f ca="1">Table1[[#This Row],[Column13]]</f>
        <v>10</v>
      </c>
      <c r="H240" s="96">
        <f ca="1">IF($D240&gt;=H$4,VLOOKUP(RAND(),brain!$L$14:$P$17,2,TRUE),0)</f>
        <v>15</v>
      </c>
      <c r="I240" s="96">
        <f ca="1">IF($D240&gt;=I$4,VLOOKUP(RAND(),brain!$L$14:$P$17,2,TRUE),0)</f>
        <v>35</v>
      </c>
      <c r="J240" s="96">
        <f ca="1">IF($D240&gt;=J$4,VLOOKUP(RAND(),brain!$L$14:$P$17,2,TRUE),0)</f>
        <v>35</v>
      </c>
      <c r="K240" s="96">
        <f ca="1">IF($D240&gt;=K$4,VLOOKUP(RAND(),brain!$L$14:$P$17,2,TRUE),0)</f>
        <v>35</v>
      </c>
      <c r="L240" s="96">
        <f ca="1">IF($D240&gt;=L$4,VLOOKUP(RAND(),brain!$L$14:$P$17,2,TRUE),0)</f>
        <v>0</v>
      </c>
      <c r="M240" s="96">
        <f ca="1">IF($D240&gt;=M$4,VLOOKUP(RAND(),brain!$L$14:$P$17,2,TRUE),0)</f>
        <v>0</v>
      </c>
      <c r="N240" s="96">
        <f ca="1">IF($D240&gt;=N$4,VLOOKUP(RAND(),brain!$L$14:$P$17,2,TRUE),0)</f>
        <v>0</v>
      </c>
      <c r="O240" s="96">
        <f ca="1">IF($D240&gt;=O$4,VLOOKUP(RAND(),brain!$L$14:$P$17,2,TRUE),0)</f>
        <v>0</v>
      </c>
      <c r="P240" s="96">
        <f ca="1">IF($D240&gt;=P$4,VLOOKUP(RAND(),brain!$L$14:$P$17,2,TRUE),0)</f>
        <v>0</v>
      </c>
      <c r="Q240" s="96">
        <f ca="1">IF($D240&gt;=Q$4,VLOOKUP(RAND(),brain!$L$14:$P$17,2,TRUE),0)</f>
        <v>0</v>
      </c>
      <c r="R240" s="96">
        <f ca="1">IF($D240&gt;=R$4,VLOOKUP(RAND(),brain!$L$14:$P$17,2,TRUE),0)</f>
        <v>0</v>
      </c>
      <c r="S240" s="96">
        <f ca="1">IF($D240&gt;=S$4,VLOOKUP(RAND(),brain!$L$14:$P$17,2,TRUE),0)</f>
        <v>0</v>
      </c>
      <c r="T240" s="96">
        <f ca="1">IF($D240&gt;=T$4,VLOOKUP(RAND(),brain!$L$14:$P$17,2,TRUE),0)</f>
        <v>0</v>
      </c>
      <c r="U240" s="96">
        <f ca="1">IF($D240&gt;=U$4,VLOOKUP(RAND(),brain!$L$14:$P$17,2,TRUE),0)</f>
        <v>0</v>
      </c>
      <c r="V240" s="96">
        <f ca="1">IF($D240&gt;=V$4,VLOOKUP(RAND(),brain!$L$14:$P$17,2,TRUE),0)</f>
        <v>0</v>
      </c>
      <c r="W240" s="96">
        <f ca="1">IF($D240&gt;=W$4,VLOOKUP(RAND(),brain!$L$14:$P$17,2,TRUE),0)</f>
        <v>0</v>
      </c>
      <c r="X240" s="96">
        <f ca="1">IF($D240&gt;=X$4,VLOOKUP(RAND(),brain!$L$14:$P$17,2,TRUE),0)</f>
        <v>0</v>
      </c>
      <c r="Y240" s="104">
        <f ca="1">IF($D240&gt;=Y$4,VLOOKUP(RAND(),brain!$L$14:$P$17,2,TRUE),0)</f>
        <v>0</v>
      </c>
      <c r="Z240" s="97">
        <f ca="1">IF($E240&gt;=Z$4,VLOOKUP(RAND(),brain!$L$14:$P$17,3,TRUE),0)</f>
        <v>45</v>
      </c>
      <c r="AA240" s="97">
        <f ca="1">IF($E240&gt;=AA$4,VLOOKUP(RAND(),brain!$L$14:$P$17,3,TRUE),0)</f>
        <v>45</v>
      </c>
      <c r="AB240" s="97">
        <f ca="1">IF($E240&gt;=AB$4,VLOOKUP(RAND(),brain!$L$14:$P$17,3,TRUE),0)</f>
        <v>45</v>
      </c>
      <c r="AC240" s="97">
        <f ca="1">IF($E240&gt;=AC$4,VLOOKUP(RAND(),brain!$L$14:$P$17,3,TRUE),0)</f>
        <v>0</v>
      </c>
      <c r="AD240" s="97">
        <f ca="1">IF($E240&gt;=AD$4,VLOOKUP(RAND(),brain!$L$14:$P$17,3,TRUE),0)</f>
        <v>0</v>
      </c>
      <c r="AE240" s="97">
        <f ca="1">IF($E240&gt;=AE$4,VLOOKUP(RAND(),brain!$L$14:$P$17,3,TRUE),0)</f>
        <v>0</v>
      </c>
      <c r="AF240" s="97">
        <f ca="1">IF($E240&gt;=AF$4,VLOOKUP(RAND(),brain!$L$14:$P$17,3,TRUE),0)</f>
        <v>0</v>
      </c>
      <c r="AG240" s="97">
        <f ca="1">IF($E240&gt;=AG$4,VLOOKUP(RAND(),brain!$L$14:$P$17,3,TRUE),0)</f>
        <v>0</v>
      </c>
      <c r="AH240" s="97">
        <f ca="1">IF($E240&gt;=AH$4,VLOOKUP(RAND(),brain!$L$14:$P$17,3,TRUE),0)</f>
        <v>0</v>
      </c>
      <c r="AI240" s="97">
        <f ca="1">IF($E240&gt;=AI$4,VLOOKUP(RAND(),brain!$L$14:$P$17,3,TRUE),0)</f>
        <v>0</v>
      </c>
      <c r="AJ240" s="97">
        <f ca="1">IF($E240&gt;=AJ$4,VLOOKUP(RAND(),brain!$L$14:$P$17,3,TRUE),0)</f>
        <v>0</v>
      </c>
      <c r="AK240" s="100">
        <f ca="1">IF($F240&gt;=AK$4,VLOOKUP(RAND(),brain!$L$14:$P$17,4,TRUE),0)</f>
        <v>30</v>
      </c>
      <c r="AL240" s="98">
        <f ca="1">IF($F240&gt;=AL$4,VLOOKUP(RAND(),brain!$L$14:$P$17,4,TRUE),0)</f>
        <v>20</v>
      </c>
      <c r="AM240" s="98">
        <f ca="1">IF($F240&gt;=AM$4,VLOOKUP(RAND(),brain!$L$14:$P$17,4,TRUE),0)</f>
        <v>45</v>
      </c>
      <c r="AN240" s="98">
        <f ca="1">IF($F240&gt;=AN$4,VLOOKUP(RAND(),brain!$L$14:$P$17,4,TRUE),0)</f>
        <v>0</v>
      </c>
      <c r="AO240" s="98">
        <f ca="1">IF($F240&gt;=AO$4,VLOOKUP(RAND(),brain!$L$14:$P$17,4,TRUE),0)</f>
        <v>0</v>
      </c>
      <c r="AP240" s="98">
        <f ca="1">IF($F240&gt;=AP$4,VLOOKUP(RAND(),brain!$L$14:$P$17,4,TRUE),0)</f>
        <v>0</v>
      </c>
      <c r="AQ240" s="98">
        <f ca="1">IF($F240&gt;=AQ$4,VLOOKUP(RAND(),brain!$L$14:$P$17,4,TRUE),0)</f>
        <v>0</v>
      </c>
      <c r="AR240" s="98">
        <f ca="1">IF($F240&gt;=AR$4,VLOOKUP(RAND(),brain!$L$14:$P$17,4,TRUE),0)</f>
        <v>0</v>
      </c>
      <c r="AS240" s="98">
        <f ca="1">IF($F240&gt;=AS$4,VLOOKUP(RAND(),brain!$L$14:$P$17,4,TRUE),0)</f>
        <v>0</v>
      </c>
      <c r="AT240" s="98">
        <f ca="1">IF($F240&gt;=AT$4,VLOOKUP(RAND(),brain!$L$14:$P$17,4,TRUE),0)</f>
        <v>0</v>
      </c>
      <c r="AU240" s="98">
        <f ca="1">IF($F240&gt;=AU$4,VLOOKUP(RAND(),brain!$L$14:$P$17,4,TRUE),0)</f>
        <v>0</v>
      </c>
      <c r="AV240" s="98">
        <f ca="1">IF($F240&gt;=AV$4,VLOOKUP(RAND(),brain!$L$14:$P$17,4,TRUE),0)</f>
        <v>0</v>
      </c>
      <c r="AW240" s="98">
        <f ca="1">IF($F240&gt;=AW$4,VLOOKUP(RAND(),brain!$L$14:$P$17,4,TRUE),0)</f>
        <v>0</v>
      </c>
      <c r="AX240" s="98">
        <f ca="1">IF($F240&gt;=AX$4,VLOOKUP(RAND(),brain!$L$14:$P$17,4,TRUE),0)</f>
        <v>0</v>
      </c>
      <c r="AY240" s="98">
        <f ca="1">IF($F240&gt;=AY$4,VLOOKUP(RAND(),brain!$L$14:$P$17,4,TRUE),0)</f>
        <v>0</v>
      </c>
      <c r="AZ240" s="101">
        <f ca="1">IF($F240&gt;=AZ$4,VLOOKUP(RAND(),brain!$L$14:$P$17,4,TRUE),0)</f>
        <v>0</v>
      </c>
      <c r="BA240" s="139">
        <f ca="1">SUMIF(dataCollection!$H240:$Y240, "&gt;1")</f>
        <v>120</v>
      </c>
      <c r="BB240" s="140">
        <f ca="1">SUMIF(dataCollection!$Z240:$AJ240,"&gt; 1")</f>
        <v>135</v>
      </c>
      <c r="BC240" s="141">
        <f ca="1">SUMIF(dataCollection!$AK240:$AZ240, "&gt; 1")</f>
        <v>95</v>
      </c>
      <c r="BD240" s="26">
        <f ca="1">brain!$K$26-COUNTIF(dataCollection!$H240:$Y240,"&gt;0")*10-dataCollection!$BA240</f>
        <v>320</v>
      </c>
      <c r="BE240" s="26" t="str">
        <f t="shared" ca="1" si="9"/>
        <v/>
      </c>
      <c r="BF240" s="26">
        <f ca="1">brain!$K$26- COUNTIF(dataCollection!$Z240:$AJ240,"&gt;0")*10-dataCollection!$BB240</f>
        <v>315</v>
      </c>
      <c r="BG240" s="26" t="str">
        <f t="shared" ca="1" si="10"/>
        <v/>
      </c>
      <c r="BH240" s="26">
        <f ca="1">brain!$K$26-COUNT(dataCollection!$AK240:$AZ240)*10-dataCollection!$BC240</f>
        <v>225</v>
      </c>
      <c r="BI240" s="134" t="str">
        <f t="shared" ca="1" si="11"/>
        <v/>
      </c>
    </row>
    <row r="241" spans="3:61" x14ac:dyDescent="0.25">
      <c r="C241" s="32">
        <f>Table1[[#This Row],[Column1]]</f>
        <v>235</v>
      </c>
      <c r="D241" s="116">
        <f ca="1">ROUND(brain!$L$7*dataCollection!$G241,0)</f>
        <v>5</v>
      </c>
      <c r="E241" s="116">
        <f ca="1">ROUND(brain!$L$8*dataCollection!$G241,0)</f>
        <v>3</v>
      </c>
      <c r="F241" s="116">
        <f ca="1">dataCollection!$G241-dataCollection!$D241-dataCollection!$E241</f>
        <v>5</v>
      </c>
      <c r="G241" s="117">
        <f ca="1">Table1[[#This Row],[Column13]]</f>
        <v>13</v>
      </c>
      <c r="H241" s="96">
        <f ca="1">IF($D241&gt;=H$4,VLOOKUP(RAND(),brain!$L$14:$P$17,2,TRUE),0)</f>
        <v>55</v>
      </c>
      <c r="I241" s="96">
        <f ca="1">IF($D241&gt;=I$4,VLOOKUP(RAND(),brain!$L$14:$P$17,2,TRUE),0)</f>
        <v>55</v>
      </c>
      <c r="J241" s="96">
        <f ca="1">IF($D241&gt;=J$4,VLOOKUP(RAND(),brain!$L$14:$P$17,2,TRUE),0)</f>
        <v>35</v>
      </c>
      <c r="K241" s="96">
        <f ca="1">IF($D241&gt;=K$4,VLOOKUP(RAND(),brain!$L$14:$P$17,2,TRUE),0)</f>
        <v>35</v>
      </c>
      <c r="L241" s="96">
        <f ca="1">IF($D241&gt;=L$4,VLOOKUP(RAND(),brain!$L$14:$P$17,2,TRUE),0)</f>
        <v>55</v>
      </c>
      <c r="M241" s="96">
        <f ca="1">IF($D241&gt;=M$4,VLOOKUP(RAND(),brain!$L$14:$P$17,2,TRUE),0)</f>
        <v>0</v>
      </c>
      <c r="N241" s="96">
        <f ca="1">IF($D241&gt;=N$4,VLOOKUP(RAND(),brain!$L$14:$P$17,2,TRUE),0)</f>
        <v>0</v>
      </c>
      <c r="O241" s="96">
        <f ca="1">IF($D241&gt;=O$4,VLOOKUP(RAND(),brain!$L$14:$P$17,2,TRUE),0)</f>
        <v>0</v>
      </c>
      <c r="P241" s="96">
        <f ca="1">IF($D241&gt;=P$4,VLOOKUP(RAND(),brain!$L$14:$P$17,2,TRUE),0)</f>
        <v>0</v>
      </c>
      <c r="Q241" s="96">
        <f ca="1">IF($D241&gt;=Q$4,VLOOKUP(RAND(),brain!$L$14:$P$17,2,TRUE),0)</f>
        <v>0</v>
      </c>
      <c r="R241" s="96">
        <f ca="1">IF($D241&gt;=R$4,VLOOKUP(RAND(),brain!$L$14:$P$17,2,TRUE),0)</f>
        <v>0</v>
      </c>
      <c r="S241" s="96">
        <f ca="1">IF($D241&gt;=S$4,VLOOKUP(RAND(),brain!$L$14:$P$17,2,TRUE),0)</f>
        <v>0</v>
      </c>
      <c r="T241" s="96">
        <f ca="1">IF($D241&gt;=T$4,VLOOKUP(RAND(),brain!$L$14:$P$17,2,TRUE),0)</f>
        <v>0</v>
      </c>
      <c r="U241" s="96">
        <f ca="1">IF($D241&gt;=U$4,VLOOKUP(RAND(),brain!$L$14:$P$17,2,TRUE),0)</f>
        <v>0</v>
      </c>
      <c r="V241" s="96">
        <f ca="1">IF($D241&gt;=V$4,VLOOKUP(RAND(),brain!$L$14:$P$17,2,TRUE),0)</f>
        <v>0</v>
      </c>
      <c r="W241" s="96">
        <f ca="1">IF($D241&gt;=W$4,VLOOKUP(RAND(),brain!$L$14:$P$17,2,TRUE),0)</f>
        <v>0</v>
      </c>
      <c r="X241" s="96">
        <f ca="1">IF($D241&gt;=X$4,VLOOKUP(RAND(),brain!$L$14:$P$17,2,TRUE),0)</f>
        <v>0</v>
      </c>
      <c r="Y241" s="104">
        <f ca="1">IF($D241&gt;=Y$4,VLOOKUP(RAND(),brain!$L$14:$P$17,2,TRUE),0)</f>
        <v>0</v>
      </c>
      <c r="Z241" s="97">
        <f ca="1">IF($E241&gt;=Z$4,VLOOKUP(RAND(),brain!$L$14:$P$17,3,TRUE),0)</f>
        <v>45</v>
      </c>
      <c r="AA241" s="97">
        <f ca="1">IF($E241&gt;=AA$4,VLOOKUP(RAND(),brain!$L$14:$P$17,3,TRUE),0)</f>
        <v>45</v>
      </c>
      <c r="AB241" s="97">
        <f ca="1">IF($E241&gt;=AB$4,VLOOKUP(RAND(),brain!$L$14:$P$17,3,TRUE),0)</f>
        <v>20</v>
      </c>
      <c r="AC241" s="97">
        <f ca="1">IF($E241&gt;=AC$4,VLOOKUP(RAND(),brain!$L$14:$P$17,3,TRUE),0)</f>
        <v>0</v>
      </c>
      <c r="AD241" s="97">
        <f ca="1">IF($E241&gt;=AD$4,VLOOKUP(RAND(),brain!$L$14:$P$17,3,TRUE),0)</f>
        <v>0</v>
      </c>
      <c r="AE241" s="97">
        <f ca="1">IF($E241&gt;=AE$4,VLOOKUP(RAND(),brain!$L$14:$P$17,3,TRUE),0)</f>
        <v>0</v>
      </c>
      <c r="AF241" s="97">
        <f ca="1">IF($E241&gt;=AF$4,VLOOKUP(RAND(),brain!$L$14:$P$17,3,TRUE),0)</f>
        <v>0</v>
      </c>
      <c r="AG241" s="97">
        <f ca="1">IF($E241&gt;=AG$4,VLOOKUP(RAND(),brain!$L$14:$P$17,3,TRUE),0)</f>
        <v>0</v>
      </c>
      <c r="AH241" s="97">
        <f ca="1">IF($E241&gt;=AH$4,VLOOKUP(RAND(),brain!$L$14:$P$17,3,TRUE),0)</f>
        <v>0</v>
      </c>
      <c r="AI241" s="97">
        <f ca="1">IF($E241&gt;=AI$4,VLOOKUP(RAND(),brain!$L$14:$P$17,3,TRUE),0)</f>
        <v>0</v>
      </c>
      <c r="AJ241" s="97">
        <f ca="1">IF($E241&gt;=AJ$4,VLOOKUP(RAND(),brain!$L$14:$P$17,3,TRUE),0)</f>
        <v>0</v>
      </c>
      <c r="AK241" s="100">
        <f ca="1">IF($F241&gt;=AK$4,VLOOKUP(RAND(),brain!$L$14:$P$17,4,TRUE),0)</f>
        <v>45</v>
      </c>
      <c r="AL241" s="98">
        <f ca="1">IF($F241&gt;=AL$4,VLOOKUP(RAND(),brain!$L$14:$P$17,4,TRUE),0)</f>
        <v>30</v>
      </c>
      <c r="AM241" s="98">
        <f ca="1">IF($F241&gt;=AM$4,VLOOKUP(RAND(),brain!$L$14:$P$17,4,TRUE),0)</f>
        <v>45</v>
      </c>
      <c r="AN241" s="98">
        <f ca="1">IF($F241&gt;=AN$4,VLOOKUP(RAND(),brain!$L$14:$P$17,4,TRUE),0)</f>
        <v>20</v>
      </c>
      <c r="AO241" s="98">
        <f ca="1">IF($F241&gt;=AO$4,VLOOKUP(RAND(),brain!$L$14:$P$17,4,TRUE),0)</f>
        <v>30</v>
      </c>
      <c r="AP241" s="98">
        <f ca="1">IF($F241&gt;=AP$4,VLOOKUP(RAND(),brain!$L$14:$P$17,4,TRUE),0)</f>
        <v>0</v>
      </c>
      <c r="AQ241" s="98">
        <f ca="1">IF($F241&gt;=AQ$4,VLOOKUP(RAND(),brain!$L$14:$P$17,4,TRUE),0)</f>
        <v>0</v>
      </c>
      <c r="AR241" s="98">
        <f ca="1">IF($F241&gt;=AR$4,VLOOKUP(RAND(),brain!$L$14:$P$17,4,TRUE),0)</f>
        <v>0</v>
      </c>
      <c r="AS241" s="98">
        <f ca="1">IF($F241&gt;=AS$4,VLOOKUP(RAND(),brain!$L$14:$P$17,4,TRUE),0)</f>
        <v>0</v>
      </c>
      <c r="AT241" s="98">
        <f ca="1">IF($F241&gt;=AT$4,VLOOKUP(RAND(),brain!$L$14:$P$17,4,TRUE),0)</f>
        <v>0</v>
      </c>
      <c r="AU241" s="98">
        <f ca="1">IF($F241&gt;=AU$4,VLOOKUP(RAND(),brain!$L$14:$P$17,4,TRUE),0)</f>
        <v>0</v>
      </c>
      <c r="AV241" s="98">
        <f ca="1">IF($F241&gt;=AV$4,VLOOKUP(RAND(),brain!$L$14:$P$17,4,TRUE),0)</f>
        <v>0</v>
      </c>
      <c r="AW241" s="98">
        <f ca="1">IF($F241&gt;=AW$4,VLOOKUP(RAND(),brain!$L$14:$P$17,4,TRUE),0)</f>
        <v>0</v>
      </c>
      <c r="AX241" s="98">
        <f ca="1">IF($F241&gt;=AX$4,VLOOKUP(RAND(),brain!$L$14:$P$17,4,TRUE),0)</f>
        <v>0</v>
      </c>
      <c r="AY241" s="98">
        <f ca="1">IF($F241&gt;=AY$4,VLOOKUP(RAND(),brain!$L$14:$P$17,4,TRUE),0)</f>
        <v>0</v>
      </c>
      <c r="AZ241" s="101">
        <f ca="1">IF($F241&gt;=AZ$4,VLOOKUP(RAND(),brain!$L$14:$P$17,4,TRUE),0)</f>
        <v>0</v>
      </c>
      <c r="BA241" s="139">
        <f ca="1">SUMIF(dataCollection!$H241:$Y241, "&gt;1")</f>
        <v>235</v>
      </c>
      <c r="BB241" s="140">
        <f ca="1">SUMIF(dataCollection!$Z241:$AJ241,"&gt; 1")</f>
        <v>110</v>
      </c>
      <c r="BC241" s="141">
        <f ca="1">SUMIF(dataCollection!$AK241:$AZ241, "&gt; 1")</f>
        <v>170</v>
      </c>
      <c r="BD241" s="26">
        <f ca="1">brain!$K$26-COUNTIF(dataCollection!$H241:$Y241,"&gt;0")*10-dataCollection!$BA241</f>
        <v>195</v>
      </c>
      <c r="BE241" s="26" t="str">
        <f t="shared" ca="1" si="9"/>
        <v>stockout</v>
      </c>
      <c r="BF241" s="26">
        <f ca="1">brain!$K$26- COUNTIF(dataCollection!$Z241:$AJ241,"&gt;0")*10-dataCollection!$BB241</f>
        <v>340</v>
      </c>
      <c r="BG241" s="26" t="str">
        <f t="shared" ca="1" si="10"/>
        <v/>
      </c>
      <c r="BH241" s="26">
        <f ca="1">brain!$K$26-COUNT(dataCollection!$AK241:$AZ241)*10-dataCollection!$BC241</f>
        <v>150</v>
      </c>
      <c r="BI241" s="134" t="str">
        <f t="shared" ca="1" si="11"/>
        <v>stockout</v>
      </c>
    </row>
    <row r="242" spans="3:61" x14ac:dyDescent="0.25">
      <c r="C242" s="32">
        <f>Table1[[#This Row],[Column1]]</f>
        <v>236</v>
      </c>
      <c r="D242" s="116">
        <f ca="1">ROUND(brain!$L$7*dataCollection!$G242,0)</f>
        <v>7</v>
      </c>
      <c r="E242" s="116">
        <f ca="1">ROUND(brain!$L$8*dataCollection!$G242,0)</f>
        <v>4</v>
      </c>
      <c r="F242" s="116">
        <f ca="1">dataCollection!$G242-dataCollection!$D242-dataCollection!$E242</f>
        <v>6</v>
      </c>
      <c r="G242" s="117">
        <f ca="1">Table1[[#This Row],[Column13]]</f>
        <v>17</v>
      </c>
      <c r="H242" s="96">
        <f ca="1">IF($D242&gt;=H$4,VLOOKUP(RAND(),brain!$L$14:$P$17,2,TRUE),0)</f>
        <v>35</v>
      </c>
      <c r="I242" s="96">
        <f ca="1">IF($D242&gt;=I$4,VLOOKUP(RAND(),brain!$L$14:$P$17,2,TRUE),0)</f>
        <v>15</v>
      </c>
      <c r="J242" s="96">
        <f ca="1">IF($D242&gt;=J$4,VLOOKUP(RAND(),brain!$L$14:$P$17,2,TRUE),0)</f>
        <v>55</v>
      </c>
      <c r="K242" s="96">
        <f ca="1">IF($D242&gt;=K$4,VLOOKUP(RAND(),brain!$L$14:$P$17,2,TRUE),0)</f>
        <v>35</v>
      </c>
      <c r="L242" s="96">
        <f ca="1">IF($D242&gt;=L$4,VLOOKUP(RAND(),brain!$L$14:$P$17,2,TRUE),0)</f>
        <v>55</v>
      </c>
      <c r="M242" s="96">
        <f ca="1">IF($D242&gt;=M$4,VLOOKUP(RAND(),brain!$L$14:$P$17,2,TRUE),0)</f>
        <v>55</v>
      </c>
      <c r="N242" s="96">
        <f ca="1">IF($D242&gt;=N$4,VLOOKUP(RAND(),brain!$L$14:$P$17,2,TRUE),0)</f>
        <v>35</v>
      </c>
      <c r="O242" s="96">
        <f ca="1">IF($D242&gt;=O$4,VLOOKUP(RAND(),brain!$L$14:$P$17,2,TRUE),0)</f>
        <v>0</v>
      </c>
      <c r="P242" s="96">
        <f ca="1">IF($D242&gt;=P$4,VLOOKUP(RAND(),brain!$L$14:$P$17,2,TRUE),0)</f>
        <v>0</v>
      </c>
      <c r="Q242" s="96">
        <f ca="1">IF($D242&gt;=Q$4,VLOOKUP(RAND(),brain!$L$14:$P$17,2,TRUE),0)</f>
        <v>0</v>
      </c>
      <c r="R242" s="96">
        <f ca="1">IF($D242&gt;=R$4,VLOOKUP(RAND(),brain!$L$14:$P$17,2,TRUE),0)</f>
        <v>0</v>
      </c>
      <c r="S242" s="96">
        <f ca="1">IF($D242&gt;=S$4,VLOOKUP(RAND(),brain!$L$14:$P$17,2,TRUE),0)</f>
        <v>0</v>
      </c>
      <c r="T242" s="96">
        <f ca="1">IF($D242&gt;=T$4,VLOOKUP(RAND(),brain!$L$14:$P$17,2,TRUE),0)</f>
        <v>0</v>
      </c>
      <c r="U242" s="96">
        <f ca="1">IF($D242&gt;=U$4,VLOOKUP(RAND(),brain!$L$14:$P$17,2,TRUE),0)</f>
        <v>0</v>
      </c>
      <c r="V242" s="96">
        <f ca="1">IF($D242&gt;=V$4,VLOOKUP(RAND(),brain!$L$14:$P$17,2,TRUE),0)</f>
        <v>0</v>
      </c>
      <c r="W242" s="96">
        <f ca="1">IF($D242&gt;=W$4,VLOOKUP(RAND(),brain!$L$14:$P$17,2,TRUE),0)</f>
        <v>0</v>
      </c>
      <c r="X242" s="96">
        <f ca="1">IF($D242&gt;=X$4,VLOOKUP(RAND(),brain!$L$14:$P$17,2,TRUE),0)</f>
        <v>0</v>
      </c>
      <c r="Y242" s="104">
        <f ca="1">IF($D242&gt;=Y$4,VLOOKUP(RAND(),brain!$L$14:$P$17,2,TRUE),0)</f>
        <v>0</v>
      </c>
      <c r="Z242" s="97">
        <f ca="1">IF($E242&gt;=Z$4,VLOOKUP(RAND(),brain!$L$14:$P$17,3,TRUE),0)</f>
        <v>45</v>
      </c>
      <c r="AA242" s="97">
        <f ca="1">IF($E242&gt;=AA$4,VLOOKUP(RAND(),brain!$L$14:$P$17,3,TRUE),0)</f>
        <v>20</v>
      </c>
      <c r="AB242" s="97">
        <f ca="1">IF($E242&gt;=AB$4,VLOOKUP(RAND(),brain!$L$14:$P$17,3,TRUE),0)</f>
        <v>45</v>
      </c>
      <c r="AC242" s="97">
        <f ca="1">IF($E242&gt;=AC$4,VLOOKUP(RAND(),brain!$L$14:$P$17,3,TRUE),0)</f>
        <v>65</v>
      </c>
      <c r="AD242" s="97">
        <f ca="1">IF($E242&gt;=AD$4,VLOOKUP(RAND(),brain!$L$14:$P$17,3,TRUE),0)</f>
        <v>0</v>
      </c>
      <c r="AE242" s="97">
        <f ca="1">IF($E242&gt;=AE$4,VLOOKUP(RAND(),brain!$L$14:$P$17,3,TRUE),0)</f>
        <v>0</v>
      </c>
      <c r="AF242" s="97">
        <f ca="1">IF($E242&gt;=AF$4,VLOOKUP(RAND(),brain!$L$14:$P$17,3,TRUE),0)</f>
        <v>0</v>
      </c>
      <c r="AG242" s="97">
        <f ca="1">IF($E242&gt;=AG$4,VLOOKUP(RAND(),brain!$L$14:$P$17,3,TRUE),0)</f>
        <v>0</v>
      </c>
      <c r="AH242" s="97">
        <f ca="1">IF($E242&gt;=AH$4,VLOOKUP(RAND(),brain!$L$14:$P$17,3,TRUE),0)</f>
        <v>0</v>
      </c>
      <c r="AI242" s="97">
        <f ca="1">IF($E242&gt;=AI$4,VLOOKUP(RAND(),brain!$L$14:$P$17,3,TRUE),0)</f>
        <v>0</v>
      </c>
      <c r="AJ242" s="97">
        <f ca="1">IF($E242&gt;=AJ$4,VLOOKUP(RAND(),brain!$L$14:$P$17,3,TRUE),0)</f>
        <v>0</v>
      </c>
      <c r="AK242" s="100">
        <f ca="1">IF($F242&gt;=AK$4,VLOOKUP(RAND(),brain!$L$14:$P$17,4,TRUE),0)</f>
        <v>30</v>
      </c>
      <c r="AL242" s="98">
        <f ca="1">IF($F242&gt;=AL$4,VLOOKUP(RAND(),brain!$L$14:$P$17,4,TRUE),0)</f>
        <v>20</v>
      </c>
      <c r="AM242" s="98">
        <f ca="1">IF($F242&gt;=AM$4,VLOOKUP(RAND(),brain!$L$14:$P$17,4,TRUE),0)</f>
        <v>30</v>
      </c>
      <c r="AN242" s="98">
        <f ca="1">IF($F242&gt;=AN$4,VLOOKUP(RAND(),brain!$L$14:$P$17,4,TRUE),0)</f>
        <v>45</v>
      </c>
      <c r="AO242" s="98">
        <f ca="1">IF($F242&gt;=AO$4,VLOOKUP(RAND(),brain!$L$14:$P$17,4,TRUE),0)</f>
        <v>30</v>
      </c>
      <c r="AP242" s="98">
        <f ca="1">IF($F242&gt;=AP$4,VLOOKUP(RAND(),brain!$L$14:$P$17,4,TRUE),0)</f>
        <v>20</v>
      </c>
      <c r="AQ242" s="98">
        <f ca="1">IF($F242&gt;=AQ$4,VLOOKUP(RAND(),brain!$L$14:$P$17,4,TRUE),0)</f>
        <v>0</v>
      </c>
      <c r="AR242" s="98">
        <f ca="1">IF($F242&gt;=AR$4,VLOOKUP(RAND(),brain!$L$14:$P$17,4,TRUE),0)</f>
        <v>0</v>
      </c>
      <c r="AS242" s="98">
        <f ca="1">IF($F242&gt;=AS$4,VLOOKUP(RAND(),brain!$L$14:$P$17,4,TRUE),0)</f>
        <v>0</v>
      </c>
      <c r="AT242" s="98">
        <f ca="1">IF($F242&gt;=AT$4,VLOOKUP(RAND(),brain!$L$14:$P$17,4,TRUE),0)</f>
        <v>0</v>
      </c>
      <c r="AU242" s="98">
        <f ca="1">IF($F242&gt;=AU$4,VLOOKUP(RAND(),brain!$L$14:$P$17,4,TRUE),0)</f>
        <v>0</v>
      </c>
      <c r="AV242" s="98">
        <f ca="1">IF($F242&gt;=AV$4,VLOOKUP(RAND(),brain!$L$14:$P$17,4,TRUE),0)</f>
        <v>0</v>
      </c>
      <c r="AW242" s="98">
        <f ca="1">IF($F242&gt;=AW$4,VLOOKUP(RAND(),brain!$L$14:$P$17,4,TRUE),0)</f>
        <v>0</v>
      </c>
      <c r="AX242" s="98">
        <f ca="1">IF($F242&gt;=AX$4,VLOOKUP(RAND(),brain!$L$14:$P$17,4,TRUE),0)</f>
        <v>0</v>
      </c>
      <c r="AY242" s="98">
        <f ca="1">IF($F242&gt;=AY$4,VLOOKUP(RAND(),brain!$L$14:$P$17,4,TRUE),0)</f>
        <v>0</v>
      </c>
      <c r="AZ242" s="101">
        <f ca="1">IF($F242&gt;=AZ$4,VLOOKUP(RAND(),brain!$L$14:$P$17,4,TRUE),0)</f>
        <v>0</v>
      </c>
      <c r="BA242" s="139">
        <f ca="1">SUMIF(dataCollection!$H242:$Y242, "&gt;1")</f>
        <v>285</v>
      </c>
      <c r="BB242" s="140">
        <f ca="1">SUMIF(dataCollection!$Z242:$AJ242,"&gt; 1")</f>
        <v>175</v>
      </c>
      <c r="BC242" s="141">
        <f ca="1">SUMIF(dataCollection!$AK242:$AZ242, "&gt; 1")</f>
        <v>175</v>
      </c>
      <c r="BD242" s="26">
        <f ca="1">brain!$K$26-COUNTIF(dataCollection!$H242:$Y242,"&gt;0")*10-dataCollection!$BA242</f>
        <v>125</v>
      </c>
      <c r="BE242" s="26" t="str">
        <f t="shared" ca="1" si="9"/>
        <v>stockout</v>
      </c>
      <c r="BF242" s="26">
        <f ca="1">brain!$K$26- COUNTIF(dataCollection!$Z242:$AJ242,"&gt;0")*10-dataCollection!$BB242</f>
        <v>265</v>
      </c>
      <c r="BG242" s="26" t="str">
        <f t="shared" ca="1" si="10"/>
        <v/>
      </c>
      <c r="BH242" s="26">
        <f ca="1">brain!$K$26-COUNT(dataCollection!$AK242:$AZ242)*10-dataCollection!$BC242</f>
        <v>145</v>
      </c>
      <c r="BI242" s="134" t="str">
        <f t="shared" ca="1" si="11"/>
        <v>stockout</v>
      </c>
    </row>
    <row r="243" spans="3:61" x14ac:dyDescent="0.25">
      <c r="C243" s="32">
        <f>Table1[[#This Row],[Column1]]</f>
        <v>237</v>
      </c>
      <c r="D243" s="116">
        <f ca="1">ROUND(brain!$L$7*dataCollection!$G243,0)</f>
        <v>4</v>
      </c>
      <c r="E243" s="116">
        <f ca="1">ROUND(brain!$L$8*dataCollection!$G243,0)</f>
        <v>3</v>
      </c>
      <c r="F243" s="116">
        <f ca="1">dataCollection!$G243-dataCollection!$D243-dataCollection!$E243</f>
        <v>3</v>
      </c>
      <c r="G243" s="117">
        <f ca="1">Table1[[#This Row],[Column13]]</f>
        <v>10</v>
      </c>
      <c r="H243" s="96">
        <f ca="1">IF($D243&gt;=H$4,VLOOKUP(RAND(),brain!$L$14:$P$17,2,TRUE),0)</f>
        <v>35</v>
      </c>
      <c r="I243" s="96">
        <f ca="1">IF($D243&gt;=I$4,VLOOKUP(RAND(),brain!$L$14:$P$17,2,TRUE),0)</f>
        <v>35</v>
      </c>
      <c r="J243" s="96">
        <f ca="1">IF($D243&gt;=J$4,VLOOKUP(RAND(),brain!$L$14:$P$17,2,TRUE),0)</f>
        <v>15</v>
      </c>
      <c r="K243" s="96">
        <f ca="1">IF($D243&gt;=K$4,VLOOKUP(RAND(),brain!$L$14:$P$17,2,TRUE),0)</f>
        <v>55</v>
      </c>
      <c r="L243" s="96">
        <f ca="1">IF($D243&gt;=L$4,VLOOKUP(RAND(),brain!$L$14:$P$17,2,TRUE),0)</f>
        <v>0</v>
      </c>
      <c r="M243" s="96">
        <f ca="1">IF($D243&gt;=M$4,VLOOKUP(RAND(),brain!$L$14:$P$17,2,TRUE),0)</f>
        <v>0</v>
      </c>
      <c r="N243" s="96">
        <f ca="1">IF($D243&gt;=N$4,VLOOKUP(RAND(),brain!$L$14:$P$17,2,TRUE),0)</f>
        <v>0</v>
      </c>
      <c r="O243" s="96">
        <f ca="1">IF($D243&gt;=O$4,VLOOKUP(RAND(),brain!$L$14:$P$17,2,TRUE),0)</f>
        <v>0</v>
      </c>
      <c r="P243" s="96">
        <f ca="1">IF($D243&gt;=P$4,VLOOKUP(RAND(),brain!$L$14:$P$17,2,TRUE),0)</f>
        <v>0</v>
      </c>
      <c r="Q243" s="96">
        <f ca="1">IF($D243&gt;=Q$4,VLOOKUP(RAND(),brain!$L$14:$P$17,2,TRUE),0)</f>
        <v>0</v>
      </c>
      <c r="R243" s="96">
        <f ca="1">IF($D243&gt;=R$4,VLOOKUP(RAND(),brain!$L$14:$P$17,2,TRUE),0)</f>
        <v>0</v>
      </c>
      <c r="S243" s="96">
        <f ca="1">IF($D243&gt;=S$4,VLOOKUP(RAND(),brain!$L$14:$P$17,2,TRUE),0)</f>
        <v>0</v>
      </c>
      <c r="T243" s="96">
        <f ca="1">IF($D243&gt;=T$4,VLOOKUP(RAND(),brain!$L$14:$P$17,2,TRUE),0)</f>
        <v>0</v>
      </c>
      <c r="U243" s="96">
        <f ca="1">IF($D243&gt;=U$4,VLOOKUP(RAND(),brain!$L$14:$P$17,2,TRUE),0)</f>
        <v>0</v>
      </c>
      <c r="V243" s="96">
        <f ca="1">IF($D243&gt;=V$4,VLOOKUP(RAND(),brain!$L$14:$P$17,2,TRUE),0)</f>
        <v>0</v>
      </c>
      <c r="W243" s="96">
        <f ca="1">IF($D243&gt;=W$4,VLOOKUP(RAND(),brain!$L$14:$P$17,2,TRUE),0)</f>
        <v>0</v>
      </c>
      <c r="X243" s="96">
        <f ca="1">IF($D243&gt;=X$4,VLOOKUP(RAND(),brain!$L$14:$P$17,2,TRUE),0)</f>
        <v>0</v>
      </c>
      <c r="Y243" s="104">
        <f ca="1">IF($D243&gt;=Y$4,VLOOKUP(RAND(),brain!$L$14:$P$17,2,TRUE),0)</f>
        <v>0</v>
      </c>
      <c r="Z243" s="97">
        <f ca="1">IF($E243&gt;=Z$4,VLOOKUP(RAND(),brain!$L$14:$P$17,3,TRUE),0)</f>
        <v>45</v>
      </c>
      <c r="AA243" s="97">
        <f ca="1">IF($E243&gt;=AA$4,VLOOKUP(RAND(),brain!$L$14:$P$17,3,TRUE),0)</f>
        <v>45</v>
      </c>
      <c r="AB243" s="97">
        <f ca="1">IF($E243&gt;=AB$4,VLOOKUP(RAND(),brain!$L$14:$P$17,3,TRUE),0)</f>
        <v>45</v>
      </c>
      <c r="AC243" s="97">
        <f ca="1">IF($E243&gt;=AC$4,VLOOKUP(RAND(),brain!$L$14:$P$17,3,TRUE),0)</f>
        <v>0</v>
      </c>
      <c r="AD243" s="97">
        <f ca="1">IF($E243&gt;=AD$4,VLOOKUP(RAND(),brain!$L$14:$P$17,3,TRUE),0)</f>
        <v>0</v>
      </c>
      <c r="AE243" s="97">
        <f ca="1">IF($E243&gt;=AE$4,VLOOKUP(RAND(),brain!$L$14:$P$17,3,TRUE),0)</f>
        <v>0</v>
      </c>
      <c r="AF243" s="97">
        <f ca="1">IF($E243&gt;=AF$4,VLOOKUP(RAND(),brain!$L$14:$P$17,3,TRUE),0)</f>
        <v>0</v>
      </c>
      <c r="AG243" s="97">
        <f ca="1">IF($E243&gt;=AG$4,VLOOKUP(RAND(),brain!$L$14:$P$17,3,TRUE),0)</f>
        <v>0</v>
      </c>
      <c r="AH243" s="97">
        <f ca="1">IF($E243&gt;=AH$4,VLOOKUP(RAND(),brain!$L$14:$P$17,3,TRUE),0)</f>
        <v>0</v>
      </c>
      <c r="AI243" s="97">
        <f ca="1">IF($E243&gt;=AI$4,VLOOKUP(RAND(),brain!$L$14:$P$17,3,TRUE),0)</f>
        <v>0</v>
      </c>
      <c r="AJ243" s="97">
        <f ca="1">IF($E243&gt;=AJ$4,VLOOKUP(RAND(),brain!$L$14:$P$17,3,TRUE),0)</f>
        <v>0</v>
      </c>
      <c r="AK243" s="100">
        <f ca="1">IF($F243&gt;=AK$4,VLOOKUP(RAND(),brain!$L$14:$P$17,4,TRUE),0)</f>
        <v>45</v>
      </c>
      <c r="AL243" s="98">
        <f ca="1">IF($F243&gt;=AL$4,VLOOKUP(RAND(),brain!$L$14:$P$17,4,TRUE),0)</f>
        <v>30</v>
      </c>
      <c r="AM243" s="98">
        <f ca="1">IF($F243&gt;=AM$4,VLOOKUP(RAND(),brain!$L$14:$P$17,4,TRUE),0)</f>
        <v>30</v>
      </c>
      <c r="AN243" s="98">
        <f ca="1">IF($F243&gt;=AN$4,VLOOKUP(RAND(),brain!$L$14:$P$17,4,TRUE),0)</f>
        <v>0</v>
      </c>
      <c r="AO243" s="98">
        <f ca="1">IF($F243&gt;=AO$4,VLOOKUP(RAND(),brain!$L$14:$P$17,4,TRUE),0)</f>
        <v>0</v>
      </c>
      <c r="AP243" s="98">
        <f ca="1">IF($F243&gt;=AP$4,VLOOKUP(RAND(),brain!$L$14:$P$17,4,TRUE),0)</f>
        <v>0</v>
      </c>
      <c r="AQ243" s="98">
        <f ca="1">IF($F243&gt;=AQ$4,VLOOKUP(RAND(),brain!$L$14:$P$17,4,TRUE),0)</f>
        <v>0</v>
      </c>
      <c r="AR243" s="98">
        <f ca="1">IF($F243&gt;=AR$4,VLOOKUP(RAND(),brain!$L$14:$P$17,4,TRUE),0)</f>
        <v>0</v>
      </c>
      <c r="AS243" s="98">
        <f ca="1">IF($F243&gt;=AS$4,VLOOKUP(RAND(),brain!$L$14:$P$17,4,TRUE),0)</f>
        <v>0</v>
      </c>
      <c r="AT243" s="98">
        <f ca="1">IF($F243&gt;=AT$4,VLOOKUP(RAND(),brain!$L$14:$P$17,4,TRUE),0)</f>
        <v>0</v>
      </c>
      <c r="AU243" s="98">
        <f ca="1">IF($F243&gt;=AU$4,VLOOKUP(RAND(),brain!$L$14:$P$17,4,TRUE),0)</f>
        <v>0</v>
      </c>
      <c r="AV243" s="98">
        <f ca="1">IF($F243&gt;=AV$4,VLOOKUP(RAND(),brain!$L$14:$P$17,4,TRUE),0)</f>
        <v>0</v>
      </c>
      <c r="AW243" s="98">
        <f ca="1">IF($F243&gt;=AW$4,VLOOKUP(RAND(),brain!$L$14:$P$17,4,TRUE),0)</f>
        <v>0</v>
      </c>
      <c r="AX243" s="98">
        <f ca="1">IF($F243&gt;=AX$4,VLOOKUP(RAND(),brain!$L$14:$P$17,4,TRUE),0)</f>
        <v>0</v>
      </c>
      <c r="AY243" s="98">
        <f ca="1">IF($F243&gt;=AY$4,VLOOKUP(RAND(),brain!$L$14:$P$17,4,TRUE),0)</f>
        <v>0</v>
      </c>
      <c r="AZ243" s="101">
        <f ca="1">IF($F243&gt;=AZ$4,VLOOKUP(RAND(),brain!$L$14:$P$17,4,TRUE),0)</f>
        <v>0</v>
      </c>
      <c r="BA243" s="139">
        <f ca="1">SUMIF(dataCollection!$H243:$Y243, "&gt;1")</f>
        <v>140</v>
      </c>
      <c r="BB243" s="140">
        <f ca="1">SUMIF(dataCollection!$Z243:$AJ243,"&gt; 1")</f>
        <v>135</v>
      </c>
      <c r="BC243" s="141">
        <f ca="1">SUMIF(dataCollection!$AK243:$AZ243, "&gt; 1")</f>
        <v>105</v>
      </c>
      <c r="BD243" s="26">
        <f ca="1">brain!$K$26-COUNTIF(dataCollection!$H243:$Y243,"&gt;0")*10-dataCollection!$BA243</f>
        <v>300</v>
      </c>
      <c r="BE243" s="26" t="str">
        <f t="shared" ca="1" si="9"/>
        <v/>
      </c>
      <c r="BF243" s="26">
        <f ca="1">brain!$K$26- COUNTIF(dataCollection!$Z243:$AJ243,"&gt;0")*10-dataCollection!$BB243</f>
        <v>315</v>
      </c>
      <c r="BG243" s="26" t="str">
        <f t="shared" ca="1" si="10"/>
        <v/>
      </c>
      <c r="BH243" s="26">
        <f ca="1">brain!$K$26-COUNT(dataCollection!$AK243:$AZ243)*10-dataCollection!$BC243</f>
        <v>215</v>
      </c>
      <c r="BI243" s="134" t="str">
        <f t="shared" ca="1" si="11"/>
        <v/>
      </c>
    </row>
    <row r="244" spans="3:61" x14ac:dyDescent="0.25">
      <c r="C244" s="32">
        <f>Table1[[#This Row],[Column1]]</f>
        <v>238</v>
      </c>
      <c r="D244" s="116">
        <f ca="1">ROUND(brain!$L$7*dataCollection!$G244,0)</f>
        <v>5</v>
      </c>
      <c r="E244" s="116">
        <f ca="1">ROUND(brain!$L$8*dataCollection!$G244,0)</f>
        <v>3</v>
      </c>
      <c r="F244" s="116">
        <f ca="1">dataCollection!$G244-dataCollection!$D244-dataCollection!$E244</f>
        <v>5</v>
      </c>
      <c r="G244" s="117">
        <f ca="1">Table1[[#This Row],[Column13]]</f>
        <v>13</v>
      </c>
      <c r="H244" s="96">
        <f ca="1">IF($D244&gt;=H$4,VLOOKUP(RAND(),brain!$L$14:$P$17,2,TRUE),0)</f>
        <v>15</v>
      </c>
      <c r="I244" s="96">
        <f ca="1">IF($D244&gt;=I$4,VLOOKUP(RAND(),brain!$L$14:$P$17,2,TRUE),0)</f>
        <v>35</v>
      </c>
      <c r="J244" s="96">
        <f ca="1">IF($D244&gt;=J$4,VLOOKUP(RAND(),brain!$L$14:$P$17,2,TRUE),0)</f>
        <v>55</v>
      </c>
      <c r="K244" s="96">
        <f ca="1">IF($D244&gt;=K$4,VLOOKUP(RAND(),brain!$L$14:$P$17,2,TRUE),0)</f>
        <v>55</v>
      </c>
      <c r="L244" s="96">
        <f ca="1">IF($D244&gt;=L$4,VLOOKUP(RAND(),brain!$L$14:$P$17,2,TRUE),0)</f>
        <v>55</v>
      </c>
      <c r="M244" s="96">
        <f ca="1">IF($D244&gt;=M$4,VLOOKUP(RAND(),brain!$L$14:$P$17,2,TRUE),0)</f>
        <v>0</v>
      </c>
      <c r="N244" s="96">
        <f ca="1">IF($D244&gt;=N$4,VLOOKUP(RAND(),brain!$L$14:$P$17,2,TRUE),0)</f>
        <v>0</v>
      </c>
      <c r="O244" s="96">
        <f ca="1">IF($D244&gt;=O$4,VLOOKUP(RAND(),brain!$L$14:$P$17,2,TRUE),0)</f>
        <v>0</v>
      </c>
      <c r="P244" s="96">
        <f ca="1">IF($D244&gt;=P$4,VLOOKUP(RAND(),brain!$L$14:$P$17,2,TRUE),0)</f>
        <v>0</v>
      </c>
      <c r="Q244" s="96">
        <f ca="1">IF($D244&gt;=Q$4,VLOOKUP(RAND(),brain!$L$14:$P$17,2,TRUE),0)</f>
        <v>0</v>
      </c>
      <c r="R244" s="96">
        <f ca="1">IF($D244&gt;=R$4,VLOOKUP(RAND(),brain!$L$14:$P$17,2,TRUE),0)</f>
        <v>0</v>
      </c>
      <c r="S244" s="96">
        <f ca="1">IF($D244&gt;=S$4,VLOOKUP(RAND(),brain!$L$14:$P$17,2,TRUE),0)</f>
        <v>0</v>
      </c>
      <c r="T244" s="96">
        <f ca="1">IF($D244&gt;=T$4,VLOOKUP(RAND(),brain!$L$14:$P$17,2,TRUE),0)</f>
        <v>0</v>
      </c>
      <c r="U244" s="96">
        <f ca="1">IF($D244&gt;=U$4,VLOOKUP(RAND(),brain!$L$14:$P$17,2,TRUE),0)</f>
        <v>0</v>
      </c>
      <c r="V244" s="96">
        <f ca="1">IF($D244&gt;=V$4,VLOOKUP(RAND(),brain!$L$14:$P$17,2,TRUE),0)</f>
        <v>0</v>
      </c>
      <c r="W244" s="96">
        <f ca="1">IF($D244&gt;=W$4,VLOOKUP(RAND(),brain!$L$14:$P$17,2,TRUE),0)</f>
        <v>0</v>
      </c>
      <c r="X244" s="96">
        <f ca="1">IF($D244&gt;=X$4,VLOOKUP(RAND(),brain!$L$14:$P$17,2,TRUE),0)</f>
        <v>0</v>
      </c>
      <c r="Y244" s="104">
        <f ca="1">IF($D244&gt;=Y$4,VLOOKUP(RAND(),brain!$L$14:$P$17,2,TRUE),0)</f>
        <v>0</v>
      </c>
      <c r="Z244" s="97">
        <f ca="1">IF($E244&gt;=Z$4,VLOOKUP(RAND(),brain!$L$14:$P$17,3,TRUE),0)</f>
        <v>45</v>
      </c>
      <c r="AA244" s="97">
        <f ca="1">IF($E244&gt;=AA$4,VLOOKUP(RAND(),brain!$L$14:$P$17,3,TRUE),0)</f>
        <v>65</v>
      </c>
      <c r="AB244" s="97">
        <f ca="1">IF($E244&gt;=AB$4,VLOOKUP(RAND(),brain!$L$14:$P$17,3,TRUE),0)</f>
        <v>45</v>
      </c>
      <c r="AC244" s="97">
        <f ca="1">IF($E244&gt;=AC$4,VLOOKUP(RAND(),brain!$L$14:$P$17,3,TRUE),0)</f>
        <v>0</v>
      </c>
      <c r="AD244" s="97">
        <f ca="1">IF($E244&gt;=AD$4,VLOOKUP(RAND(),brain!$L$14:$P$17,3,TRUE),0)</f>
        <v>0</v>
      </c>
      <c r="AE244" s="97">
        <f ca="1">IF($E244&gt;=AE$4,VLOOKUP(RAND(),brain!$L$14:$P$17,3,TRUE),0)</f>
        <v>0</v>
      </c>
      <c r="AF244" s="97">
        <f ca="1">IF($E244&gt;=AF$4,VLOOKUP(RAND(),brain!$L$14:$P$17,3,TRUE),0)</f>
        <v>0</v>
      </c>
      <c r="AG244" s="97">
        <f ca="1">IF($E244&gt;=AG$4,VLOOKUP(RAND(),brain!$L$14:$P$17,3,TRUE),0)</f>
        <v>0</v>
      </c>
      <c r="AH244" s="97">
        <f ca="1">IF($E244&gt;=AH$4,VLOOKUP(RAND(),brain!$L$14:$P$17,3,TRUE),0)</f>
        <v>0</v>
      </c>
      <c r="AI244" s="97">
        <f ca="1">IF($E244&gt;=AI$4,VLOOKUP(RAND(),brain!$L$14:$P$17,3,TRUE),0)</f>
        <v>0</v>
      </c>
      <c r="AJ244" s="97">
        <f ca="1">IF($E244&gt;=AJ$4,VLOOKUP(RAND(),brain!$L$14:$P$17,3,TRUE),0)</f>
        <v>0</v>
      </c>
      <c r="AK244" s="100">
        <f ca="1">IF($F244&gt;=AK$4,VLOOKUP(RAND(),brain!$L$14:$P$17,4,TRUE),0)</f>
        <v>30</v>
      </c>
      <c r="AL244" s="98">
        <f ca="1">IF($F244&gt;=AL$4,VLOOKUP(RAND(),brain!$L$14:$P$17,4,TRUE),0)</f>
        <v>30</v>
      </c>
      <c r="AM244" s="98">
        <f ca="1">IF($F244&gt;=AM$4,VLOOKUP(RAND(),brain!$L$14:$P$17,4,TRUE),0)</f>
        <v>45</v>
      </c>
      <c r="AN244" s="98">
        <f ca="1">IF($F244&gt;=AN$4,VLOOKUP(RAND(),brain!$L$14:$P$17,4,TRUE),0)</f>
        <v>30</v>
      </c>
      <c r="AO244" s="98">
        <f ca="1">IF($F244&gt;=AO$4,VLOOKUP(RAND(),brain!$L$14:$P$17,4,TRUE),0)</f>
        <v>45</v>
      </c>
      <c r="AP244" s="98">
        <f ca="1">IF($F244&gt;=AP$4,VLOOKUP(RAND(),brain!$L$14:$P$17,4,TRUE),0)</f>
        <v>0</v>
      </c>
      <c r="AQ244" s="98">
        <f ca="1">IF($F244&gt;=AQ$4,VLOOKUP(RAND(),brain!$L$14:$P$17,4,TRUE),0)</f>
        <v>0</v>
      </c>
      <c r="AR244" s="98">
        <f ca="1">IF($F244&gt;=AR$4,VLOOKUP(RAND(),brain!$L$14:$P$17,4,TRUE),0)</f>
        <v>0</v>
      </c>
      <c r="AS244" s="98">
        <f ca="1">IF($F244&gt;=AS$4,VLOOKUP(RAND(),brain!$L$14:$P$17,4,TRUE),0)</f>
        <v>0</v>
      </c>
      <c r="AT244" s="98">
        <f ca="1">IF($F244&gt;=AT$4,VLOOKUP(RAND(),brain!$L$14:$P$17,4,TRUE),0)</f>
        <v>0</v>
      </c>
      <c r="AU244" s="98">
        <f ca="1">IF($F244&gt;=AU$4,VLOOKUP(RAND(),brain!$L$14:$P$17,4,TRUE),0)</f>
        <v>0</v>
      </c>
      <c r="AV244" s="98">
        <f ca="1">IF($F244&gt;=AV$4,VLOOKUP(RAND(),brain!$L$14:$P$17,4,TRUE),0)</f>
        <v>0</v>
      </c>
      <c r="AW244" s="98">
        <f ca="1">IF($F244&gt;=AW$4,VLOOKUP(RAND(),brain!$L$14:$P$17,4,TRUE),0)</f>
        <v>0</v>
      </c>
      <c r="AX244" s="98">
        <f ca="1">IF($F244&gt;=AX$4,VLOOKUP(RAND(),brain!$L$14:$P$17,4,TRUE),0)</f>
        <v>0</v>
      </c>
      <c r="AY244" s="98">
        <f ca="1">IF($F244&gt;=AY$4,VLOOKUP(RAND(),brain!$L$14:$P$17,4,TRUE),0)</f>
        <v>0</v>
      </c>
      <c r="AZ244" s="101">
        <f ca="1">IF($F244&gt;=AZ$4,VLOOKUP(RAND(),brain!$L$14:$P$17,4,TRUE),0)</f>
        <v>0</v>
      </c>
      <c r="BA244" s="139">
        <f ca="1">SUMIF(dataCollection!$H244:$Y244, "&gt;1")</f>
        <v>215</v>
      </c>
      <c r="BB244" s="140">
        <f ca="1">SUMIF(dataCollection!$Z244:$AJ244,"&gt; 1")</f>
        <v>155</v>
      </c>
      <c r="BC244" s="141">
        <f ca="1">SUMIF(dataCollection!$AK244:$AZ244, "&gt; 1")</f>
        <v>180</v>
      </c>
      <c r="BD244" s="26">
        <f ca="1">brain!$K$26-COUNTIF(dataCollection!$H244:$Y244,"&gt;0")*10-dataCollection!$BA244</f>
        <v>215</v>
      </c>
      <c r="BE244" s="26" t="str">
        <f t="shared" ca="1" si="9"/>
        <v>stockout</v>
      </c>
      <c r="BF244" s="26">
        <f ca="1">brain!$K$26- COUNTIF(dataCollection!$Z244:$AJ244,"&gt;0")*10-dataCollection!$BB244</f>
        <v>295</v>
      </c>
      <c r="BG244" s="26" t="str">
        <f t="shared" ca="1" si="10"/>
        <v/>
      </c>
      <c r="BH244" s="26">
        <f ca="1">brain!$K$26-COUNT(dataCollection!$AK244:$AZ244)*10-dataCollection!$BC244</f>
        <v>140</v>
      </c>
      <c r="BI244" s="134" t="str">
        <f t="shared" ca="1" si="11"/>
        <v>stockout</v>
      </c>
    </row>
    <row r="245" spans="3:61" x14ac:dyDescent="0.25">
      <c r="C245" s="32">
        <f>Table1[[#This Row],[Column1]]</f>
        <v>239</v>
      </c>
      <c r="D245" s="116">
        <f ca="1">ROUND(brain!$L$7*dataCollection!$G245,0)</f>
        <v>4</v>
      </c>
      <c r="E245" s="116">
        <f ca="1">ROUND(brain!$L$8*dataCollection!$G245,0)</f>
        <v>2</v>
      </c>
      <c r="F245" s="116">
        <f ca="1">dataCollection!$G245-dataCollection!$D245-dataCollection!$E245</f>
        <v>3</v>
      </c>
      <c r="G245" s="117">
        <f ca="1">Table1[[#This Row],[Column13]]</f>
        <v>9</v>
      </c>
      <c r="H245" s="96">
        <f ca="1">IF($D245&gt;=H$4,VLOOKUP(RAND(),brain!$L$14:$P$17,2,TRUE),0)</f>
        <v>35</v>
      </c>
      <c r="I245" s="96">
        <f ca="1">IF($D245&gt;=I$4,VLOOKUP(RAND(),brain!$L$14:$P$17,2,TRUE),0)</f>
        <v>35</v>
      </c>
      <c r="J245" s="96">
        <f ca="1">IF($D245&gt;=J$4,VLOOKUP(RAND(),brain!$L$14:$P$17,2,TRUE),0)</f>
        <v>55</v>
      </c>
      <c r="K245" s="96">
        <f ca="1">IF($D245&gt;=K$4,VLOOKUP(RAND(),brain!$L$14:$P$17,2,TRUE),0)</f>
        <v>35</v>
      </c>
      <c r="L245" s="96">
        <f ca="1">IF($D245&gt;=L$4,VLOOKUP(RAND(),brain!$L$14:$P$17,2,TRUE),0)</f>
        <v>0</v>
      </c>
      <c r="M245" s="96">
        <f ca="1">IF($D245&gt;=M$4,VLOOKUP(RAND(),brain!$L$14:$P$17,2,TRUE),0)</f>
        <v>0</v>
      </c>
      <c r="N245" s="96">
        <f ca="1">IF($D245&gt;=N$4,VLOOKUP(RAND(),brain!$L$14:$P$17,2,TRUE),0)</f>
        <v>0</v>
      </c>
      <c r="O245" s="96">
        <f ca="1">IF($D245&gt;=O$4,VLOOKUP(RAND(),brain!$L$14:$P$17,2,TRUE),0)</f>
        <v>0</v>
      </c>
      <c r="P245" s="96">
        <f ca="1">IF($D245&gt;=P$4,VLOOKUP(RAND(),brain!$L$14:$P$17,2,TRUE),0)</f>
        <v>0</v>
      </c>
      <c r="Q245" s="96">
        <f ca="1">IF($D245&gt;=Q$4,VLOOKUP(RAND(),brain!$L$14:$P$17,2,TRUE),0)</f>
        <v>0</v>
      </c>
      <c r="R245" s="96">
        <f ca="1">IF($D245&gt;=R$4,VLOOKUP(RAND(),brain!$L$14:$P$17,2,TRUE),0)</f>
        <v>0</v>
      </c>
      <c r="S245" s="96">
        <f ca="1">IF($D245&gt;=S$4,VLOOKUP(RAND(),brain!$L$14:$P$17,2,TRUE),0)</f>
        <v>0</v>
      </c>
      <c r="T245" s="96">
        <f ca="1">IF($D245&gt;=T$4,VLOOKUP(RAND(),brain!$L$14:$P$17,2,TRUE),0)</f>
        <v>0</v>
      </c>
      <c r="U245" s="96">
        <f ca="1">IF($D245&gt;=U$4,VLOOKUP(RAND(),brain!$L$14:$P$17,2,TRUE),0)</f>
        <v>0</v>
      </c>
      <c r="V245" s="96">
        <f ca="1">IF($D245&gt;=V$4,VLOOKUP(RAND(),brain!$L$14:$P$17,2,TRUE),0)</f>
        <v>0</v>
      </c>
      <c r="W245" s="96">
        <f ca="1">IF($D245&gt;=W$4,VLOOKUP(RAND(),brain!$L$14:$P$17,2,TRUE),0)</f>
        <v>0</v>
      </c>
      <c r="X245" s="96">
        <f ca="1">IF($D245&gt;=X$4,VLOOKUP(RAND(),brain!$L$14:$P$17,2,TRUE),0)</f>
        <v>0</v>
      </c>
      <c r="Y245" s="104">
        <f ca="1">IF($D245&gt;=Y$4,VLOOKUP(RAND(),brain!$L$14:$P$17,2,TRUE),0)</f>
        <v>0</v>
      </c>
      <c r="Z245" s="97">
        <f ca="1">IF($E245&gt;=Z$4,VLOOKUP(RAND(),brain!$L$14:$P$17,3,TRUE),0)</f>
        <v>20</v>
      </c>
      <c r="AA245" s="97">
        <f ca="1">IF($E245&gt;=AA$4,VLOOKUP(RAND(),brain!$L$14:$P$17,3,TRUE),0)</f>
        <v>45</v>
      </c>
      <c r="AB245" s="97">
        <f ca="1">IF($E245&gt;=AB$4,VLOOKUP(RAND(),brain!$L$14:$P$17,3,TRUE),0)</f>
        <v>0</v>
      </c>
      <c r="AC245" s="97">
        <f ca="1">IF($E245&gt;=AC$4,VLOOKUP(RAND(),brain!$L$14:$P$17,3,TRUE),0)</f>
        <v>0</v>
      </c>
      <c r="AD245" s="97">
        <f ca="1">IF($E245&gt;=AD$4,VLOOKUP(RAND(),brain!$L$14:$P$17,3,TRUE),0)</f>
        <v>0</v>
      </c>
      <c r="AE245" s="97">
        <f ca="1">IF($E245&gt;=AE$4,VLOOKUP(RAND(),brain!$L$14:$P$17,3,TRUE),0)</f>
        <v>0</v>
      </c>
      <c r="AF245" s="97">
        <f ca="1">IF($E245&gt;=AF$4,VLOOKUP(RAND(),brain!$L$14:$P$17,3,TRUE),0)</f>
        <v>0</v>
      </c>
      <c r="AG245" s="97">
        <f ca="1">IF($E245&gt;=AG$4,VLOOKUP(RAND(),brain!$L$14:$P$17,3,TRUE),0)</f>
        <v>0</v>
      </c>
      <c r="AH245" s="97">
        <f ca="1">IF($E245&gt;=AH$4,VLOOKUP(RAND(),brain!$L$14:$P$17,3,TRUE),0)</f>
        <v>0</v>
      </c>
      <c r="AI245" s="97">
        <f ca="1">IF($E245&gt;=AI$4,VLOOKUP(RAND(),brain!$L$14:$P$17,3,TRUE),0)</f>
        <v>0</v>
      </c>
      <c r="AJ245" s="97">
        <f ca="1">IF($E245&gt;=AJ$4,VLOOKUP(RAND(),brain!$L$14:$P$17,3,TRUE),0)</f>
        <v>0</v>
      </c>
      <c r="AK245" s="100">
        <f ca="1">IF($F245&gt;=AK$4,VLOOKUP(RAND(),brain!$L$14:$P$17,4,TRUE),0)</f>
        <v>30</v>
      </c>
      <c r="AL245" s="98">
        <f ca="1">IF($F245&gt;=AL$4,VLOOKUP(RAND(),brain!$L$14:$P$17,4,TRUE),0)</f>
        <v>45</v>
      </c>
      <c r="AM245" s="98">
        <f ca="1">IF($F245&gt;=AM$4,VLOOKUP(RAND(),brain!$L$14:$P$17,4,TRUE),0)</f>
        <v>20</v>
      </c>
      <c r="AN245" s="98">
        <f ca="1">IF($F245&gt;=AN$4,VLOOKUP(RAND(),brain!$L$14:$P$17,4,TRUE),0)</f>
        <v>0</v>
      </c>
      <c r="AO245" s="98">
        <f ca="1">IF($F245&gt;=AO$4,VLOOKUP(RAND(),brain!$L$14:$P$17,4,TRUE),0)</f>
        <v>0</v>
      </c>
      <c r="AP245" s="98">
        <f ca="1">IF($F245&gt;=AP$4,VLOOKUP(RAND(),brain!$L$14:$P$17,4,TRUE),0)</f>
        <v>0</v>
      </c>
      <c r="AQ245" s="98">
        <f ca="1">IF($F245&gt;=AQ$4,VLOOKUP(RAND(),brain!$L$14:$P$17,4,TRUE),0)</f>
        <v>0</v>
      </c>
      <c r="AR245" s="98">
        <f ca="1">IF($F245&gt;=AR$4,VLOOKUP(RAND(),brain!$L$14:$P$17,4,TRUE),0)</f>
        <v>0</v>
      </c>
      <c r="AS245" s="98">
        <f ca="1">IF($F245&gt;=AS$4,VLOOKUP(RAND(),brain!$L$14:$P$17,4,TRUE),0)</f>
        <v>0</v>
      </c>
      <c r="AT245" s="98">
        <f ca="1">IF($F245&gt;=AT$4,VLOOKUP(RAND(),brain!$L$14:$P$17,4,TRUE),0)</f>
        <v>0</v>
      </c>
      <c r="AU245" s="98">
        <f ca="1">IF($F245&gt;=AU$4,VLOOKUP(RAND(),brain!$L$14:$P$17,4,TRUE),0)</f>
        <v>0</v>
      </c>
      <c r="AV245" s="98">
        <f ca="1">IF($F245&gt;=AV$4,VLOOKUP(RAND(),brain!$L$14:$P$17,4,TRUE),0)</f>
        <v>0</v>
      </c>
      <c r="AW245" s="98">
        <f ca="1">IF($F245&gt;=AW$4,VLOOKUP(RAND(),brain!$L$14:$P$17,4,TRUE),0)</f>
        <v>0</v>
      </c>
      <c r="AX245" s="98">
        <f ca="1">IF($F245&gt;=AX$4,VLOOKUP(RAND(),brain!$L$14:$P$17,4,TRUE),0)</f>
        <v>0</v>
      </c>
      <c r="AY245" s="98">
        <f ca="1">IF($F245&gt;=AY$4,VLOOKUP(RAND(),brain!$L$14:$P$17,4,TRUE),0)</f>
        <v>0</v>
      </c>
      <c r="AZ245" s="101">
        <f ca="1">IF($F245&gt;=AZ$4,VLOOKUP(RAND(),brain!$L$14:$P$17,4,TRUE),0)</f>
        <v>0</v>
      </c>
      <c r="BA245" s="139">
        <f ca="1">SUMIF(dataCollection!$H245:$Y245, "&gt;1")</f>
        <v>160</v>
      </c>
      <c r="BB245" s="140">
        <f ca="1">SUMIF(dataCollection!$Z245:$AJ245,"&gt; 1")</f>
        <v>65</v>
      </c>
      <c r="BC245" s="141">
        <f ca="1">SUMIF(dataCollection!$AK245:$AZ245, "&gt; 1")</f>
        <v>95</v>
      </c>
      <c r="BD245" s="26">
        <f ca="1">brain!$K$26-COUNTIF(dataCollection!$H245:$Y245,"&gt;0")*10-dataCollection!$BA245</f>
        <v>280</v>
      </c>
      <c r="BE245" s="26" t="str">
        <f t="shared" ca="1" si="9"/>
        <v/>
      </c>
      <c r="BF245" s="26">
        <f ca="1">brain!$K$26- COUNTIF(dataCollection!$Z245:$AJ245,"&gt;0")*10-dataCollection!$BB245</f>
        <v>395</v>
      </c>
      <c r="BG245" s="26" t="str">
        <f t="shared" ca="1" si="10"/>
        <v/>
      </c>
      <c r="BH245" s="26">
        <f ca="1">brain!$K$26-COUNT(dataCollection!$AK245:$AZ245)*10-dataCollection!$BC245</f>
        <v>225</v>
      </c>
      <c r="BI245" s="134" t="str">
        <f t="shared" ca="1" si="11"/>
        <v/>
      </c>
    </row>
    <row r="246" spans="3:61" x14ac:dyDescent="0.25">
      <c r="C246" s="32">
        <f>Table1[[#This Row],[Column1]]</f>
        <v>240</v>
      </c>
      <c r="D246" s="116">
        <f ca="1">ROUND(brain!$L$7*dataCollection!$G246,0)</f>
        <v>6</v>
      </c>
      <c r="E246" s="116">
        <f ca="1">ROUND(brain!$L$8*dataCollection!$G246,0)</f>
        <v>4</v>
      </c>
      <c r="F246" s="116">
        <f ca="1">dataCollection!$G246-dataCollection!$D246-dataCollection!$E246</f>
        <v>6</v>
      </c>
      <c r="G246" s="117">
        <f ca="1">Table1[[#This Row],[Column13]]</f>
        <v>16</v>
      </c>
      <c r="H246" s="96">
        <f ca="1">IF($D246&gt;=H$4,VLOOKUP(RAND(),brain!$L$14:$P$17,2,TRUE),0)</f>
        <v>55</v>
      </c>
      <c r="I246" s="96">
        <f ca="1">IF($D246&gt;=I$4,VLOOKUP(RAND(),brain!$L$14:$P$17,2,TRUE),0)</f>
        <v>35</v>
      </c>
      <c r="J246" s="96">
        <f ca="1">IF($D246&gt;=J$4,VLOOKUP(RAND(),brain!$L$14:$P$17,2,TRUE),0)</f>
        <v>55</v>
      </c>
      <c r="K246" s="96">
        <f ca="1">IF($D246&gt;=K$4,VLOOKUP(RAND(),brain!$L$14:$P$17,2,TRUE),0)</f>
        <v>35</v>
      </c>
      <c r="L246" s="96">
        <f ca="1">IF($D246&gt;=L$4,VLOOKUP(RAND(),brain!$L$14:$P$17,2,TRUE),0)</f>
        <v>15</v>
      </c>
      <c r="M246" s="96">
        <f ca="1">IF($D246&gt;=M$4,VLOOKUP(RAND(),brain!$L$14:$P$17,2,TRUE),0)</f>
        <v>55</v>
      </c>
      <c r="N246" s="96">
        <f ca="1">IF($D246&gt;=N$4,VLOOKUP(RAND(),brain!$L$14:$P$17,2,TRUE),0)</f>
        <v>0</v>
      </c>
      <c r="O246" s="96">
        <f ca="1">IF($D246&gt;=O$4,VLOOKUP(RAND(),brain!$L$14:$P$17,2,TRUE),0)</f>
        <v>0</v>
      </c>
      <c r="P246" s="96">
        <f ca="1">IF($D246&gt;=P$4,VLOOKUP(RAND(),brain!$L$14:$P$17,2,TRUE),0)</f>
        <v>0</v>
      </c>
      <c r="Q246" s="96">
        <f ca="1">IF($D246&gt;=Q$4,VLOOKUP(RAND(),brain!$L$14:$P$17,2,TRUE),0)</f>
        <v>0</v>
      </c>
      <c r="R246" s="96">
        <f ca="1">IF($D246&gt;=R$4,VLOOKUP(RAND(),brain!$L$14:$P$17,2,TRUE),0)</f>
        <v>0</v>
      </c>
      <c r="S246" s="96">
        <f ca="1">IF($D246&gt;=S$4,VLOOKUP(RAND(),brain!$L$14:$P$17,2,TRUE),0)</f>
        <v>0</v>
      </c>
      <c r="T246" s="96">
        <f ca="1">IF($D246&gt;=T$4,VLOOKUP(RAND(),brain!$L$14:$P$17,2,TRUE),0)</f>
        <v>0</v>
      </c>
      <c r="U246" s="96">
        <f ca="1">IF($D246&gt;=U$4,VLOOKUP(RAND(),brain!$L$14:$P$17,2,TRUE),0)</f>
        <v>0</v>
      </c>
      <c r="V246" s="96">
        <f ca="1">IF($D246&gt;=V$4,VLOOKUP(RAND(),brain!$L$14:$P$17,2,TRUE),0)</f>
        <v>0</v>
      </c>
      <c r="W246" s="96">
        <f ca="1">IF($D246&gt;=W$4,VLOOKUP(RAND(),brain!$L$14:$P$17,2,TRUE),0)</f>
        <v>0</v>
      </c>
      <c r="X246" s="96">
        <f ca="1">IF($D246&gt;=X$4,VLOOKUP(RAND(),brain!$L$14:$P$17,2,TRUE),0)</f>
        <v>0</v>
      </c>
      <c r="Y246" s="104">
        <f ca="1">IF($D246&gt;=Y$4,VLOOKUP(RAND(),brain!$L$14:$P$17,2,TRUE),0)</f>
        <v>0</v>
      </c>
      <c r="Z246" s="97">
        <f ca="1">IF($E246&gt;=Z$4,VLOOKUP(RAND(),brain!$L$14:$P$17,3,TRUE),0)</f>
        <v>45</v>
      </c>
      <c r="AA246" s="97">
        <f ca="1">IF($E246&gt;=AA$4,VLOOKUP(RAND(),brain!$L$14:$P$17,3,TRUE),0)</f>
        <v>65</v>
      </c>
      <c r="AB246" s="97">
        <f ca="1">IF($E246&gt;=AB$4,VLOOKUP(RAND(),brain!$L$14:$P$17,3,TRUE),0)</f>
        <v>45</v>
      </c>
      <c r="AC246" s="97">
        <f ca="1">IF($E246&gt;=AC$4,VLOOKUP(RAND(),brain!$L$14:$P$17,3,TRUE),0)</f>
        <v>45</v>
      </c>
      <c r="AD246" s="97">
        <f ca="1">IF($E246&gt;=AD$4,VLOOKUP(RAND(),brain!$L$14:$P$17,3,TRUE),0)</f>
        <v>0</v>
      </c>
      <c r="AE246" s="97">
        <f ca="1">IF($E246&gt;=AE$4,VLOOKUP(RAND(),brain!$L$14:$P$17,3,TRUE),0)</f>
        <v>0</v>
      </c>
      <c r="AF246" s="97">
        <f ca="1">IF($E246&gt;=AF$4,VLOOKUP(RAND(),brain!$L$14:$P$17,3,TRUE),0)</f>
        <v>0</v>
      </c>
      <c r="AG246" s="97">
        <f ca="1">IF($E246&gt;=AG$4,VLOOKUP(RAND(),brain!$L$14:$P$17,3,TRUE),0)</f>
        <v>0</v>
      </c>
      <c r="AH246" s="97">
        <f ca="1">IF($E246&gt;=AH$4,VLOOKUP(RAND(),brain!$L$14:$P$17,3,TRUE),0)</f>
        <v>0</v>
      </c>
      <c r="AI246" s="97">
        <f ca="1">IF($E246&gt;=AI$4,VLOOKUP(RAND(),brain!$L$14:$P$17,3,TRUE),0)</f>
        <v>0</v>
      </c>
      <c r="AJ246" s="97">
        <f ca="1">IF($E246&gt;=AJ$4,VLOOKUP(RAND(),brain!$L$14:$P$17,3,TRUE),0)</f>
        <v>0</v>
      </c>
      <c r="AK246" s="100">
        <f ca="1">IF($F246&gt;=AK$4,VLOOKUP(RAND(),brain!$L$14:$P$17,4,TRUE),0)</f>
        <v>30</v>
      </c>
      <c r="AL246" s="98">
        <f ca="1">IF($F246&gt;=AL$4,VLOOKUP(RAND(),brain!$L$14:$P$17,4,TRUE),0)</f>
        <v>20</v>
      </c>
      <c r="AM246" s="98">
        <f ca="1">IF($F246&gt;=AM$4,VLOOKUP(RAND(),brain!$L$14:$P$17,4,TRUE),0)</f>
        <v>30</v>
      </c>
      <c r="AN246" s="98">
        <f ca="1">IF($F246&gt;=AN$4,VLOOKUP(RAND(),brain!$L$14:$P$17,4,TRUE),0)</f>
        <v>30</v>
      </c>
      <c r="AO246" s="98">
        <f ca="1">IF($F246&gt;=AO$4,VLOOKUP(RAND(),brain!$L$14:$P$17,4,TRUE),0)</f>
        <v>20</v>
      </c>
      <c r="AP246" s="98">
        <f ca="1">IF($F246&gt;=AP$4,VLOOKUP(RAND(),brain!$L$14:$P$17,4,TRUE),0)</f>
        <v>30</v>
      </c>
      <c r="AQ246" s="98">
        <f ca="1">IF($F246&gt;=AQ$4,VLOOKUP(RAND(),brain!$L$14:$P$17,4,TRUE),0)</f>
        <v>0</v>
      </c>
      <c r="AR246" s="98">
        <f ca="1">IF($F246&gt;=AR$4,VLOOKUP(RAND(),brain!$L$14:$P$17,4,TRUE),0)</f>
        <v>0</v>
      </c>
      <c r="AS246" s="98">
        <f ca="1">IF($F246&gt;=AS$4,VLOOKUP(RAND(),brain!$L$14:$P$17,4,TRUE),0)</f>
        <v>0</v>
      </c>
      <c r="AT246" s="98">
        <f ca="1">IF($F246&gt;=AT$4,VLOOKUP(RAND(),brain!$L$14:$P$17,4,TRUE),0)</f>
        <v>0</v>
      </c>
      <c r="AU246" s="98">
        <f ca="1">IF($F246&gt;=AU$4,VLOOKUP(RAND(),brain!$L$14:$P$17,4,TRUE),0)</f>
        <v>0</v>
      </c>
      <c r="AV246" s="98">
        <f ca="1">IF($F246&gt;=AV$4,VLOOKUP(RAND(),brain!$L$14:$P$17,4,TRUE),0)</f>
        <v>0</v>
      </c>
      <c r="AW246" s="98">
        <f ca="1">IF($F246&gt;=AW$4,VLOOKUP(RAND(),brain!$L$14:$P$17,4,TRUE),0)</f>
        <v>0</v>
      </c>
      <c r="AX246" s="98">
        <f ca="1">IF($F246&gt;=AX$4,VLOOKUP(RAND(),brain!$L$14:$P$17,4,TRUE),0)</f>
        <v>0</v>
      </c>
      <c r="AY246" s="98">
        <f ca="1">IF($F246&gt;=AY$4,VLOOKUP(RAND(),brain!$L$14:$P$17,4,TRUE),0)</f>
        <v>0</v>
      </c>
      <c r="AZ246" s="101">
        <f ca="1">IF($F246&gt;=AZ$4,VLOOKUP(RAND(),brain!$L$14:$P$17,4,TRUE),0)</f>
        <v>0</v>
      </c>
      <c r="BA246" s="139">
        <f ca="1">SUMIF(dataCollection!$H246:$Y246, "&gt;1")</f>
        <v>250</v>
      </c>
      <c r="BB246" s="140">
        <f ca="1">SUMIF(dataCollection!$Z246:$AJ246,"&gt; 1")</f>
        <v>200</v>
      </c>
      <c r="BC246" s="141">
        <f ca="1">SUMIF(dataCollection!$AK246:$AZ246, "&gt; 1")</f>
        <v>160</v>
      </c>
      <c r="BD246" s="26">
        <f ca="1">brain!$K$26-COUNTIF(dataCollection!$H246:$Y246,"&gt;0")*10-dataCollection!$BA246</f>
        <v>170</v>
      </c>
      <c r="BE246" s="26" t="str">
        <f t="shared" ca="1" si="9"/>
        <v>stockout</v>
      </c>
      <c r="BF246" s="26">
        <f ca="1">brain!$K$26- COUNTIF(dataCollection!$Z246:$AJ246,"&gt;0")*10-dataCollection!$BB246</f>
        <v>240</v>
      </c>
      <c r="BG246" s="26" t="str">
        <f t="shared" ca="1" si="10"/>
        <v/>
      </c>
      <c r="BH246" s="26">
        <f ca="1">brain!$K$26-COUNT(dataCollection!$AK246:$AZ246)*10-dataCollection!$BC246</f>
        <v>160</v>
      </c>
      <c r="BI246" s="134" t="str">
        <f t="shared" ca="1" si="11"/>
        <v>stockout</v>
      </c>
    </row>
    <row r="247" spans="3:61" x14ac:dyDescent="0.25">
      <c r="C247" s="32">
        <f>Table1[[#This Row],[Column1]]</f>
        <v>241</v>
      </c>
      <c r="D247" s="116">
        <f ca="1">ROUND(brain!$L$7*dataCollection!$G247,0)</f>
        <v>6</v>
      </c>
      <c r="E247" s="116">
        <f ca="1">ROUND(brain!$L$8*dataCollection!$G247,0)</f>
        <v>4</v>
      </c>
      <c r="F247" s="116">
        <f ca="1">dataCollection!$G247-dataCollection!$D247-dataCollection!$E247</f>
        <v>4</v>
      </c>
      <c r="G247" s="117">
        <f ca="1">Table1[[#This Row],[Column13]]</f>
        <v>14</v>
      </c>
      <c r="H247" s="96">
        <f ca="1">IF($D247&gt;=H$4,VLOOKUP(RAND(),brain!$L$14:$P$17,2,TRUE),0)</f>
        <v>55</v>
      </c>
      <c r="I247" s="96">
        <f ca="1">IF($D247&gt;=I$4,VLOOKUP(RAND(),brain!$L$14:$P$17,2,TRUE),0)</f>
        <v>35</v>
      </c>
      <c r="J247" s="96">
        <f ca="1">IF($D247&gt;=J$4,VLOOKUP(RAND(),brain!$L$14:$P$17,2,TRUE),0)</f>
        <v>35</v>
      </c>
      <c r="K247" s="96">
        <f ca="1">IF($D247&gt;=K$4,VLOOKUP(RAND(),brain!$L$14:$P$17,2,TRUE),0)</f>
        <v>35</v>
      </c>
      <c r="L247" s="96">
        <f ca="1">IF($D247&gt;=L$4,VLOOKUP(RAND(),brain!$L$14:$P$17,2,TRUE),0)</f>
        <v>35</v>
      </c>
      <c r="M247" s="96">
        <f ca="1">IF($D247&gt;=M$4,VLOOKUP(RAND(),brain!$L$14:$P$17,2,TRUE),0)</f>
        <v>15</v>
      </c>
      <c r="N247" s="96">
        <f ca="1">IF($D247&gt;=N$4,VLOOKUP(RAND(),brain!$L$14:$P$17,2,TRUE),0)</f>
        <v>0</v>
      </c>
      <c r="O247" s="96">
        <f ca="1">IF($D247&gt;=O$4,VLOOKUP(RAND(),brain!$L$14:$P$17,2,TRUE),0)</f>
        <v>0</v>
      </c>
      <c r="P247" s="96">
        <f ca="1">IF($D247&gt;=P$4,VLOOKUP(RAND(),brain!$L$14:$P$17,2,TRUE),0)</f>
        <v>0</v>
      </c>
      <c r="Q247" s="96">
        <f ca="1">IF($D247&gt;=Q$4,VLOOKUP(RAND(),brain!$L$14:$P$17,2,TRUE),0)</f>
        <v>0</v>
      </c>
      <c r="R247" s="96">
        <f ca="1">IF($D247&gt;=R$4,VLOOKUP(RAND(),brain!$L$14:$P$17,2,TRUE),0)</f>
        <v>0</v>
      </c>
      <c r="S247" s="96">
        <f ca="1">IF($D247&gt;=S$4,VLOOKUP(RAND(),brain!$L$14:$P$17,2,TRUE),0)</f>
        <v>0</v>
      </c>
      <c r="T247" s="96">
        <f ca="1">IF($D247&gt;=T$4,VLOOKUP(RAND(),brain!$L$14:$P$17,2,TRUE),0)</f>
        <v>0</v>
      </c>
      <c r="U247" s="96">
        <f ca="1">IF($D247&gt;=U$4,VLOOKUP(RAND(),brain!$L$14:$P$17,2,TRUE),0)</f>
        <v>0</v>
      </c>
      <c r="V247" s="96">
        <f ca="1">IF($D247&gt;=V$4,VLOOKUP(RAND(),brain!$L$14:$P$17,2,TRUE),0)</f>
        <v>0</v>
      </c>
      <c r="W247" s="96">
        <f ca="1">IF($D247&gt;=W$4,VLOOKUP(RAND(),brain!$L$14:$P$17,2,TRUE),0)</f>
        <v>0</v>
      </c>
      <c r="X247" s="96">
        <f ca="1">IF($D247&gt;=X$4,VLOOKUP(RAND(),brain!$L$14:$P$17,2,TRUE),0)</f>
        <v>0</v>
      </c>
      <c r="Y247" s="104">
        <f ca="1">IF($D247&gt;=Y$4,VLOOKUP(RAND(),brain!$L$14:$P$17,2,TRUE),0)</f>
        <v>0</v>
      </c>
      <c r="Z247" s="97">
        <f ca="1">IF($E247&gt;=Z$4,VLOOKUP(RAND(),brain!$L$14:$P$17,3,TRUE),0)</f>
        <v>65</v>
      </c>
      <c r="AA247" s="97">
        <f ca="1">IF($E247&gt;=AA$4,VLOOKUP(RAND(),brain!$L$14:$P$17,3,TRUE),0)</f>
        <v>45</v>
      </c>
      <c r="AB247" s="97">
        <f ca="1">IF($E247&gt;=AB$4,VLOOKUP(RAND(),brain!$L$14:$P$17,3,TRUE),0)</f>
        <v>20</v>
      </c>
      <c r="AC247" s="97">
        <f ca="1">IF($E247&gt;=AC$4,VLOOKUP(RAND(),brain!$L$14:$P$17,3,TRUE),0)</f>
        <v>65</v>
      </c>
      <c r="AD247" s="97">
        <f ca="1">IF($E247&gt;=AD$4,VLOOKUP(RAND(),brain!$L$14:$P$17,3,TRUE),0)</f>
        <v>0</v>
      </c>
      <c r="AE247" s="97">
        <f ca="1">IF($E247&gt;=AE$4,VLOOKUP(RAND(),brain!$L$14:$P$17,3,TRUE),0)</f>
        <v>0</v>
      </c>
      <c r="AF247" s="97">
        <f ca="1">IF($E247&gt;=AF$4,VLOOKUP(RAND(),brain!$L$14:$P$17,3,TRUE),0)</f>
        <v>0</v>
      </c>
      <c r="AG247" s="97">
        <f ca="1">IF($E247&gt;=AG$4,VLOOKUP(RAND(),brain!$L$14:$P$17,3,TRUE),0)</f>
        <v>0</v>
      </c>
      <c r="AH247" s="97">
        <f ca="1">IF($E247&gt;=AH$4,VLOOKUP(RAND(),brain!$L$14:$P$17,3,TRUE),0)</f>
        <v>0</v>
      </c>
      <c r="AI247" s="97">
        <f ca="1">IF($E247&gt;=AI$4,VLOOKUP(RAND(),brain!$L$14:$P$17,3,TRUE),0)</f>
        <v>0</v>
      </c>
      <c r="AJ247" s="97">
        <f ca="1">IF($E247&gt;=AJ$4,VLOOKUP(RAND(),brain!$L$14:$P$17,3,TRUE),0)</f>
        <v>0</v>
      </c>
      <c r="AK247" s="100">
        <f ca="1">IF($F247&gt;=AK$4,VLOOKUP(RAND(),brain!$L$14:$P$17,4,TRUE),0)</f>
        <v>30</v>
      </c>
      <c r="AL247" s="98">
        <f ca="1">IF($F247&gt;=AL$4,VLOOKUP(RAND(),brain!$L$14:$P$17,4,TRUE),0)</f>
        <v>45</v>
      </c>
      <c r="AM247" s="98">
        <f ca="1">IF($F247&gt;=AM$4,VLOOKUP(RAND(),brain!$L$14:$P$17,4,TRUE),0)</f>
        <v>30</v>
      </c>
      <c r="AN247" s="98">
        <f ca="1">IF($F247&gt;=AN$4,VLOOKUP(RAND(),brain!$L$14:$P$17,4,TRUE),0)</f>
        <v>45</v>
      </c>
      <c r="AO247" s="98">
        <f ca="1">IF($F247&gt;=AO$4,VLOOKUP(RAND(),brain!$L$14:$P$17,4,TRUE),0)</f>
        <v>0</v>
      </c>
      <c r="AP247" s="98">
        <f ca="1">IF($F247&gt;=AP$4,VLOOKUP(RAND(),brain!$L$14:$P$17,4,TRUE),0)</f>
        <v>0</v>
      </c>
      <c r="AQ247" s="98">
        <f ca="1">IF($F247&gt;=AQ$4,VLOOKUP(RAND(),brain!$L$14:$P$17,4,TRUE),0)</f>
        <v>0</v>
      </c>
      <c r="AR247" s="98">
        <f ca="1">IF($F247&gt;=AR$4,VLOOKUP(RAND(),brain!$L$14:$P$17,4,TRUE),0)</f>
        <v>0</v>
      </c>
      <c r="AS247" s="98">
        <f ca="1">IF($F247&gt;=AS$4,VLOOKUP(RAND(),brain!$L$14:$P$17,4,TRUE),0)</f>
        <v>0</v>
      </c>
      <c r="AT247" s="98">
        <f ca="1">IF($F247&gt;=AT$4,VLOOKUP(RAND(),brain!$L$14:$P$17,4,TRUE),0)</f>
        <v>0</v>
      </c>
      <c r="AU247" s="98">
        <f ca="1">IF($F247&gt;=AU$4,VLOOKUP(RAND(),brain!$L$14:$P$17,4,TRUE),0)</f>
        <v>0</v>
      </c>
      <c r="AV247" s="98">
        <f ca="1">IF($F247&gt;=AV$4,VLOOKUP(RAND(),brain!$L$14:$P$17,4,TRUE),0)</f>
        <v>0</v>
      </c>
      <c r="AW247" s="98">
        <f ca="1">IF($F247&gt;=AW$4,VLOOKUP(RAND(),brain!$L$14:$P$17,4,TRUE),0)</f>
        <v>0</v>
      </c>
      <c r="AX247" s="98">
        <f ca="1">IF($F247&gt;=AX$4,VLOOKUP(RAND(),brain!$L$14:$P$17,4,TRUE),0)</f>
        <v>0</v>
      </c>
      <c r="AY247" s="98">
        <f ca="1">IF($F247&gt;=AY$4,VLOOKUP(RAND(),brain!$L$14:$P$17,4,TRUE),0)</f>
        <v>0</v>
      </c>
      <c r="AZ247" s="101">
        <f ca="1">IF($F247&gt;=AZ$4,VLOOKUP(RAND(),brain!$L$14:$P$17,4,TRUE),0)</f>
        <v>0</v>
      </c>
      <c r="BA247" s="139">
        <f ca="1">SUMIF(dataCollection!$H247:$Y247, "&gt;1")</f>
        <v>210</v>
      </c>
      <c r="BB247" s="140">
        <f ca="1">SUMIF(dataCollection!$Z247:$AJ247,"&gt; 1")</f>
        <v>195</v>
      </c>
      <c r="BC247" s="141">
        <f ca="1">SUMIF(dataCollection!$AK247:$AZ247, "&gt; 1")</f>
        <v>150</v>
      </c>
      <c r="BD247" s="26">
        <f ca="1">brain!$K$26-COUNTIF(dataCollection!$H247:$Y247,"&gt;0")*10-dataCollection!$BA247</f>
        <v>210</v>
      </c>
      <c r="BE247" s="26" t="str">
        <f t="shared" ca="1" si="9"/>
        <v>stockout</v>
      </c>
      <c r="BF247" s="26">
        <f ca="1">brain!$K$26- COUNTIF(dataCollection!$Z247:$AJ247,"&gt;0")*10-dataCollection!$BB247</f>
        <v>245</v>
      </c>
      <c r="BG247" s="26" t="str">
        <f t="shared" ca="1" si="10"/>
        <v/>
      </c>
      <c r="BH247" s="26">
        <f ca="1">brain!$K$26-COUNT(dataCollection!$AK247:$AZ247)*10-dataCollection!$BC247</f>
        <v>170</v>
      </c>
      <c r="BI247" s="134" t="str">
        <f t="shared" ca="1" si="11"/>
        <v/>
      </c>
    </row>
    <row r="248" spans="3:61" x14ac:dyDescent="0.25">
      <c r="C248" s="32">
        <f>Table1[[#This Row],[Column1]]</f>
        <v>242</v>
      </c>
      <c r="D248" s="116">
        <f ca="1">ROUND(brain!$L$7*dataCollection!$G248,0)</f>
        <v>4</v>
      </c>
      <c r="E248" s="116">
        <f ca="1">ROUND(brain!$L$8*dataCollection!$G248,0)</f>
        <v>2</v>
      </c>
      <c r="F248" s="116">
        <f ca="1">dataCollection!$G248-dataCollection!$D248-dataCollection!$E248</f>
        <v>3</v>
      </c>
      <c r="G248" s="117">
        <f ca="1">Table1[[#This Row],[Column13]]</f>
        <v>9</v>
      </c>
      <c r="H248" s="96">
        <f ca="1">IF($D248&gt;=H$4,VLOOKUP(RAND(),brain!$L$14:$P$17,2,TRUE),0)</f>
        <v>55</v>
      </c>
      <c r="I248" s="96">
        <f ca="1">IF($D248&gt;=I$4,VLOOKUP(RAND(),brain!$L$14:$P$17,2,TRUE),0)</f>
        <v>35</v>
      </c>
      <c r="J248" s="96">
        <f ca="1">IF($D248&gt;=J$4,VLOOKUP(RAND(),brain!$L$14:$P$17,2,TRUE),0)</f>
        <v>35</v>
      </c>
      <c r="K248" s="96">
        <f ca="1">IF($D248&gt;=K$4,VLOOKUP(RAND(),brain!$L$14:$P$17,2,TRUE),0)</f>
        <v>35</v>
      </c>
      <c r="L248" s="96">
        <f ca="1">IF($D248&gt;=L$4,VLOOKUP(RAND(),brain!$L$14:$P$17,2,TRUE),0)</f>
        <v>0</v>
      </c>
      <c r="M248" s="96">
        <f ca="1">IF($D248&gt;=M$4,VLOOKUP(RAND(),brain!$L$14:$P$17,2,TRUE),0)</f>
        <v>0</v>
      </c>
      <c r="N248" s="96">
        <f ca="1">IF($D248&gt;=N$4,VLOOKUP(RAND(),brain!$L$14:$P$17,2,TRUE),0)</f>
        <v>0</v>
      </c>
      <c r="O248" s="96">
        <f ca="1">IF($D248&gt;=O$4,VLOOKUP(RAND(),brain!$L$14:$P$17,2,TRUE),0)</f>
        <v>0</v>
      </c>
      <c r="P248" s="96">
        <f ca="1">IF($D248&gt;=P$4,VLOOKUP(RAND(),brain!$L$14:$P$17,2,TRUE),0)</f>
        <v>0</v>
      </c>
      <c r="Q248" s="96">
        <f ca="1">IF($D248&gt;=Q$4,VLOOKUP(RAND(),brain!$L$14:$P$17,2,TRUE),0)</f>
        <v>0</v>
      </c>
      <c r="R248" s="96">
        <f ca="1">IF($D248&gt;=R$4,VLOOKUP(RAND(),brain!$L$14:$P$17,2,TRUE),0)</f>
        <v>0</v>
      </c>
      <c r="S248" s="96">
        <f ca="1">IF($D248&gt;=S$4,VLOOKUP(RAND(),brain!$L$14:$P$17,2,TRUE),0)</f>
        <v>0</v>
      </c>
      <c r="T248" s="96">
        <f ca="1">IF($D248&gt;=T$4,VLOOKUP(RAND(),brain!$L$14:$P$17,2,TRUE),0)</f>
        <v>0</v>
      </c>
      <c r="U248" s="96">
        <f ca="1">IF($D248&gt;=U$4,VLOOKUP(RAND(),brain!$L$14:$P$17,2,TRUE),0)</f>
        <v>0</v>
      </c>
      <c r="V248" s="96">
        <f ca="1">IF($D248&gt;=V$4,VLOOKUP(RAND(),brain!$L$14:$P$17,2,TRUE),0)</f>
        <v>0</v>
      </c>
      <c r="W248" s="96">
        <f ca="1">IF($D248&gt;=W$4,VLOOKUP(RAND(),brain!$L$14:$P$17,2,TRUE),0)</f>
        <v>0</v>
      </c>
      <c r="X248" s="96">
        <f ca="1">IF($D248&gt;=X$4,VLOOKUP(RAND(),brain!$L$14:$P$17,2,TRUE),0)</f>
        <v>0</v>
      </c>
      <c r="Y248" s="104">
        <f ca="1">IF($D248&gt;=Y$4,VLOOKUP(RAND(),brain!$L$14:$P$17,2,TRUE),0)</f>
        <v>0</v>
      </c>
      <c r="Z248" s="97">
        <f ca="1">IF($E248&gt;=Z$4,VLOOKUP(RAND(),brain!$L$14:$P$17,3,TRUE),0)</f>
        <v>20</v>
      </c>
      <c r="AA248" s="97">
        <f ca="1">IF($E248&gt;=AA$4,VLOOKUP(RAND(),brain!$L$14:$P$17,3,TRUE),0)</f>
        <v>20</v>
      </c>
      <c r="AB248" s="97">
        <f ca="1">IF($E248&gt;=AB$4,VLOOKUP(RAND(),brain!$L$14:$P$17,3,TRUE),0)</f>
        <v>0</v>
      </c>
      <c r="AC248" s="97">
        <f ca="1">IF($E248&gt;=AC$4,VLOOKUP(RAND(),brain!$L$14:$P$17,3,TRUE),0)</f>
        <v>0</v>
      </c>
      <c r="AD248" s="97">
        <f ca="1">IF($E248&gt;=AD$4,VLOOKUP(RAND(),brain!$L$14:$P$17,3,TRUE),0)</f>
        <v>0</v>
      </c>
      <c r="AE248" s="97">
        <f ca="1">IF($E248&gt;=AE$4,VLOOKUP(RAND(),brain!$L$14:$P$17,3,TRUE),0)</f>
        <v>0</v>
      </c>
      <c r="AF248" s="97">
        <f ca="1">IF($E248&gt;=AF$4,VLOOKUP(RAND(),brain!$L$14:$P$17,3,TRUE),0)</f>
        <v>0</v>
      </c>
      <c r="AG248" s="97">
        <f ca="1">IF($E248&gt;=AG$4,VLOOKUP(RAND(),brain!$L$14:$P$17,3,TRUE),0)</f>
        <v>0</v>
      </c>
      <c r="AH248" s="97">
        <f ca="1">IF($E248&gt;=AH$4,VLOOKUP(RAND(),brain!$L$14:$P$17,3,TRUE),0)</f>
        <v>0</v>
      </c>
      <c r="AI248" s="97">
        <f ca="1">IF($E248&gt;=AI$4,VLOOKUP(RAND(),brain!$L$14:$P$17,3,TRUE),0)</f>
        <v>0</v>
      </c>
      <c r="AJ248" s="97">
        <f ca="1">IF($E248&gt;=AJ$4,VLOOKUP(RAND(),brain!$L$14:$P$17,3,TRUE),0)</f>
        <v>0</v>
      </c>
      <c r="AK248" s="100">
        <f ca="1">IF($F248&gt;=AK$4,VLOOKUP(RAND(),brain!$L$14:$P$17,4,TRUE),0)</f>
        <v>30</v>
      </c>
      <c r="AL248" s="98">
        <f ca="1">IF($F248&gt;=AL$4,VLOOKUP(RAND(),brain!$L$14:$P$17,4,TRUE),0)</f>
        <v>30</v>
      </c>
      <c r="AM248" s="98">
        <f ca="1">IF($F248&gt;=AM$4,VLOOKUP(RAND(),brain!$L$14:$P$17,4,TRUE),0)</f>
        <v>30</v>
      </c>
      <c r="AN248" s="98">
        <f ca="1">IF($F248&gt;=AN$4,VLOOKUP(RAND(),brain!$L$14:$P$17,4,TRUE),0)</f>
        <v>0</v>
      </c>
      <c r="AO248" s="98">
        <f ca="1">IF($F248&gt;=AO$4,VLOOKUP(RAND(),brain!$L$14:$P$17,4,TRUE),0)</f>
        <v>0</v>
      </c>
      <c r="AP248" s="98">
        <f ca="1">IF($F248&gt;=AP$4,VLOOKUP(RAND(),brain!$L$14:$P$17,4,TRUE),0)</f>
        <v>0</v>
      </c>
      <c r="AQ248" s="98">
        <f ca="1">IF($F248&gt;=AQ$4,VLOOKUP(RAND(),brain!$L$14:$P$17,4,TRUE),0)</f>
        <v>0</v>
      </c>
      <c r="AR248" s="98">
        <f ca="1">IF($F248&gt;=AR$4,VLOOKUP(RAND(),brain!$L$14:$P$17,4,TRUE),0)</f>
        <v>0</v>
      </c>
      <c r="AS248" s="98">
        <f ca="1">IF($F248&gt;=AS$4,VLOOKUP(RAND(),brain!$L$14:$P$17,4,TRUE),0)</f>
        <v>0</v>
      </c>
      <c r="AT248" s="98">
        <f ca="1">IF($F248&gt;=AT$4,VLOOKUP(RAND(),brain!$L$14:$P$17,4,TRUE),0)</f>
        <v>0</v>
      </c>
      <c r="AU248" s="98">
        <f ca="1">IF($F248&gt;=AU$4,VLOOKUP(RAND(),brain!$L$14:$P$17,4,TRUE),0)</f>
        <v>0</v>
      </c>
      <c r="AV248" s="98">
        <f ca="1">IF($F248&gt;=AV$4,VLOOKUP(RAND(),brain!$L$14:$P$17,4,TRUE),0)</f>
        <v>0</v>
      </c>
      <c r="AW248" s="98">
        <f ca="1">IF($F248&gt;=AW$4,VLOOKUP(RAND(),brain!$L$14:$P$17,4,TRUE),0)</f>
        <v>0</v>
      </c>
      <c r="AX248" s="98">
        <f ca="1">IF($F248&gt;=AX$4,VLOOKUP(RAND(),brain!$L$14:$P$17,4,TRUE),0)</f>
        <v>0</v>
      </c>
      <c r="AY248" s="98">
        <f ca="1">IF($F248&gt;=AY$4,VLOOKUP(RAND(),brain!$L$14:$P$17,4,TRUE),0)</f>
        <v>0</v>
      </c>
      <c r="AZ248" s="101">
        <f ca="1">IF($F248&gt;=AZ$4,VLOOKUP(RAND(),brain!$L$14:$P$17,4,TRUE),0)</f>
        <v>0</v>
      </c>
      <c r="BA248" s="139">
        <f ca="1">SUMIF(dataCollection!$H248:$Y248, "&gt;1")</f>
        <v>160</v>
      </c>
      <c r="BB248" s="140">
        <f ca="1">SUMIF(dataCollection!$Z248:$AJ248,"&gt; 1")</f>
        <v>40</v>
      </c>
      <c r="BC248" s="141">
        <f ca="1">SUMIF(dataCollection!$AK248:$AZ248, "&gt; 1")</f>
        <v>90</v>
      </c>
      <c r="BD248" s="26">
        <f ca="1">brain!$K$26-COUNTIF(dataCollection!$H248:$Y248,"&gt;0")*10-dataCollection!$BA248</f>
        <v>280</v>
      </c>
      <c r="BE248" s="26" t="str">
        <f t="shared" ca="1" si="9"/>
        <v/>
      </c>
      <c r="BF248" s="26">
        <f ca="1">brain!$K$26- COUNTIF(dataCollection!$Z248:$AJ248,"&gt;0")*10-dataCollection!$BB248</f>
        <v>420</v>
      </c>
      <c r="BG248" s="26" t="str">
        <f t="shared" ca="1" si="10"/>
        <v/>
      </c>
      <c r="BH248" s="26">
        <f ca="1">brain!$K$26-COUNT(dataCollection!$AK248:$AZ248)*10-dataCollection!$BC248</f>
        <v>230</v>
      </c>
      <c r="BI248" s="134" t="str">
        <f t="shared" ca="1" si="11"/>
        <v/>
      </c>
    </row>
    <row r="249" spans="3:61" x14ac:dyDescent="0.25">
      <c r="C249" s="32">
        <f>Table1[[#This Row],[Column1]]</f>
        <v>243</v>
      </c>
      <c r="D249" s="116">
        <f ca="1">ROUND(brain!$L$7*dataCollection!$G249,0)</f>
        <v>9</v>
      </c>
      <c r="E249" s="116">
        <f ca="1">ROUND(brain!$L$8*dataCollection!$G249,0)</f>
        <v>6</v>
      </c>
      <c r="F249" s="116">
        <f ca="1">dataCollection!$G249-dataCollection!$D249-dataCollection!$E249</f>
        <v>7</v>
      </c>
      <c r="G249" s="117">
        <f ca="1">Table1[[#This Row],[Column13]]</f>
        <v>22</v>
      </c>
      <c r="H249" s="96">
        <f ca="1">IF($D249&gt;=H$4,VLOOKUP(RAND(),brain!$L$14:$P$17,2,TRUE),0)</f>
        <v>55</v>
      </c>
      <c r="I249" s="96">
        <f ca="1">IF($D249&gt;=I$4,VLOOKUP(RAND(),brain!$L$14:$P$17,2,TRUE),0)</f>
        <v>35</v>
      </c>
      <c r="J249" s="96">
        <f ca="1">IF($D249&gt;=J$4,VLOOKUP(RAND(),brain!$L$14:$P$17,2,TRUE),0)</f>
        <v>35</v>
      </c>
      <c r="K249" s="96">
        <f ca="1">IF($D249&gt;=K$4,VLOOKUP(RAND(),brain!$L$14:$P$17,2,TRUE),0)</f>
        <v>55</v>
      </c>
      <c r="L249" s="96">
        <f ca="1">IF($D249&gt;=L$4,VLOOKUP(RAND(),brain!$L$14:$P$17,2,TRUE),0)</f>
        <v>35</v>
      </c>
      <c r="M249" s="96">
        <f ca="1">IF($D249&gt;=M$4,VLOOKUP(RAND(),brain!$L$14:$P$17,2,TRUE),0)</f>
        <v>35</v>
      </c>
      <c r="N249" s="96">
        <f ca="1">IF($D249&gt;=N$4,VLOOKUP(RAND(),brain!$L$14:$P$17,2,TRUE),0)</f>
        <v>55</v>
      </c>
      <c r="O249" s="96">
        <f ca="1">IF($D249&gt;=O$4,VLOOKUP(RAND(),brain!$L$14:$P$17,2,TRUE),0)</f>
        <v>35</v>
      </c>
      <c r="P249" s="96">
        <f ca="1">IF($D249&gt;=P$4,VLOOKUP(RAND(),brain!$L$14:$P$17,2,TRUE),0)</f>
        <v>35</v>
      </c>
      <c r="Q249" s="96">
        <f ca="1">IF($D249&gt;=Q$4,VLOOKUP(RAND(),brain!$L$14:$P$17,2,TRUE),0)</f>
        <v>0</v>
      </c>
      <c r="R249" s="96">
        <f ca="1">IF($D249&gt;=R$4,VLOOKUP(RAND(),brain!$L$14:$P$17,2,TRUE),0)</f>
        <v>0</v>
      </c>
      <c r="S249" s="96">
        <f ca="1">IF($D249&gt;=S$4,VLOOKUP(RAND(),brain!$L$14:$P$17,2,TRUE),0)</f>
        <v>0</v>
      </c>
      <c r="T249" s="96">
        <f ca="1">IF($D249&gt;=T$4,VLOOKUP(RAND(),brain!$L$14:$P$17,2,TRUE),0)</f>
        <v>0</v>
      </c>
      <c r="U249" s="96">
        <f ca="1">IF($D249&gt;=U$4,VLOOKUP(RAND(),brain!$L$14:$P$17,2,TRUE),0)</f>
        <v>0</v>
      </c>
      <c r="V249" s="96">
        <f ca="1">IF($D249&gt;=V$4,VLOOKUP(RAND(),brain!$L$14:$P$17,2,TRUE),0)</f>
        <v>0</v>
      </c>
      <c r="W249" s="96">
        <f ca="1">IF($D249&gt;=W$4,VLOOKUP(RAND(),brain!$L$14:$P$17,2,TRUE),0)</f>
        <v>0</v>
      </c>
      <c r="X249" s="96">
        <f ca="1">IF($D249&gt;=X$4,VLOOKUP(RAND(),brain!$L$14:$P$17,2,TRUE),0)</f>
        <v>0</v>
      </c>
      <c r="Y249" s="104">
        <f ca="1">IF($D249&gt;=Y$4,VLOOKUP(RAND(),brain!$L$14:$P$17,2,TRUE),0)</f>
        <v>0</v>
      </c>
      <c r="Z249" s="97">
        <f ca="1">IF($E249&gt;=Z$4,VLOOKUP(RAND(),brain!$L$14:$P$17,3,TRUE),0)</f>
        <v>20</v>
      </c>
      <c r="AA249" s="97">
        <f ca="1">IF($E249&gt;=AA$4,VLOOKUP(RAND(),brain!$L$14:$P$17,3,TRUE),0)</f>
        <v>45</v>
      </c>
      <c r="AB249" s="97">
        <f ca="1">IF($E249&gt;=AB$4,VLOOKUP(RAND(),brain!$L$14:$P$17,3,TRUE),0)</f>
        <v>45</v>
      </c>
      <c r="AC249" s="97">
        <f ca="1">IF($E249&gt;=AC$4,VLOOKUP(RAND(),brain!$L$14:$P$17,3,TRUE),0)</f>
        <v>45</v>
      </c>
      <c r="AD249" s="97">
        <f ca="1">IF($E249&gt;=AD$4,VLOOKUP(RAND(),brain!$L$14:$P$17,3,TRUE),0)</f>
        <v>45</v>
      </c>
      <c r="AE249" s="97">
        <f ca="1">IF($E249&gt;=AE$4,VLOOKUP(RAND(),brain!$L$14:$P$17,3,TRUE),0)</f>
        <v>20</v>
      </c>
      <c r="AF249" s="97">
        <f ca="1">IF($E249&gt;=AF$4,VLOOKUP(RAND(),brain!$L$14:$P$17,3,TRUE),0)</f>
        <v>0</v>
      </c>
      <c r="AG249" s="97">
        <f ca="1">IF($E249&gt;=AG$4,VLOOKUP(RAND(),brain!$L$14:$P$17,3,TRUE),0)</f>
        <v>0</v>
      </c>
      <c r="AH249" s="97">
        <f ca="1">IF($E249&gt;=AH$4,VLOOKUP(RAND(),brain!$L$14:$P$17,3,TRUE),0)</f>
        <v>0</v>
      </c>
      <c r="AI249" s="97">
        <f ca="1">IF($E249&gt;=AI$4,VLOOKUP(RAND(),brain!$L$14:$P$17,3,TRUE),0)</f>
        <v>0</v>
      </c>
      <c r="AJ249" s="97">
        <f ca="1">IF($E249&gt;=AJ$4,VLOOKUP(RAND(),brain!$L$14:$P$17,3,TRUE),0)</f>
        <v>0</v>
      </c>
      <c r="AK249" s="100">
        <f ca="1">IF($F249&gt;=AK$4,VLOOKUP(RAND(),brain!$L$14:$P$17,4,TRUE),0)</f>
        <v>30</v>
      </c>
      <c r="AL249" s="98">
        <f ca="1">IF($F249&gt;=AL$4,VLOOKUP(RAND(),brain!$L$14:$P$17,4,TRUE),0)</f>
        <v>30</v>
      </c>
      <c r="AM249" s="98">
        <f ca="1">IF($F249&gt;=AM$4,VLOOKUP(RAND(),brain!$L$14:$P$17,4,TRUE),0)</f>
        <v>45</v>
      </c>
      <c r="AN249" s="98">
        <f ca="1">IF($F249&gt;=AN$4,VLOOKUP(RAND(),brain!$L$14:$P$17,4,TRUE),0)</f>
        <v>30</v>
      </c>
      <c r="AO249" s="98">
        <f ca="1">IF($F249&gt;=AO$4,VLOOKUP(RAND(),brain!$L$14:$P$17,4,TRUE),0)</f>
        <v>30</v>
      </c>
      <c r="AP249" s="98">
        <f ca="1">IF($F249&gt;=AP$4,VLOOKUP(RAND(),brain!$L$14:$P$17,4,TRUE),0)</f>
        <v>30</v>
      </c>
      <c r="AQ249" s="98">
        <f ca="1">IF($F249&gt;=AQ$4,VLOOKUP(RAND(),brain!$L$14:$P$17,4,TRUE),0)</f>
        <v>20</v>
      </c>
      <c r="AR249" s="98">
        <f ca="1">IF($F249&gt;=AR$4,VLOOKUP(RAND(),brain!$L$14:$P$17,4,TRUE),0)</f>
        <v>0</v>
      </c>
      <c r="AS249" s="98">
        <f ca="1">IF($F249&gt;=AS$4,VLOOKUP(RAND(),brain!$L$14:$P$17,4,TRUE),0)</f>
        <v>0</v>
      </c>
      <c r="AT249" s="98">
        <f ca="1">IF($F249&gt;=AT$4,VLOOKUP(RAND(),brain!$L$14:$P$17,4,TRUE),0)</f>
        <v>0</v>
      </c>
      <c r="AU249" s="98">
        <f ca="1">IF($F249&gt;=AU$4,VLOOKUP(RAND(),brain!$L$14:$P$17,4,TRUE),0)</f>
        <v>0</v>
      </c>
      <c r="AV249" s="98">
        <f ca="1">IF($F249&gt;=AV$4,VLOOKUP(RAND(),brain!$L$14:$P$17,4,TRUE),0)</f>
        <v>0</v>
      </c>
      <c r="AW249" s="98">
        <f ca="1">IF($F249&gt;=AW$4,VLOOKUP(RAND(),brain!$L$14:$P$17,4,TRUE),0)</f>
        <v>0</v>
      </c>
      <c r="AX249" s="98">
        <f ca="1">IF($F249&gt;=AX$4,VLOOKUP(RAND(),brain!$L$14:$P$17,4,TRUE),0)</f>
        <v>0</v>
      </c>
      <c r="AY249" s="98">
        <f ca="1">IF($F249&gt;=AY$4,VLOOKUP(RAND(),brain!$L$14:$P$17,4,TRUE),0)</f>
        <v>0</v>
      </c>
      <c r="AZ249" s="101">
        <f ca="1">IF($F249&gt;=AZ$4,VLOOKUP(RAND(),brain!$L$14:$P$17,4,TRUE),0)</f>
        <v>0</v>
      </c>
      <c r="BA249" s="139">
        <f ca="1">SUMIF(dataCollection!$H249:$Y249, "&gt;1")</f>
        <v>375</v>
      </c>
      <c r="BB249" s="140">
        <f ca="1">SUMIF(dataCollection!$Z249:$AJ249,"&gt; 1")</f>
        <v>220</v>
      </c>
      <c r="BC249" s="141">
        <f ca="1">SUMIF(dataCollection!$AK249:$AZ249, "&gt; 1")</f>
        <v>215</v>
      </c>
      <c r="BD249" s="26">
        <f ca="1">brain!$K$26-COUNTIF(dataCollection!$H249:$Y249,"&gt;0")*10-dataCollection!$BA249</f>
        <v>15</v>
      </c>
      <c r="BE249" s="26" t="str">
        <f t="shared" ca="1" si="9"/>
        <v>stockout</v>
      </c>
      <c r="BF249" s="26">
        <f ca="1">brain!$K$26- COUNTIF(dataCollection!$Z249:$AJ249,"&gt;0")*10-dataCollection!$BB249</f>
        <v>200</v>
      </c>
      <c r="BG249" s="26" t="str">
        <f t="shared" ca="1" si="10"/>
        <v>stockout</v>
      </c>
      <c r="BH249" s="26">
        <f ca="1">brain!$K$26-COUNT(dataCollection!$AK249:$AZ249)*10-dataCollection!$BC249</f>
        <v>105</v>
      </c>
      <c r="BI249" s="134" t="str">
        <f t="shared" ca="1" si="11"/>
        <v>stockout</v>
      </c>
    </row>
    <row r="250" spans="3:61" x14ac:dyDescent="0.25">
      <c r="C250" s="32">
        <f>Table1[[#This Row],[Column1]]</f>
        <v>244</v>
      </c>
      <c r="D250" s="116">
        <f ca="1">ROUND(brain!$L$7*dataCollection!$G250,0)</f>
        <v>3</v>
      </c>
      <c r="E250" s="116">
        <f ca="1">ROUND(brain!$L$8*dataCollection!$G250,0)</f>
        <v>2</v>
      </c>
      <c r="F250" s="116">
        <f ca="1">dataCollection!$G250-dataCollection!$D250-dataCollection!$E250</f>
        <v>2</v>
      </c>
      <c r="G250" s="117">
        <f ca="1">Table1[[#This Row],[Column13]]</f>
        <v>7</v>
      </c>
      <c r="H250" s="96">
        <f ca="1">IF($D250&gt;=H$4,VLOOKUP(RAND(),brain!$L$14:$P$17,2,TRUE),0)</f>
        <v>35</v>
      </c>
      <c r="I250" s="96">
        <f ca="1">IF($D250&gt;=I$4,VLOOKUP(RAND(),brain!$L$14:$P$17,2,TRUE),0)</f>
        <v>15</v>
      </c>
      <c r="J250" s="96">
        <f ca="1">IF($D250&gt;=J$4,VLOOKUP(RAND(),brain!$L$14:$P$17,2,TRUE),0)</f>
        <v>55</v>
      </c>
      <c r="K250" s="96">
        <f ca="1">IF($D250&gt;=K$4,VLOOKUP(RAND(),brain!$L$14:$P$17,2,TRUE),0)</f>
        <v>0</v>
      </c>
      <c r="L250" s="96">
        <f ca="1">IF($D250&gt;=L$4,VLOOKUP(RAND(),brain!$L$14:$P$17,2,TRUE),0)</f>
        <v>0</v>
      </c>
      <c r="M250" s="96">
        <f ca="1">IF($D250&gt;=M$4,VLOOKUP(RAND(),brain!$L$14:$P$17,2,TRUE),0)</f>
        <v>0</v>
      </c>
      <c r="N250" s="96">
        <f ca="1">IF($D250&gt;=N$4,VLOOKUP(RAND(),brain!$L$14:$P$17,2,TRUE),0)</f>
        <v>0</v>
      </c>
      <c r="O250" s="96">
        <f ca="1">IF($D250&gt;=O$4,VLOOKUP(RAND(),brain!$L$14:$P$17,2,TRUE),0)</f>
        <v>0</v>
      </c>
      <c r="P250" s="96">
        <f ca="1">IF($D250&gt;=P$4,VLOOKUP(RAND(),brain!$L$14:$P$17,2,TRUE),0)</f>
        <v>0</v>
      </c>
      <c r="Q250" s="96">
        <f ca="1">IF($D250&gt;=Q$4,VLOOKUP(RAND(),brain!$L$14:$P$17,2,TRUE),0)</f>
        <v>0</v>
      </c>
      <c r="R250" s="96">
        <f ca="1">IF($D250&gt;=R$4,VLOOKUP(RAND(),brain!$L$14:$P$17,2,TRUE),0)</f>
        <v>0</v>
      </c>
      <c r="S250" s="96">
        <f ca="1">IF($D250&gt;=S$4,VLOOKUP(RAND(),brain!$L$14:$P$17,2,TRUE),0)</f>
        <v>0</v>
      </c>
      <c r="T250" s="96">
        <f ca="1">IF($D250&gt;=T$4,VLOOKUP(RAND(),brain!$L$14:$P$17,2,TRUE),0)</f>
        <v>0</v>
      </c>
      <c r="U250" s="96">
        <f ca="1">IF($D250&gt;=U$4,VLOOKUP(RAND(),brain!$L$14:$P$17,2,TRUE),0)</f>
        <v>0</v>
      </c>
      <c r="V250" s="96">
        <f ca="1">IF($D250&gt;=V$4,VLOOKUP(RAND(),brain!$L$14:$P$17,2,TRUE),0)</f>
        <v>0</v>
      </c>
      <c r="W250" s="96">
        <f ca="1">IF($D250&gt;=W$4,VLOOKUP(RAND(),brain!$L$14:$P$17,2,TRUE),0)</f>
        <v>0</v>
      </c>
      <c r="X250" s="96">
        <f ca="1">IF($D250&gt;=X$4,VLOOKUP(RAND(),brain!$L$14:$P$17,2,TRUE),0)</f>
        <v>0</v>
      </c>
      <c r="Y250" s="104">
        <f ca="1">IF($D250&gt;=Y$4,VLOOKUP(RAND(),brain!$L$14:$P$17,2,TRUE),0)</f>
        <v>0</v>
      </c>
      <c r="Z250" s="97">
        <f ca="1">IF($E250&gt;=Z$4,VLOOKUP(RAND(),brain!$L$14:$P$17,3,TRUE),0)</f>
        <v>45</v>
      </c>
      <c r="AA250" s="97">
        <f ca="1">IF($E250&gt;=AA$4,VLOOKUP(RAND(),brain!$L$14:$P$17,3,TRUE),0)</f>
        <v>20</v>
      </c>
      <c r="AB250" s="97">
        <f ca="1">IF($E250&gt;=AB$4,VLOOKUP(RAND(),brain!$L$14:$P$17,3,TRUE),0)</f>
        <v>0</v>
      </c>
      <c r="AC250" s="97">
        <f ca="1">IF($E250&gt;=AC$4,VLOOKUP(RAND(),brain!$L$14:$P$17,3,TRUE),0)</f>
        <v>0</v>
      </c>
      <c r="AD250" s="97">
        <f ca="1">IF($E250&gt;=AD$4,VLOOKUP(RAND(),brain!$L$14:$P$17,3,TRUE),0)</f>
        <v>0</v>
      </c>
      <c r="AE250" s="97">
        <f ca="1">IF($E250&gt;=AE$4,VLOOKUP(RAND(),brain!$L$14:$P$17,3,TRUE),0)</f>
        <v>0</v>
      </c>
      <c r="AF250" s="97">
        <f ca="1">IF($E250&gt;=AF$4,VLOOKUP(RAND(),brain!$L$14:$P$17,3,TRUE),0)</f>
        <v>0</v>
      </c>
      <c r="AG250" s="97">
        <f ca="1">IF($E250&gt;=AG$4,VLOOKUP(RAND(),brain!$L$14:$P$17,3,TRUE),0)</f>
        <v>0</v>
      </c>
      <c r="AH250" s="97">
        <f ca="1">IF($E250&gt;=AH$4,VLOOKUP(RAND(),brain!$L$14:$P$17,3,TRUE),0)</f>
        <v>0</v>
      </c>
      <c r="AI250" s="97">
        <f ca="1">IF($E250&gt;=AI$4,VLOOKUP(RAND(),brain!$L$14:$P$17,3,TRUE),0)</f>
        <v>0</v>
      </c>
      <c r="AJ250" s="97">
        <f ca="1">IF($E250&gt;=AJ$4,VLOOKUP(RAND(),brain!$L$14:$P$17,3,TRUE),0)</f>
        <v>0</v>
      </c>
      <c r="AK250" s="100">
        <f ca="1">IF($F250&gt;=AK$4,VLOOKUP(RAND(),brain!$L$14:$P$17,4,TRUE),0)</f>
        <v>45</v>
      </c>
      <c r="AL250" s="98">
        <f ca="1">IF($F250&gt;=AL$4,VLOOKUP(RAND(),brain!$L$14:$P$17,4,TRUE),0)</f>
        <v>30</v>
      </c>
      <c r="AM250" s="98">
        <f ca="1">IF($F250&gt;=AM$4,VLOOKUP(RAND(),brain!$L$14:$P$17,4,TRUE),0)</f>
        <v>0</v>
      </c>
      <c r="AN250" s="98">
        <f ca="1">IF($F250&gt;=AN$4,VLOOKUP(RAND(),brain!$L$14:$P$17,4,TRUE),0)</f>
        <v>0</v>
      </c>
      <c r="AO250" s="98">
        <f ca="1">IF($F250&gt;=AO$4,VLOOKUP(RAND(),brain!$L$14:$P$17,4,TRUE),0)</f>
        <v>0</v>
      </c>
      <c r="AP250" s="98">
        <f ca="1">IF($F250&gt;=AP$4,VLOOKUP(RAND(),brain!$L$14:$P$17,4,TRUE),0)</f>
        <v>0</v>
      </c>
      <c r="AQ250" s="98">
        <f ca="1">IF($F250&gt;=AQ$4,VLOOKUP(RAND(),brain!$L$14:$P$17,4,TRUE),0)</f>
        <v>0</v>
      </c>
      <c r="AR250" s="98">
        <f ca="1">IF($F250&gt;=AR$4,VLOOKUP(RAND(),brain!$L$14:$P$17,4,TRUE),0)</f>
        <v>0</v>
      </c>
      <c r="AS250" s="98">
        <f ca="1">IF($F250&gt;=AS$4,VLOOKUP(RAND(),brain!$L$14:$P$17,4,TRUE),0)</f>
        <v>0</v>
      </c>
      <c r="AT250" s="98">
        <f ca="1">IF($F250&gt;=AT$4,VLOOKUP(RAND(),brain!$L$14:$P$17,4,TRUE),0)</f>
        <v>0</v>
      </c>
      <c r="AU250" s="98">
        <f ca="1">IF($F250&gt;=AU$4,VLOOKUP(RAND(),brain!$L$14:$P$17,4,TRUE),0)</f>
        <v>0</v>
      </c>
      <c r="AV250" s="98">
        <f ca="1">IF($F250&gt;=AV$4,VLOOKUP(RAND(),brain!$L$14:$P$17,4,TRUE),0)</f>
        <v>0</v>
      </c>
      <c r="AW250" s="98">
        <f ca="1">IF($F250&gt;=AW$4,VLOOKUP(RAND(),brain!$L$14:$P$17,4,TRUE),0)</f>
        <v>0</v>
      </c>
      <c r="AX250" s="98">
        <f ca="1">IF($F250&gt;=AX$4,VLOOKUP(RAND(),brain!$L$14:$P$17,4,TRUE),0)</f>
        <v>0</v>
      </c>
      <c r="AY250" s="98">
        <f ca="1">IF($F250&gt;=AY$4,VLOOKUP(RAND(),brain!$L$14:$P$17,4,TRUE),0)</f>
        <v>0</v>
      </c>
      <c r="AZ250" s="101">
        <f ca="1">IF($F250&gt;=AZ$4,VLOOKUP(RAND(),brain!$L$14:$P$17,4,TRUE),0)</f>
        <v>0</v>
      </c>
      <c r="BA250" s="139">
        <f ca="1">SUMIF(dataCollection!$H250:$Y250, "&gt;1")</f>
        <v>105</v>
      </c>
      <c r="BB250" s="140">
        <f ca="1">SUMIF(dataCollection!$Z250:$AJ250,"&gt; 1")</f>
        <v>65</v>
      </c>
      <c r="BC250" s="141">
        <f ca="1">SUMIF(dataCollection!$AK250:$AZ250, "&gt; 1")</f>
        <v>75</v>
      </c>
      <c r="BD250" s="26">
        <f ca="1">brain!$K$26-COUNTIF(dataCollection!$H250:$Y250,"&gt;0")*10-dataCollection!$BA250</f>
        <v>345</v>
      </c>
      <c r="BE250" s="26" t="str">
        <f t="shared" ca="1" si="9"/>
        <v/>
      </c>
      <c r="BF250" s="26">
        <f ca="1">brain!$K$26- COUNTIF(dataCollection!$Z250:$AJ250,"&gt;0")*10-dataCollection!$BB250</f>
        <v>395</v>
      </c>
      <c r="BG250" s="26" t="str">
        <f t="shared" ca="1" si="10"/>
        <v/>
      </c>
      <c r="BH250" s="26">
        <f ca="1">brain!$K$26-COUNT(dataCollection!$AK250:$AZ250)*10-dataCollection!$BC250</f>
        <v>245</v>
      </c>
      <c r="BI250" s="134" t="str">
        <f t="shared" ca="1" si="11"/>
        <v/>
      </c>
    </row>
    <row r="251" spans="3:61" x14ac:dyDescent="0.25">
      <c r="C251" s="32">
        <f>Table1[[#This Row],[Column1]]</f>
        <v>245</v>
      </c>
      <c r="D251" s="116">
        <f ca="1">ROUND(brain!$L$7*dataCollection!$G251,0)</f>
        <v>2</v>
      </c>
      <c r="E251" s="116">
        <f ca="1">ROUND(brain!$L$8*dataCollection!$G251,0)</f>
        <v>1</v>
      </c>
      <c r="F251" s="116">
        <f ca="1">dataCollection!$G251-dataCollection!$D251-dataCollection!$E251</f>
        <v>2</v>
      </c>
      <c r="G251" s="117">
        <f ca="1">Table1[[#This Row],[Column13]]</f>
        <v>5</v>
      </c>
      <c r="H251" s="96">
        <f ca="1">IF($D251&gt;=H$4,VLOOKUP(RAND(),brain!$L$14:$P$17,2,TRUE),0)</f>
        <v>55</v>
      </c>
      <c r="I251" s="96">
        <f ca="1">IF($D251&gt;=I$4,VLOOKUP(RAND(),brain!$L$14:$P$17,2,TRUE),0)</f>
        <v>15</v>
      </c>
      <c r="J251" s="96">
        <f ca="1">IF($D251&gt;=J$4,VLOOKUP(RAND(),brain!$L$14:$P$17,2,TRUE),0)</f>
        <v>0</v>
      </c>
      <c r="K251" s="96">
        <f ca="1">IF($D251&gt;=K$4,VLOOKUP(RAND(),brain!$L$14:$P$17,2,TRUE),0)</f>
        <v>0</v>
      </c>
      <c r="L251" s="96">
        <f ca="1">IF($D251&gt;=L$4,VLOOKUP(RAND(),brain!$L$14:$P$17,2,TRUE),0)</f>
        <v>0</v>
      </c>
      <c r="M251" s="96">
        <f ca="1">IF($D251&gt;=M$4,VLOOKUP(RAND(),brain!$L$14:$P$17,2,TRUE),0)</f>
        <v>0</v>
      </c>
      <c r="N251" s="96">
        <f ca="1">IF($D251&gt;=N$4,VLOOKUP(RAND(),brain!$L$14:$P$17,2,TRUE),0)</f>
        <v>0</v>
      </c>
      <c r="O251" s="96">
        <f ca="1">IF($D251&gt;=O$4,VLOOKUP(RAND(),brain!$L$14:$P$17,2,TRUE),0)</f>
        <v>0</v>
      </c>
      <c r="P251" s="96">
        <f ca="1">IF($D251&gt;=P$4,VLOOKUP(RAND(),brain!$L$14:$P$17,2,TRUE),0)</f>
        <v>0</v>
      </c>
      <c r="Q251" s="96">
        <f ca="1">IF($D251&gt;=Q$4,VLOOKUP(RAND(),brain!$L$14:$P$17,2,TRUE),0)</f>
        <v>0</v>
      </c>
      <c r="R251" s="96">
        <f ca="1">IF($D251&gt;=R$4,VLOOKUP(RAND(),brain!$L$14:$P$17,2,TRUE),0)</f>
        <v>0</v>
      </c>
      <c r="S251" s="96">
        <f ca="1">IF($D251&gt;=S$4,VLOOKUP(RAND(),brain!$L$14:$P$17,2,TRUE),0)</f>
        <v>0</v>
      </c>
      <c r="T251" s="96">
        <f ca="1">IF($D251&gt;=T$4,VLOOKUP(RAND(),brain!$L$14:$P$17,2,TRUE),0)</f>
        <v>0</v>
      </c>
      <c r="U251" s="96">
        <f ca="1">IF($D251&gt;=U$4,VLOOKUP(RAND(),brain!$L$14:$P$17,2,TRUE),0)</f>
        <v>0</v>
      </c>
      <c r="V251" s="96">
        <f ca="1">IF($D251&gt;=V$4,VLOOKUP(RAND(),brain!$L$14:$P$17,2,TRUE),0)</f>
        <v>0</v>
      </c>
      <c r="W251" s="96">
        <f ca="1">IF($D251&gt;=W$4,VLOOKUP(RAND(),brain!$L$14:$P$17,2,TRUE),0)</f>
        <v>0</v>
      </c>
      <c r="X251" s="96">
        <f ca="1">IF($D251&gt;=X$4,VLOOKUP(RAND(),brain!$L$14:$P$17,2,TRUE),0)</f>
        <v>0</v>
      </c>
      <c r="Y251" s="104">
        <f ca="1">IF($D251&gt;=Y$4,VLOOKUP(RAND(),brain!$L$14:$P$17,2,TRUE),0)</f>
        <v>0</v>
      </c>
      <c r="Z251" s="97">
        <f ca="1">IF($E251&gt;=Z$4,VLOOKUP(RAND(),brain!$L$14:$P$17,3,TRUE),0)</f>
        <v>65</v>
      </c>
      <c r="AA251" s="97">
        <f ca="1">IF($E251&gt;=AA$4,VLOOKUP(RAND(),brain!$L$14:$P$17,3,TRUE),0)</f>
        <v>0</v>
      </c>
      <c r="AB251" s="97">
        <f ca="1">IF($E251&gt;=AB$4,VLOOKUP(RAND(),brain!$L$14:$P$17,3,TRUE),0)</f>
        <v>0</v>
      </c>
      <c r="AC251" s="97">
        <f ca="1">IF($E251&gt;=AC$4,VLOOKUP(RAND(),brain!$L$14:$P$17,3,TRUE),0)</f>
        <v>0</v>
      </c>
      <c r="AD251" s="97">
        <f ca="1">IF($E251&gt;=AD$4,VLOOKUP(RAND(),brain!$L$14:$P$17,3,TRUE),0)</f>
        <v>0</v>
      </c>
      <c r="AE251" s="97">
        <f ca="1">IF($E251&gt;=AE$4,VLOOKUP(RAND(),brain!$L$14:$P$17,3,TRUE),0)</f>
        <v>0</v>
      </c>
      <c r="AF251" s="97">
        <f ca="1">IF($E251&gt;=AF$4,VLOOKUP(RAND(),brain!$L$14:$P$17,3,TRUE),0)</f>
        <v>0</v>
      </c>
      <c r="AG251" s="97">
        <f ca="1">IF($E251&gt;=AG$4,VLOOKUP(RAND(),brain!$L$14:$P$17,3,TRUE),0)</f>
        <v>0</v>
      </c>
      <c r="AH251" s="97">
        <f ca="1">IF($E251&gt;=AH$4,VLOOKUP(RAND(),brain!$L$14:$P$17,3,TRUE),0)</f>
        <v>0</v>
      </c>
      <c r="AI251" s="97">
        <f ca="1">IF($E251&gt;=AI$4,VLOOKUP(RAND(),brain!$L$14:$P$17,3,TRUE),0)</f>
        <v>0</v>
      </c>
      <c r="AJ251" s="97">
        <f ca="1">IF($E251&gt;=AJ$4,VLOOKUP(RAND(),brain!$L$14:$P$17,3,TRUE),0)</f>
        <v>0</v>
      </c>
      <c r="AK251" s="100">
        <f ca="1">IF($F251&gt;=AK$4,VLOOKUP(RAND(),brain!$L$14:$P$17,4,TRUE),0)</f>
        <v>30</v>
      </c>
      <c r="AL251" s="98">
        <f ca="1">IF($F251&gt;=AL$4,VLOOKUP(RAND(),brain!$L$14:$P$17,4,TRUE),0)</f>
        <v>45</v>
      </c>
      <c r="AM251" s="98">
        <f ca="1">IF($F251&gt;=AM$4,VLOOKUP(RAND(),brain!$L$14:$P$17,4,TRUE),0)</f>
        <v>0</v>
      </c>
      <c r="AN251" s="98">
        <f ca="1">IF($F251&gt;=AN$4,VLOOKUP(RAND(),brain!$L$14:$P$17,4,TRUE),0)</f>
        <v>0</v>
      </c>
      <c r="AO251" s="98">
        <f ca="1">IF($F251&gt;=AO$4,VLOOKUP(RAND(),brain!$L$14:$P$17,4,TRUE),0)</f>
        <v>0</v>
      </c>
      <c r="AP251" s="98">
        <f ca="1">IF($F251&gt;=AP$4,VLOOKUP(RAND(),brain!$L$14:$P$17,4,TRUE),0)</f>
        <v>0</v>
      </c>
      <c r="AQ251" s="98">
        <f ca="1">IF($F251&gt;=AQ$4,VLOOKUP(RAND(),brain!$L$14:$P$17,4,TRUE),0)</f>
        <v>0</v>
      </c>
      <c r="AR251" s="98">
        <f ca="1">IF($F251&gt;=AR$4,VLOOKUP(RAND(),brain!$L$14:$P$17,4,TRUE),0)</f>
        <v>0</v>
      </c>
      <c r="AS251" s="98">
        <f ca="1">IF($F251&gt;=AS$4,VLOOKUP(RAND(),brain!$L$14:$P$17,4,TRUE),0)</f>
        <v>0</v>
      </c>
      <c r="AT251" s="98">
        <f ca="1">IF($F251&gt;=AT$4,VLOOKUP(RAND(),brain!$L$14:$P$17,4,TRUE),0)</f>
        <v>0</v>
      </c>
      <c r="AU251" s="98">
        <f ca="1">IF($F251&gt;=AU$4,VLOOKUP(RAND(),brain!$L$14:$P$17,4,TRUE),0)</f>
        <v>0</v>
      </c>
      <c r="AV251" s="98">
        <f ca="1">IF($F251&gt;=AV$4,VLOOKUP(RAND(),brain!$L$14:$P$17,4,TRUE),0)</f>
        <v>0</v>
      </c>
      <c r="AW251" s="98">
        <f ca="1">IF($F251&gt;=AW$4,VLOOKUP(RAND(),brain!$L$14:$P$17,4,TRUE),0)</f>
        <v>0</v>
      </c>
      <c r="AX251" s="98">
        <f ca="1">IF($F251&gt;=AX$4,VLOOKUP(RAND(),brain!$L$14:$P$17,4,TRUE),0)</f>
        <v>0</v>
      </c>
      <c r="AY251" s="98">
        <f ca="1">IF($F251&gt;=AY$4,VLOOKUP(RAND(),brain!$L$14:$P$17,4,TRUE),0)</f>
        <v>0</v>
      </c>
      <c r="AZ251" s="101">
        <f ca="1">IF($F251&gt;=AZ$4,VLOOKUP(RAND(),brain!$L$14:$P$17,4,TRUE),0)</f>
        <v>0</v>
      </c>
      <c r="BA251" s="139">
        <f ca="1">SUMIF(dataCollection!$H251:$Y251, "&gt;1")</f>
        <v>70</v>
      </c>
      <c r="BB251" s="140">
        <f ca="1">SUMIF(dataCollection!$Z251:$AJ251,"&gt; 1")</f>
        <v>65</v>
      </c>
      <c r="BC251" s="141">
        <f ca="1">SUMIF(dataCollection!$AK251:$AZ251, "&gt; 1")</f>
        <v>75</v>
      </c>
      <c r="BD251" s="26">
        <f ca="1">brain!$K$26-COUNTIF(dataCollection!$H251:$Y251,"&gt;0")*10-dataCollection!$BA251</f>
        <v>390</v>
      </c>
      <c r="BE251" s="26" t="str">
        <f t="shared" ca="1" si="9"/>
        <v/>
      </c>
      <c r="BF251" s="26">
        <f ca="1">brain!$K$26- COUNTIF(dataCollection!$Z251:$AJ251,"&gt;0")*10-dataCollection!$BB251</f>
        <v>405</v>
      </c>
      <c r="BG251" s="26" t="str">
        <f t="shared" ca="1" si="10"/>
        <v/>
      </c>
      <c r="BH251" s="26">
        <f ca="1">brain!$K$26-COUNT(dataCollection!$AK251:$AZ251)*10-dataCollection!$BC251</f>
        <v>245</v>
      </c>
      <c r="BI251" s="134" t="str">
        <f t="shared" ca="1" si="11"/>
        <v/>
      </c>
    </row>
    <row r="252" spans="3:61" x14ac:dyDescent="0.25">
      <c r="C252" s="32">
        <f>Table1[[#This Row],[Column1]]</f>
        <v>246</v>
      </c>
      <c r="D252" s="116">
        <f ca="1">ROUND(brain!$L$7*dataCollection!$G252,0)</f>
        <v>4</v>
      </c>
      <c r="E252" s="116">
        <f ca="1">ROUND(brain!$L$8*dataCollection!$G252,0)</f>
        <v>2</v>
      </c>
      <c r="F252" s="116">
        <f ca="1">dataCollection!$G252-dataCollection!$D252-dataCollection!$E252</f>
        <v>3</v>
      </c>
      <c r="G252" s="117">
        <f ca="1">Table1[[#This Row],[Column13]]</f>
        <v>9</v>
      </c>
      <c r="H252" s="96">
        <f ca="1">IF($D252&gt;=H$4,VLOOKUP(RAND(),brain!$L$14:$P$17,2,TRUE),0)</f>
        <v>35</v>
      </c>
      <c r="I252" s="96">
        <f ca="1">IF($D252&gt;=I$4,VLOOKUP(RAND(),brain!$L$14:$P$17,2,TRUE),0)</f>
        <v>35</v>
      </c>
      <c r="J252" s="96">
        <f ca="1">IF($D252&gt;=J$4,VLOOKUP(RAND(),brain!$L$14:$P$17,2,TRUE),0)</f>
        <v>55</v>
      </c>
      <c r="K252" s="96">
        <f ca="1">IF($D252&gt;=K$4,VLOOKUP(RAND(),brain!$L$14:$P$17,2,TRUE),0)</f>
        <v>35</v>
      </c>
      <c r="L252" s="96">
        <f ca="1">IF($D252&gt;=L$4,VLOOKUP(RAND(),brain!$L$14:$P$17,2,TRUE),0)</f>
        <v>0</v>
      </c>
      <c r="M252" s="96">
        <f ca="1">IF($D252&gt;=M$4,VLOOKUP(RAND(),brain!$L$14:$P$17,2,TRUE),0)</f>
        <v>0</v>
      </c>
      <c r="N252" s="96">
        <f ca="1">IF($D252&gt;=N$4,VLOOKUP(RAND(),brain!$L$14:$P$17,2,TRUE),0)</f>
        <v>0</v>
      </c>
      <c r="O252" s="96">
        <f ca="1">IF($D252&gt;=O$4,VLOOKUP(RAND(),brain!$L$14:$P$17,2,TRUE),0)</f>
        <v>0</v>
      </c>
      <c r="P252" s="96">
        <f ca="1">IF($D252&gt;=P$4,VLOOKUP(RAND(),brain!$L$14:$P$17,2,TRUE),0)</f>
        <v>0</v>
      </c>
      <c r="Q252" s="96">
        <f ca="1">IF($D252&gt;=Q$4,VLOOKUP(RAND(),brain!$L$14:$P$17,2,TRUE),0)</f>
        <v>0</v>
      </c>
      <c r="R252" s="96">
        <f ca="1">IF($D252&gt;=R$4,VLOOKUP(RAND(),brain!$L$14:$P$17,2,TRUE),0)</f>
        <v>0</v>
      </c>
      <c r="S252" s="96">
        <f ca="1">IF($D252&gt;=S$4,VLOOKUP(RAND(),brain!$L$14:$P$17,2,TRUE),0)</f>
        <v>0</v>
      </c>
      <c r="T252" s="96">
        <f ca="1">IF($D252&gt;=T$4,VLOOKUP(RAND(),brain!$L$14:$P$17,2,TRUE),0)</f>
        <v>0</v>
      </c>
      <c r="U252" s="96">
        <f ca="1">IF($D252&gt;=U$4,VLOOKUP(RAND(),brain!$L$14:$P$17,2,TRUE),0)</f>
        <v>0</v>
      </c>
      <c r="V252" s="96">
        <f ca="1">IF($D252&gt;=V$4,VLOOKUP(RAND(),brain!$L$14:$P$17,2,TRUE),0)</f>
        <v>0</v>
      </c>
      <c r="W252" s="96">
        <f ca="1">IF($D252&gt;=W$4,VLOOKUP(RAND(),brain!$L$14:$P$17,2,TRUE),0)</f>
        <v>0</v>
      </c>
      <c r="X252" s="96">
        <f ca="1">IF($D252&gt;=X$4,VLOOKUP(RAND(),brain!$L$14:$P$17,2,TRUE),0)</f>
        <v>0</v>
      </c>
      <c r="Y252" s="104">
        <f ca="1">IF($D252&gt;=Y$4,VLOOKUP(RAND(),brain!$L$14:$P$17,2,TRUE),0)</f>
        <v>0</v>
      </c>
      <c r="Z252" s="97">
        <f ca="1">IF($E252&gt;=Z$4,VLOOKUP(RAND(),brain!$L$14:$P$17,3,TRUE),0)</f>
        <v>45</v>
      </c>
      <c r="AA252" s="97">
        <f ca="1">IF($E252&gt;=AA$4,VLOOKUP(RAND(),brain!$L$14:$P$17,3,TRUE),0)</f>
        <v>20</v>
      </c>
      <c r="AB252" s="97">
        <f ca="1">IF($E252&gt;=AB$4,VLOOKUP(RAND(),brain!$L$14:$P$17,3,TRUE),0)</f>
        <v>0</v>
      </c>
      <c r="AC252" s="97">
        <f ca="1">IF($E252&gt;=AC$4,VLOOKUP(RAND(),brain!$L$14:$P$17,3,TRUE),0)</f>
        <v>0</v>
      </c>
      <c r="AD252" s="97">
        <f ca="1">IF($E252&gt;=AD$4,VLOOKUP(RAND(),brain!$L$14:$P$17,3,TRUE),0)</f>
        <v>0</v>
      </c>
      <c r="AE252" s="97">
        <f ca="1">IF($E252&gt;=AE$4,VLOOKUP(RAND(),brain!$L$14:$P$17,3,TRUE),0)</f>
        <v>0</v>
      </c>
      <c r="AF252" s="97">
        <f ca="1">IF($E252&gt;=AF$4,VLOOKUP(RAND(),brain!$L$14:$P$17,3,TRUE),0)</f>
        <v>0</v>
      </c>
      <c r="AG252" s="97">
        <f ca="1">IF($E252&gt;=AG$4,VLOOKUP(RAND(),brain!$L$14:$P$17,3,TRUE),0)</f>
        <v>0</v>
      </c>
      <c r="AH252" s="97">
        <f ca="1">IF($E252&gt;=AH$4,VLOOKUP(RAND(),brain!$L$14:$P$17,3,TRUE),0)</f>
        <v>0</v>
      </c>
      <c r="AI252" s="97">
        <f ca="1">IF($E252&gt;=AI$4,VLOOKUP(RAND(),brain!$L$14:$P$17,3,TRUE),0)</f>
        <v>0</v>
      </c>
      <c r="AJ252" s="97">
        <f ca="1">IF($E252&gt;=AJ$4,VLOOKUP(RAND(),brain!$L$14:$P$17,3,TRUE),0)</f>
        <v>0</v>
      </c>
      <c r="AK252" s="100">
        <f ca="1">IF($F252&gt;=AK$4,VLOOKUP(RAND(),brain!$L$14:$P$17,4,TRUE),0)</f>
        <v>45</v>
      </c>
      <c r="AL252" s="98">
        <f ca="1">IF($F252&gt;=AL$4,VLOOKUP(RAND(),brain!$L$14:$P$17,4,TRUE),0)</f>
        <v>20</v>
      </c>
      <c r="AM252" s="98">
        <f ca="1">IF($F252&gt;=AM$4,VLOOKUP(RAND(),brain!$L$14:$P$17,4,TRUE),0)</f>
        <v>30</v>
      </c>
      <c r="AN252" s="98">
        <f ca="1">IF($F252&gt;=AN$4,VLOOKUP(RAND(),brain!$L$14:$P$17,4,TRUE),0)</f>
        <v>0</v>
      </c>
      <c r="AO252" s="98">
        <f ca="1">IF($F252&gt;=AO$4,VLOOKUP(RAND(),brain!$L$14:$P$17,4,TRUE),0)</f>
        <v>0</v>
      </c>
      <c r="AP252" s="98">
        <f ca="1">IF($F252&gt;=AP$4,VLOOKUP(RAND(),brain!$L$14:$P$17,4,TRUE),0)</f>
        <v>0</v>
      </c>
      <c r="AQ252" s="98">
        <f ca="1">IF($F252&gt;=AQ$4,VLOOKUP(RAND(),brain!$L$14:$P$17,4,TRUE),0)</f>
        <v>0</v>
      </c>
      <c r="AR252" s="98">
        <f ca="1">IF($F252&gt;=AR$4,VLOOKUP(RAND(),brain!$L$14:$P$17,4,TRUE),0)</f>
        <v>0</v>
      </c>
      <c r="AS252" s="98">
        <f ca="1">IF($F252&gt;=AS$4,VLOOKUP(RAND(),brain!$L$14:$P$17,4,TRUE),0)</f>
        <v>0</v>
      </c>
      <c r="AT252" s="98">
        <f ca="1">IF($F252&gt;=AT$4,VLOOKUP(RAND(),brain!$L$14:$P$17,4,TRUE),0)</f>
        <v>0</v>
      </c>
      <c r="AU252" s="98">
        <f ca="1">IF($F252&gt;=AU$4,VLOOKUP(RAND(),brain!$L$14:$P$17,4,TRUE),0)</f>
        <v>0</v>
      </c>
      <c r="AV252" s="98">
        <f ca="1">IF($F252&gt;=AV$4,VLOOKUP(RAND(),brain!$L$14:$P$17,4,TRUE),0)</f>
        <v>0</v>
      </c>
      <c r="AW252" s="98">
        <f ca="1">IF($F252&gt;=AW$4,VLOOKUP(RAND(),brain!$L$14:$P$17,4,TRUE),0)</f>
        <v>0</v>
      </c>
      <c r="AX252" s="98">
        <f ca="1">IF($F252&gt;=AX$4,VLOOKUP(RAND(),brain!$L$14:$P$17,4,TRUE),0)</f>
        <v>0</v>
      </c>
      <c r="AY252" s="98">
        <f ca="1">IF($F252&gt;=AY$4,VLOOKUP(RAND(),brain!$L$14:$P$17,4,TRUE),0)</f>
        <v>0</v>
      </c>
      <c r="AZ252" s="101">
        <f ca="1">IF($F252&gt;=AZ$4,VLOOKUP(RAND(),brain!$L$14:$P$17,4,TRUE),0)</f>
        <v>0</v>
      </c>
      <c r="BA252" s="139">
        <f ca="1">SUMIF(dataCollection!$H252:$Y252, "&gt;1")</f>
        <v>160</v>
      </c>
      <c r="BB252" s="140">
        <f ca="1">SUMIF(dataCollection!$Z252:$AJ252,"&gt; 1")</f>
        <v>65</v>
      </c>
      <c r="BC252" s="141">
        <f ca="1">SUMIF(dataCollection!$AK252:$AZ252, "&gt; 1")</f>
        <v>95</v>
      </c>
      <c r="BD252" s="26">
        <f ca="1">brain!$K$26-COUNTIF(dataCollection!$H252:$Y252,"&gt;0")*10-dataCollection!$BA252</f>
        <v>280</v>
      </c>
      <c r="BE252" s="26" t="str">
        <f t="shared" ca="1" si="9"/>
        <v/>
      </c>
      <c r="BF252" s="26">
        <f ca="1">brain!$K$26- COUNTIF(dataCollection!$Z252:$AJ252,"&gt;0")*10-dataCollection!$BB252</f>
        <v>395</v>
      </c>
      <c r="BG252" s="26" t="str">
        <f t="shared" ca="1" si="10"/>
        <v/>
      </c>
      <c r="BH252" s="26">
        <f ca="1">brain!$K$26-COUNT(dataCollection!$AK252:$AZ252)*10-dataCollection!$BC252</f>
        <v>225</v>
      </c>
      <c r="BI252" s="134" t="str">
        <f t="shared" ca="1" si="11"/>
        <v/>
      </c>
    </row>
    <row r="253" spans="3:61" x14ac:dyDescent="0.25">
      <c r="C253" s="32">
        <f>Table1[[#This Row],[Column1]]</f>
        <v>247</v>
      </c>
      <c r="D253" s="116">
        <f ca="1">ROUND(brain!$L$7*dataCollection!$G253,0)</f>
        <v>4</v>
      </c>
      <c r="E253" s="116">
        <f ca="1">ROUND(brain!$L$8*dataCollection!$G253,0)</f>
        <v>3</v>
      </c>
      <c r="F253" s="116">
        <f ca="1">dataCollection!$G253-dataCollection!$D253-dataCollection!$E253</f>
        <v>3</v>
      </c>
      <c r="G253" s="117">
        <f ca="1">Table1[[#This Row],[Column13]]</f>
        <v>10</v>
      </c>
      <c r="H253" s="96">
        <f ca="1">IF($D253&gt;=H$4,VLOOKUP(RAND(),brain!$L$14:$P$17,2,TRUE),0)</f>
        <v>35</v>
      </c>
      <c r="I253" s="96">
        <f ca="1">IF($D253&gt;=I$4,VLOOKUP(RAND(),brain!$L$14:$P$17,2,TRUE),0)</f>
        <v>15</v>
      </c>
      <c r="J253" s="96">
        <f ca="1">IF($D253&gt;=J$4,VLOOKUP(RAND(),brain!$L$14:$P$17,2,TRUE),0)</f>
        <v>35</v>
      </c>
      <c r="K253" s="96">
        <f ca="1">IF($D253&gt;=K$4,VLOOKUP(RAND(),brain!$L$14:$P$17,2,TRUE),0)</f>
        <v>55</v>
      </c>
      <c r="L253" s="96">
        <f ca="1">IF($D253&gt;=L$4,VLOOKUP(RAND(),brain!$L$14:$P$17,2,TRUE),0)</f>
        <v>0</v>
      </c>
      <c r="M253" s="96">
        <f ca="1">IF($D253&gt;=M$4,VLOOKUP(RAND(),brain!$L$14:$P$17,2,TRUE),0)</f>
        <v>0</v>
      </c>
      <c r="N253" s="96">
        <f ca="1">IF($D253&gt;=N$4,VLOOKUP(RAND(),brain!$L$14:$P$17,2,TRUE),0)</f>
        <v>0</v>
      </c>
      <c r="O253" s="96">
        <f ca="1">IF($D253&gt;=O$4,VLOOKUP(RAND(),brain!$L$14:$P$17,2,TRUE),0)</f>
        <v>0</v>
      </c>
      <c r="P253" s="96">
        <f ca="1">IF($D253&gt;=P$4,VLOOKUP(RAND(),brain!$L$14:$P$17,2,TRUE),0)</f>
        <v>0</v>
      </c>
      <c r="Q253" s="96">
        <f ca="1">IF($D253&gt;=Q$4,VLOOKUP(RAND(),brain!$L$14:$P$17,2,TRUE),0)</f>
        <v>0</v>
      </c>
      <c r="R253" s="96">
        <f ca="1">IF($D253&gt;=R$4,VLOOKUP(RAND(),brain!$L$14:$P$17,2,TRUE),0)</f>
        <v>0</v>
      </c>
      <c r="S253" s="96">
        <f ca="1">IF($D253&gt;=S$4,VLOOKUP(RAND(),brain!$L$14:$P$17,2,TRUE),0)</f>
        <v>0</v>
      </c>
      <c r="T253" s="96">
        <f ca="1">IF($D253&gt;=T$4,VLOOKUP(RAND(),brain!$L$14:$P$17,2,TRUE),0)</f>
        <v>0</v>
      </c>
      <c r="U253" s="96">
        <f ca="1">IF($D253&gt;=U$4,VLOOKUP(RAND(),brain!$L$14:$P$17,2,TRUE),0)</f>
        <v>0</v>
      </c>
      <c r="V253" s="96">
        <f ca="1">IF($D253&gt;=V$4,VLOOKUP(RAND(),brain!$L$14:$P$17,2,TRUE),0)</f>
        <v>0</v>
      </c>
      <c r="W253" s="96">
        <f ca="1">IF($D253&gt;=W$4,VLOOKUP(RAND(),brain!$L$14:$P$17,2,TRUE),0)</f>
        <v>0</v>
      </c>
      <c r="X253" s="96">
        <f ca="1">IF($D253&gt;=X$4,VLOOKUP(RAND(),brain!$L$14:$P$17,2,TRUE),0)</f>
        <v>0</v>
      </c>
      <c r="Y253" s="104">
        <f ca="1">IF($D253&gt;=Y$4,VLOOKUP(RAND(),brain!$L$14:$P$17,2,TRUE),0)</f>
        <v>0</v>
      </c>
      <c r="Z253" s="97">
        <f ca="1">IF($E253&gt;=Z$4,VLOOKUP(RAND(),brain!$L$14:$P$17,3,TRUE),0)</f>
        <v>45</v>
      </c>
      <c r="AA253" s="97">
        <f ca="1">IF($E253&gt;=AA$4,VLOOKUP(RAND(),brain!$L$14:$P$17,3,TRUE),0)</f>
        <v>20</v>
      </c>
      <c r="AB253" s="97">
        <f ca="1">IF($E253&gt;=AB$4,VLOOKUP(RAND(),brain!$L$14:$P$17,3,TRUE),0)</f>
        <v>20</v>
      </c>
      <c r="AC253" s="97">
        <f ca="1">IF($E253&gt;=AC$4,VLOOKUP(RAND(),brain!$L$14:$P$17,3,TRUE),0)</f>
        <v>0</v>
      </c>
      <c r="AD253" s="97">
        <f ca="1">IF($E253&gt;=AD$4,VLOOKUP(RAND(),brain!$L$14:$P$17,3,TRUE),0)</f>
        <v>0</v>
      </c>
      <c r="AE253" s="97">
        <f ca="1">IF($E253&gt;=AE$4,VLOOKUP(RAND(),brain!$L$14:$P$17,3,TRUE),0)</f>
        <v>0</v>
      </c>
      <c r="AF253" s="97">
        <f ca="1">IF($E253&gt;=AF$4,VLOOKUP(RAND(),brain!$L$14:$P$17,3,TRUE),0)</f>
        <v>0</v>
      </c>
      <c r="AG253" s="97">
        <f ca="1">IF($E253&gt;=AG$4,VLOOKUP(RAND(),brain!$L$14:$P$17,3,TRUE),0)</f>
        <v>0</v>
      </c>
      <c r="AH253" s="97">
        <f ca="1">IF($E253&gt;=AH$4,VLOOKUP(RAND(),brain!$L$14:$P$17,3,TRUE),0)</f>
        <v>0</v>
      </c>
      <c r="AI253" s="97">
        <f ca="1">IF($E253&gt;=AI$4,VLOOKUP(RAND(),brain!$L$14:$P$17,3,TRUE),0)</f>
        <v>0</v>
      </c>
      <c r="AJ253" s="97">
        <f ca="1">IF($E253&gt;=AJ$4,VLOOKUP(RAND(),brain!$L$14:$P$17,3,TRUE),0)</f>
        <v>0</v>
      </c>
      <c r="AK253" s="100">
        <f ca="1">IF($F253&gt;=AK$4,VLOOKUP(RAND(),brain!$L$14:$P$17,4,TRUE),0)</f>
        <v>20</v>
      </c>
      <c r="AL253" s="98">
        <f ca="1">IF($F253&gt;=AL$4,VLOOKUP(RAND(),brain!$L$14:$P$17,4,TRUE),0)</f>
        <v>30</v>
      </c>
      <c r="AM253" s="98">
        <f ca="1">IF($F253&gt;=AM$4,VLOOKUP(RAND(),brain!$L$14:$P$17,4,TRUE),0)</f>
        <v>20</v>
      </c>
      <c r="AN253" s="98">
        <f ca="1">IF($F253&gt;=AN$4,VLOOKUP(RAND(),brain!$L$14:$P$17,4,TRUE),0)</f>
        <v>0</v>
      </c>
      <c r="AO253" s="98">
        <f ca="1">IF($F253&gt;=AO$4,VLOOKUP(RAND(),brain!$L$14:$P$17,4,TRUE),0)</f>
        <v>0</v>
      </c>
      <c r="AP253" s="98">
        <f ca="1">IF($F253&gt;=AP$4,VLOOKUP(RAND(),brain!$L$14:$P$17,4,TRUE),0)</f>
        <v>0</v>
      </c>
      <c r="AQ253" s="98">
        <f ca="1">IF($F253&gt;=AQ$4,VLOOKUP(RAND(),brain!$L$14:$P$17,4,TRUE),0)</f>
        <v>0</v>
      </c>
      <c r="AR253" s="98">
        <f ca="1">IF($F253&gt;=AR$4,VLOOKUP(RAND(),brain!$L$14:$P$17,4,TRUE),0)</f>
        <v>0</v>
      </c>
      <c r="AS253" s="98">
        <f ca="1">IF($F253&gt;=AS$4,VLOOKUP(RAND(),brain!$L$14:$P$17,4,TRUE),0)</f>
        <v>0</v>
      </c>
      <c r="AT253" s="98">
        <f ca="1">IF($F253&gt;=AT$4,VLOOKUP(RAND(),brain!$L$14:$P$17,4,TRUE),0)</f>
        <v>0</v>
      </c>
      <c r="AU253" s="98">
        <f ca="1">IF($F253&gt;=AU$4,VLOOKUP(RAND(),brain!$L$14:$P$17,4,TRUE),0)</f>
        <v>0</v>
      </c>
      <c r="AV253" s="98">
        <f ca="1">IF($F253&gt;=AV$4,VLOOKUP(RAND(),brain!$L$14:$P$17,4,TRUE),0)</f>
        <v>0</v>
      </c>
      <c r="AW253" s="98">
        <f ca="1">IF($F253&gt;=AW$4,VLOOKUP(RAND(),brain!$L$14:$P$17,4,TRUE),0)</f>
        <v>0</v>
      </c>
      <c r="AX253" s="98">
        <f ca="1">IF($F253&gt;=AX$4,VLOOKUP(RAND(),brain!$L$14:$P$17,4,TRUE),0)</f>
        <v>0</v>
      </c>
      <c r="AY253" s="98">
        <f ca="1">IF($F253&gt;=AY$4,VLOOKUP(RAND(),brain!$L$14:$P$17,4,TRUE),0)</f>
        <v>0</v>
      </c>
      <c r="AZ253" s="101">
        <f ca="1">IF($F253&gt;=AZ$4,VLOOKUP(RAND(),brain!$L$14:$P$17,4,TRUE),0)</f>
        <v>0</v>
      </c>
      <c r="BA253" s="139">
        <f ca="1">SUMIF(dataCollection!$H253:$Y253, "&gt;1")</f>
        <v>140</v>
      </c>
      <c r="BB253" s="140">
        <f ca="1">SUMIF(dataCollection!$Z253:$AJ253,"&gt; 1")</f>
        <v>85</v>
      </c>
      <c r="BC253" s="141">
        <f ca="1">SUMIF(dataCollection!$AK253:$AZ253, "&gt; 1")</f>
        <v>70</v>
      </c>
      <c r="BD253" s="26">
        <f ca="1">brain!$K$26-COUNTIF(dataCollection!$H253:$Y253,"&gt;0")*10-dataCollection!$BA253</f>
        <v>300</v>
      </c>
      <c r="BE253" s="26" t="str">
        <f t="shared" ca="1" si="9"/>
        <v/>
      </c>
      <c r="BF253" s="26">
        <f ca="1">brain!$K$26- COUNTIF(dataCollection!$Z253:$AJ253,"&gt;0")*10-dataCollection!$BB253</f>
        <v>365</v>
      </c>
      <c r="BG253" s="26" t="str">
        <f t="shared" ca="1" si="10"/>
        <v/>
      </c>
      <c r="BH253" s="26">
        <f ca="1">brain!$K$26-COUNT(dataCollection!$AK253:$AZ253)*10-dataCollection!$BC253</f>
        <v>250</v>
      </c>
      <c r="BI253" s="134" t="str">
        <f t="shared" ca="1" si="11"/>
        <v/>
      </c>
    </row>
    <row r="254" spans="3:61" x14ac:dyDescent="0.25">
      <c r="C254" s="32">
        <f>Table1[[#This Row],[Column1]]</f>
        <v>248</v>
      </c>
      <c r="D254" s="116">
        <f ca="1">ROUND(brain!$L$7*dataCollection!$G254,0)</f>
        <v>4</v>
      </c>
      <c r="E254" s="116">
        <f ca="1">ROUND(brain!$L$8*dataCollection!$G254,0)</f>
        <v>3</v>
      </c>
      <c r="F254" s="116">
        <f ca="1">dataCollection!$G254-dataCollection!$D254-dataCollection!$E254</f>
        <v>4</v>
      </c>
      <c r="G254" s="117">
        <f ca="1">Table1[[#This Row],[Column13]]</f>
        <v>11</v>
      </c>
      <c r="H254" s="96">
        <f ca="1">IF($D254&gt;=H$4,VLOOKUP(RAND(),brain!$L$14:$P$17,2,TRUE),0)</f>
        <v>35</v>
      </c>
      <c r="I254" s="96">
        <f ca="1">IF($D254&gt;=I$4,VLOOKUP(RAND(),brain!$L$14:$P$17,2,TRUE),0)</f>
        <v>35</v>
      </c>
      <c r="J254" s="96">
        <f ca="1">IF($D254&gt;=J$4,VLOOKUP(RAND(),brain!$L$14:$P$17,2,TRUE),0)</f>
        <v>15</v>
      </c>
      <c r="K254" s="96">
        <f ca="1">IF($D254&gt;=K$4,VLOOKUP(RAND(),brain!$L$14:$P$17,2,TRUE),0)</f>
        <v>15</v>
      </c>
      <c r="L254" s="96">
        <f ca="1">IF($D254&gt;=L$4,VLOOKUP(RAND(),brain!$L$14:$P$17,2,TRUE),0)</f>
        <v>0</v>
      </c>
      <c r="M254" s="96">
        <f ca="1">IF($D254&gt;=M$4,VLOOKUP(RAND(),brain!$L$14:$P$17,2,TRUE),0)</f>
        <v>0</v>
      </c>
      <c r="N254" s="96">
        <f ca="1">IF($D254&gt;=N$4,VLOOKUP(RAND(),brain!$L$14:$P$17,2,TRUE),0)</f>
        <v>0</v>
      </c>
      <c r="O254" s="96">
        <f ca="1">IF($D254&gt;=O$4,VLOOKUP(RAND(),brain!$L$14:$P$17,2,TRUE),0)</f>
        <v>0</v>
      </c>
      <c r="P254" s="96">
        <f ca="1">IF($D254&gt;=P$4,VLOOKUP(RAND(),brain!$L$14:$P$17,2,TRUE),0)</f>
        <v>0</v>
      </c>
      <c r="Q254" s="96">
        <f ca="1">IF($D254&gt;=Q$4,VLOOKUP(RAND(),brain!$L$14:$P$17,2,TRUE),0)</f>
        <v>0</v>
      </c>
      <c r="R254" s="96">
        <f ca="1">IF($D254&gt;=R$4,VLOOKUP(RAND(),brain!$L$14:$P$17,2,TRUE),0)</f>
        <v>0</v>
      </c>
      <c r="S254" s="96">
        <f ca="1">IF($D254&gt;=S$4,VLOOKUP(RAND(),brain!$L$14:$P$17,2,TRUE),0)</f>
        <v>0</v>
      </c>
      <c r="T254" s="96">
        <f ca="1">IF($D254&gt;=T$4,VLOOKUP(RAND(),brain!$L$14:$P$17,2,TRUE),0)</f>
        <v>0</v>
      </c>
      <c r="U254" s="96">
        <f ca="1">IF($D254&gt;=U$4,VLOOKUP(RAND(),brain!$L$14:$P$17,2,TRUE),0)</f>
        <v>0</v>
      </c>
      <c r="V254" s="96">
        <f ca="1">IF($D254&gt;=V$4,VLOOKUP(RAND(),brain!$L$14:$P$17,2,TRUE),0)</f>
        <v>0</v>
      </c>
      <c r="W254" s="96">
        <f ca="1">IF($D254&gt;=W$4,VLOOKUP(RAND(),brain!$L$14:$P$17,2,TRUE),0)</f>
        <v>0</v>
      </c>
      <c r="X254" s="96">
        <f ca="1">IF($D254&gt;=X$4,VLOOKUP(RAND(),brain!$L$14:$P$17,2,TRUE),0)</f>
        <v>0</v>
      </c>
      <c r="Y254" s="104">
        <f ca="1">IF($D254&gt;=Y$4,VLOOKUP(RAND(),brain!$L$14:$P$17,2,TRUE),0)</f>
        <v>0</v>
      </c>
      <c r="Z254" s="97">
        <f ca="1">IF($E254&gt;=Z$4,VLOOKUP(RAND(),brain!$L$14:$P$17,3,TRUE),0)</f>
        <v>45</v>
      </c>
      <c r="AA254" s="97">
        <f ca="1">IF($E254&gt;=AA$4,VLOOKUP(RAND(),brain!$L$14:$P$17,3,TRUE),0)</f>
        <v>45</v>
      </c>
      <c r="AB254" s="97">
        <f ca="1">IF($E254&gt;=AB$4,VLOOKUP(RAND(),brain!$L$14:$P$17,3,TRUE),0)</f>
        <v>45</v>
      </c>
      <c r="AC254" s="97">
        <f ca="1">IF($E254&gt;=AC$4,VLOOKUP(RAND(),brain!$L$14:$P$17,3,TRUE),0)</f>
        <v>0</v>
      </c>
      <c r="AD254" s="97">
        <f ca="1">IF($E254&gt;=AD$4,VLOOKUP(RAND(),brain!$L$14:$P$17,3,TRUE),0)</f>
        <v>0</v>
      </c>
      <c r="AE254" s="97">
        <f ca="1">IF($E254&gt;=AE$4,VLOOKUP(RAND(),brain!$L$14:$P$17,3,TRUE),0)</f>
        <v>0</v>
      </c>
      <c r="AF254" s="97">
        <f ca="1">IF($E254&gt;=AF$4,VLOOKUP(RAND(),brain!$L$14:$P$17,3,TRUE),0)</f>
        <v>0</v>
      </c>
      <c r="AG254" s="97">
        <f ca="1">IF($E254&gt;=AG$4,VLOOKUP(RAND(),brain!$L$14:$P$17,3,TRUE),0)</f>
        <v>0</v>
      </c>
      <c r="AH254" s="97">
        <f ca="1">IF($E254&gt;=AH$4,VLOOKUP(RAND(),brain!$L$14:$P$17,3,TRUE),0)</f>
        <v>0</v>
      </c>
      <c r="AI254" s="97">
        <f ca="1">IF($E254&gt;=AI$4,VLOOKUP(RAND(),brain!$L$14:$P$17,3,TRUE),0)</f>
        <v>0</v>
      </c>
      <c r="AJ254" s="97">
        <f ca="1">IF($E254&gt;=AJ$4,VLOOKUP(RAND(),brain!$L$14:$P$17,3,TRUE),0)</f>
        <v>0</v>
      </c>
      <c r="AK254" s="100">
        <f ca="1">IF($F254&gt;=AK$4,VLOOKUP(RAND(),brain!$L$14:$P$17,4,TRUE),0)</f>
        <v>20</v>
      </c>
      <c r="AL254" s="98">
        <f ca="1">IF($F254&gt;=AL$4,VLOOKUP(RAND(),brain!$L$14:$P$17,4,TRUE),0)</f>
        <v>30</v>
      </c>
      <c r="AM254" s="98">
        <f ca="1">IF($F254&gt;=AM$4,VLOOKUP(RAND(),brain!$L$14:$P$17,4,TRUE),0)</f>
        <v>30</v>
      </c>
      <c r="AN254" s="98">
        <f ca="1">IF($F254&gt;=AN$4,VLOOKUP(RAND(),brain!$L$14:$P$17,4,TRUE),0)</f>
        <v>45</v>
      </c>
      <c r="AO254" s="98">
        <f ca="1">IF($F254&gt;=AO$4,VLOOKUP(RAND(),brain!$L$14:$P$17,4,TRUE),0)</f>
        <v>0</v>
      </c>
      <c r="AP254" s="98">
        <f ca="1">IF($F254&gt;=AP$4,VLOOKUP(RAND(),brain!$L$14:$P$17,4,TRUE),0)</f>
        <v>0</v>
      </c>
      <c r="AQ254" s="98">
        <f ca="1">IF($F254&gt;=AQ$4,VLOOKUP(RAND(),brain!$L$14:$P$17,4,TRUE),0)</f>
        <v>0</v>
      </c>
      <c r="AR254" s="98">
        <f ca="1">IF($F254&gt;=AR$4,VLOOKUP(RAND(),brain!$L$14:$P$17,4,TRUE),0)</f>
        <v>0</v>
      </c>
      <c r="AS254" s="98">
        <f ca="1">IF($F254&gt;=AS$4,VLOOKUP(RAND(),brain!$L$14:$P$17,4,TRUE),0)</f>
        <v>0</v>
      </c>
      <c r="AT254" s="98">
        <f ca="1">IF($F254&gt;=AT$4,VLOOKUP(RAND(),brain!$L$14:$P$17,4,TRUE),0)</f>
        <v>0</v>
      </c>
      <c r="AU254" s="98">
        <f ca="1">IF($F254&gt;=AU$4,VLOOKUP(RAND(),brain!$L$14:$P$17,4,TRUE),0)</f>
        <v>0</v>
      </c>
      <c r="AV254" s="98">
        <f ca="1">IF($F254&gt;=AV$4,VLOOKUP(RAND(),brain!$L$14:$P$17,4,TRUE),0)</f>
        <v>0</v>
      </c>
      <c r="AW254" s="98">
        <f ca="1">IF($F254&gt;=AW$4,VLOOKUP(RAND(),brain!$L$14:$P$17,4,TRUE),0)</f>
        <v>0</v>
      </c>
      <c r="AX254" s="98">
        <f ca="1">IF($F254&gt;=AX$4,VLOOKUP(RAND(),brain!$L$14:$P$17,4,TRUE),0)</f>
        <v>0</v>
      </c>
      <c r="AY254" s="98">
        <f ca="1">IF($F254&gt;=AY$4,VLOOKUP(RAND(),brain!$L$14:$P$17,4,TRUE),0)</f>
        <v>0</v>
      </c>
      <c r="AZ254" s="101">
        <f ca="1">IF($F254&gt;=AZ$4,VLOOKUP(RAND(),brain!$L$14:$P$17,4,TRUE),0)</f>
        <v>0</v>
      </c>
      <c r="BA254" s="139">
        <f ca="1">SUMIF(dataCollection!$H254:$Y254, "&gt;1")</f>
        <v>100</v>
      </c>
      <c r="BB254" s="140">
        <f ca="1">SUMIF(dataCollection!$Z254:$AJ254,"&gt; 1")</f>
        <v>135</v>
      </c>
      <c r="BC254" s="141">
        <f ca="1">SUMIF(dataCollection!$AK254:$AZ254, "&gt; 1")</f>
        <v>125</v>
      </c>
      <c r="BD254" s="26">
        <f ca="1">brain!$K$26-COUNTIF(dataCollection!$H254:$Y254,"&gt;0")*10-dataCollection!$BA254</f>
        <v>340</v>
      </c>
      <c r="BE254" s="26" t="str">
        <f t="shared" ca="1" si="9"/>
        <v/>
      </c>
      <c r="BF254" s="26">
        <f ca="1">brain!$K$26- COUNTIF(dataCollection!$Z254:$AJ254,"&gt;0")*10-dataCollection!$BB254</f>
        <v>315</v>
      </c>
      <c r="BG254" s="26" t="str">
        <f t="shared" ca="1" si="10"/>
        <v/>
      </c>
      <c r="BH254" s="26">
        <f ca="1">brain!$K$26-COUNT(dataCollection!$AK254:$AZ254)*10-dataCollection!$BC254</f>
        <v>195</v>
      </c>
      <c r="BI254" s="134" t="str">
        <f t="shared" ca="1" si="11"/>
        <v/>
      </c>
    </row>
    <row r="255" spans="3:61" x14ac:dyDescent="0.25">
      <c r="C255" s="32">
        <f>Table1[[#This Row],[Column1]]</f>
        <v>249</v>
      </c>
      <c r="D255" s="116">
        <f ca="1">ROUND(brain!$L$7*dataCollection!$G255,0)</f>
        <v>8</v>
      </c>
      <c r="E255" s="116">
        <f ca="1">ROUND(brain!$L$8*dataCollection!$G255,0)</f>
        <v>5</v>
      </c>
      <c r="F255" s="116">
        <f ca="1">dataCollection!$G255-dataCollection!$D255-dataCollection!$E255</f>
        <v>8</v>
      </c>
      <c r="G255" s="117">
        <f ca="1">Table1[[#This Row],[Column13]]</f>
        <v>21</v>
      </c>
      <c r="H255" s="96">
        <f ca="1">IF($D255&gt;=H$4,VLOOKUP(RAND(),brain!$L$14:$P$17,2,TRUE),0)</f>
        <v>15</v>
      </c>
      <c r="I255" s="96">
        <f ca="1">IF($D255&gt;=I$4,VLOOKUP(RAND(),brain!$L$14:$P$17,2,TRUE),0)</f>
        <v>35</v>
      </c>
      <c r="J255" s="96">
        <f ca="1">IF($D255&gt;=J$4,VLOOKUP(RAND(),brain!$L$14:$P$17,2,TRUE),0)</f>
        <v>55</v>
      </c>
      <c r="K255" s="96">
        <f ca="1">IF($D255&gt;=K$4,VLOOKUP(RAND(),brain!$L$14:$P$17,2,TRUE),0)</f>
        <v>15</v>
      </c>
      <c r="L255" s="96">
        <f ca="1">IF($D255&gt;=L$4,VLOOKUP(RAND(),brain!$L$14:$P$17,2,TRUE),0)</f>
        <v>35</v>
      </c>
      <c r="M255" s="96">
        <f ca="1">IF($D255&gt;=M$4,VLOOKUP(RAND(),brain!$L$14:$P$17,2,TRUE),0)</f>
        <v>35</v>
      </c>
      <c r="N255" s="96">
        <f ca="1">IF($D255&gt;=N$4,VLOOKUP(RAND(),brain!$L$14:$P$17,2,TRUE),0)</f>
        <v>35</v>
      </c>
      <c r="O255" s="96">
        <f ca="1">IF($D255&gt;=O$4,VLOOKUP(RAND(),brain!$L$14:$P$17,2,TRUE),0)</f>
        <v>35</v>
      </c>
      <c r="P255" s="96">
        <f ca="1">IF($D255&gt;=P$4,VLOOKUP(RAND(),brain!$L$14:$P$17,2,TRUE),0)</f>
        <v>0</v>
      </c>
      <c r="Q255" s="96">
        <f ca="1">IF($D255&gt;=Q$4,VLOOKUP(RAND(),brain!$L$14:$P$17,2,TRUE),0)</f>
        <v>0</v>
      </c>
      <c r="R255" s="96">
        <f ca="1">IF($D255&gt;=R$4,VLOOKUP(RAND(),brain!$L$14:$P$17,2,TRUE),0)</f>
        <v>0</v>
      </c>
      <c r="S255" s="96">
        <f ca="1">IF($D255&gt;=S$4,VLOOKUP(RAND(),brain!$L$14:$P$17,2,TRUE),0)</f>
        <v>0</v>
      </c>
      <c r="T255" s="96">
        <f ca="1">IF($D255&gt;=T$4,VLOOKUP(RAND(),brain!$L$14:$P$17,2,TRUE),0)</f>
        <v>0</v>
      </c>
      <c r="U255" s="96">
        <f ca="1">IF($D255&gt;=U$4,VLOOKUP(RAND(),brain!$L$14:$P$17,2,TRUE),0)</f>
        <v>0</v>
      </c>
      <c r="V255" s="96">
        <f ca="1">IF($D255&gt;=V$4,VLOOKUP(RAND(),brain!$L$14:$P$17,2,TRUE),0)</f>
        <v>0</v>
      </c>
      <c r="W255" s="96">
        <f ca="1">IF($D255&gt;=W$4,VLOOKUP(RAND(),brain!$L$14:$P$17,2,TRUE),0)</f>
        <v>0</v>
      </c>
      <c r="X255" s="96">
        <f ca="1">IF($D255&gt;=X$4,VLOOKUP(RAND(),brain!$L$14:$P$17,2,TRUE),0)</f>
        <v>0</v>
      </c>
      <c r="Y255" s="104">
        <f ca="1">IF($D255&gt;=Y$4,VLOOKUP(RAND(),brain!$L$14:$P$17,2,TRUE),0)</f>
        <v>0</v>
      </c>
      <c r="Z255" s="97">
        <f ca="1">IF($E255&gt;=Z$4,VLOOKUP(RAND(),brain!$L$14:$P$17,3,TRUE),0)</f>
        <v>45</v>
      </c>
      <c r="AA255" s="97">
        <f ca="1">IF($E255&gt;=AA$4,VLOOKUP(RAND(),brain!$L$14:$P$17,3,TRUE),0)</f>
        <v>45</v>
      </c>
      <c r="AB255" s="97">
        <f ca="1">IF($E255&gt;=AB$4,VLOOKUP(RAND(),brain!$L$14:$P$17,3,TRUE),0)</f>
        <v>45</v>
      </c>
      <c r="AC255" s="97">
        <f ca="1">IF($E255&gt;=AC$4,VLOOKUP(RAND(),brain!$L$14:$P$17,3,TRUE),0)</f>
        <v>45</v>
      </c>
      <c r="AD255" s="97">
        <f ca="1">IF($E255&gt;=AD$4,VLOOKUP(RAND(),brain!$L$14:$P$17,3,TRUE),0)</f>
        <v>45</v>
      </c>
      <c r="AE255" s="97">
        <f ca="1">IF($E255&gt;=AE$4,VLOOKUP(RAND(),brain!$L$14:$P$17,3,TRUE),0)</f>
        <v>0</v>
      </c>
      <c r="AF255" s="97">
        <f ca="1">IF($E255&gt;=AF$4,VLOOKUP(RAND(),brain!$L$14:$P$17,3,TRUE),0)</f>
        <v>0</v>
      </c>
      <c r="AG255" s="97">
        <f ca="1">IF($E255&gt;=AG$4,VLOOKUP(RAND(),brain!$L$14:$P$17,3,TRUE),0)</f>
        <v>0</v>
      </c>
      <c r="AH255" s="97">
        <f ca="1">IF($E255&gt;=AH$4,VLOOKUP(RAND(),brain!$L$14:$P$17,3,TRUE),0)</f>
        <v>0</v>
      </c>
      <c r="AI255" s="97">
        <f ca="1">IF($E255&gt;=AI$4,VLOOKUP(RAND(),brain!$L$14:$P$17,3,TRUE),0)</f>
        <v>0</v>
      </c>
      <c r="AJ255" s="97">
        <f ca="1">IF($E255&gt;=AJ$4,VLOOKUP(RAND(),brain!$L$14:$P$17,3,TRUE),0)</f>
        <v>0</v>
      </c>
      <c r="AK255" s="100">
        <f ca="1">IF($F255&gt;=AK$4,VLOOKUP(RAND(),brain!$L$14:$P$17,4,TRUE),0)</f>
        <v>45</v>
      </c>
      <c r="AL255" s="98">
        <f ca="1">IF($F255&gt;=AL$4,VLOOKUP(RAND(),brain!$L$14:$P$17,4,TRUE),0)</f>
        <v>30</v>
      </c>
      <c r="AM255" s="98">
        <f ca="1">IF($F255&gt;=AM$4,VLOOKUP(RAND(),brain!$L$14:$P$17,4,TRUE),0)</f>
        <v>45</v>
      </c>
      <c r="AN255" s="98">
        <f ca="1">IF($F255&gt;=AN$4,VLOOKUP(RAND(),brain!$L$14:$P$17,4,TRUE),0)</f>
        <v>20</v>
      </c>
      <c r="AO255" s="98">
        <f ca="1">IF($F255&gt;=AO$4,VLOOKUP(RAND(),brain!$L$14:$P$17,4,TRUE),0)</f>
        <v>45</v>
      </c>
      <c r="AP255" s="98">
        <f ca="1">IF($F255&gt;=AP$4,VLOOKUP(RAND(),brain!$L$14:$P$17,4,TRUE),0)</f>
        <v>45</v>
      </c>
      <c r="AQ255" s="98">
        <f ca="1">IF($F255&gt;=AQ$4,VLOOKUP(RAND(),brain!$L$14:$P$17,4,TRUE),0)</f>
        <v>45</v>
      </c>
      <c r="AR255" s="98">
        <f ca="1">IF($F255&gt;=AR$4,VLOOKUP(RAND(),brain!$L$14:$P$17,4,TRUE),0)</f>
        <v>30</v>
      </c>
      <c r="AS255" s="98">
        <f ca="1">IF($F255&gt;=AS$4,VLOOKUP(RAND(),brain!$L$14:$P$17,4,TRUE),0)</f>
        <v>0</v>
      </c>
      <c r="AT255" s="98">
        <f ca="1">IF($F255&gt;=AT$4,VLOOKUP(RAND(),brain!$L$14:$P$17,4,TRUE),0)</f>
        <v>0</v>
      </c>
      <c r="AU255" s="98">
        <f ca="1">IF($F255&gt;=AU$4,VLOOKUP(RAND(),brain!$L$14:$P$17,4,TRUE),0)</f>
        <v>0</v>
      </c>
      <c r="AV255" s="98">
        <f ca="1">IF($F255&gt;=AV$4,VLOOKUP(RAND(),brain!$L$14:$P$17,4,TRUE),0)</f>
        <v>0</v>
      </c>
      <c r="AW255" s="98">
        <f ca="1">IF($F255&gt;=AW$4,VLOOKUP(RAND(),brain!$L$14:$P$17,4,TRUE),0)</f>
        <v>0</v>
      </c>
      <c r="AX255" s="98">
        <f ca="1">IF($F255&gt;=AX$4,VLOOKUP(RAND(),brain!$L$14:$P$17,4,TRUE),0)</f>
        <v>0</v>
      </c>
      <c r="AY255" s="98">
        <f ca="1">IF($F255&gt;=AY$4,VLOOKUP(RAND(),brain!$L$14:$P$17,4,TRUE),0)</f>
        <v>0</v>
      </c>
      <c r="AZ255" s="101">
        <f ca="1">IF($F255&gt;=AZ$4,VLOOKUP(RAND(),brain!$L$14:$P$17,4,TRUE),0)</f>
        <v>0</v>
      </c>
      <c r="BA255" s="139">
        <f ca="1">SUMIF(dataCollection!$H255:$Y255, "&gt;1")</f>
        <v>260</v>
      </c>
      <c r="BB255" s="140">
        <f ca="1">SUMIF(dataCollection!$Z255:$AJ255,"&gt; 1")</f>
        <v>225</v>
      </c>
      <c r="BC255" s="141">
        <f ca="1">SUMIF(dataCollection!$AK255:$AZ255, "&gt; 1")</f>
        <v>305</v>
      </c>
      <c r="BD255" s="26">
        <f ca="1">brain!$K$26-COUNTIF(dataCollection!$H255:$Y255,"&gt;0")*10-dataCollection!$BA255</f>
        <v>140</v>
      </c>
      <c r="BE255" s="26" t="str">
        <f t="shared" ca="1" si="9"/>
        <v>stockout</v>
      </c>
      <c r="BF255" s="26">
        <f ca="1">brain!$K$26- COUNTIF(dataCollection!$Z255:$AJ255,"&gt;0")*10-dataCollection!$BB255</f>
        <v>205</v>
      </c>
      <c r="BG255" s="26" t="str">
        <f t="shared" ca="1" si="10"/>
        <v>stockout</v>
      </c>
      <c r="BH255" s="26">
        <f ca="1">brain!$K$26-COUNT(dataCollection!$AK255:$AZ255)*10-dataCollection!$BC255</f>
        <v>15</v>
      </c>
      <c r="BI255" s="134" t="str">
        <f t="shared" ca="1" si="11"/>
        <v>stockout</v>
      </c>
    </row>
    <row r="256" spans="3:61" ht="15.75" thickBot="1" x14ac:dyDescent="0.3">
      <c r="C256" s="32">
        <f>Table1[[#This Row],[Column1]]</f>
        <v>250</v>
      </c>
      <c r="D256" s="116">
        <f ca="1">ROUND(brain!$L$7*dataCollection!$G256,0)</f>
        <v>3</v>
      </c>
      <c r="E256" s="116">
        <f ca="1">ROUND(brain!$L$8*dataCollection!$G256,0)</f>
        <v>2</v>
      </c>
      <c r="F256" s="116">
        <f ca="1">dataCollection!$G256-dataCollection!$D256-dataCollection!$E256</f>
        <v>3</v>
      </c>
      <c r="G256" s="117">
        <f ca="1">Table1[[#This Row],[Column13]]</f>
        <v>8</v>
      </c>
      <c r="H256" s="96">
        <f ca="1">IF($D256&gt;=H$4,VLOOKUP(RAND(),brain!$L$14:$P$17,2,TRUE),0)</f>
        <v>55</v>
      </c>
      <c r="I256" s="96">
        <f ca="1">IF($D256&gt;=I$4,VLOOKUP(RAND(),brain!$L$14:$P$17,2,TRUE),0)</f>
        <v>35</v>
      </c>
      <c r="J256" s="96">
        <f ca="1">IF($D256&gt;=J$4,VLOOKUP(RAND(),brain!$L$14:$P$17,2,TRUE),0)</f>
        <v>35</v>
      </c>
      <c r="K256" s="96">
        <f ca="1">IF($D256&gt;=K$4,VLOOKUP(RAND(),brain!$L$14:$P$17,2,TRUE),0)</f>
        <v>0</v>
      </c>
      <c r="L256" s="96">
        <f ca="1">IF($D256&gt;=L$4,VLOOKUP(RAND(),brain!$L$14:$P$17,2,TRUE),0)</f>
        <v>0</v>
      </c>
      <c r="M256" s="96">
        <f ca="1">IF($D256&gt;=M$4,VLOOKUP(RAND(),brain!$L$14:$P$17,2,TRUE),0)</f>
        <v>0</v>
      </c>
      <c r="N256" s="96">
        <f ca="1">IF($D256&gt;=N$4,VLOOKUP(RAND(),brain!$L$14:$P$17,2,TRUE),0)</f>
        <v>0</v>
      </c>
      <c r="O256" s="96">
        <f ca="1">IF($D256&gt;=O$4,VLOOKUP(RAND(),brain!$L$14:$P$17,2,TRUE),0)</f>
        <v>0</v>
      </c>
      <c r="P256" s="96">
        <f ca="1">IF($D256&gt;=P$4,VLOOKUP(RAND(),brain!$L$14:$P$17,2,TRUE),0)</f>
        <v>0</v>
      </c>
      <c r="Q256" s="96">
        <f ca="1">IF($D256&gt;=Q$4,VLOOKUP(RAND(),brain!$L$14:$P$17,2,TRUE),0)</f>
        <v>0</v>
      </c>
      <c r="R256" s="96">
        <f ca="1">IF($D256&gt;=R$4,VLOOKUP(RAND(),brain!$L$14:$P$17,2,TRUE),0)</f>
        <v>0</v>
      </c>
      <c r="S256" s="96">
        <f ca="1">IF($D256&gt;=S$4,VLOOKUP(RAND(),brain!$L$14:$P$17,2,TRUE),0)</f>
        <v>0</v>
      </c>
      <c r="T256" s="96">
        <f ca="1">IF($D256&gt;=T$4,VLOOKUP(RAND(),brain!$L$14:$P$17,2,TRUE),0)</f>
        <v>0</v>
      </c>
      <c r="U256" s="96">
        <f ca="1">IF($D256&gt;=U$4,VLOOKUP(RAND(),brain!$L$14:$P$17,2,TRUE),0)</f>
        <v>0</v>
      </c>
      <c r="V256" s="96">
        <f ca="1">IF($D256&gt;=V$4,VLOOKUP(RAND(),brain!$L$14:$P$17,2,TRUE),0)</f>
        <v>0</v>
      </c>
      <c r="W256" s="96">
        <f ca="1">IF($D256&gt;=W$4,VLOOKUP(RAND(),brain!$L$14:$P$17,2,TRUE),0)</f>
        <v>0</v>
      </c>
      <c r="X256" s="96">
        <f ca="1">IF($D256&gt;=X$4,VLOOKUP(RAND(),brain!$L$14:$P$17,2,TRUE),0)</f>
        <v>0</v>
      </c>
      <c r="Y256" s="104">
        <f ca="1">IF($D256&gt;=Y$4,VLOOKUP(RAND(),brain!$L$14:$P$17,2,TRUE),0)</f>
        <v>0</v>
      </c>
      <c r="Z256" s="97">
        <f ca="1">IF($E256&gt;=Z$4,VLOOKUP(RAND(),brain!$L$14:$P$17,3,TRUE),0)</f>
        <v>45</v>
      </c>
      <c r="AA256" s="97">
        <f ca="1">IF($E256&gt;=AA$4,VLOOKUP(RAND(),brain!$L$14:$P$17,3,TRUE),0)</f>
        <v>65</v>
      </c>
      <c r="AB256" s="97">
        <f ca="1">IF($E256&gt;=AB$4,VLOOKUP(RAND(),brain!$L$14:$P$17,3,TRUE),0)</f>
        <v>0</v>
      </c>
      <c r="AC256" s="97">
        <f ca="1">IF($E256&gt;=AC$4,VLOOKUP(RAND(),brain!$L$14:$P$17,3,TRUE),0)</f>
        <v>0</v>
      </c>
      <c r="AD256" s="97">
        <f ca="1">IF($E256&gt;=AD$4,VLOOKUP(RAND(),brain!$L$14:$P$17,3,TRUE),0)</f>
        <v>0</v>
      </c>
      <c r="AE256" s="97">
        <f ca="1">IF($E256&gt;=AE$4,VLOOKUP(RAND(),brain!$L$14:$P$17,3,TRUE),0)</f>
        <v>0</v>
      </c>
      <c r="AF256" s="97">
        <f ca="1">IF($E256&gt;=AF$4,VLOOKUP(RAND(),brain!$L$14:$P$17,3,TRUE),0)</f>
        <v>0</v>
      </c>
      <c r="AG256" s="97">
        <f ca="1">IF($E256&gt;=AG$4,VLOOKUP(RAND(),brain!$L$14:$P$17,3,TRUE),0)</f>
        <v>0</v>
      </c>
      <c r="AH256" s="97">
        <f ca="1">IF($E256&gt;=AH$4,VLOOKUP(RAND(),brain!$L$14:$P$17,3,TRUE),0)</f>
        <v>0</v>
      </c>
      <c r="AI256" s="97">
        <f ca="1">IF($E256&gt;=AI$4,VLOOKUP(RAND(),brain!$L$14:$P$17,3,TRUE),0)</f>
        <v>0</v>
      </c>
      <c r="AJ256" s="97">
        <f ca="1">IF($E256&gt;=AJ$4,VLOOKUP(RAND(),brain!$L$14:$P$17,3,TRUE),0)</f>
        <v>0</v>
      </c>
      <c r="AK256" s="100">
        <f ca="1">IF($F256&gt;=AK$4,VLOOKUP(RAND(),brain!$L$14:$P$17,4,TRUE),0)</f>
        <v>30</v>
      </c>
      <c r="AL256" s="98">
        <f ca="1">IF($F256&gt;=AL$4,VLOOKUP(RAND(),brain!$L$14:$P$17,4,TRUE),0)</f>
        <v>20</v>
      </c>
      <c r="AM256" s="98">
        <f ca="1">IF($F256&gt;=AM$4,VLOOKUP(RAND(),brain!$L$14:$P$17,4,TRUE),0)</f>
        <v>30</v>
      </c>
      <c r="AN256" s="98">
        <f ca="1">IF($F256&gt;=AN$4,VLOOKUP(RAND(),brain!$L$14:$P$17,4,TRUE),0)</f>
        <v>0</v>
      </c>
      <c r="AO256" s="98">
        <f ca="1">IF($F256&gt;=AO$4,VLOOKUP(RAND(),brain!$L$14:$P$17,4,TRUE),0)</f>
        <v>0</v>
      </c>
      <c r="AP256" s="98">
        <f ca="1">IF($F256&gt;=AP$4,VLOOKUP(RAND(),brain!$L$14:$P$17,4,TRUE),0)</f>
        <v>0</v>
      </c>
      <c r="AQ256" s="98">
        <f ca="1">IF($F256&gt;=AQ$4,VLOOKUP(RAND(),brain!$L$14:$P$17,4,TRUE),0)</f>
        <v>0</v>
      </c>
      <c r="AR256" s="98">
        <f ca="1">IF($F256&gt;=AR$4,VLOOKUP(RAND(),brain!$L$14:$P$17,4,TRUE),0)</f>
        <v>0</v>
      </c>
      <c r="AS256" s="98">
        <f ca="1">IF($F256&gt;=AS$4,VLOOKUP(RAND(),brain!$L$14:$P$17,4,TRUE),0)</f>
        <v>0</v>
      </c>
      <c r="AT256" s="98">
        <f ca="1">IF($F256&gt;=AT$4,VLOOKUP(RAND(),brain!$L$14:$P$17,4,TRUE),0)</f>
        <v>0</v>
      </c>
      <c r="AU256" s="98">
        <f ca="1">IF($F256&gt;=AU$4,VLOOKUP(RAND(),brain!$L$14:$P$17,4,TRUE),0)</f>
        <v>0</v>
      </c>
      <c r="AV256" s="98">
        <f ca="1">IF($F256&gt;=AV$4,VLOOKUP(RAND(),brain!$L$14:$P$17,4,TRUE),0)</f>
        <v>0</v>
      </c>
      <c r="AW256" s="98">
        <f ca="1">IF($F256&gt;=AW$4,VLOOKUP(RAND(),brain!$L$14:$P$17,4,TRUE),0)</f>
        <v>0</v>
      </c>
      <c r="AX256" s="98">
        <f ca="1">IF($F256&gt;=AX$4,VLOOKUP(RAND(),brain!$L$14:$P$17,4,TRUE),0)</f>
        <v>0</v>
      </c>
      <c r="AY256" s="98">
        <f ca="1">IF($F256&gt;=AY$4,VLOOKUP(RAND(),brain!$L$14:$P$17,4,TRUE),0)</f>
        <v>0</v>
      </c>
      <c r="AZ256" s="101">
        <f ca="1">IF($F256&gt;=AZ$4,VLOOKUP(RAND(),brain!$L$14:$P$17,4,TRUE),0)</f>
        <v>0</v>
      </c>
      <c r="BA256" s="139">
        <f ca="1">SUMIF(dataCollection!$H256:$Y256, "&gt;1")</f>
        <v>125</v>
      </c>
      <c r="BB256" s="140">
        <f ca="1">SUMIF(dataCollection!$Z256:$AJ256,"&gt; 1")</f>
        <v>110</v>
      </c>
      <c r="BC256" s="141">
        <f ca="1">SUMIF(dataCollection!$AK256:$AZ256, "&gt; 1")</f>
        <v>80</v>
      </c>
      <c r="BD256" s="26">
        <f ca="1">brain!$K$26-COUNTIF(dataCollection!$H256:$Y256,"&gt;0")*10-dataCollection!$BA256</f>
        <v>325</v>
      </c>
      <c r="BE256" s="26" t="str">
        <f t="shared" ca="1" si="9"/>
        <v/>
      </c>
      <c r="BF256" s="26">
        <f ca="1">brain!$K$26- COUNTIF(dataCollection!$Z256:$AJ256,"&gt;0")*10-dataCollection!$BB256</f>
        <v>350</v>
      </c>
      <c r="BG256" s="26" t="str">
        <f t="shared" ca="1" si="10"/>
        <v/>
      </c>
      <c r="BH256" s="26">
        <f ca="1">brain!$K$26-COUNT(dataCollection!$AK256:$AZ256)*10-dataCollection!$BC256</f>
        <v>240</v>
      </c>
      <c r="BI256" s="134" t="str">
        <f t="shared" ca="1" si="11"/>
        <v/>
      </c>
    </row>
    <row r="257" spans="1:61" ht="15.75" thickBot="1" x14ac:dyDescent="0.3">
      <c r="A257" s="27"/>
      <c r="B257" s="27"/>
      <c r="C257" s="119"/>
      <c r="D257" s="120"/>
      <c r="E257" s="120"/>
      <c r="F257" s="120"/>
      <c r="G257" s="152"/>
      <c r="H257" s="121"/>
      <c r="I257" s="96"/>
      <c r="J257" s="96"/>
      <c r="K257" s="96"/>
      <c r="L257" s="96"/>
      <c r="M257" s="96"/>
      <c r="N257" s="96"/>
      <c r="O257" s="96"/>
      <c r="P257" s="96"/>
      <c r="Q257" s="96"/>
      <c r="R257" s="96"/>
      <c r="S257" s="96"/>
      <c r="T257" s="96"/>
      <c r="U257" s="96"/>
      <c r="V257" s="96"/>
      <c r="W257" s="96"/>
      <c r="X257" s="96"/>
      <c r="Y257" s="96"/>
      <c r="Z257" s="122"/>
      <c r="AA257" s="97"/>
      <c r="AB257" s="97"/>
      <c r="AC257" s="97"/>
      <c r="AD257" s="97"/>
      <c r="AE257" s="97"/>
      <c r="AF257" s="97"/>
      <c r="AG257" s="97"/>
      <c r="AH257" s="97"/>
      <c r="AI257" s="97"/>
      <c r="AJ257" s="97"/>
      <c r="AK257" s="143"/>
      <c r="AL257" s="98"/>
      <c r="AM257" s="98"/>
      <c r="AN257" s="98"/>
      <c r="AO257" s="98"/>
      <c r="AP257" s="98"/>
      <c r="AQ257" s="98"/>
      <c r="AR257" s="98"/>
      <c r="AS257" s="98"/>
      <c r="AT257" s="98"/>
      <c r="AU257" s="98"/>
      <c r="AV257" s="98"/>
      <c r="AW257" s="98"/>
      <c r="AX257" s="98"/>
      <c r="AY257" s="98"/>
      <c r="AZ257" s="98"/>
      <c r="BA257" s="136"/>
      <c r="BB257" s="137"/>
      <c r="BC257" s="137"/>
      <c r="BD257" s="132"/>
      <c r="BE257" s="133">
        <f t="shared" ref="BE257" ca="1" si="12">COUNTIF(BE7:BE256,"stockout")</f>
        <v>78</v>
      </c>
      <c r="BF257" s="133">
        <f t="shared" ref="BF257" ca="1" si="13">COUNTIF(BF7:BF256,"stockout")</f>
        <v>0</v>
      </c>
      <c r="BG257" s="133">
        <f t="shared" ref="BG257" ca="1" si="14">COUNTIF(BG7:BG256,"stockout")</f>
        <v>30</v>
      </c>
      <c r="BH257" s="133">
        <f t="shared" ref="BH257:BI257" ca="1" si="15">COUNTIF(BH7:BH256,"stockout")</f>
        <v>0</v>
      </c>
      <c r="BI257" s="135">
        <f t="shared" ca="1" si="15"/>
        <v>67</v>
      </c>
    </row>
    <row r="258" spans="1:61" x14ac:dyDescent="0.25">
      <c r="A258" s="27"/>
      <c r="B258" s="27"/>
      <c r="C258" s="142"/>
      <c r="D258" s="123"/>
      <c r="E258" s="123"/>
      <c r="F258" s="123"/>
      <c r="G258" s="123"/>
      <c r="H258" s="121"/>
      <c r="I258" s="96"/>
      <c r="J258" s="96"/>
      <c r="K258" s="96"/>
      <c r="L258" s="96"/>
      <c r="M258" s="96"/>
      <c r="N258" s="96"/>
      <c r="O258" s="96"/>
      <c r="P258" s="96"/>
      <c r="Q258" s="96"/>
      <c r="R258" s="96"/>
      <c r="S258" s="96"/>
      <c r="T258" s="96"/>
      <c r="U258" s="96"/>
      <c r="V258" s="96"/>
      <c r="W258" s="96"/>
      <c r="X258" s="96"/>
      <c r="Y258" s="96"/>
      <c r="Z258" s="122"/>
      <c r="AA258" s="97"/>
      <c r="AB258" s="97"/>
      <c r="AC258" s="97"/>
      <c r="AD258" s="97"/>
      <c r="AE258" s="97"/>
      <c r="AF258" s="97"/>
      <c r="AG258" s="97"/>
      <c r="AH258" s="97"/>
      <c r="AI258" s="97"/>
      <c r="AJ258" s="97"/>
      <c r="AK258" s="143"/>
      <c r="AL258" s="98"/>
      <c r="AM258" s="98"/>
      <c r="AN258" s="98"/>
      <c r="AO258" s="98"/>
      <c r="AP258" s="98"/>
      <c r="AQ258" s="98"/>
      <c r="AR258" s="98"/>
      <c r="AS258" s="98"/>
      <c r="AT258" s="98"/>
      <c r="AU258" s="98"/>
      <c r="AV258" s="98"/>
      <c r="AW258" s="98"/>
      <c r="AX258" s="98"/>
      <c r="AY258" s="98"/>
      <c r="AZ258" s="98"/>
      <c r="BA258" s="131" t="s">
        <v>77</v>
      </c>
      <c r="BB258" s="131" t="s">
        <v>78</v>
      </c>
      <c r="BC258" s="131" t="s">
        <v>79</v>
      </c>
      <c r="BD258" s="131"/>
      <c r="BE258" s="144"/>
      <c r="BF258" s="144"/>
      <c r="BG258" s="144"/>
      <c r="BH258" s="144"/>
      <c r="BI258" s="144"/>
    </row>
    <row r="259" spans="1:61" x14ac:dyDescent="0.25">
      <c r="G259" s="78"/>
      <c r="AZ259" t="s">
        <v>133</v>
      </c>
      <c r="BA259" s="138">
        <f ca="1">AVERAGE(BA7:BA256)</f>
        <v>167.38</v>
      </c>
      <c r="BB259" s="138">
        <f ca="1">AVERAGE(BB7:BB256)</f>
        <v>135.47999999999999</v>
      </c>
      <c r="BC259" s="138">
        <f ca="1">AVERAGE(BC7:BC256)</f>
        <v>123.44</v>
      </c>
    </row>
    <row r="260" spans="1:61" x14ac:dyDescent="0.25">
      <c r="G260" s="78"/>
      <c r="AZ260" t="s">
        <v>134</v>
      </c>
      <c r="BA260" s="138">
        <f ca="1">_xlfn.STDEV.P(BA8:BA257)</f>
        <v>72.509536899667012</v>
      </c>
      <c r="BB260" s="138">
        <f ca="1">_xlfn.STDEV.P(BB8:BB257)</f>
        <v>60.021487741153507</v>
      </c>
      <c r="BC260" s="138">
        <f ca="1">_xlfn.STDEV.P(BC8:BC257)</f>
        <v>52.179293464679276</v>
      </c>
    </row>
    <row r="261" spans="1:61" x14ac:dyDescent="0.25">
      <c r="G261" s="78"/>
      <c r="AZ261" t="s">
        <v>67</v>
      </c>
      <c r="BA261" s="138">
        <f ca="1">MIN(BA9:BA259)</f>
        <v>15</v>
      </c>
      <c r="BB261" s="138">
        <f ca="1">MIN(BB9:BB259)</f>
        <v>20</v>
      </c>
      <c r="BC261" s="138">
        <f ca="1">MIN(BC9:BC259)</f>
        <v>20</v>
      </c>
    </row>
    <row r="262" spans="1:61" x14ac:dyDescent="0.25">
      <c r="G262" s="78"/>
      <c r="AZ262" t="s">
        <v>66</v>
      </c>
      <c r="BA262" s="138">
        <f ca="1">MAX(BA10:BA260)</f>
        <v>375</v>
      </c>
      <c r="BB262" s="138">
        <f ca="1">MAX(BB10:BB260)</f>
        <v>310</v>
      </c>
      <c r="BC262" s="138">
        <f ca="1">MAX(BC10:BC260)</f>
        <v>305</v>
      </c>
    </row>
    <row r="263" spans="1:61" x14ac:dyDescent="0.25">
      <c r="G263" s="78"/>
    </row>
    <row r="264" spans="1:61" x14ac:dyDescent="0.25">
      <c r="G264" s="78"/>
    </row>
    <row r="265" spans="1:61" hidden="1" x14ac:dyDescent="0.25">
      <c r="G265" s="78"/>
    </row>
    <row r="266" spans="1:61" hidden="1" x14ac:dyDescent="0.25">
      <c r="G266" s="78"/>
    </row>
    <row r="267" spans="1:61" hidden="1" x14ac:dyDescent="0.25">
      <c r="G267" s="78"/>
    </row>
    <row r="268" spans="1:61" hidden="1" x14ac:dyDescent="0.25">
      <c r="G268" s="78"/>
    </row>
  </sheetData>
  <mergeCells count="7">
    <mergeCell ref="D3:G3"/>
    <mergeCell ref="BA2:BC2"/>
    <mergeCell ref="BD4:BE4"/>
    <mergeCell ref="H3:Y3"/>
    <mergeCell ref="AK3:AZ3"/>
    <mergeCell ref="Z3:AJ3"/>
    <mergeCell ref="H2:AZ2"/>
  </mergeCells>
  <phoneticPr fontId="5" type="noConversion"/>
  <conditionalFormatting sqref="H7:AZ256">
    <cfRule type="cellIs" dxfId="0" priority="1" operator="equal">
      <formula>0</formula>
    </cfRule>
  </conditionalFormatting>
  <pageMargins left="0.7" right="0.7" top="0.75" bottom="0.75" header="0.3" footer="0.3"/>
  <cellWatches>
    <cellWatch r="BA259"/>
    <cellWatch r="BB259"/>
    <cellWatch r="BC259"/>
    <cellWatch r="BA260"/>
    <cellWatch r="BB260"/>
    <cellWatch r="BC260"/>
    <cellWatch r="BA261"/>
    <cellWatch r="BB261"/>
    <cellWatch r="BC261"/>
    <cellWatch r="BA262"/>
    <cellWatch r="BB262"/>
    <cellWatch r="BC262"/>
  </cellWatche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C072-472D-4159-9436-0C2340CF311B}">
  <dimension ref="B1:J13"/>
  <sheetViews>
    <sheetView zoomScale="140" zoomScaleNormal="140" workbookViewId="0">
      <selection activeCell="C18" sqref="C18"/>
    </sheetView>
  </sheetViews>
  <sheetFormatPr defaultRowHeight="15" x14ac:dyDescent="0.25"/>
  <cols>
    <col min="2" max="2" width="16.5703125" customWidth="1"/>
    <col min="3" max="3" width="11.140625" customWidth="1"/>
    <col min="4" max="4" width="11.42578125" customWidth="1"/>
    <col min="5" max="5" width="10.5703125" customWidth="1"/>
  </cols>
  <sheetData>
    <row r="1" spans="2:10" x14ac:dyDescent="0.25">
      <c r="B1" t="s">
        <v>142</v>
      </c>
      <c r="G1" s="4" t="s">
        <v>141</v>
      </c>
    </row>
    <row r="3" spans="2:10" ht="30" x14ac:dyDescent="0.25">
      <c r="B3" s="86" t="s">
        <v>143</v>
      </c>
      <c r="C3" s="10" t="s">
        <v>139</v>
      </c>
      <c r="D3" s="10" t="s">
        <v>74</v>
      </c>
      <c r="E3" s="10" t="s">
        <v>140</v>
      </c>
      <c r="G3" s="6"/>
      <c r="H3" s="10" t="s">
        <v>77</v>
      </c>
      <c r="I3" s="10" t="s">
        <v>78</v>
      </c>
      <c r="J3" s="10" t="s">
        <v>79</v>
      </c>
    </row>
    <row r="4" spans="2:10" x14ac:dyDescent="0.25">
      <c r="B4" s="5">
        <v>60</v>
      </c>
      <c r="C4" s="6">
        <f t="array" aca="1" ref="C4:C13" ca="1">FREQUENCY(dataCollection!BA7:BA256,report!B4:B13)</f>
        <v>12</v>
      </c>
      <c r="D4" s="6">
        <f t="array" aca="1" ref="D4" ca="1">FREQUENCY(dataCollection!BB7:BB256,report!C4:C13)</f>
        <v>0</v>
      </c>
      <c r="E4" s="6">
        <f t="array" aca="1" ref="E4" ca="1">FREQUENCY(dataCollection!BC7:BC256,report!D4:D13)</f>
        <v>0</v>
      </c>
      <c r="G4" s="10" t="s">
        <v>133</v>
      </c>
      <c r="H4" s="6">
        <v>163.74</v>
      </c>
      <c r="I4" s="6">
        <v>132.16</v>
      </c>
      <c r="J4" s="6">
        <v>121.54</v>
      </c>
    </row>
    <row r="5" spans="2:10" x14ac:dyDescent="0.25">
      <c r="B5" s="5">
        <v>120</v>
      </c>
      <c r="C5" s="6">
        <f ca="1"/>
        <v>67</v>
      </c>
      <c r="D5" s="6">
        <f t="array" aca="1" ref="D5" ca="1">FREQUENCY(dataCollection!BB8:BB257,report!C5:C14)</f>
        <v>31</v>
      </c>
      <c r="E5" s="6">
        <f t="array" aca="1" ref="E5" ca="1">FREQUENCY(dataCollection!BC8:BC257,report!D5:D14)</f>
        <v>5</v>
      </c>
      <c r="G5" s="10" t="s">
        <v>134</v>
      </c>
      <c r="H5" s="6">
        <v>71.914042368976439</v>
      </c>
      <c r="I5" s="6">
        <v>55.580537438906703</v>
      </c>
      <c r="J5" s="6">
        <v>54.532910477878431</v>
      </c>
    </row>
    <row r="6" spans="2:10" x14ac:dyDescent="0.25">
      <c r="B6" s="5">
        <v>180</v>
      </c>
      <c r="C6" s="6">
        <f ca="1"/>
        <v>72</v>
      </c>
      <c r="D6" s="6">
        <f t="array" aca="1" ref="D6" ca="1">FREQUENCY(dataCollection!BB9:BB258,report!C6:C15)</f>
        <v>31</v>
      </c>
      <c r="E6" s="6">
        <f t="array" aca="1" ref="E6" ca="1">FREQUENCY(dataCollection!BC9:BC258,report!D6:D15)</f>
        <v>5</v>
      </c>
      <c r="G6" s="10" t="s">
        <v>67</v>
      </c>
      <c r="H6" s="6">
        <v>0</v>
      </c>
      <c r="I6" s="6">
        <v>0</v>
      </c>
      <c r="J6" s="6">
        <v>0</v>
      </c>
    </row>
    <row r="7" spans="2:10" x14ac:dyDescent="0.25">
      <c r="B7" s="5">
        <v>240</v>
      </c>
      <c r="C7" s="6">
        <f ca="1"/>
        <v>55</v>
      </c>
      <c r="D7" s="6">
        <f t="array" aca="1" ref="D7" ca="1">FREQUENCY(dataCollection!BB10:BB259,report!C7:C16)</f>
        <v>15</v>
      </c>
      <c r="E7" s="6">
        <f t="array" aca="1" ref="E7" ca="1">FREQUENCY(dataCollection!BC10:BC259,report!D7:D16)</f>
        <v>0</v>
      </c>
      <c r="G7" s="10" t="s">
        <v>66</v>
      </c>
      <c r="H7" s="6">
        <v>405</v>
      </c>
      <c r="I7" s="6">
        <v>300</v>
      </c>
      <c r="J7" s="6">
        <v>350</v>
      </c>
    </row>
    <row r="8" spans="2:10" x14ac:dyDescent="0.25">
      <c r="B8" s="5">
        <v>300</v>
      </c>
      <c r="C8" s="6">
        <f ca="1"/>
        <v>33</v>
      </c>
      <c r="D8" s="6">
        <f t="array" aca="1" ref="D8" ca="1">FREQUENCY(dataCollection!BB11:BB260,report!C8:C17)</f>
        <v>2</v>
      </c>
      <c r="E8" s="6">
        <f t="array" aca="1" ref="E8" ca="1">FREQUENCY(dataCollection!BC11:BC260,report!D8:D17)</f>
        <v>0</v>
      </c>
    </row>
    <row r="9" spans="2:10" x14ac:dyDescent="0.25">
      <c r="B9" s="5">
        <v>360</v>
      </c>
      <c r="C9" s="6">
        <f ca="1"/>
        <v>10</v>
      </c>
      <c r="D9" s="6">
        <f t="array" aca="1" ref="D9" ca="1">FREQUENCY(dataCollection!BB12:BB261,report!C9:C18)</f>
        <v>0</v>
      </c>
      <c r="E9" s="6">
        <f t="array" aca="1" ref="E9" ca="1">FREQUENCY(dataCollection!BC12:BC261,report!D9:D18)</f>
        <v>0</v>
      </c>
    </row>
    <row r="10" spans="2:10" x14ac:dyDescent="0.25">
      <c r="B10" s="5">
        <v>420</v>
      </c>
      <c r="C10" s="6">
        <f ca="1"/>
        <v>1</v>
      </c>
      <c r="D10" s="6">
        <f t="array" aca="1" ref="D10" ca="1">FREQUENCY(dataCollection!BB13:BB262,report!C10:C19)</f>
        <v>0</v>
      </c>
      <c r="E10" s="6">
        <f t="array" aca="1" ref="E10" ca="1">FREQUENCY(dataCollection!BC13:BC262,report!D10:D19)</f>
        <v>0</v>
      </c>
    </row>
    <row r="11" spans="2:10" x14ac:dyDescent="0.25">
      <c r="B11" s="5">
        <v>480</v>
      </c>
      <c r="C11" s="6">
        <f ca="1"/>
        <v>0</v>
      </c>
      <c r="D11" s="6">
        <f t="array" aca="1" ref="D11" ca="1">FREQUENCY(dataCollection!BB14:BB263,report!C11:C20)</f>
        <v>0</v>
      </c>
      <c r="E11" s="6">
        <f t="array" aca="1" ref="E11" ca="1">FREQUENCY(dataCollection!BC14:BC263,report!D11:D20)</f>
        <v>0</v>
      </c>
    </row>
    <row r="12" spans="2:10" x14ac:dyDescent="0.25">
      <c r="B12" s="5">
        <v>540</v>
      </c>
      <c r="C12" s="6">
        <f ca="1"/>
        <v>0</v>
      </c>
      <c r="D12" s="6">
        <f t="array" aca="1" ref="D12" ca="1">FREQUENCY(dataCollection!BB15:BB264,report!C12:C21)</f>
        <v>0</v>
      </c>
      <c r="E12" s="6">
        <f t="array" aca="1" ref="E12" ca="1">FREQUENCY(dataCollection!BC15:BC264,report!D12:D21)</f>
        <v>0</v>
      </c>
    </row>
    <row r="13" spans="2:10" x14ac:dyDescent="0.25">
      <c r="B13" s="5">
        <v>600</v>
      </c>
      <c r="C13" s="6">
        <f ca="1"/>
        <v>0</v>
      </c>
      <c r="D13" s="6">
        <f t="array" aca="1" ref="D13" ca="1">FREQUENCY(dataCollection!BB16:BB265,report!C13:C22)</f>
        <v>0</v>
      </c>
      <c r="E13" s="6">
        <f t="array" aca="1" ref="E13" ca="1">FREQUENCY(dataCollection!BC16:BC265,report!D13:D22)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Introduction</vt:lpstr>
      <vt:lpstr>brain</vt:lpstr>
      <vt:lpstr>simulation</vt:lpstr>
      <vt:lpstr>dataCollection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Aboagye</dc:creator>
  <cp:lastModifiedBy>Michael Aboagye</cp:lastModifiedBy>
  <dcterms:created xsi:type="dcterms:W3CDTF">2024-08-17T02:25:56Z</dcterms:created>
  <dcterms:modified xsi:type="dcterms:W3CDTF">2024-08-29T14:53:56Z</dcterms:modified>
</cp:coreProperties>
</file>