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my-data-science-and-machine-learning-portfolio\Data analysis &amp; visualization\"/>
    </mc:Choice>
  </mc:AlternateContent>
  <xr:revisionPtr revIDLastSave="0" documentId="13_ncr:1_{C89AA014-5899-490D-AB7B-62CC37537F4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optimizing cost" sheetId="1" r:id="rId1"/>
  </sheets>
  <definedNames>
    <definedName name="solver_adj" localSheetId="0" hidden="1">'optimizing cost'!$B$19:$I$20,'optimizing cost'!$B$26:$B$28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'optimizing cost'!$B$19:$I$19</definedName>
    <definedName name="solver_lhs2" localSheetId="0" hidden="1">'optimizing cost'!$B$19:$I$20</definedName>
    <definedName name="solver_lhs3" localSheetId="0" hidden="1">'optimizing cost'!$B$20:$I$20</definedName>
    <definedName name="solver_lhs4" localSheetId="0" hidden="1">'optimizing cost'!$B$21:$I$21</definedName>
    <definedName name="solver_lhs5" localSheetId="0" hidden="1">'optimizing cost'!$B$21:$I$21</definedName>
    <definedName name="solver_lhs6" localSheetId="0" hidden="1">'optimizing cost'!$B$26:$B$28</definedName>
    <definedName name="solver_lhs7" localSheetId="0" hidden="1">'optimizing cost'!$B$26:$B$28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'optimizing cost'!$J$33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10</definedName>
    <definedName name="solver_rhs2" localSheetId="0" hidden="1">integer</definedName>
    <definedName name="solver_rhs3" localSheetId="0" hidden="1">10</definedName>
    <definedName name="solver_rhs4" localSheetId="0" hidden="1">'optimizing cost'!$B$23:$I$23</definedName>
    <definedName name="solver_rhs5" localSheetId="0" hidden="1">200</definedName>
    <definedName name="solver_rhs6" localSheetId="0" hidden="1">'optimizing cost'!$D$26:$D$28</definedName>
    <definedName name="solver_rhs7" localSheetId="0" hidden="1">150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1123</definedName>
    <definedName name="solver_ver" localSheetId="0" hidden="1">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1" l="1"/>
  <c r="F31" i="1"/>
  <c r="E31" i="1"/>
  <c r="B31" i="1"/>
  <c r="I21" i="1"/>
  <c r="H21" i="1"/>
  <c r="G21" i="1"/>
  <c r="F21" i="1"/>
  <c r="E21" i="1"/>
  <c r="D21" i="1"/>
  <c r="C21" i="1"/>
  <c r="B21" i="1"/>
  <c r="I15" i="1"/>
  <c r="I32" i="1" s="1"/>
  <c r="H15" i="1"/>
  <c r="H32" i="1" s="1"/>
  <c r="G15" i="1"/>
  <c r="G32" i="1" s="1"/>
  <c r="F15" i="1"/>
  <c r="F32" i="1" s="1"/>
  <c r="E15" i="1"/>
  <c r="E32" i="1" s="1"/>
  <c r="D15" i="1"/>
  <c r="D32" i="1" s="1"/>
  <c r="C15" i="1"/>
  <c r="C32" i="1" s="1"/>
  <c r="B15" i="1"/>
  <c r="B32" i="1" s="1"/>
  <c r="I14" i="1"/>
  <c r="H14" i="1"/>
  <c r="H31" i="1" s="1"/>
  <c r="G14" i="1"/>
  <c r="G31" i="1" s="1"/>
  <c r="F14" i="1"/>
  <c r="E14" i="1"/>
  <c r="D14" i="1"/>
  <c r="D31" i="1" s="1"/>
  <c r="C14" i="1"/>
  <c r="C31" i="1" s="1"/>
  <c r="B14" i="1"/>
  <c r="J31" i="1" l="1"/>
  <c r="J32" i="1"/>
  <c r="J33" i="1" l="1"/>
</calcChain>
</file>

<file path=xl/sharedStrings.xml><?xml version="1.0" encoding="utf-8"?>
<sst xmlns="http://schemas.openxmlformats.org/spreadsheetml/2006/main" count="330" uniqueCount="40">
  <si>
    <t>Assembling and testing computers</t>
  </si>
  <si>
    <t>Color codes</t>
  </si>
  <si>
    <t>input cell</t>
  </si>
  <si>
    <t>cost per labor hour assembling</t>
  </si>
  <si>
    <t>decision variables</t>
  </si>
  <si>
    <t>cost per labor hour testing, line 1</t>
  </si>
  <si>
    <t>objective cell</t>
  </si>
  <si>
    <t>cost per labor hour testing, line 2</t>
  </si>
  <si>
    <t>inputs for assembling and testing computers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</si>
  <si>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</si>
  <si>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</si>
  <si>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</si>
  <si>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</si>
  <si>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</si>
  <si>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</si>
  <si>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</si>
  <si>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</si>
  <si>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labor hours for assembling</t>
  </si>
  <si>
    <t>labor hours for testing, line 1</t>
  </si>
  <si>
    <t>labor hours for testing, line 2</t>
  </si>
  <si>
    <t>cost of component part</t>
  </si>
  <si>
    <t>selling price</t>
  </si>
  <si>
    <t>unit margin, test on line 1</t>
  </si>
  <si>
    <t>unit margin, test on line 2</t>
  </si>
  <si>
    <t>assembling, testing plan(# of computers)</t>
  </si>
  <si>
    <t>number of testing on line 1</t>
  </si>
  <si>
    <t>number of testing on line 2</t>
  </si>
  <si>
    <t>total computers produce</t>
  </si>
  <si>
    <t>&lt;=</t>
  </si>
  <si>
    <t>maximum sales</t>
  </si>
  <si>
    <t>constraint (hours per month)</t>
  </si>
  <si>
    <t>hours used</t>
  </si>
  <si>
    <t>hours available</t>
  </si>
  <si>
    <t>labor availability for assembling</t>
  </si>
  <si>
    <t>labor availability for testing, line 1</t>
  </si>
  <si>
    <t>labor availability for testing, line 2</t>
  </si>
  <si>
    <t>net profit ($ per month)</t>
  </si>
  <si>
    <t>totals</t>
  </si>
  <si>
    <t>tested on line 1</t>
  </si>
  <si>
    <t>tested on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</si>
</sst>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&quot;($&quot;#,##0\)"/>
  </numFmts>
  <fonts count="9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Ubuntu"/>
      <charset val="1"/>
    </font>
    <font>
      <b/>
      <sz val="10"/>
      <color rgb="FFFFFFFF"/>
      <name val="Arial"/>
      <family val="2"/>
      <charset val="1"/>
    </font>
    <font>
      <b/>
      <sz val="10"/>
      <color rgb="FF333333"/>
      <name val="Ubuntu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F4F4F"/>
        <bgColor rgb="FF333333"/>
      </patternFill>
    </fill>
    <fill>
      <patternFill patternType="solid">
        <fgColor rgb="FFCD5C5C"/>
        <bgColor rgb="FFFF6600"/>
      </patternFill>
    </fill>
    <fill>
      <patternFill patternType="solid">
        <fgColor rgb="FFD9D9D9"/>
        <bgColor rgb="FFC0C0C0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3" fillId="2" borderId="5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5" fillId="4" borderId="5" xfId="0" applyNumberFormat="1" applyFont="1" applyFill="1" applyBorder="1" applyAlignment="1"/>
    <xf numFmtId="0" fontId="0" fillId="0" borderId="7" xfId="0" applyBorder="1"/>
    <xf numFmtId="0" fontId="6" fillId="0" borderId="4" xfId="0" applyFont="1" applyBorder="1"/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2" borderId="5" xfId="0" applyFont="1" applyFill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164" fontId="8" fillId="4" borderId="1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5C5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4F4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301625</xdr:colOff>
      <xdr:row>32</xdr:row>
      <xdr:rowOff>31751</xdr:rowOff>
    </xdr:from>
    <xdr:ext cx="1738312" cy="41678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BCCC63-AC79-4736-A414-9A76F4C2DDE9}"/>
            </a:ext>
          </a:extLst>
        </xdr:cNvPr>
        <xdr:cNvSpPr txBox="1"/>
      </xdr:nvSpPr>
      <xdr:spPr>
        <a:xfrm>
          <a:off x="9644063" y="5318126"/>
          <a:ext cx="1738312" cy="41678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maximum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profit simulated by solver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5" zoomScale="120" zoomScaleNormal="120" workbookViewId="0">
      <selection activeCell="K18" sqref="K18"/>
    </sheetView>
  </sheetViews>
  <sheetFormatPr defaultColWidth="11.5703125" defaultRowHeight="12.75"/>
  <cols>
    <col min="1" max="1" width="36.140625" customWidth="1"/>
    <col min="10" max="10" width="13.5703125" bestFit="1" customWidth="1"/>
    <col min="11" max="11" width="16" customWidth="1"/>
    <col min="12" max="12" width="38.5703125" customWidth="1"/>
  </cols>
  <sheetData>
    <row r="1" spans="1:11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</row>
    <row r="2" spans="1:11">
      <c r="A2" s="5"/>
      <c r="B2" s="6"/>
      <c r="J2" s="7"/>
      <c r="K2" s="8" t="s">
        <v>2</v>
      </c>
    </row>
    <row r="3" spans="1:11">
      <c r="A3" s="5" t="s">
        <v>3</v>
      </c>
      <c r="B3" s="9">
        <v>11</v>
      </c>
      <c r="J3" s="7"/>
      <c r="K3" s="10" t="s">
        <v>4</v>
      </c>
    </row>
    <row r="4" spans="1:11">
      <c r="A4" s="5" t="s">
        <v>5</v>
      </c>
      <c r="B4" s="9">
        <v>19</v>
      </c>
      <c r="J4" s="7"/>
      <c r="K4" s="11" t="s">
        <v>6</v>
      </c>
    </row>
    <row r="5" spans="1:11">
      <c r="A5" s="5" t="s">
        <v>7</v>
      </c>
      <c r="B5" s="9">
        <v>17</v>
      </c>
      <c r="J5" s="7"/>
      <c r="K5" s="12"/>
    </row>
    <row r="6" spans="1:11">
      <c r="A6" s="5"/>
      <c r="J6" s="7"/>
    </row>
    <row r="7" spans="1:11">
      <c r="A7" s="13" t="s">
        <v>8</v>
      </c>
      <c r="J7" s="7"/>
    </row>
    <row r="8" spans="1:11" ht="15">
      <c r="A8" s="5"/>
      <c r="B8" s="14" t="s">
        <v>9</v>
      </c>
      <c r="C8" s="14" t="s">
        <v>10</v>
      </c>
      <c r="D8" s="14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7"/>
    </row>
    <row r="9" spans="1:11">
      <c r="A9" s="5" t="s">
        <v>17</v>
      </c>
      <c r="B9" s="15">
        <v>4</v>
      </c>
      <c r="C9" s="15">
        <v>5</v>
      </c>
      <c r="D9" s="15">
        <v>5</v>
      </c>
      <c r="E9" s="15">
        <v>5</v>
      </c>
      <c r="F9" s="15">
        <v>5.5</v>
      </c>
      <c r="G9" s="15">
        <v>5.5</v>
      </c>
      <c r="H9" s="15">
        <v>5.5</v>
      </c>
      <c r="I9" s="15">
        <v>6</v>
      </c>
      <c r="J9" s="7"/>
    </row>
    <row r="10" spans="1:11">
      <c r="A10" s="5" t="s">
        <v>18</v>
      </c>
      <c r="B10" s="15">
        <v>1.5</v>
      </c>
      <c r="C10" s="15">
        <v>2</v>
      </c>
      <c r="D10" s="15">
        <v>2</v>
      </c>
      <c r="E10" s="15">
        <v>2</v>
      </c>
      <c r="F10" s="15">
        <v>2.5</v>
      </c>
      <c r="G10" s="15">
        <v>2.5</v>
      </c>
      <c r="H10" s="15">
        <v>2.5</v>
      </c>
      <c r="I10" s="15">
        <v>3</v>
      </c>
      <c r="J10" s="7"/>
    </row>
    <row r="11" spans="1:11">
      <c r="A11" s="5" t="s">
        <v>19</v>
      </c>
      <c r="B11" s="15">
        <v>2</v>
      </c>
      <c r="C11" s="15">
        <v>2.5</v>
      </c>
      <c r="D11" s="15">
        <v>2.5</v>
      </c>
      <c r="E11" s="15">
        <v>2.5</v>
      </c>
      <c r="F11" s="15">
        <v>3</v>
      </c>
      <c r="G11" s="15">
        <v>3</v>
      </c>
      <c r="H11" s="15">
        <v>3.5</v>
      </c>
      <c r="I11" s="15">
        <v>3.5</v>
      </c>
      <c r="J11" s="7"/>
    </row>
    <row r="12" spans="1:11">
      <c r="A12" s="5" t="s">
        <v>20</v>
      </c>
      <c r="B12" s="9">
        <v>150</v>
      </c>
      <c r="C12" s="9">
        <v>225</v>
      </c>
      <c r="D12" s="9">
        <v>225</v>
      </c>
      <c r="E12" s="9">
        <v>225</v>
      </c>
      <c r="F12" s="9">
        <v>250</v>
      </c>
      <c r="G12" s="9">
        <v>250</v>
      </c>
      <c r="H12" s="9">
        <v>250</v>
      </c>
      <c r="I12" s="9">
        <v>300</v>
      </c>
      <c r="J12" s="7"/>
    </row>
    <row r="13" spans="1:11">
      <c r="A13" s="5" t="s">
        <v>21</v>
      </c>
      <c r="B13" s="9">
        <v>350</v>
      </c>
      <c r="C13" s="9">
        <v>450</v>
      </c>
      <c r="D13" s="9">
        <v>460</v>
      </c>
      <c r="E13" s="9">
        <v>470</v>
      </c>
      <c r="F13" s="9">
        <v>500</v>
      </c>
      <c r="G13" s="9">
        <v>525</v>
      </c>
      <c r="H13" s="9">
        <v>530</v>
      </c>
      <c r="I13" s="9">
        <v>600</v>
      </c>
      <c r="J13" s="7"/>
    </row>
    <row r="14" spans="1:11">
      <c r="A14" s="5" t="s">
        <v>22</v>
      </c>
      <c r="B14" s="16">
        <f t="shared" ref="B14:I15" si="0">B$13-$B$3*B$9-$B4*B10-B$12</f>
        <v>127.5</v>
      </c>
      <c r="C14" s="16">
        <f t="shared" si="0"/>
        <v>132</v>
      </c>
      <c r="D14" s="16">
        <f t="shared" si="0"/>
        <v>142</v>
      </c>
      <c r="E14" s="16">
        <f t="shared" si="0"/>
        <v>152</v>
      </c>
      <c r="F14" s="16">
        <f t="shared" si="0"/>
        <v>142</v>
      </c>
      <c r="G14" s="16">
        <f t="shared" si="0"/>
        <v>167</v>
      </c>
      <c r="H14" s="16">
        <f t="shared" si="0"/>
        <v>172</v>
      </c>
      <c r="I14" s="16">
        <f t="shared" si="0"/>
        <v>177</v>
      </c>
      <c r="J14" s="7"/>
    </row>
    <row r="15" spans="1:11">
      <c r="A15" s="5" t="s">
        <v>23</v>
      </c>
      <c r="B15" s="16">
        <f t="shared" si="0"/>
        <v>122</v>
      </c>
      <c r="C15" s="16">
        <f t="shared" si="0"/>
        <v>127.5</v>
      </c>
      <c r="D15" s="16">
        <f t="shared" si="0"/>
        <v>137.5</v>
      </c>
      <c r="E15" s="16">
        <f t="shared" si="0"/>
        <v>147.5</v>
      </c>
      <c r="F15" s="16">
        <f t="shared" si="0"/>
        <v>138.5</v>
      </c>
      <c r="G15" s="16">
        <f t="shared" si="0"/>
        <v>163.5</v>
      </c>
      <c r="H15" s="16">
        <f t="shared" si="0"/>
        <v>160</v>
      </c>
      <c r="I15" s="16">
        <f t="shared" si="0"/>
        <v>174.5</v>
      </c>
      <c r="J15" s="7"/>
    </row>
    <row r="16" spans="1:11">
      <c r="A16" s="5"/>
      <c r="J16" s="7"/>
    </row>
    <row r="17" spans="1:10">
      <c r="A17" s="13" t="s">
        <v>24</v>
      </c>
      <c r="J17" s="7"/>
    </row>
    <row r="18" spans="1:10" ht="15">
      <c r="A18" s="5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14" t="s">
        <v>14</v>
      </c>
      <c r="H18" s="14" t="s">
        <v>15</v>
      </c>
      <c r="I18" s="14" t="s">
        <v>16</v>
      </c>
      <c r="J18" s="7"/>
    </row>
    <row r="19" spans="1:10">
      <c r="A19" s="5" t="s">
        <v>25</v>
      </c>
      <c r="B19" s="17">
        <v>1490</v>
      </c>
      <c r="C19" s="17">
        <v>1240</v>
      </c>
      <c r="D19" s="17">
        <v>1240</v>
      </c>
      <c r="E19" s="17">
        <v>1240</v>
      </c>
      <c r="F19" s="17">
        <v>990</v>
      </c>
      <c r="G19" s="17">
        <v>990</v>
      </c>
      <c r="H19" s="17">
        <v>990</v>
      </c>
      <c r="I19" s="17">
        <v>790</v>
      </c>
      <c r="J19" s="7"/>
    </row>
    <row r="20" spans="1:10">
      <c r="A20" s="5" t="s">
        <v>26</v>
      </c>
      <c r="B20" s="17">
        <v>10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7"/>
    </row>
    <row r="21" spans="1:10">
      <c r="A21" s="5" t="s">
        <v>27</v>
      </c>
      <c r="B21" s="18">
        <f t="shared" ref="B21:I21" si="1">SUM(B19:B20)</f>
        <v>1500</v>
      </c>
      <c r="C21" s="18">
        <f t="shared" si="1"/>
        <v>1250</v>
      </c>
      <c r="D21" s="18">
        <f t="shared" si="1"/>
        <v>1250</v>
      </c>
      <c r="E21" s="18">
        <f t="shared" si="1"/>
        <v>1250</v>
      </c>
      <c r="F21" s="18">
        <f t="shared" si="1"/>
        <v>1000</v>
      </c>
      <c r="G21" s="18">
        <f t="shared" si="1"/>
        <v>1000</v>
      </c>
      <c r="H21" s="18">
        <f t="shared" si="1"/>
        <v>1000</v>
      </c>
      <c r="I21" s="18">
        <f t="shared" si="1"/>
        <v>800</v>
      </c>
      <c r="J21" s="7"/>
    </row>
    <row r="22" spans="1:10">
      <c r="A22" s="5"/>
      <c r="B22" s="19" t="s">
        <v>28</v>
      </c>
      <c r="C22" s="19" t="s">
        <v>28</v>
      </c>
      <c r="D22" s="19" t="s">
        <v>28</v>
      </c>
      <c r="E22" s="19" t="s">
        <v>28</v>
      </c>
      <c r="F22" s="19" t="s">
        <v>28</v>
      </c>
      <c r="G22" s="19" t="s">
        <v>28</v>
      </c>
      <c r="H22" s="19" t="s">
        <v>28</v>
      </c>
      <c r="I22" s="19" t="s">
        <v>28</v>
      </c>
      <c r="J22" s="7"/>
    </row>
    <row r="23" spans="1:10">
      <c r="A23" s="13" t="s">
        <v>29</v>
      </c>
      <c r="B23" s="15">
        <v>1500</v>
      </c>
      <c r="C23" s="15">
        <v>1250</v>
      </c>
      <c r="D23" s="15">
        <v>1250</v>
      </c>
      <c r="E23" s="15">
        <v>1250</v>
      </c>
      <c r="F23" s="15">
        <v>1000</v>
      </c>
      <c r="G23" s="15">
        <v>1000</v>
      </c>
      <c r="H23" s="15">
        <v>1000</v>
      </c>
      <c r="I23" s="15">
        <v>800</v>
      </c>
      <c r="J23" s="7"/>
    </row>
    <row r="24" spans="1:10">
      <c r="A24" s="5"/>
      <c r="J24" s="7"/>
    </row>
    <row r="25" spans="1:10">
      <c r="A25" s="5" t="s">
        <v>30</v>
      </c>
      <c r="B25" s="20" t="s">
        <v>31</v>
      </c>
      <c r="C25" s="20"/>
      <c r="D25" s="20" t="s">
        <v>32</v>
      </c>
      <c r="J25" s="7"/>
    </row>
    <row r="26" spans="1:10">
      <c r="A26" s="5" t="s">
        <v>33</v>
      </c>
      <c r="B26" s="17">
        <v>150</v>
      </c>
      <c r="C26" s="19" t="s">
        <v>28</v>
      </c>
      <c r="D26" s="21">
        <v>20000</v>
      </c>
      <c r="J26" s="7"/>
    </row>
    <row r="27" spans="1:10">
      <c r="A27" s="5" t="s">
        <v>34</v>
      </c>
      <c r="B27" s="17">
        <v>150</v>
      </c>
      <c r="C27" s="19" t="s">
        <v>28</v>
      </c>
      <c r="D27" s="21">
        <v>5000</v>
      </c>
      <c r="J27" s="7"/>
    </row>
    <row r="28" spans="1:10">
      <c r="A28" s="5" t="s">
        <v>35</v>
      </c>
      <c r="B28" s="17">
        <v>150</v>
      </c>
      <c r="C28" s="19" t="s">
        <v>28</v>
      </c>
      <c r="D28" s="21">
        <v>6000</v>
      </c>
      <c r="J28" s="7"/>
    </row>
    <row r="29" spans="1:10">
      <c r="A29" s="5"/>
      <c r="J29" s="7"/>
    </row>
    <row r="30" spans="1:10" ht="15">
      <c r="A30" s="13" t="s">
        <v>36</v>
      </c>
      <c r="B30" s="14" t="s">
        <v>9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  <c r="H30" s="14" t="s">
        <v>15</v>
      </c>
      <c r="I30" s="14" t="s">
        <v>16</v>
      </c>
      <c r="J30" s="22" t="s">
        <v>37</v>
      </c>
    </row>
    <row r="31" spans="1:10">
      <c r="A31" s="5" t="s">
        <v>38</v>
      </c>
      <c r="B31" s="9">
        <f t="shared" ref="B31:I32" si="2">B14*B19</f>
        <v>189975</v>
      </c>
      <c r="C31" s="9">
        <f t="shared" si="2"/>
        <v>163680</v>
      </c>
      <c r="D31" s="9">
        <f t="shared" si="2"/>
        <v>176080</v>
      </c>
      <c r="E31" s="9">
        <f t="shared" si="2"/>
        <v>188480</v>
      </c>
      <c r="F31" s="9">
        <f t="shared" si="2"/>
        <v>140580</v>
      </c>
      <c r="G31" s="9">
        <f t="shared" si="2"/>
        <v>165330</v>
      </c>
      <c r="H31" s="9">
        <f t="shared" si="2"/>
        <v>170280</v>
      </c>
      <c r="I31" s="9">
        <f t="shared" si="2"/>
        <v>139830</v>
      </c>
      <c r="J31" s="9">
        <f>SUM(B31:I31)</f>
        <v>1334235</v>
      </c>
    </row>
    <row r="32" spans="1:10">
      <c r="A32" s="5" t="s">
        <v>39</v>
      </c>
      <c r="B32" s="9">
        <f t="shared" si="2"/>
        <v>1220</v>
      </c>
      <c r="C32" s="9">
        <f t="shared" si="2"/>
        <v>1275</v>
      </c>
      <c r="D32" s="9">
        <f t="shared" si="2"/>
        <v>1375</v>
      </c>
      <c r="E32" s="9">
        <f t="shared" si="2"/>
        <v>1475</v>
      </c>
      <c r="F32" s="9">
        <f t="shared" si="2"/>
        <v>1385</v>
      </c>
      <c r="G32" s="9">
        <f t="shared" si="2"/>
        <v>1635</v>
      </c>
      <c r="H32" s="9">
        <f t="shared" si="2"/>
        <v>1600</v>
      </c>
      <c r="I32" s="9">
        <f t="shared" si="2"/>
        <v>1745</v>
      </c>
      <c r="J32" s="9">
        <f>SUM(B32:I32)</f>
        <v>11710</v>
      </c>
    </row>
    <row r="33" spans="1:10" ht="15.75">
      <c r="A33" s="23"/>
      <c r="B33" s="24"/>
      <c r="C33" s="24"/>
      <c r="D33" s="24"/>
      <c r="E33" s="24"/>
      <c r="F33" s="24"/>
      <c r="G33" s="24"/>
      <c r="H33" s="24"/>
      <c r="I33" s="24"/>
      <c r="J33" s="25">
        <f>J31+J32</f>
        <v>1345945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T470s</cp:lastModifiedBy>
  <cp:revision>11</cp:revision>
  <dcterms:created xsi:type="dcterms:W3CDTF">2021-09-26T12:03:38Z</dcterms:created>
  <dcterms:modified xsi:type="dcterms:W3CDTF">2021-11-05T13:32:44Z</dcterms:modified>
  <dc:language>en-US</dc:language>
</cp:coreProperties>
</file>