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0" i="2"/>
  <c r="L3" i="2"/>
  <c r="L4" i="2"/>
  <c r="L5" i="2"/>
  <c r="L6" i="2"/>
  <c r="L2" i="2"/>
  <c r="K3" i="2"/>
  <c r="K4" i="2"/>
  <c r="K5" i="2"/>
  <c r="K6" i="2"/>
  <c r="K2" i="2"/>
  <c r="J2" i="2"/>
  <c r="J3" i="2"/>
  <c r="J4" i="2"/>
  <c r="J5" i="2"/>
  <c r="J6" i="2"/>
  <c r="H2" i="2"/>
  <c r="I3" i="2"/>
  <c r="I4" i="2"/>
  <c r="I5" i="2"/>
  <c r="I6" i="2"/>
  <c r="I2" i="2"/>
  <c r="H3" i="2"/>
  <c r="H4" i="2"/>
  <c r="H5" i="2"/>
  <c r="H6" i="2"/>
  <c r="F2" i="1"/>
  <c r="K3" i="1"/>
  <c r="K4" i="1"/>
  <c r="K5" i="1"/>
  <c r="K2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</calcChain>
</file>

<file path=xl/sharedStrings.xml><?xml version="1.0" encoding="utf-8"?>
<sst xmlns="http://schemas.openxmlformats.org/spreadsheetml/2006/main" count="38" uniqueCount="26">
  <si>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</si>
  <si>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</si>
  <si>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</si>
  <si>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</si>
  <si>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</si>
  <si>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</si>
  <si>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</si>
  <si>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</si>
  <si>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</si>
  <si>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Вес</t>
  </si>
  <si>
    <t xml:space="preserve">Критерий Альтернатива </t>
  </si>
  <si>
    <t>К5</t>
  </si>
  <si>
    <t>А5</t>
  </si>
  <si>
    <t>H1</t>
  </si>
  <si>
    <t>H2</t>
  </si>
  <si>
    <t>H3</t>
  </si>
  <si>
    <t>H4</t>
  </si>
  <si>
    <t>МАКС</t>
  </si>
  <si>
    <t>МІН</t>
  </si>
  <si>
    <t>H5</t>
  </si>
  <si>
    <t>Функція корисності</t>
  </si>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</sst>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2" sqref="F2"/>
    </sheetView>
  </sheetViews>
  <sheetFormatPr defaultRowHeight="15" x14ac:dyDescent="0.25"/>
  <sheetData>
    <row r="1" spans="1:11" ht="6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ht="15.75" x14ac:dyDescent="0.25">
      <c r="A2" s="2" t="s">
        <v>5</v>
      </c>
      <c r="B2" s="1">
        <v>3</v>
      </c>
      <c r="C2" s="1">
        <v>7</v>
      </c>
      <c r="D2" s="1">
        <v>2</v>
      </c>
      <c r="E2" s="1">
        <v>9</v>
      </c>
      <c r="F2">
        <f>B2*B$6</f>
        <v>24</v>
      </c>
      <c r="G2">
        <f t="shared" ref="G2:I5" si="0">C2*C$6</f>
        <v>63</v>
      </c>
      <c r="H2">
        <f t="shared" si="0"/>
        <v>12</v>
      </c>
      <c r="I2">
        <f t="shared" si="0"/>
        <v>63</v>
      </c>
      <c r="K2">
        <f>SUM(F2:I2)</f>
        <v>162</v>
      </c>
    </row>
    <row r="3" spans="1:11" ht="15.75" x14ac:dyDescent="0.25">
      <c r="A3" s="2" t="s">
        <v>6</v>
      </c>
      <c r="B3" s="1">
        <v>8</v>
      </c>
      <c r="C3" s="1">
        <v>3</v>
      </c>
      <c r="D3" s="1">
        <v>6</v>
      </c>
      <c r="E3" s="1">
        <v>7</v>
      </c>
      <c r="F3">
        <f t="shared" ref="F3:F6" si="1">B3*B$6</f>
        <v>64</v>
      </c>
      <c r="G3">
        <f t="shared" si="0"/>
        <v>27</v>
      </c>
      <c r="H3">
        <f t="shared" si="0"/>
        <v>36</v>
      </c>
      <c r="I3">
        <f t="shared" si="0"/>
        <v>49</v>
      </c>
      <c r="K3">
        <f t="shared" ref="K3:K5" si="2">SUM(F3:I3)</f>
        <v>176</v>
      </c>
    </row>
    <row r="4" spans="1:11" ht="15.75" x14ac:dyDescent="0.25">
      <c r="A4" s="2" t="s">
        <v>7</v>
      </c>
      <c r="B4" s="1">
        <v>4</v>
      </c>
      <c r="C4" s="1">
        <v>8</v>
      </c>
      <c r="D4" s="1">
        <v>3</v>
      </c>
      <c r="E4" s="1">
        <v>5</v>
      </c>
      <c r="F4">
        <f t="shared" si="1"/>
        <v>32</v>
      </c>
      <c r="G4">
        <f t="shared" si="0"/>
        <v>72</v>
      </c>
      <c r="H4">
        <f t="shared" si="0"/>
        <v>18</v>
      </c>
      <c r="I4">
        <f t="shared" si="0"/>
        <v>35</v>
      </c>
      <c r="K4">
        <f t="shared" si="2"/>
        <v>157</v>
      </c>
    </row>
    <row r="5" spans="1:11" ht="15.75" x14ac:dyDescent="0.25">
      <c r="A5" s="2" t="s">
        <v>8</v>
      </c>
      <c r="B5" s="1">
        <v>9</v>
      </c>
      <c r="C5" s="1">
        <v>6</v>
      </c>
      <c r="D5" s="1">
        <v>5</v>
      </c>
      <c r="E5" s="1">
        <v>4</v>
      </c>
      <c r="F5">
        <f t="shared" si="1"/>
        <v>72</v>
      </c>
      <c r="G5">
        <f t="shared" si="0"/>
        <v>54</v>
      </c>
      <c r="H5">
        <f t="shared" si="0"/>
        <v>30</v>
      </c>
      <c r="I5">
        <f t="shared" si="0"/>
        <v>28</v>
      </c>
      <c r="K5">
        <f t="shared" si="2"/>
        <v>184</v>
      </c>
    </row>
    <row r="6" spans="1:11" ht="15.75" x14ac:dyDescent="0.25">
      <c r="A6" s="2" t="s">
        <v>9</v>
      </c>
      <c r="B6" s="1">
        <v>8</v>
      </c>
      <c r="C6" s="1">
        <v>9</v>
      </c>
      <c r="D6" s="1">
        <v>6</v>
      </c>
      <c r="E6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2" sqref="L12"/>
    </sheetView>
  </sheetViews>
  <sheetFormatPr defaultRowHeight="15" x14ac:dyDescent="0.25"/>
  <cols>
    <col min="7" max="7" width="18.28515625" customWidth="1"/>
    <col min="8" max="8" width="9.140625" customWidth="1"/>
  </cols>
  <sheetData>
    <row r="1" spans="1:12" ht="63" x14ac:dyDescent="0.25">
      <c r="A1" s="1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19</v>
      </c>
    </row>
    <row r="2" spans="1:12" ht="15.75" x14ac:dyDescent="0.25">
      <c r="A2" s="2" t="s">
        <v>5</v>
      </c>
      <c r="B2" s="1">
        <v>85</v>
      </c>
      <c r="C2" s="1">
        <v>30</v>
      </c>
      <c r="D2" s="1">
        <v>22</v>
      </c>
      <c r="E2" s="1">
        <v>0.65</v>
      </c>
      <c r="F2" s="1">
        <v>6</v>
      </c>
      <c r="H2" s="3">
        <f>(B2-MIN(B$2:B$5))/(MAX(B$2:B$5)-MIN(B$2:B$5))</f>
        <v>1</v>
      </c>
      <c r="I2">
        <f>(MAX(C$2:C$5)-C2)/(MAX(C$2:C$5)-MIN(C$2:C$5))</f>
        <v>0</v>
      </c>
      <c r="J2">
        <f>(D2-MIN(D$2:D$5))/(MAX(D$2:D$5)-MIN(D$2:D$5))</f>
        <v>1</v>
      </c>
      <c r="K2">
        <f>(E2-MIN(E$2:E$5))/(MAX(E$2:E$5)-MIN(E$2:E$5))</f>
        <v>0.80000000000000027</v>
      </c>
      <c r="L2">
        <f>(F2-MIN(F$2:F$5))/(MAX(F$2:F$5)-MIN(F$2:F$5))</f>
        <v>0.33333333333333331</v>
      </c>
    </row>
    <row r="3" spans="1:12" ht="15.75" x14ac:dyDescent="0.25">
      <c r="A3" s="2" t="s">
        <v>6</v>
      </c>
      <c r="B3" s="1">
        <v>60</v>
      </c>
      <c r="C3" s="1">
        <v>20</v>
      </c>
      <c r="D3" s="1">
        <v>10</v>
      </c>
      <c r="E3" s="1">
        <v>0.6</v>
      </c>
      <c r="F3" s="1">
        <v>7</v>
      </c>
      <c r="H3" s="3">
        <f t="shared" ref="H3:H6" si="0">(B3-MIN(B$2:B$5))/(MAX(B$2:B$5)-MIN(B$2:B$5))</f>
        <v>0.54545454545454541</v>
      </c>
      <c r="I3">
        <f t="shared" ref="I3:I6" si="1">(MAX(C$2:C$5)-C3)/(MAX(C$2:C$5)-MIN(C$2:C$5))</f>
        <v>0.55555555555555558</v>
      </c>
      <c r="J3">
        <f t="shared" ref="J3:J6" si="2">(D3-MIN(D$2:D$5))/(MAX(D$2:D$5)-MIN(D$2:D$5))</f>
        <v>0.29411764705882354</v>
      </c>
      <c r="K3">
        <f t="shared" ref="K3:K6" si="3">(E3-MIN(E$2:E$5))/(MAX(E$2:E$5)-MIN(E$2:E$5))</f>
        <v>0.6</v>
      </c>
      <c r="L3">
        <f t="shared" ref="L3:L6" si="4">(F3-MIN(F$2:F$5))/(MAX(F$2:F$5)-MIN(F$2:F$5))</f>
        <v>0.66666666666666663</v>
      </c>
    </row>
    <row r="4" spans="1:12" ht="15.75" x14ac:dyDescent="0.25">
      <c r="A4" s="2" t="s">
        <v>7</v>
      </c>
      <c r="B4" s="1">
        <v>30</v>
      </c>
      <c r="C4" s="1">
        <v>12</v>
      </c>
      <c r="D4" s="1">
        <v>5</v>
      </c>
      <c r="E4" s="1">
        <v>0.45</v>
      </c>
      <c r="F4" s="1">
        <v>5</v>
      </c>
      <c r="H4" s="3">
        <f t="shared" si="0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ht="15.75" x14ac:dyDescent="0.25">
      <c r="A5" s="2" t="s">
        <v>8</v>
      </c>
      <c r="B5" s="1">
        <v>75</v>
      </c>
      <c r="C5" s="1">
        <v>24</v>
      </c>
      <c r="D5" s="1">
        <v>13</v>
      </c>
      <c r="E5" s="1">
        <v>0.7</v>
      </c>
      <c r="F5" s="1">
        <v>8</v>
      </c>
      <c r="H5" s="3">
        <f t="shared" si="0"/>
        <v>0.81818181818181823</v>
      </c>
      <c r="I5">
        <f t="shared" si="1"/>
        <v>0.33333333333333331</v>
      </c>
      <c r="J5">
        <f t="shared" si="2"/>
        <v>0.47058823529411764</v>
      </c>
      <c r="K5">
        <f t="shared" si="3"/>
        <v>1</v>
      </c>
      <c r="L5">
        <f t="shared" si="4"/>
        <v>1</v>
      </c>
    </row>
    <row r="6" spans="1:12" ht="15.75" x14ac:dyDescent="0.25">
      <c r="A6" s="2" t="s">
        <v>12</v>
      </c>
      <c r="B6" s="1">
        <v>40</v>
      </c>
      <c r="C6" s="1">
        <v>15</v>
      </c>
      <c r="D6" s="1">
        <v>7</v>
      </c>
      <c r="E6" s="1">
        <v>0.55000000000000004</v>
      </c>
      <c r="F6" s="1">
        <v>7</v>
      </c>
      <c r="H6" s="3">
        <f t="shared" si="0"/>
        <v>0.18181818181818182</v>
      </c>
      <c r="I6">
        <f t="shared" si="1"/>
        <v>0.83333333333333337</v>
      </c>
      <c r="J6">
        <f t="shared" si="2"/>
        <v>0.11764705882352941</v>
      </c>
      <c r="K6">
        <f t="shared" si="3"/>
        <v>0.40000000000000024</v>
      </c>
      <c r="L6">
        <f t="shared" si="4"/>
        <v>0.66666666666666663</v>
      </c>
    </row>
    <row r="7" spans="1:12" ht="15.75" x14ac:dyDescent="0.25">
      <c r="A7" s="2" t="s">
        <v>9</v>
      </c>
      <c r="B7" s="1">
        <v>7</v>
      </c>
      <c r="C7" s="1">
        <v>5</v>
      </c>
      <c r="D7" s="1">
        <v>6</v>
      </c>
      <c r="E7" s="1">
        <v>8</v>
      </c>
      <c r="F7" s="1">
        <v>6</v>
      </c>
      <c r="H7" t="s">
        <v>17</v>
      </c>
      <c r="I7" t="s">
        <v>18</v>
      </c>
      <c r="J7" t="s">
        <v>17</v>
      </c>
      <c r="K7" t="s">
        <v>17</v>
      </c>
      <c r="L7" t="s">
        <v>17</v>
      </c>
    </row>
    <row r="9" spans="1:12" x14ac:dyDescent="0.25">
      <c r="G9" t="s">
        <v>20</v>
      </c>
    </row>
    <row r="10" spans="1:12" x14ac:dyDescent="0.25">
      <c r="G10" t="s">
        <v>21</v>
      </c>
      <c r="H10">
        <f>H2*$B$7+I2*$C$7+J2*$D$7+K2*$E$7+L2*$F$7</f>
        <v>21.400000000000002</v>
      </c>
    </row>
    <row r="11" spans="1:12" x14ac:dyDescent="0.25">
      <c r="G11" t="s">
        <v>22</v>
      </c>
      <c r="H11">
        <f t="shared" ref="H11:H14" si="5">H3*$B$7+I3*$C$7+J3*$D$7+K3*$E$7+L3*$F$7</f>
        <v>17.160665478312538</v>
      </c>
    </row>
    <row r="12" spans="1:12" x14ac:dyDescent="0.25">
      <c r="G12" t="s">
        <v>23</v>
      </c>
      <c r="H12">
        <f t="shared" si="5"/>
        <v>5</v>
      </c>
    </row>
    <row r="13" spans="1:12" x14ac:dyDescent="0.25">
      <c r="G13" t="s">
        <v>24</v>
      </c>
      <c r="H13">
        <f t="shared" si="5"/>
        <v>24.217468805704101</v>
      </c>
    </row>
    <row r="14" spans="1:12" x14ac:dyDescent="0.25">
      <c r="G14" t="s">
        <v>25</v>
      </c>
      <c r="H14">
        <f t="shared" si="5"/>
        <v>13.345276292335118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2023-09-19T17:20:28Z</dcterms:created>
  <dcterms:modified xsi:type="dcterms:W3CDTF">2023-09-19T18:32:43Z</dcterms:modified>
</cp:coreProperties>
</file>