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CT\EEE3088F\"/>
    </mc:Choice>
  </mc:AlternateContent>
  <xr:revisionPtr revIDLastSave="0" documentId="8_{2C215F61-8D27-46E0-991D-EF903B57706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ensor Mo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K10" i="1" s="1"/>
  <c r="L10" i="1" s="1"/>
  <c r="G6" i="1"/>
  <c r="J9" i="1"/>
  <c r="K9" i="1" s="1"/>
  <c r="L9" i="1" s="1"/>
  <c r="G9" i="1"/>
  <c r="G10" i="1"/>
  <c r="G2" i="1"/>
  <c r="G3" i="1"/>
  <c r="G4" i="1"/>
  <c r="G5" i="1"/>
  <c r="G7" i="1"/>
  <c r="G8" i="1"/>
  <c r="J8" i="1"/>
  <c r="K8" i="1" s="1"/>
  <c r="L8" i="1" s="1"/>
  <c r="J2" i="1"/>
  <c r="K2" i="1" s="1"/>
  <c r="L2" i="1" s="1"/>
  <c r="J3" i="1"/>
  <c r="K3" i="1" s="1"/>
  <c r="L3" i="1" s="1"/>
  <c r="J4" i="1"/>
  <c r="K4" i="1" s="1"/>
  <c r="L4" i="1" s="1"/>
  <c r="J5" i="1"/>
  <c r="K5" i="1" s="1"/>
  <c r="L5" i="1" s="1"/>
  <c r="J7" i="1"/>
  <c r="K7" i="1" s="1"/>
  <c r="L7" i="1" s="1"/>
  <c r="B19" i="1" l="1"/>
  <c r="B22" i="1" s="1"/>
</calcChain>
</file>

<file path=xl/sharedStrings.xml><?xml version="1.0" encoding="utf-8"?>
<sst xmlns="http://schemas.openxmlformats.org/spreadsheetml/2006/main" count="63" uniqueCount="62">
  <si>
    <t>MANUFACTURER PART NO.</t>
  </si>
  <si>
    <t>EXTENDED PART</t>
  </si>
  <si>
    <t>JLCPCB PART LINK</t>
  </si>
  <si>
    <t>KICAD SCHEMATIC REFERENCE</t>
  </si>
  <si>
    <t>QTY PER BOARD</t>
  </si>
  <si>
    <t>QTY FIVE BOARDS</t>
  </si>
  <si>
    <t>COMPONENT VALUE</t>
  </si>
  <si>
    <t>PRICE PER UNIT ($)</t>
  </si>
  <si>
    <t>PRICE PER BOARD ($)</t>
  </si>
  <si>
    <t>PRIVE FIVE BOARDS ($)</t>
  </si>
  <si>
    <t>PRICE FIVE BOARDS EXTENDED ($)</t>
  </si>
  <si>
    <t>TAJA106K016RNJ</t>
  </si>
  <si>
    <t>https://jlcpcb.com/partdetail/KyoceraAvx-TAJA106K016RNJ/C7171</t>
  </si>
  <si>
    <t>10uF</t>
  </si>
  <si>
    <t>KT-0603R</t>
  </si>
  <si>
    <t>https://jlcpcb.com/partdetail/Hubei_KentoElec-KT0603R/C2286</t>
  </si>
  <si>
    <t>Red LED</t>
  </si>
  <si>
    <t>0805W8F1002T5E</t>
  </si>
  <si>
    <t>https://jlcpcb.com/partdetail/18102-0805W8F1002T5E/C17414</t>
  </si>
  <si>
    <t>10k</t>
  </si>
  <si>
    <t>0603WAF1101T5E</t>
  </si>
  <si>
    <t>https://jlcpcb.com/partdetail/23491-0603WAF1101T5E/C22764</t>
  </si>
  <si>
    <t>1k</t>
  </si>
  <si>
    <t>U1</t>
  </si>
  <si>
    <t>U2</t>
  </si>
  <si>
    <t>SENSOR MODULE TOTALS</t>
  </si>
  <si>
    <t>One Board</t>
  </si>
  <si>
    <t>Five Boards</t>
  </si>
  <si>
    <t>HAT TOTALS</t>
  </si>
  <si>
    <t>Sensor Module</t>
  </si>
  <si>
    <t>Power Module</t>
  </si>
  <si>
    <t>Micro-controller Interfacing Module</t>
  </si>
  <si>
    <t>Manufactoring</t>
  </si>
  <si>
    <t>GRAND TOTAL</t>
  </si>
  <si>
    <t xml:space="preserve">
TP4056-42-ESOP8</t>
  </si>
  <si>
    <t>https://jlcpcb.com/partdetail/17264-TP4056_42ESOP8/C16581</t>
  </si>
  <si>
    <t>TP4056</t>
  </si>
  <si>
    <t>LED1</t>
  </si>
  <si>
    <t>Green LED</t>
  </si>
  <si>
    <t>LED2</t>
  </si>
  <si>
    <t>C2297</t>
  </si>
  <si>
    <t>https://jlcpcb.com/partdetail/Hubei_KentoElec-C2297/C2297</t>
  </si>
  <si>
    <t>https://jlcpcb.com/partdetail/Lrc-LBSS84LT1G/C8492</t>
  </si>
  <si>
    <t>"Each extended component adds an extra 3$"</t>
  </si>
  <si>
    <t>C1, C2, C3, C4</t>
  </si>
  <si>
    <t>R1, R2</t>
  </si>
  <si>
    <t>0k</t>
  </si>
  <si>
    <t>R4, R5, R6, R7</t>
  </si>
  <si>
    <t>LM2937L-33-TQ2-R</t>
  </si>
  <si>
    <t>LM2937xMP</t>
  </si>
  <si>
    <t>BH-18650-B1BA002</t>
  </si>
  <si>
    <t>BT1</t>
  </si>
  <si>
    <t>18650</t>
  </si>
  <si>
    <t>JLCB Part No</t>
  </si>
  <si>
    <t>C7171</t>
  </si>
  <si>
    <t>C2286</t>
  </si>
  <si>
    <t>C17414</t>
  </si>
  <si>
    <t>C22764</t>
  </si>
  <si>
    <t>C16581</t>
  </si>
  <si>
    <t>C8492</t>
  </si>
  <si>
    <t>https://jlcpcb.com/partdetail/Myoung-BH_18650B1BA002/C2988620</t>
  </si>
  <si>
    <t>C2988620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</si>
</sst>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&quot;#,##0;[Red]\-&quot;R&quot;#,##0"/>
    <numFmt numFmtId="164" formatCode="_-[$$-409]* #,##0.00_ ;_-[$$-409]* \-#,##0.00\ ;_-[$$-409]* &quot;-&quot;??_ ;_-@_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Microsoft YaHei"/>
      <family val="2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818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14" fillId="0" borderId="0" xfId="0" applyFont="1" applyAlignment="1">
      <alignment wrapText="1"/>
    </xf>
    <xf numFmtId="0" fontId="0" fillId="0" borderId="10" xfId="0" applyBorder="1"/>
    <xf numFmtId="0" fontId="0" fillId="33" borderId="10" xfId="0" applyFill="1" applyBorder="1" applyAlignment="1">
      <alignment wrapText="1"/>
    </xf>
    <xf numFmtId="0" fontId="0" fillId="0" borderId="10" xfId="0" applyBorder="1" applyAlignment="1">
      <alignment wrapText="1"/>
    </xf>
    <xf numFmtId="0" fontId="0" fillId="34" borderId="10" xfId="0" applyFill="1" applyBorder="1"/>
    <xf numFmtId="0" fontId="18" fillId="0" borderId="10" xfId="42" applyFill="1" applyBorder="1"/>
    <xf numFmtId="0" fontId="0" fillId="0" borderId="10" xfId="0" applyBorder="1" applyAlignment="1">
      <alignment horizontal="left"/>
    </xf>
    <xf numFmtId="6" fontId="0" fillId="0" borderId="10" xfId="0" applyNumberFormat="1" applyBorder="1" applyAlignment="1">
      <alignment horizontal="left"/>
    </xf>
    <xf numFmtId="0" fontId="19" fillId="0" borderId="10" xfId="0" applyFont="1" applyBorder="1" applyAlignment="1">
      <alignment wrapText="1"/>
    </xf>
    <xf numFmtId="164" fontId="0" fillId="0" borderId="10" xfId="0" applyNumberFormat="1" applyBorder="1"/>
    <xf numFmtId="164" fontId="0" fillId="35" borderId="10" xfId="0" applyNumberFormat="1" applyFill="1" applyBorder="1"/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18" fillId="0" borderId="10" xfId="42" applyBorder="1"/>
    <xf numFmtId="0" fontId="19" fillId="0" borderId="0" xfId="0" applyFont="1"/>
    <xf numFmtId="0" fontId="0" fillId="0" borderId="10" xfId="0" quotePrefix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jlcpcb.com/partdetail/Myoung-BH_18650B1BA002/C2988620" TargetMode="External"/><Relationship Id="rId3" Type="http://schemas.openxmlformats.org/officeDocument/2006/relationships/hyperlink" Target="https://jlcpcb.com/partdetail/Lrc-LBSS84LT1G/C8492" TargetMode="External"/><Relationship Id="rId7" Type="http://schemas.openxmlformats.org/officeDocument/2006/relationships/hyperlink" Target="https://jlcpcb.com/partdetail/17264-TP4056_42ESOP8/C16581" TargetMode="External"/><Relationship Id="rId2" Type="http://schemas.openxmlformats.org/officeDocument/2006/relationships/hyperlink" Target="https://jlcpcb.com/partdetail/18102-0805W8F1002T5E/C17414" TargetMode="External"/><Relationship Id="rId1" Type="http://schemas.openxmlformats.org/officeDocument/2006/relationships/hyperlink" Target="https://jlcpcb.com/partdetail/Hubei_KentoElec-C2297/C2297" TargetMode="External"/><Relationship Id="rId6" Type="http://schemas.openxmlformats.org/officeDocument/2006/relationships/hyperlink" Target="https://jlcpcb.com/partdetail/23491-0603WAF1101T5E/C22764" TargetMode="External"/><Relationship Id="rId5" Type="http://schemas.openxmlformats.org/officeDocument/2006/relationships/hyperlink" Target="https://jlcpcb.com/partdetail/Hubei_KentoElec-KT0603R/C2286" TargetMode="External"/><Relationship Id="rId4" Type="http://schemas.openxmlformats.org/officeDocument/2006/relationships/hyperlink" Target="https://jlcpcb.com/partdetail/KyoceraAvx-TAJA106K016RNJ/C7171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zoomScale="86" zoomScaleNormal="100" workbookViewId="0">
      <selection activeCell="D11" sqref="D11"/>
    </sheetView>
  </sheetViews>
  <sheetFormatPr defaultRowHeight="15" x14ac:dyDescent="0.25"/>
  <cols>
    <col min="1" max="1" width="23.5703125" customWidth="1"/>
    <col min="2" max="2" width="10.7109375" customWidth="1"/>
    <col min="3" max="3" width="35.7109375" customWidth="1"/>
    <col min="4" max="4" width="19.5703125" customWidth="1"/>
    <col min="5" max="5" width="24.28515625" customWidth="1"/>
    <col min="8" max="8" width="12.42578125" customWidth="1"/>
    <col min="9" max="9" width="11" customWidth="1"/>
    <col min="10" max="10" width="11.140625" customWidth="1"/>
    <col min="11" max="11" width="11" customWidth="1"/>
    <col min="12" max="12" width="19.42578125" customWidth="1"/>
  </cols>
  <sheetData>
    <row r="1" spans="1:14" ht="28.5" customHeight="1" x14ac:dyDescent="0.25">
      <c r="A1" s="4" t="s">
        <v>0</v>
      </c>
      <c r="B1" s="4" t="s">
        <v>1</v>
      </c>
      <c r="C1" s="4" t="s">
        <v>2</v>
      </c>
      <c r="D1" s="4" t="s">
        <v>53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1"/>
      <c r="N1" s="1"/>
    </row>
    <row r="2" spans="1:14" x14ac:dyDescent="0.25">
      <c r="A2" s="3" t="s">
        <v>11</v>
      </c>
      <c r="B2" s="3">
        <v>0</v>
      </c>
      <c r="C2" s="15" t="s">
        <v>12</v>
      </c>
      <c r="D2" s="3" t="s">
        <v>54</v>
      </c>
      <c r="E2" s="8" t="s">
        <v>44</v>
      </c>
      <c r="F2" s="3">
        <v>4</v>
      </c>
      <c r="G2" s="3">
        <f t="shared" ref="G2:G10" si="0">F2*5</f>
        <v>20</v>
      </c>
      <c r="H2" s="3" t="s">
        <v>13</v>
      </c>
      <c r="I2" s="3">
        <v>8.7999999999999995E-2</v>
      </c>
      <c r="J2" s="3">
        <f t="shared" ref="J2:J10" si="1">F2*I2</f>
        <v>0.35199999999999998</v>
      </c>
      <c r="K2" s="3">
        <f t="shared" ref="K2:K7" si="2">J2*5</f>
        <v>1.7599999999999998</v>
      </c>
      <c r="L2" s="3">
        <f>K2+B2*3</f>
        <v>1.7599999999999998</v>
      </c>
    </row>
    <row r="3" spans="1:14" x14ac:dyDescent="0.25">
      <c r="A3" s="3" t="s">
        <v>14</v>
      </c>
      <c r="B3" s="3">
        <v>0</v>
      </c>
      <c r="C3" s="15" t="s">
        <v>15</v>
      </c>
      <c r="D3" s="3" t="s">
        <v>55</v>
      </c>
      <c r="E3" s="8" t="s">
        <v>37</v>
      </c>
      <c r="F3" s="3">
        <v>1</v>
      </c>
      <c r="G3" s="3">
        <f t="shared" si="0"/>
        <v>5</v>
      </c>
      <c r="H3" s="3" t="s">
        <v>16</v>
      </c>
      <c r="I3" s="3">
        <v>6.0000000000000001E-3</v>
      </c>
      <c r="J3" s="3">
        <f t="shared" si="1"/>
        <v>6.0000000000000001E-3</v>
      </c>
      <c r="K3" s="3">
        <f t="shared" si="2"/>
        <v>0.03</v>
      </c>
      <c r="L3" s="3">
        <f>K3+B3*3</f>
        <v>0.03</v>
      </c>
    </row>
    <row r="4" spans="1:14" x14ac:dyDescent="0.25">
      <c r="A4" s="5" t="s">
        <v>40</v>
      </c>
      <c r="B4" s="3">
        <v>0</v>
      </c>
      <c r="C4" s="7" t="s">
        <v>41</v>
      </c>
      <c r="D4" s="3" t="s">
        <v>40</v>
      </c>
      <c r="E4" s="8" t="s">
        <v>39</v>
      </c>
      <c r="F4" s="3">
        <v>1</v>
      </c>
      <c r="G4" s="3">
        <f t="shared" si="0"/>
        <v>5</v>
      </c>
      <c r="H4" s="3" t="s">
        <v>38</v>
      </c>
      <c r="I4" s="3">
        <v>1.3299999999999999E-2</v>
      </c>
      <c r="J4" s="3">
        <f t="shared" si="1"/>
        <v>1.3299999999999999E-2</v>
      </c>
      <c r="K4" s="3">
        <f t="shared" si="2"/>
        <v>6.6500000000000004E-2</v>
      </c>
      <c r="L4" s="3">
        <f>K4+B4*3</f>
        <v>6.6500000000000004E-2</v>
      </c>
    </row>
    <row r="5" spans="1:14" x14ac:dyDescent="0.25">
      <c r="A5" s="3" t="s">
        <v>17</v>
      </c>
      <c r="B5" s="3">
        <v>0</v>
      </c>
      <c r="C5" s="15" t="s">
        <v>18</v>
      </c>
      <c r="D5" s="3" t="s">
        <v>56</v>
      </c>
      <c r="E5" s="9">
        <v>3</v>
      </c>
      <c r="F5" s="3">
        <v>5</v>
      </c>
      <c r="G5" s="3">
        <f t="shared" si="0"/>
        <v>25</v>
      </c>
      <c r="H5" s="3" t="s">
        <v>19</v>
      </c>
      <c r="I5" s="3">
        <v>1.3333329999999999E-3</v>
      </c>
      <c r="J5" s="3">
        <f t="shared" si="1"/>
        <v>6.6666649999999996E-3</v>
      </c>
      <c r="K5" s="3">
        <f t="shared" si="2"/>
        <v>3.3333324999999997E-2</v>
      </c>
      <c r="L5" s="3">
        <f>K5+B5*3</f>
        <v>3.3333324999999997E-2</v>
      </c>
    </row>
    <row r="6" spans="1:14" x14ac:dyDescent="0.25">
      <c r="A6" s="3"/>
      <c r="B6" s="3"/>
      <c r="C6" s="3"/>
      <c r="D6" s="3"/>
      <c r="E6" s="9" t="s">
        <v>47</v>
      </c>
      <c r="F6" s="3">
        <v>4</v>
      </c>
      <c r="G6" s="3">
        <f t="shared" si="0"/>
        <v>20</v>
      </c>
      <c r="H6" s="3" t="s">
        <v>46</v>
      </c>
      <c r="I6" s="3"/>
      <c r="J6" s="3"/>
      <c r="K6" s="3"/>
      <c r="L6" s="3"/>
    </row>
    <row r="7" spans="1:14" x14ac:dyDescent="0.25">
      <c r="A7" s="3" t="s">
        <v>20</v>
      </c>
      <c r="B7" s="3">
        <v>0</v>
      </c>
      <c r="C7" s="15" t="s">
        <v>21</v>
      </c>
      <c r="D7" s="3" t="s">
        <v>57</v>
      </c>
      <c r="E7" s="9" t="s">
        <v>45</v>
      </c>
      <c r="F7" s="3">
        <v>2</v>
      </c>
      <c r="G7" s="3">
        <f t="shared" si="0"/>
        <v>10</v>
      </c>
      <c r="H7" s="3" t="s">
        <v>22</v>
      </c>
      <c r="I7" s="3">
        <v>2E-3</v>
      </c>
      <c r="J7" s="3">
        <f t="shared" si="1"/>
        <v>4.0000000000000001E-3</v>
      </c>
      <c r="K7" s="3">
        <f t="shared" si="2"/>
        <v>0.02</v>
      </c>
      <c r="L7" s="3">
        <f>K7+B7*3</f>
        <v>0.02</v>
      </c>
    </row>
    <row r="8" spans="1:14" ht="30" x14ac:dyDescent="0.25">
      <c r="A8" s="5" t="s">
        <v>34</v>
      </c>
      <c r="B8" s="3">
        <v>0</v>
      </c>
      <c r="C8" s="15" t="s">
        <v>35</v>
      </c>
      <c r="D8" s="3" t="s">
        <v>58</v>
      </c>
      <c r="E8" s="3" t="s">
        <v>23</v>
      </c>
      <c r="F8" s="3">
        <v>1</v>
      </c>
      <c r="G8" s="3">
        <f t="shared" si="0"/>
        <v>5</v>
      </c>
      <c r="H8" s="3" t="s">
        <v>36</v>
      </c>
      <c r="I8" s="3">
        <v>0.20269999999999999</v>
      </c>
      <c r="J8" s="3">
        <f t="shared" si="1"/>
        <v>0.20269999999999999</v>
      </c>
      <c r="K8" s="3">
        <f>J8*5</f>
        <v>1.0135000000000001</v>
      </c>
      <c r="L8" s="3">
        <f>K8+B8*3</f>
        <v>1.0135000000000001</v>
      </c>
    </row>
    <row r="9" spans="1:14" ht="16.5" x14ac:dyDescent="0.3">
      <c r="A9" s="5" t="s">
        <v>48</v>
      </c>
      <c r="B9" s="3">
        <v>1</v>
      </c>
      <c r="C9" s="15" t="s">
        <v>42</v>
      </c>
      <c r="D9" s="3" t="s">
        <v>59</v>
      </c>
      <c r="E9" s="8" t="s">
        <v>24</v>
      </c>
      <c r="F9" s="3">
        <v>1</v>
      </c>
      <c r="G9" s="3">
        <f t="shared" si="0"/>
        <v>5</v>
      </c>
      <c r="H9" s="3" t="s">
        <v>49</v>
      </c>
      <c r="I9" s="16">
        <v>0.47799999999999998</v>
      </c>
      <c r="J9" s="3">
        <f t="shared" si="1"/>
        <v>0.47799999999999998</v>
      </c>
      <c r="K9" s="3">
        <f>J9*5</f>
        <v>2.3899999999999997</v>
      </c>
      <c r="L9" s="3">
        <f>K9+B9*3</f>
        <v>5.39</v>
      </c>
    </row>
    <row r="10" spans="1:14" ht="16.5" x14ac:dyDescent="0.3">
      <c r="A10" s="10" t="s">
        <v>50</v>
      </c>
      <c r="B10" s="3">
        <v>1</v>
      </c>
      <c r="C10" s="7" t="s">
        <v>60</v>
      </c>
      <c r="D10" s="3" t="s">
        <v>61</v>
      </c>
      <c r="E10" s="3" t="s">
        <v>51</v>
      </c>
      <c r="F10" s="3">
        <v>1</v>
      </c>
      <c r="G10" s="3">
        <f t="shared" si="0"/>
        <v>5</v>
      </c>
      <c r="H10" s="17" t="s">
        <v>52</v>
      </c>
      <c r="I10" s="3">
        <v>1.3102</v>
      </c>
      <c r="J10" s="3">
        <f t="shared" si="1"/>
        <v>1.3102</v>
      </c>
      <c r="K10" s="3">
        <f>J10*5</f>
        <v>6.5510000000000002</v>
      </c>
      <c r="L10" s="3">
        <f>K10+B10*3</f>
        <v>9.5510000000000002</v>
      </c>
    </row>
    <row r="11" spans="1:14" ht="45" x14ac:dyDescent="0.25">
      <c r="L11" s="2" t="s">
        <v>43</v>
      </c>
    </row>
    <row r="13" spans="1:14" x14ac:dyDescent="0.25">
      <c r="A13" s="13" t="s">
        <v>25</v>
      </c>
      <c r="B13" s="14"/>
    </row>
    <row r="14" spans="1:14" x14ac:dyDescent="0.25">
      <c r="A14" s="3" t="s">
        <v>26</v>
      </c>
      <c r="B14" s="11">
        <v>4.7300000000000004</v>
      </c>
    </row>
    <row r="15" spans="1:14" x14ac:dyDescent="0.25">
      <c r="A15" s="3" t="s">
        <v>27</v>
      </c>
      <c r="B15" s="11">
        <v>23.63</v>
      </c>
    </row>
    <row r="17" spans="1:2" x14ac:dyDescent="0.25">
      <c r="A17" s="13" t="s">
        <v>28</v>
      </c>
      <c r="B17" s="14"/>
    </row>
    <row r="18" spans="1:2" x14ac:dyDescent="0.25">
      <c r="A18" s="3" t="s">
        <v>29</v>
      </c>
      <c r="B18" s="11">
        <v>19.63</v>
      </c>
    </row>
    <row r="19" spans="1:2" x14ac:dyDescent="0.25">
      <c r="A19" s="3" t="s">
        <v>30</v>
      </c>
      <c r="B19" s="11">
        <f>SUM(L2:L10)</f>
        <v>17.864333324999997</v>
      </c>
    </row>
    <row r="20" spans="1:2" ht="30" x14ac:dyDescent="0.25">
      <c r="A20" s="5" t="s">
        <v>31</v>
      </c>
      <c r="B20" s="11">
        <v>24</v>
      </c>
    </row>
    <row r="21" spans="1:2" x14ac:dyDescent="0.25">
      <c r="A21" s="3" t="s">
        <v>32</v>
      </c>
      <c r="B21" s="11">
        <v>12</v>
      </c>
    </row>
    <row r="22" spans="1:2" x14ac:dyDescent="0.25">
      <c r="A22" s="6" t="s">
        <v>33</v>
      </c>
      <c r="B22" s="12">
        <f>SUM(B18:B21)</f>
        <v>73.494333324999999</v>
      </c>
    </row>
  </sheetData>
  <mergeCells count="2">
    <mergeCell ref="A13:B13"/>
    <mergeCell ref="A17:B17"/>
  </mergeCells>
  <phoneticPr fontId="20" type="noConversion"/>
  <hyperlinks>
    <hyperlink ref="C4" r:id="rId1" xr:uid="{C88721EF-9F3E-4560-BB16-985292A0E203}"/>
    <hyperlink ref="C5" r:id="rId2" xr:uid="{E7E8C33C-8978-4E1A-9FC1-29FDBBD56B9C}"/>
    <hyperlink ref="C9" r:id="rId3" xr:uid="{16CD7FE4-D3E3-4D79-A453-8D4840C128F5}"/>
    <hyperlink ref="C2" r:id="rId4" xr:uid="{90947F28-98B3-4890-9C19-1486EDC2FE93}"/>
    <hyperlink ref="C3" r:id="rId5" xr:uid="{499D0D3E-C059-4EF7-B72D-819AD97FAA11}"/>
    <hyperlink ref="C7" r:id="rId6" xr:uid="{AE7B04E2-2519-4928-997F-3C0C26406FB4}"/>
    <hyperlink ref="C8" r:id="rId7" xr:uid="{81F679C9-1322-4BD2-BD9B-128C2966F9BB}"/>
    <hyperlink ref="C10" r:id="rId8" xr:uid="{3E0B292A-7A63-482E-B69C-5DEE05D7F009}"/>
  </hyperlinks>
  <pageMargins left="0.7" right="0.7" top="0.75" bottom="0.75" header="0.3" footer="0.3"/>
  <pageSetup orientation="portrait" horizontalDpi="360" verticalDpi="36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 Module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Carthew</dc:creator>
  <cp:lastModifiedBy>Adrian McIntosh</cp:lastModifiedBy>
  <dcterms:created xsi:type="dcterms:W3CDTF">2023-03-05T17:09:47Z</dcterms:created>
  <dcterms:modified xsi:type="dcterms:W3CDTF">2023-03-09T20:48:36Z</dcterms:modified>
</cp:coreProperties>
</file>