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13_ncr:1_{A53A6B14-18BC-423E-877D-C448F389C53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6" i="1"/>
  <c r="B22" i="1"/>
  <c r="B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<sst xmlns="http://schemas.openxmlformats.org/spreadsheetml/2006/main" count="84" uniqueCount="82">
  <si>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</si>
  <si>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</si>
  <si>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</si>
  <si>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</si>
  <si>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</si>
  <si>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</si>
  <si>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</si>
  <si>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</si>
  <si>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</si>
  <si>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</si>
  <si>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</si>
  <si>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CL05B104KO5NNNC</t>
  </si>
  <si>
    <t>https://jlcpcb.com/partdetail/1877-CL05B104KO5NNNC/C1525</t>
  </si>
  <si>
    <t>C1</t>
  </si>
  <si>
    <t>100n</t>
  </si>
  <si>
    <t>CL05A475MP5NRNC</t>
  </si>
  <si>
    <t>https://jlcpcb.com/partdetail/24469-CL05A475MP5NRNC/C23733</t>
  </si>
  <si>
    <t>C2</t>
  </si>
  <si>
    <t>4.7u</t>
  </si>
  <si>
    <t>C3</t>
  </si>
  <si>
    <t>0.1u</t>
  </si>
  <si>
    <t>TAJA106K016RNJ</t>
  </si>
  <si>
    <t>https://jlcpcb.com/partdetail/KyoceraAvx-TAJA106K016RNJ/C7171</t>
  </si>
  <si>
    <t>C4</t>
  </si>
  <si>
    <t>10uF</t>
  </si>
  <si>
    <t>KT-0603R</t>
  </si>
  <si>
    <t>https://jlcpcb.com/partdetail/Hubei_KentoElec-KT0603R/C2286</t>
  </si>
  <si>
    <t>D1</t>
  </si>
  <si>
    <t>Red LED</t>
  </si>
  <si>
    <t>C2290</t>
  </si>
  <si>
    <t>https://jlcpcb.com/partdetail/Hubei_KentoElec-C2290/C2290</t>
  </si>
  <si>
    <t>D2</t>
  </si>
  <si>
    <t>White LED</t>
  </si>
  <si>
    <t>B4013AM423-093</t>
  </si>
  <si>
    <t>https://jlcpcb.com/partdetail/Goertek-B4013AM423093/C233790</t>
  </si>
  <si>
    <t>MK1</t>
  </si>
  <si>
    <t>Condensor Mic</t>
  </si>
  <si>
    <t>0805W8F4702T5E</t>
  </si>
  <si>
    <t>https://jlcpcb.com/partdetail/18401-0805W8F4702T5E/C17713</t>
  </si>
  <si>
    <t>R1, R2, R3, R4</t>
  </si>
  <si>
    <t>47k</t>
  </si>
  <si>
    <t>0805W8F1003T5E</t>
  </si>
  <si>
    <t>https://jlcpcb.com/partdetail/160838-0805W8F1003T5E/C149504</t>
  </si>
  <si>
    <t>R5, R10</t>
  </si>
  <si>
    <t>100k</t>
  </si>
  <si>
    <t>0805W8F1500T5E</t>
  </si>
  <si>
    <t>https://jlcpcb.com/partdetail/18159-0805W8F1500T5E/C17471</t>
  </si>
  <si>
    <t>0805W8F1002T5E</t>
  </si>
  <si>
    <t>https://jlcpcb.com/partdetail/18102-0805W8F1002T5E/C17414</t>
  </si>
  <si>
    <t>R7, R8, RV1</t>
  </si>
  <si>
    <t>10k</t>
  </si>
  <si>
    <t>0603WAF1101T5E</t>
  </si>
  <si>
    <t>https://jlcpcb.com/partdetail/23491-0603WAF1101T5E/C22764</t>
  </si>
  <si>
    <t>1k</t>
  </si>
  <si>
    <t>0805W8F1502T5E</t>
  </si>
  <si>
    <t>https://jlcpcb.com/partdetail/18163-0805W8F1502T5E/C17475</t>
  </si>
  <si>
    <t>15k</t>
  </si>
  <si>
    <t>0805W8F1202T5E</t>
  </si>
  <si>
    <t>https://jlcpcb.com/partdetail/18132-0805W8F1202T5E/C17444</t>
  </si>
  <si>
    <t>12k</t>
  </si>
  <si>
    <t>VL6180V1NR/1</t>
  </si>
  <si>
    <t>https://jlcpcb.com/partdetail/Stmicroelectronics-VL6180V1NR1/C2655167</t>
  </si>
  <si>
    <t>U1</t>
  </si>
  <si>
    <t>VL6180</t>
  </si>
  <si>
    <t>LM393DR2G</t>
  </si>
  <si>
    <t>https://jlcpcb.com/partdetail/Onsemi-LM393DR2G/C7955</t>
  </si>
  <si>
    <t>U2</t>
  </si>
  <si>
    <t>LM393</t>
  </si>
  <si>
    <t>LM317AG-TN3-R</t>
  </si>
  <si>
    <t>https://jlcpcb.com/partdetail/utc_unisonic_tech-LM317AG_TN3R/C75510</t>
  </si>
  <si>
    <t>U3</t>
  </si>
  <si>
    <t>LM317AG</t>
  </si>
  <si>
    <t>SENSOR MODULE TOTALS</t>
  </si>
  <si>
    <t>One Board</t>
  </si>
  <si>
    <t>Five Boards</t>
  </si>
  <si>
    <t>HAT TOTALS</t>
  </si>
  <si>
    <t>Sensor Module</t>
  </si>
  <si>
    <t>Power Module</t>
  </si>
  <si>
    <t>Micro-controller Interfacing Module</t>
  </si>
  <si>
    <t>Manufactoring</t>
  </si>
  <si>
    <t>GRAND TOTAL</t>
  </si>
  <si>
    <t>"Each extended component adds an extra 3$"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</si>
</sst>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0" fillId="0" borderId="10" xfId="0" applyBorder="1" applyAlignment="1">
      <alignment wrapText="1"/>
    </xf>
    <xf numFmtId="0" fontId="0" fillId="34" borderId="10" xfId="0" applyFill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35" borderId="10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130" zoomScaleNormal="130" workbookViewId="0">
      <selection activeCell="B29" sqref="B29"/>
    </sheetView>
  </sheetViews>
  <sheetFormatPr defaultRowHeight="15" x14ac:dyDescent="0.25"/>
  <cols>
    <col min="1" max="1" width="18.42578125" customWidth="1"/>
    <col min="2" max="2" width="10.7109375" customWidth="1"/>
    <col min="3" max="3" width="19.5703125" customWidth="1"/>
    <col min="4" max="4" width="24.28515625" customWidth="1"/>
    <col min="7" max="7" width="12.42578125" customWidth="1"/>
    <col min="8" max="8" width="11" customWidth="1"/>
    <col min="9" max="9" width="11.140625" customWidth="1"/>
    <col min="10" max="10" width="11" customWidth="1"/>
    <col min="11" max="11" width="19.42578125" customWidth="1"/>
  </cols>
  <sheetData>
    <row r="1" spans="1:13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</row>
    <row r="2" spans="1:13" x14ac:dyDescent="0.25">
      <c r="A2" s="3" t="s">
        <v>11</v>
      </c>
      <c r="B2" s="3">
        <v>0</v>
      </c>
      <c r="C2" s="3" t="s">
        <v>12</v>
      </c>
      <c r="D2" s="5" t="s">
        <v>13</v>
      </c>
      <c r="E2" s="3">
        <v>1</v>
      </c>
      <c r="F2" s="3">
        <v>5</v>
      </c>
      <c r="G2" s="3" t="s">
        <v>14</v>
      </c>
      <c r="H2" s="3">
        <v>4.0000000000000001E-3</v>
      </c>
      <c r="I2" s="3">
        <v>4.0000000000000001E-3</v>
      </c>
      <c r="J2" s="3">
        <v>0.02</v>
      </c>
      <c r="K2" s="3">
        <f>J2+B2*3</f>
        <v>0.02</v>
      </c>
    </row>
    <row r="3" spans="1:13" x14ac:dyDescent="0.25">
      <c r="A3" s="3" t="s">
        <v>15</v>
      </c>
      <c r="B3" s="3">
        <v>0</v>
      </c>
      <c r="C3" s="3" t="s">
        <v>16</v>
      </c>
      <c r="D3" s="5" t="s">
        <v>17</v>
      </c>
      <c r="E3" s="3">
        <v>1</v>
      </c>
      <c r="F3" s="3">
        <v>5</v>
      </c>
      <c r="G3" s="3" t="s">
        <v>18</v>
      </c>
      <c r="H3" s="3">
        <v>6.0000000000000001E-3</v>
      </c>
      <c r="I3" s="3">
        <v>6.0000000000000001E-3</v>
      </c>
      <c r="J3" s="3">
        <v>0.03</v>
      </c>
      <c r="K3" s="3">
        <f t="shared" ref="K3:K18" si="0">J3+B3*3</f>
        <v>0.03</v>
      </c>
    </row>
    <row r="4" spans="1:13" x14ac:dyDescent="0.25">
      <c r="A4" s="3" t="s">
        <v>11</v>
      </c>
      <c r="B4" s="3">
        <v>0</v>
      </c>
      <c r="C4" s="3" t="s">
        <v>12</v>
      </c>
      <c r="D4" s="5" t="s">
        <v>19</v>
      </c>
      <c r="E4" s="3">
        <v>1</v>
      </c>
      <c r="F4" s="3">
        <v>5</v>
      </c>
      <c r="G4" s="3" t="s">
        <v>20</v>
      </c>
      <c r="H4" s="3">
        <v>4.0000000000000001E-3</v>
      </c>
      <c r="I4" s="3">
        <v>4.0000000000000001E-3</v>
      </c>
      <c r="J4" s="3">
        <v>0.02</v>
      </c>
      <c r="K4" s="3">
        <f t="shared" si="0"/>
        <v>0.02</v>
      </c>
    </row>
    <row r="5" spans="1:13" x14ac:dyDescent="0.25">
      <c r="A5" s="3" t="s">
        <v>21</v>
      </c>
      <c r="B5" s="3">
        <v>0</v>
      </c>
      <c r="C5" s="3" t="s">
        <v>22</v>
      </c>
      <c r="D5" s="5" t="s">
        <v>23</v>
      </c>
      <c r="E5" s="3">
        <v>1</v>
      </c>
      <c r="F5" s="3">
        <v>5</v>
      </c>
      <c r="G5" s="3" t="s">
        <v>24</v>
      </c>
      <c r="H5" s="3">
        <v>8.7999999999999995E-2</v>
      </c>
      <c r="I5" s="3">
        <v>8.7999999999999995E-2</v>
      </c>
      <c r="J5" s="3">
        <v>0.44</v>
      </c>
      <c r="K5" s="3">
        <f t="shared" si="0"/>
        <v>0.44</v>
      </c>
    </row>
    <row r="6" spans="1:13" x14ac:dyDescent="0.25">
      <c r="A6" s="3" t="s">
        <v>25</v>
      </c>
      <c r="B6" s="3">
        <v>0</v>
      </c>
      <c r="C6" s="3" t="s">
        <v>26</v>
      </c>
      <c r="D6" s="5" t="s">
        <v>27</v>
      </c>
      <c r="E6" s="3">
        <v>1</v>
      </c>
      <c r="F6" s="3">
        <v>5</v>
      </c>
      <c r="G6" s="3" t="s">
        <v>28</v>
      </c>
      <c r="H6" s="3">
        <v>6.0000000000000001E-3</v>
      </c>
      <c r="I6" s="3">
        <v>6.0000000000000001E-3</v>
      </c>
      <c r="J6" s="3">
        <v>0.03</v>
      </c>
      <c r="K6" s="3">
        <f t="shared" si="0"/>
        <v>0.03</v>
      </c>
    </row>
    <row r="7" spans="1:13" x14ac:dyDescent="0.25">
      <c r="A7" s="3" t="s">
        <v>29</v>
      </c>
      <c r="B7" s="3">
        <v>0</v>
      </c>
      <c r="C7" s="3" t="s">
        <v>30</v>
      </c>
      <c r="D7" s="5" t="s">
        <v>31</v>
      </c>
      <c r="E7" s="3">
        <v>1</v>
      </c>
      <c r="F7" s="3">
        <v>5</v>
      </c>
      <c r="G7" s="3" t="s">
        <v>32</v>
      </c>
      <c r="H7" s="3">
        <v>1.2E-2</v>
      </c>
      <c r="I7" s="3">
        <v>1.2E-2</v>
      </c>
      <c r="J7" s="3">
        <v>0.06</v>
      </c>
      <c r="K7" s="3">
        <f t="shared" si="0"/>
        <v>0.06</v>
      </c>
    </row>
    <row r="8" spans="1:13" x14ac:dyDescent="0.25">
      <c r="A8" s="3" t="s">
        <v>33</v>
      </c>
      <c r="B8" s="3">
        <v>1</v>
      </c>
      <c r="C8" s="3" t="s">
        <v>34</v>
      </c>
      <c r="D8" s="5" t="s">
        <v>35</v>
      </c>
      <c r="E8" s="3">
        <v>1</v>
      </c>
      <c r="F8" s="3">
        <v>5</v>
      </c>
      <c r="G8" s="3" t="s">
        <v>36</v>
      </c>
      <c r="H8" s="3">
        <v>0.16200000000000001</v>
      </c>
      <c r="I8" s="3">
        <v>0.16200000000000001</v>
      </c>
      <c r="J8" s="3">
        <v>0.81</v>
      </c>
      <c r="K8" s="3">
        <f t="shared" si="0"/>
        <v>3.81</v>
      </c>
    </row>
    <row r="9" spans="1:13" x14ac:dyDescent="0.25">
      <c r="A9" s="3" t="s">
        <v>37</v>
      </c>
      <c r="B9" s="3">
        <v>0</v>
      </c>
      <c r="C9" s="3" t="s">
        <v>38</v>
      </c>
      <c r="D9" s="5" t="s">
        <v>39</v>
      </c>
      <c r="E9" s="3">
        <v>4</v>
      </c>
      <c r="F9" s="3">
        <v>20</v>
      </c>
      <c r="G9" s="3" t="s">
        <v>40</v>
      </c>
      <c r="H9" s="3">
        <v>2E-3</v>
      </c>
      <c r="I9" s="3">
        <v>8.0000000000000002E-3</v>
      </c>
      <c r="J9" s="3">
        <v>0.04</v>
      </c>
      <c r="K9" s="3">
        <f t="shared" si="0"/>
        <v>0.04</v>
      </c>
    </row>
    <row r="10" spans="1:13" x14ac:dyDescent="0.25">
      <c r="A10" s="3" t="s">
        <v>41</v>
      </c>
      <c r="B10" s="3">
        <v>0</v>
      </c>
      <c r="C10" s="3" t="s">
        <v>42</v>
      </c>
      <c r="D10" s="5" t="s">
        <v>43</v>
      </c>
      <c r="E10" s="3">
        <v>2</v>
      </c>
      <c r="F10" s="3">
        <v>10</v>
      </c>
      <c r="G10" s="3" t="s">
        <v>44</v>
      </c>
      <c r="H10" s="3">
        <v>2E-3</v>
      </c>
      <c r="I10" s="3">
        <v>4.0000000000000001E-3</v>
      </c>
      <c r="J10" s="3">
        <v>0.02</v>
      </c>
      <c r="K10" s="3">
        <f t="shared" si="0"/>
        <v>0.02</v>
      </c>
    </row>
    <row r="11" spans="1:13" x14ac:dyDescent="0.25">
      <c r="A11" s="3" t="s">
        <v>45</v>
      </c>
      <c r="B11" s="3">
        <v>0</v>
      </c>
      <c r="C11" s="3" t="s">
        <v>46</v>
      </c>
      <c r="D11" s="6">
        <v>6</v>
      </c>
      <c r="E11" s="3">
        <v>1</v>
      </c>
      <c r="F11" s="3">
        <v>5</v>
      </c>
      <c r="G11" s="3">
        <v>150</v>
      </c>
      <c r="H11" s="3">
        <v>2E-3</v>
      </c>
      <c r="I11" s="3">
        <v>2E-3</v>
      </c>
      <c r="J11" s="3">
        <v>0.01</v>
      </c>
      <c r="K11" s="3">
        <f t="shared" si="0"/>
        <v>0.01</v>
      </c>
    </row>
    <row r="12" spans="1:13" x14ac:dyDescent="0.25">
      <c r="A12" s="3" t="s">
        <v>47</v>
      </c>
      <c r="B12" s="3">
        <v>0</v>
      </c>
      <c r="C12" s="3" t="s">
        <v>48</v>
      </c>
      <c r="D12" s="5" t="s">
        <v>49</v>
      </c>
      <c r="E12" s="3">
        <v>3</v>
      </c>
      <c r="F12" s="3">
        <v>15</v>
      </c>
      <c r="G12" s="3" t="s">
        <v>50</v>
      </c>
      <c r="H12" s="3">
        <v>1.3333329999999999E-3</v>
      </c>
      <c r="I12" s="3">
        <v>4.0000000000000001E-3</v>
      </c>
      <c r="J12" s="3">
        <v>0.02</v>
      </c>
      <c r="K12" s="3">
        <f t="shared" si="0"/>
        <v>0.02</v>
      </c>
    </row>
    <row r="13" spans="1:13" x14ac:dyDescent="0.25">
      <c r="A13" s="3" t="s">
        <v>51</v>
      </c>
      <c r="B13" s="3">
        <v>0</v>
      </c>
      <c r="C13" s="3" t="s">
        <v>52</v>
      </c>
      <c r="D13" s="6">
        <v>9</v>
      </c>
      <c r="E13" s="3">
        <v>1</v>
      </c>
      <c r="F13" s="3">
        <v>5</v>
      </c>
      <c r="G13" s="3" t="s">
        <v>53</v>
      </c>
      <c r="H13" s="3">
        <v>2E-3</v>
      </c>
      <c r="I13" s="3">
        <v>2E-3</v>
      </c>
      <c r="J13" s="3">
        <v>0.01</v>
      </c>
      <c r="K13" s="3">
        <f t="shared" si="0"/>
        <v>0.01</v>
      </c>
    </row>
    <row r="14" spans="1:13" x14ac:dyDescent="0.25">
      <c r="A14" s="3" t="s">
        <v>54</v>
      </c>
      <c r="B14" s="3">
        <v>0</v>
      </c>
      <c r="C14" s="3" t="s">
        <v>55</v>
      </c>
      <c r="D14" s="6">
        <v>11</v>
      </c>
      <c r="E14" s="3">
        <v>1</v>
      </c>
      <c r="F14" s="3">
        <v>5</v>
      </c>
      <c r="G14" s="3" t="s">
        <v>56</v>
      </c>
      <c r="H14" s="3">
        <v>2E-3</v>
      </c>
      <c r="I14" s="3">
        <v>2E-3</v>
      </c>
      <c r="J14" s="3">
        <v>0.01</v>
      </c>
      <c r="K14" s="3">
        <f t="shared" si="0"/>
        <v>0.01</v>
      </c>
    </row>
    <row r="15" spans="1:13" x14ac:dyDescent="0.25">
      <c r="A15" s="3" t="s">
        <v>57</v>
      </c>
      <c r="B15" s="3">
        <v>0</v>
      </c>
      <c r="C15" s="3" t="s">
        <v>58</v>
      </c>
      <c r="D15" s="6">
        <v>12</v>
      </c>
      <c r="E15" s="3">
        <v>1</v>
      </c>
      <c r="F15" s="3">
        <v>5</v>
      </c>
      <c r="G15" s="3" t="s">
        <v>59</v>
      </c>
      <c r="H15" s="3">
        <v>2E-3</v>
      </c>
      <c r="I15" s="3">
        <v>2E-3</v>
      </c>
      <c r="J15" s="3">
        <v>0.01</v>
      </c>
      <c r="K15" s="3">
        <f t="shared" si="0"/>
        <v>0.01</v>
      </c>
    </row>
    <row r="16" spans="1:13" x14ac:dyDescent="0.25">
      <c r="A16" s="3" t="s">
        <v>60</v>
      </c>
      <c r="B16" s="3">
        <v>1</v>
      </c>
      <c r="C16" s="3" t="s">
        <v>61</v>
      </c>
      <c r="D16" s="5" t="s">
        <v>62</v>
      </c>
      <c r="E16" s="3">
        <v>1</v>
      </c>
      <c r="F16" s="3">
        <v>5</v>
      </c>
      <c r="G16" s="3" t="s">
        <v>63</v>
      </c>
      <c r="H16" s="3">
        <v>1.972</v>
      </c>
      <c r="I16" s="3">
        <v>1.972</v>
      </c>
      <c r="J16" s="3">
        <v>9.86</v>
      </c>
      <c r="K16" s="3">
        <f t="shared" si="0"/>
        <v>12.86</v>
      </c>
    </row>
    <row r="17" spans="1:11" x14ac:dyDescent="0.25">
      <c r="A17" s="3" t="s">
        <v>64</v>
      </c>
      <c r="B17" s="3">
        <v>0</v>
      </c>
      <c r="C17" s="3" t="s">
        <v>65</v>
      </c>
      <c r="D17" s="5" t="s">
        <v>66</v>
      </c>
      <c r="E17" s="3">
        <v>1</v>
      </c>
      <c r="F17" s="3">
        <v>5</v>
      </c>
      <c r="G17" s="3" t="s">
        <v>67</v>
      </c>
      <c r="H17" s="3">
        <v>0.26</v>
      </c>
      <c r="I17" s="3">
        <v>0.26</v>
      </c>
      <c r="J17" s="3">
        <v>1.3</v>
      </c>
      <c r="K17" s="3">
        <f t="shared" si="0"/>
        <v>1.3</v>
      </c>
    </row>
    <row r="18" spans="1:11" x14ac:dyDescent="0.25">
      <c r="A18" s="3" t="s">
        <v>68</v>
      </c>
      <c r="B18" s="3">
        <v>0</v>
      </c>
      <c r="C18" s="3" t="s">
        <v>69</v>
      </c>
      <c r="D18" s="3" t="s">
        <v>70</v>
      </c>
      <c r="E18" s="3">
        <v>1</v>
      </c>
      <c r="F18" s="3">
        <v>5</v>
      </c>
      <c r="G18" s="3" t="s">
        <v>71</v>
      </c>
      <c r="H18" s="3">
        <v>0.188</v>
      </c>
      <c r="I18" s="3">
        <v>0.188</v>
      </c>
      <c r="J18" s="3">
        <v>0.94</v>
      </c>
      <c r="K18" s="3">
        <f t="shared" si="0"/>
        <v>0.94</v>
      </c>
    </row>
    <row r="19" spans="1:11" ht="45" x14ac:dyDescent="0.25">
      <c r="K19" s="2" t="s">
        <v>81</v>
      </c>
    </row>
    <row r="21" spans="1:11" x14ac:dyDescent="0.25">
      <c r="A21" s="12" t="s">
        <v>72</v>
      </c>
      <c r="B21" s="13"/>
    </row>
    <row r="22" spans="1:11" x14ac:dyDescent="0.25">
      <c r="A22" s="3" t="s">
        <v>73</v>
      </c>
      <c r="B22" s="9">
        <f>B23/5</f>
        <v>3.9259999999999997</v>
      </c>
    </row>
    <row r="23" spans="1:11" x14ac:dyDescent="0.25">
      <c r="A23" s="3" t="s">
        <v>74</v>
      </c>
      <c r="B23" s="9">
        <f>SUM(K2:K18)</f>
        <v>19.63</v>
      </c>
    </row>
    <row r="25" spans="1:11" x14ac:dyDescent="0.25">
      <c r="A25" s="12" t="s">
        <v>75</v>
      </c>
      <c r="B25" s="13"/>
    </row>
    <row r="26" spans="1:11" x14ac:dyDescent="0.25">
      <c r="A26" s="3" t="s">
        <v>76</v>
      </c>
      <c r="B26" s="9">
        <f>B23</f>
        <v>19.63</v>
      </c>
    </row>
    <row r="27" spans="1:11" x14ac:dyDescent="0.25">
      <c r="A27" s="3" t="s">
        <v>77</v>
      </c>
      <c r="B27" s="9">
        <v>13.83</v>
      </c>
    </row>
    <row r="28" spans="1:11" ht="30" x14ac:dyDescent="0.25">
      <c r="A28" s="7" t="s">
        <v>78</v>
      </c>
      <c r="B28" s="9">
        <v>24</v>
      </c>
    </row>
    <row r="29" spans="1:11" x14ac:dyDescent="0.25">
      <c r="A29" s="3" t="s">
        <v>79</v>
      </c>
      <c r="B29" s="10">
        <v>12</v>
      </c>
    </row>
    <row r="30" spans="1:11" x14ac:dyDescent="0.25">
      <c r="A30" s="8" t="s">
        <v>80</v>
      </c>
      <c r="B30" s="11">
        <f>SUM(B26:B29)</f>
        <v>69.460000000000008</v>
      </c>
    </row>
  </sheetData>
  <mergeCells count="2">
    <mergeCell ref="A21:B21"/>
    <mergeCell ref="A25:B2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Simon Carthew</cp:lastModifiedBy>
  <dcterms:created xsi:type="dcterms:W3CDTF">2023-03-05T17:09:47Z</dcterms:created>
  <dcterms:modified xsi:type="dcterms:W3CDTF">2023-03-06T07:44:08Z</dcterms:modified>
</cp:coreProperties>
</file>