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10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10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10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10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10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10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10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1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ml.chartshapes+xml"/>
  <Override PartName="/xl/charts/chart1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ml.chartshapes+xml"/>
  <Override PartName="/xl/charts/chart1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1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1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ml.chartshapes+xml"/>
  <Override PartName="/xl/charts/chart1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ml.chartshapes+xml"/>
  <Override PartName="/xl/charts/chart1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ml.chartshapes+xml"/>
  <Override PartName="/xl/charts/chart1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ml.chartshapes+xml"/>
  <Override PartName="/xl/charts/chart1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ml.chartshapes+xml"/>
  <Override PartName="/xl/charts/chart1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ml.chartshapes+xml"/>
  <Override PartName="/xl/charts/chart1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ml.chartshapes+xml"/>
  <Override PartName="/xl/charts/chart1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ml.chartshapes+xml"/>
  <Override PartName="/xl/charts/chart1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ml.chartshapes+xml"/>
  <Override PartName="/xl/charts/chart1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ml.chartshapes+xml"/>
  <Override PartName="/xl/charts/chart1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ml.chartshapes+xml"/>
  <Override PartName="/xl/charts/chart1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ml.chartshapes+xml"/>
  <Override PartName="/xl/charts/chart1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1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1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1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1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1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ml.chartshapes+xml"/>
  <Override PartName="/xl/charts/chart1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1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1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1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1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charts/chart1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8.xml" ContentType="application/vnd.openxmlformats-officedocument.drawingml.chartshapes+xml"/>
  <Override PartName="/xl/charts/chart1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9.xml" ContentType="application/vnd.openxmlformats-officedocument.drawingml.chartshapes+xml"/>
  <Override PartName="/xl/charts/chart1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0.xml" ContentType="application/vnd.openxmlformats-officedocument.drawingml.chartshapes+xml"/>
  <Override PartName="/xl/charts/chart1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1.xml" ContentType="application/vnd.openxmlformats-officedocument.drawingml.chartshapes+xml"/>
  <Override PartName="/xl/charts/chart1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2.xml" ContentType="application/vnd.openxmlformats-officedocument.drawingml.chartshapes+xml"/>
  <Override PartName="/xl/charts/chart1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3.xml" ContentType="application/vnd.openxmlformats-officedocument.drawingml.chartshapes+xml"/>
  <Override PartName="/xl/charts/chart1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4.xml" ContentType="application/vnd.openxmlformats-officedocument.drawingml.chartshapes+xml"/>
  <Override PartName="/xl/charts/chart1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5.xml" ContentType="application/vnd.openxmlformats-officedocument.drawingml.chartshapes+xml"/>
  <Override PartName="/xl/charts/chart1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6.xml" ContentType="application/vnd.openxmlformats-officedocument.drawingml.chartshapes+xml"/>
  <Override PartName="/xl/charts/chart1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7.xml" ContentType="application/vnd.openxmlformats-officedocument.drawingml.chartshapes+xml"/>
  <Override PartName="/xl/charts/chart1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8.xml" ContentType="application/vnd.openxmlformats-officedocument.drawingml.chartshapes+xml"/>
  <Override PartName="/xl/charts/chart1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9.xml" ContentType="application/vnd.openxmlformats-officedocument.drawingml.chartshapes+xml"/>
  <Override PartName="/xl/charts/chart1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0.xml" ContentType="application/vnd.openxmlformats-officedocument.drawingml.chartshapes+xml"/>
  <Override PartName="/xl/charts/chart1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1.xml" ContentType="application/vnd.openxmlformats-officedocument.drawingml.chartshapes+xml"/>
  <Override PartName="/xl/charts/chart1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2.xml" ContentType="application/vnd.openxmlformats-officedocument.drawingml.chartshapes+xml"/>
  <Override PartName="/xl/charts/chart1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3.xml" ContentType="application/vnd.openxmlformats-officedocument.drawingml.chartshapes+xml"/>
  <Override PartName="/xl/charts/chart1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4.xml" ContentType="application/vnd.openxmlformats-officedocument.drawingml.chartshapes+xml"/>
  <Override PartName="/xl/charts/chart1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5.xml" ContentType="application/vnd.openxmlformats-officedocument.drawingml.chartshapes+xml"/>
  <Override PartName="/xl/charts/chart1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66.xml" ContentType="application/vnd.openxmlformats-officedocument.drawingml.chartshapes+xml"/>
  <Override PartName="/xl/charts/chart1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67.xml" ContentType="application/vnd.openxmlformats-officedocument.drawingml.chartshapes+xml"/>
  <Override PartName="/xl/charts/chart1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68.xml" ContentType="application/vnd.openxmlformats-officedocument.drawingml.chartshapes+xml"/>
  <Override PartName="/xl/charts/chart1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69.xml" ContentType="application/vnd.openxmlformats-officedocument.drawingml.chartshapes+xml"/>
  <Override PartName="/xl/charts/chart1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70.xml" ContentType="application/vnd.openxmlformats-officedocument.drawingml.chartshapes+xml"/>
  <Override PartName="/xl/charts/chart1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71.xml" ContentType="application/vnd.openxmlformats-officedocument.drawingml.chartshapes+xml"/>
  <Override PartName="/xl/charts/chart1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72.xml" ContentType="application/vnd.openxmlformats-officedocument.drawingml.chartshapes+xml"/>
  <Override PartName="/xl/charts/chart1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73.xml" ContentType="application/vnd.openxmlformats-officedocument.drawingml.chartshapes+xml"/>
  <Override PartName="/xl/charts/chart1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74.xml" ContentType="application/vnd.openxmlformats-officedocument.drawingml.chartshapes+xml"/>
  <Override PartName="/xl/charts/chart1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75.xml" ContentType="application/vnd.openxmlformats-officedocument.drawingml.chartshapes+xml"/>
  <Override PartName="/xl/charts/chart1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76.xml" ContentType="application/vnd.openxmlformats-officedocument.drawingml.chartshapes+xml"/>
  <Override PartName="/xl/charts/chart1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77.xml" ContentType="application/vnd.openxmlformats-officedocument.drawingml.chartshapes+xml"/>
  <Override PartName="/xl/charts/chart1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78.xml" ContentType="application/vnd.openxmlformats-officedocument.drawingml.chartshapes+xml"/>
  <Override PartName="/xl/charts/chart1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79.xml" ContentType="application/vnd.openxmlformats-officedocument.drawingml.chartshapes+xml"/>
  <Override PartName="/xl/charts/chart1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drawings/drawing80.xml" ContentType="application/vnd.openxmlformats-officedocument.drawingml.chartshapes+xml"/>
  <Override PartName="/xl/charts/chart1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81.xml" ContentType="application/vnd.openxmlformats-officedocument.drawingml.chartshapes+xml"/>
  <Override PartName="/xl/charts/chart1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82.xml" ContentType="application/vnd.openxmlformats-officedocument.drawingml.chartshapes+xml"/>
  <Override PartName="/xl/charts/chart1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drawings/drawing83.xml" ContentType="application/vnd.openxmlformats-officedocument.drawingml.chartshapes+xml"/>
  <Override PartName="/xl/charts/chart1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drawings/drawing84.xml" ContentType="application/vnd.openxmlformats-officedocument.drawingml.chartshapes+xml"/>
  <Override PartName="/xl/charts/chart1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85.xml" ContentType="application/vnd.openxmlformats-officedocument.drawingml.chartshapes+xml"/>
  <Override PartName="/xl/charts/chart1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drawings/drawing86.xml" ContentType="application/vnd.openxmlformats-officedocument.drawingml.chartshapes+xml"/>
  <Override PartName="/xl/charts/chart1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drawings/drawing87.xml" ContentType="application/vnd.openxmlformats-officedocument.drawingml.chartshapes+xml"/>
  <Override PartName="/xl/charts/chart1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88.xml" ContentType="application/vnd.openxmlformats-officedocument.drawingml.chartshapes+xml"/>
  <Override PartName="/xl/charts/chart1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89.xml" ContentType="application/vnd.openxmlformats-officedocument.drawingml.chartshapes+xml"/>
  <Override PartName="/xl/charts/chart1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drawings/drawing90.xml" ContentType="application/vnd.openxmlformats-officedocument.drawingml.chartshapes+xml"/>
  <Override PartName="/xl/charts/chart1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91.xml" ContentType="application/vnd.openxmlformats-officedocument.drawingml.chartshapes+xml"/>
  <Override PartName="/xl/charts/chart1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drawings/drawing92.xml" ContentType="application/vnd.openxmlformats-officedocument.drawingml.chartshapes+xml"/>
  <Override PartName="/xl/charts/chart1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93.xml" ContentType="application/vnd.openxmlformats-officedocument.drawingml.chartshapes+xml"/>
  <Override PartName="/xl/charts/chart1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94.xml" ContentType="application/vnd.openxmlformats-officedocument.drawingml.chartshapes+xml"/>
  <Override PartName="/xl/charts/chart1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drawings/drawing95.xml" ContentType="application/vnd.openxmlformats-officedocument.drawingml.chartshapes+xml"/>
  <Override PartName="/xl/charts/chart1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drawings/drawing96.xml" ContentType="application/vnd.openxmlformats-officedocument.drawingml.chartshapes+xml"/>
  <Override PartName="/xl/charts/chart1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97.xml" ContentType="application/vnd.openxmlformats-officedocument.drawingml.chartshapes+xml"/>
  <Override PartName="/xl/charts/chart1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drawings/drawing98.xml" ContentType="application/vnd.openxmlformats-officedocument.drawingml.chartshapes+xml"/>
  <Override PartName="/xl/charts/chart1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drawings/drawing99.xml" ContentType="application/vnd.openxmlformats-officedocument.drawingml.chartshapes+xml"/>
  <Override PartName="/xl/charts/chart1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100.xml" ContentType="application/vnd.openxmlformats-officedocument.drawingml.chartshapes+xml"/>
  <Override PartName="/xl/charts/chart2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drawings/drawing101.xml" ContentType="application/vnd.openxmlformats-officedocument.drawingml.chartshapes+xml"/>
  <Override PartName="/xl/charts/chart2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drawings/drawing102.xml" ContentType="application/vnd.openxmlformats-officedocument.drawingml.chartshapes+xml"/>
  <Override PartName="/xl/charts/chart2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103.xml" ContentType="application/vnd.openxmlformats-officedocument.drawingml.chartshapes+xml"/>
  <Override PartName="/xl/charts/chart2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drawings/drawing104.xml" ContentType="application/vnd.openxmlformats-officedocument.drawingml.chartshapes+xml"/>
  <Override PartName="/xl/charts/chart2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drawings/drawing105.xml" ContentType="application/vnd.openxmlformats-officedocument.drawingml.chartshapes+xml"/>
  <Override PartName="/xl/charts/chart2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106.xml" ContentType="application/vnd.openxmlformats-officedocument.drawingml.chartshapes+xml"/>
  <Override PartName="/xl/charts/chart2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drawings/drawing107.xml" ContentType="application/vnd.openxmlformats-officedocument.drawingml.chartshapes+xml"/>
  <Override PartName="/xl/charts/chart2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drawings/drawing108.xml" ContentType="application/vnd.openxmlformats-officedocument.drawingml.chartshapes+xml"/>
  <Override PartName="/xl/charts/chart2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109.xml" ContentType="application/vnd.openxmlformats-officedocument.drawingml.chartshapes+xml"/>
  <Override PartName="/xl/charts/chart2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drawings/drawing110.xml" ContentType="application/vnd.openxmlformats-officedocument.drawingml.chartshapes+xml"/>
  <Override PartName="/xl/charts/chart2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drawings/drawing111.xml" ContentType="application/vnd.openxmlformats-officedocument.drawingml.chartshapes+xml"/>
  <Override PartName="/xl/charts/chart2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112.xml" ContentType="application/vnd.openxmlformats-officedocument.drawingml.chartshapes+xml"/>
  <Override PartName="/xl/charts/chart2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drawings/drawing113.xml" ContentType="application/vnd.openxmlformats-officedocument.drawingml.chartshapes+xml"/>
  <Override PartName="/xl/charts/chart2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drawings/drawing114.xml" ContentType="application/vnd.openxmlformats-officedocument.drawingml.chartshapes+xml"/>
  <Override PartName="/xl/charts/chart2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115.xml" ContentType="application/vnd.openxmlformats-officedocument.drawingml.chartshapes+xml"/>
  <Override PartName="/xl/charts/chart2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drawings/drawing116.xml" ContentType="application/vnd.openxmlformats-officedocument.drawingml.chartshapes+xml"/>
  <Override PartName="/xl/charts/chart2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drawings/drawing117.xml" ContentType="application/vnd.openxmlformats-officedocument.drawingml.chartshapes+xml"/>
  <Override PartName="/xl/charts/chart2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118.xml" ContentType="application/vnd.openxmlformats-officedocument.drawingml.chartshapes+xml"/>
  <Override PartName="/xl/charts/chart2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drawings/drawing119.xml" ContentType="application/vnd.openxmlformats-officedocument.drawingml.chartshapes+xml"/>
  <Override PartName="/xl/charts/chart2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drawings/drawing120.xml" ContentType="application/vnd.openxmlformats-officedocument.drawingml.chartshapes+xml"/>
  <Override PartName="/xl/charts/chart2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121.xml" ContentType="application/vnd.openxmlformats-officedocument.drawingml.chartshapes+xml"/>
  <Override PartName="/xl/charts/chart2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drawings/drawing122.xml" ContentType="application/vnd.openxmlformats-officedocument.drawingml.chartshapes+xml"/>
  <Override PartName="/xl/charts/chart2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drawings/drawing123.xml" ContentType="application/vnd.openxmlformats-officedocument.drawingml.chartshapes+xml"/>
  <Override PartName="/xl/charts/chart2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124.xml" ContentType="application/vnd.openxmlformats-officedocument.drawingml.chartshapes+xml"/>
  <Override PartName="/xl/charts/chart2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drawings/drawing125.xml" ContentType="application/vnd.openxmlformats-officedocument.drawingml.chartshapes+xml"/>
  <Override PartName="/xl/charts/chart2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drawings/drawing126.xml" ContentType="application/vnd.openxmlformats-officedocument.drawingml.chartshapes+xml"/>
  <Override PartName="/xl/charts/chart2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127.xml" ContentType="application/vnd.openxmlformats-officedocument.drawingml.chartshapes+xml"/>
  <Override PartName="/xl/charts/chart2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drawings/drawing128.xml" ContentType="application/vnd.openxmlformats-officedocument.drawingml.chartshapes+xml"/>
  <Override PartName="/xl/charts/chart2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drawings/drawing129.xml" ContentType="application/vnd.openxmlformats-officedocument.drawingml.chartshapes+xml"/>
  <Override PartName="/xl/charts/chart2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130.xml" ContentType="application/vnd.openxmlformats-officedocument.drawingml.chartshapes+xml"/>
  <Override PartName="/xl/charts/chart2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drawings/drawing131.xml" ContentType="application/vnd.openxmlformats-officedocument.drawingml.chartshapes+xml"/>
  <Override PartName="/xl/charts/chart2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drawings/drawing132.xml" ContentType="application/vnd.openxmlformats-officedocument.drawingml.chartshapes+xml"/>
  <Override PartName="/xl/charts/chart2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133.xml" ContentType="application/vnd.openxmlformats-officedocument.drawingml.chartshapes+xml"/>
  <Override PartName="/xl/charts/chart2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drawings/drawing134.xml" ContentType="application/vnd.openxmlformats-officedocument.drawingml.chartshapes+xml"/>
  <Override PartName="/xl/charts/chart2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drawings/drawing135.xml" ContentType="application/vnd.openxmlformats-officedocument.drawingml.chartshapes+xml"/>
  <Override PartName="/xl/charts/chart2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136.xml" ContentType="application/vnd.openxmlformats-officedocument.drawingml.chartshapes+xml"/>
  <Override PartName="/xl/charts/chart2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drawings/drawing137.xml" ContentType="application/vnd.openxmlformats-officedocument.drawingml.chartshapes+xml"/>
  <Override PartName="/xl/charts/chart2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drawings/drawing138.xml" ContentType="application/vnd.openxmlformats-officedocument.drawingml.chartshapes+xml"/>
  <Override PartName="/xl/charts/chart2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139.xml" ContentType="application/vnd.openxmlformats-officedocument.drawingml.chartshapes+xml"/>
  <Override PartName="/xl/charts/chart2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drawings/drawing140.xml" ContentType="application/vnd.openxmlformats-officedocument.drawingml.chartshapes+xml"/>
  <Override PartName="/xl/charts/chart2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drawings/drawing141.xml" ContentType="application/vnd.openxmlformats-officedocument.drawingml.chartshapes+xml"/>
  <Override PartName="/xl/charts/chart2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142.xml" ContentType="application/vnd.openxmlformats-officedocument.drawingml.chartshapes+xml"/>
  <Override PartName="/xl/charts/chart2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drawings/drawing143.xml" ContentType="application/vnd.openxmlformats-officedocument.drawingml.chartshapes+xml"/>
  <Override PartName="/xl/charts/chart2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drawings/drawing144.xml" ContentType="application/vnd.openxmlformats-officedocument.drawingml.chartshapes+xml"/>
  <Override PartName="/xl/charts/chart2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145.xml" ContentType="application/vnd.openxmlformats-officedocument.drawingml.chartshapes+xml"/>
  <Override PartName="/xl/charts/chart2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drawings/drawing146.xml" ContentType="application/vnd.openxmlformats-officedocument.drawingml.chartshapes+xml"/>
  <Override PartName="/xl/charts/chart2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drawings/drawing147.xml" ContentType="application/vnd.openxmlformats-officedocument.drawingml.chartshapes+xml"/>
  <Override PartName="/xl/charts/chart2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148.xml" ContentType="application/vnd.openxmlformats-officedocument.drawingml.chartshapes+xml"/>
  <Override PartName="/xl/charts/chart2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drawings/drawing149.xml" ContentType="application/vnd.openxmlformats-officedocument.drawingml.chartshapes+xml"/>
  <Override PartName="/xl/charts/chart2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drawings/drawing150.xml" ContentType="application/vnd.openxmlformats-officedocument.drawingml.chartshapes+xml"/>
  <Override PartName="/xl/charts/chart2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151.xml" ContentType="application/vnd.openxmlformats-officedocument.drawingml.chartshapes+xml"/>
  <Override PartName="/xl/charts/chart2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drawings/drawing152.xml" ContentType="application/vnd.openxmlformats-officedocument.drawingml.chartshapes+xml"/>
  <Override PartName="/xl/charts/chart2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drawings/drawing153.xml" ContentType="application/vnd.openxmlformats-officedocument.drawingml.chartshapes+xml"/>
  <Override PartName="/xl/charts/chart2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154.xml" ContentType="application/vnd.openxmlformats-officedocument.drawingml.chartshapes+xml"/>
  <Override PartName="/xl/charts/chart2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drawings/drawing155.xml" ContentType="application/vnd.openxmlformats-officedocument.drawingml.chartshapes+xml"/>
  <Override PartName="/xl/charts/chart2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drawings/drawing156.xml" ContentType="application/vnd.openxmlformats-officedocument.drawingml.chartshapes+xml"/>
  <Override PartName="/xl/charts/chart2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157.xml" ContentType="application/vnd.openxmlformats-officedocument.drawingml.chartshapes+xml"/>
  <Override PartName="/xl/charts/chart2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drawings/drawing158.xml" ContentType="application/vnd.openxmlformats-officedocument.drawingml.chartshapes+xml"/>
  <Override PartName="/xl/charts/chart2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drawings/drawing159.xml" ContentType="application/vnd.openxmlformats-officedocument.drawingml.chartshapes+xml"/>
  <Override PartName="/xl/charts/chart2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160.xml" ContentType="application/vnd.openxmlformats-officedocument.drawingml.chartshapes+xml"/>
  <Override PartName="/xl/charts/chart2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drawings/drawing161.xml" ContentType="application/vnd.openxmlformats-officedocument.drawingml.chartshapes+xml"/>
  <Override PartName="/xl/charts/chart2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drawings/drawing162.xml" ContentType="application/vnd.openxmlformats-officedocument.drawingml.chartshapes+xml"/>
  <Override PartName="/xl/charts/chart2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163.xml" ContentType="application/vnd.openxmlformats-officedocument.drawingml.chartshapes+xml"/>
  <Override PartName="/xl/charts/chart2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drawings/drawing164.xml" ContentType="application/vnd.openxmlformats-officedocument.drawingml.chartshapes+xml"/>
  <Override PartName="/xl/charts/chart2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drawings/drawing165.xml" ContentType="application/vnd.openxmlformats-officedocument.drawingml.chartshapes+xml"/>
  <Override PartName="/xl/charts/chart2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166.xml" ContentType="application/vnd.openxmlformats-officedocument.drawingml.chartshapes+xml"/>
  <Override PartName="/xl/charts/chart2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drawings/drawing167.xml" ContentType="application/vnd.openxmlformats-officedocument.drawingml.chartshapes+xml"/>
  <Override PartName="/xl/charts/chart2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drawings/drawing168.xml" ContentType="application/vnd.openxmlformats-officedocument.drawingml.chartshapes+xml"/>
  <Override PartName="/xl/charts/chart2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169.xml" ContentType="application/vnd.openxmlformats-officedocument.drawingml.chartshapes+xml"/>
  <Override PartName="/xl/charts/chart2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drawings/drawing170.xml" ContentType="application/vnd.openxmlformats-officedocument.drawingml.chartshapes+xml"/>
  <Override PartName="/xl/charts/chart2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drawings/drawing171.xml" ContentType="application/vnd.openxmlformats-officedocument.drawingml.chartshapes+xml"/>
  <Override PartName="/xl/charts/chart2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172.xml" ContentType="application/vnd.openxmlformats-officedocument.drawingml.chartshapes+xml"/>
  <Override PartName="/xl/charts/chart2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drawings/drawing173.xml" ContentType="application/vnd.openxmlformats-officedocument.drawingml.chartshapes+xml"/>
  <Override PartName="/xl/charts/chart2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drawings/drawing174.xml" ContentType="application/vnd.openxmlformats-officedocument.drawingml.chartshapes+xml"/>
  <Override PartName="/xl/charts/chart2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175.xml" ContentType="application/vnd.openxmlformats-officedocument.drawingml.chartshapes+xml"/>
  <Override PartName="/xl/charts/chart2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drawings/drawing176.xml" ContentType="application/vnd.openxmlformats-officedocument.drawingml.chartshapes+xml"/>
  <Override PartName="/xl/charts/chart2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drawings/drawing177.xml" ContentType="application/vnd.openxmlformats-officedocument.drawingml.chartshapes+xml"/>
  <Override PartName="/xl/charts/chart2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178.xml" ContentType="application/vnd.openxmlformats-officedocument.drawingml.chartshapes+xml"/>
  <Override PartName="/xl/charts/chart2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drawings/drawing179.xml" ContentType="application/vnd.openxmlformats-officedocument.drawingml.chartshapes+xml"/>
  <Override PartName="/xl/charts/chart2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drawings/drawing180.xml" ContentType="application/vnd.openxmlformats-officedocument.drawingml.chartshapes+xml"/>
  <Override PartName="/xl/charts/chart2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181.xml" ContentType="application/vnd.openxmlformats-officedocument.drawingml.chartshapes+xml"/>
  <Override PartName="/xl/charts/chart2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drawings/drawing182.xml" ContentType="application/vnd.openxmlformats-officedocument.drawingml.chartshapes+xml"/>
  <Override PartName="/xl/charts/chart2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drawings/drawing183.xml" ContentType="application/vnd.openxmlformats-officedocument.drawingml.chartshapes+xml"/>
  <Override PartName="/xl/charts/chart2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184.xml" ContentType="application/vnd.openxmlformats-officedocument.drawingml.chartshapes+xml"/>
  <Override PartName="/xl/charts/chart2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drawings/drawing185.xml" ContentType="application/vnd.openxmlformats-officedocument.drawingml.chartshapes+xml"/>
  <Override PartName="/xl/charts/chart2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drawings/drawing186.xml" ContentType="application/vnd.openxmlformats-officedocument.drawingml.chartshapes+xml"/>
  <Override PartName="/xl/charts/chart2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187.xml" ContentType="application/vnd.openxmlformats-officedocument.drawingml.chartshapes+xml"/>
  <Override PartName="/xl/charts/chart2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drawings/drawing188.xml" ContentType="application/vnd.openxmlformats-officedocument.drawingml.chartshapes+xml"/>
  <Override PartName="/xl/charts/chart2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drawings/drawing189.xml" ContentType="application/vnd.openxmlformats-officedocument.drawingml.chartshapes+xml"/>
  <Override PartName="/xl/charts/chart2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190.xml" ContentType="application/vnd.openxmlformats-officedocument.drawingml.chartshapes+xml"/>
  <Override PartName="/xl/charts/chart2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drawings/drawing191.xml" ContentType="application/vnd.openxmlformats-officedocument.drawingml.chartshapes+xml"/>
  <Override PartName="/xl/charts/chart2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drawings/drawing192.xml" ContentType="application/vnd.openxmlformats-officedocument.drawingml.chartshapes+xml"/>
  <Override PartName="/xl/charts/chart2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193.xml" ContentType="application/vnd.openxmlformats-officedocument.drawingml.chartshapes+xml"/>
  <Override PartName="/xl/charts/chart2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drawings/drawing194.xml" ContentType="application/vnd.openxmlformats-officedocument.drawingml.chartshapes+xml"/>
  <Override PartName="/xl/charts/chart2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drawings/drawing195.xml" ContentType="application/vnd.openxmlformats-officedocument.drawingml.chartshapes+xml"/>
  <Override PartName="/xl/charts/chart2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196.xml" ContentType="application/vnd.openxmlformats-officedocument.drawingml.chartshapes+xml"/>
  <Override PartName="/xl/charts/chart2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drawings/drawing197.xml" ContentType="application/vnd.openxmlformats-officedocument.drawingml.chartshapes+xml"/>
  <Override PartName="/xl/charts/chart2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drawings/drawing198.xml" ContentType="application/vnd.openxmlformats-officedocument.drawingml.chartshapes+xml"/>
  <Override PartName="/xl/charts/chart2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199.xml" ContentType="application/vnd.openxmlformats-officedocument.drawingml.chartshapes+xml"/>
  <Override PartName="/xl/charts/chart2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drawings/drawing200.xml" ContentType="application/vnd.openxmlformats-officedocument.drawingml.chartshapes+xml"/>
  <Override PartName="/xl/charts/chart3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drawings/drawing201.xml" ContentType="application/vnd.openxmlformats-officedocument.drawingml.chartshapes+xml"/>
  <Override PartName="/xl/drawings/drawing202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drawings/drawing203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harts/chart3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204.xml" ContentType="application/vnd.openxmlformats-officedocument.drawingml.chartshapes+xml"/>
  <Override PartName="/xl/charts/chart3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drawings/drawing205.xml" ContentType="application/vnd.openxmlformats-officedocument.drawingml.chartshapes+xml"/>
  <Override PartName="/xl/drawings/drawing206.xml" ContentType="application/vnd.openxmlformats-officedocument.drawing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harts/chart3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3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207.xml" ContentType="application/vnd.openxmlformats-officedocument.drawingml.chartshapes+xml"/>
  <Override PartName="/xl/drawings/drawing208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harts/chart3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drawings/drawing209.xml" ContentType="application/vnd.openxmlformats-officedocument.drawingml.chartshapes+xml"/>
  <Override PartName="/xl/drawings/drawing2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harts/chart3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drawings/drawing211.xml" ContentType="application/vnd.openxmlformats-officedocument.drawingml.chartshapes+xml"/>
  <Override PartName="/xl/charts/chart3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212.xml" ContentType="application/vnd.openxmlformats-officedocument.drawing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drawings/drawing213.xml" ContentType="application/vnd.openxmlformats-officedocument.drawing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NovaH\"/>
    </mc:Choice>
  </mc:AlternateContent>
  <xr:revisionPtr revIDLastSave="0" documentId="8_{AD4C0154-06CB-4039-8776-D480DA4BFC0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r:id="rId9"/>
    <sheet name="NormalisedUVVisData" sheetId="3" r:id="rId10"/>
    <sheet name="PeakLabels" sheetId="5" r:id="rId11"/>
    <sheet name="MSData" sheetId="7" r:id="rId12"/>
    <sheet name="MSSpectra" sheetId="8" r:id="rId13"/>
    <sheet name="MSPeakLabels" sheetId="9" r:id="rId14"/>
    <sheet name="ChromatogramData" sheetId="13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R104" i="1" l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04" i="1" l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J104" i="1" l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I104" i="1"/>
  <c r="I36" i="1"/>
  <c r="I47" i="1"/>
  <c r="I83" i="1"/>
  <c r="K20" i="1"/>
  <c r="K47" i="1"/>
  <c r="K78" i="1"/>
  <c r="I50" i="1"/>
  <c r="K73" i="1"/>
  <c r="I90" i="1"/>
  <c r="I68" i="1"/>
  <c r="I72" i="1"/>
  <c r="I17" i="1"/>
  <c r="K58" i="1"/>
  <c r="I57" i="1"/>
  <c r="I63" i="1"/>
  <c r="I45" i="1"/>
  <c r="K42" i="1"/>
  <c r="K17" i="1"/>
  <c r="K23" i="1"/>
  <c r="I87" i="1"/>
  <c r="K98" i="1"/>
  <c r="K32" i="1"/>
  <c r="I39" i="1"/>
  <c r="I81" i="1"/>
  <c r="K84" i="1"/>
  <c r="K80" i="1"/>
  <c r="I25" i="1"/>
  <c r="I27" i="1"/>
  <c r="I42" i="1"/>
  <c r="K25" i="1"/>
  <c r="K85" i="1"/>
  <c r="K59" i="1"/>
  <c r="I12" i="1"/>
  <c r="I23" i="1"/>
  <c r="I75" i="1"/>
  <c r="K12" i="1"/>
  <c r="K36" i="1"/>
  <c r="K54" i="1"/>
  <c r="I33" i="1"/>
  <c r="K51" i="1"/>
  <c r="I5" i="1"/>
  <c r="I15" i="1"/>
  <c r="I86" i="1"/>
  <c r="K40" i="1"/>
  <c r="K34" i="1"/>
  <c r="K60" i="1"/>
  <c r="K96" i="1"/>
  <c r="K66" i="1"/>
  <c r="I24" i="1"/>
  <c r="I82" i="1"/>
  <c r="I21" i="1"/>
  <c r="K27" i="1"/>
  <c r="K48" i="1"/>
  <c r="I85" i="1"/>
  <c r="I91" i="1"/>
  <c r="K91" i="1"/>
  <c r="I99" i="1"/>
  <c r="K88" i="1"/>
  <c r="I61" i="1"/>
  <c r="I28" i="1"/>
  <c r="K44" i="1"/>
  <c r="I71" i="1"/>
  <c r="I48" i="1"/>
  <c r="K11" i="1"/>
  <c r="I80" i="1"/>
  <c r="I76" i="1"/>
  <c r="I26" i="1"/>
  <c r="I55" i="1"/>
  <c r="K61" i="1"/>
  <c r="K104" i="1"/>
  <c r="I73" i="1"/>
  <c r="K16" i="1"/>
  <c r="I79" i="1"/>
  <c r="K68" i="1"/>
  <c r="I66" i="1"/>
  <c r="K69" i="1"/>
  <c r="I77" i="1"/>
  <c r="K82" i="1"/>
  <c r="K52" i="1"/>
  <c r="I96" i="1"/>
  <c r="I30" i="1"/>
  <c r="I29" i="1"/>
  <c r="I54" i="1"/>
  <c r="K45" i="1"/>
  <c r="K43" i="1"/>
  <c r="K9" i="1"/>
  <c r="K95" i="1"/>
  <c r="I14" i="1"/>
  <c r="I31" i="1"/>
  <c r="I35" i="1"/>
  <c r="I9" i="1"/>
  <c r="K87" i="1"/>
  <c r="K72" i="1"/>
  <c r="K8" i="1"/>
  <c r="I60" i="1"/>
  <c r="I44" i="1"/>
  <c r="K70" i="1"/>
  <c r="I94" i="1"/>
  <c r="K33" i="1"/>
  <c r="K67" i="1"/>
  <c r="I93" i="1"/>
  <c r="I38" i="1"/>
  <c r="I37" i="1"/>
  <c r="K90" i="1"/>
  <c r="I97" i="1"/>
  <c r="I59" i="1"/>
  <c r="K26" i="1"/>
  <c r="I8" i="1"/>
  <c r="I102" i="1"/>
  <c r="K71" i="1"/>
  <c r="I41" i="1"/>
  <c r="K77" i="1"/>
  <c r="I7" i="1"/>
  <c r="K55" i="1"/>
  <c r="K97" i="1"/>
  <c r="K63" i="1"/>
  <c r="I51" i="1"/>
  <c r="I18" i="1"/>
  <c r="I11" i="1"/>
  <c r="K22" i="1"/>
  <c r="K46" i="1"/>
  <c r="K38" i="1"/>
  <c r="I70" i="1"/>
  <c r="K41" i="1"/>
  <c r="I69" i="1"/>
  <c r="I52" i="1"/>
  <c r="I65" i="1"/>
  <c r="K13" i="1"/>
  <c r="K89" i="1"/>
  <c r="I89" i="1"/>
  <c r="I13" i="1"/>
  <c r="I98" i="1"/>
  <c r="K93" i="1"/>
  <c r="K76" i="1"/>
  <c r="K14" i="1"/>
  <c r="I53" i="1"/>
  <c r="K101" i="1"/>
  <c r="K56" i="1"/>
  <c r="I49" i="1"/>
  <c r="I74" i="1"/>
  <c r="K102" i="1"/>
  <c r="K6" i="1"/>
  <c r="I32" i="1"/>
  <c r="I20" i="1"/>
  <c r="I34" i="1"/>
  <c r="K29" i="1"/>
  <c r="K81" i="1"/>
  <c r="K49" i="1"/>
  <c r="I84" i="1"/>
  <c r="I56" i="1"/>
  <c r="I92" i="1"/>
  <c r="K28" i="1"/>
  <c r="K18" i="1"/>
  <c r="K39" i="1"/>
  <c r="K10" i="1"/>
  <c r="K92" i="1"/>
  <c r="I95" i="1"/>
  <c r="I78" i="1"/>
  <c r="I62" i="1"/>
  <c r="K31" i="1"/>
  <c r="K86" i="1"/>
  <c r="K50" i="1"/>
  <c r="K65" i="1"/>
  <c r="K7" i="1"/>
  <c r="I67" i="1"/>
  <c r="K74" i="1"/>
  <c r="K62" i="1"/>
  <c r="K75" i="1"/>
  <c r="I43" i="1"/>
  <c r="I16" i="1"/>
  <c r="K99" i="1"/>
  <c r="I64" i="1"/>
  <c r="I19" i="1"/>
  <c r="K5" i="1"/>
  <c r="I100" i="1"/>
  <c r="K37" i="1"/>
  <c r="I40" i="1"/>
  <c r="K64" i="1"/>
  <c r="K57" i="1"/>
  <c r="I46" i="1"/>
  <c r="K21" i="1"/>
  <c r="K35" i="1"/>
  <c r="K53" i="1"/>
  <c r="I101" i="1"/>
  <c r="K94" i="1"/>
  <c r="K19" i="1"/>
  <c r="I22" i="1"/>
  <c r="I6" i="1"/>
  <c r="K79" i="1"/>
  <c r="K103" i="1"/>
  <c r="I58" i="1"/>
  <c r="K24" i="1"/>
  <c r="I10" i="1"/>
  <c r="I103" i="1"/>
  <c r="K30" i="1"/>
  <c r="K100" i="1"/>
  <c r="I88" i="1"/>
  <c r="K15" i="1"/>
  <c r="K83" i="1"/>
</calcChain>
</file>

<file path=xl/sharedStrings.xml><?xml version="1.0" encoding="utf-8"?>
<sst xmlns="http://schemas.openxmlformats.org/spreadsheetml/2006/main" count="232" uniqueCount="164">
  <si>
    <t>RetTime</t>
  </si>
  <si>
    <t>Area</t>
  </si>
  <si>
    <t>%Area</t>
  </si>
  <si>
    <t>Cum%Area</t>
  </si>
  <si>
    <t>UV-Vis</t>
  </si>
  <si>
    <t>WL</t>
  </si>
  <si>
    <t>MS(+)</t>
  </si>
  <si>
    <t>MS(-)</t>
  </si>
  <si>
    <t>ID</t>
  </si>
  <si>
    <t>Path:</t>
  </si>
  <si>
    <t>Name:</t>
  </si>
  <si>
    <t>MW</t>
  </si>
  <si>
    <t>MS Positive</t>
  </si>
  <si>
    <t>MS Negative</t>
  </si>
  <si>
    <t>M+H</t>
  </si>
  <si>
    <t>M+Na</t>
  </si>
  <si>
    <t>2M+H</t>
  </si>
  <si>
    <t>2M+Na</t>
  </si>
  <si>
    <t>M+NH4</t>
  </si>
  <si>
    <t>M-H2O+H</t>
  </si>
  <si>
    <t>M-H</t>
  </si>
  <si>
    <t>2M-H</t>
  </si>
  <si>
    <t>M+HCO2</t>
  </si>
  <si>
    <t>POS</t>
  </si>
  <si>
    <t>NEG</t>
  </si>
  <si>
    <t>Click button after each change --&gt;</t>
  </si>
  <si>
    <t>(or nothing will happen)</t>
  </si>
  <si>
    <t>Green = feature not currently implemented</t>
  </si>
  <si>
    <t>Blue = use last-ditch assignment of M+H</t>
  </si>
  <si>
    <t>Red = use last-ditch assignment of M-H</t>
  </si>
  <si>
    <t>Ions to use for MW calculation (1-6)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</si>
  <si>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</si>
  <si>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</si>
  <si>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</si>
  <si>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</si>
  <si>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</si>
  <si>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</si>
  <si>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</si>
  <si>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</si>
  <si>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</si>
  <si>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</si>
  <si>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</si>
  <si>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</si>
  <si>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</si>
  <si>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</si>
  <si>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</si>
  <si>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</si>
  <si>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</si>
  <si>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</si>
  <si>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</si>
  <si>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Sort Abundance</t>
  </si>
  <si>
    <t>Sort Mass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</si>
  <si>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</si>
  <si>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</si>
  <si>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</si>
  <si>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</si>
  <si>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</si>
  <si>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</si>
  <si>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</si>
  <si>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</si>
  <si>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</si>
  <si>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</si>
  <si>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</si>
  <si>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</si>
  <si>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</si>
  <si>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</si>
  <si>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</si>
  <si>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</si>
  <si>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</si>
  <si>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</si>
  <si>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</si>
  <si>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</si>
  <si>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</si>
  <si>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</si>
  <si>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</si>
  <si>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</si>
  <si>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</si>
  <si>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</si>
  <si>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</si>
  <si>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</si>
  <si>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</si>
  <si>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</si>
  <si>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</si>
  <si>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</si>
  <si>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</si>
  <si>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</si>
  <si>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</si>
  <si>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</si>
  <si>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</si>
  <si>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</si>
  <si>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</si>
  <si>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</si>
  <si>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</si>
  <si>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</si>
  <si>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</si>
  <si>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</si>
  <si>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</si>
  <si>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</si>
  <si>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</si>
  <si>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</si>
  <si>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</si>
  <si>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</si>
  <si>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</si>
  <si>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</si>
  <si>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</si>
  <si>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</si>
  <si>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</si>
  <si>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Positive MS Threshold</t>
  </si>
  <si>
    <t>Negative MS Threshold</t>
  </si>
  <si>
    <t>Zap MS Distance</t>
  </si>
  <si>
    <t>amu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</si>
  <si>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</si>
  <si>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</si>
  <si>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</si>
  <si>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</si>
  <si>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</si>
  <si>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</si>
  <si>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</si>
  <si>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</si>
  <si>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Minimum mass</t>
  </si>
  <si>
    <t>Maximum mass</t>
  </si>
  <si>
    <t>Copy Table Settings</t>
  </si>
  <si>
    <t>Grid Options</t>
  </si>
  <si>
    <t>Auto Class and Database Lookup Settings</t>
  </si>
  <si>
    <t>Mass Confidence (No. of * required)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</si>
  <si>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</si>
  <si>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</si>
  <si>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</si>
  <si>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</si>
  <si>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</si>
  <si>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</si>
  <si>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</si>
  <si>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</si>
  <si>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</si>
  <si>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</si>
  <si>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</si>
  <si>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</si>
  <si>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(First sort masses by abundance!)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</si>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</sst>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5" tint="-0.499984740745262"/>
      </left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0" fillId="0" borderId="5" xfId="0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0" xfId="0" applyFont="1"/>
    <xf numFmtId="0" fontId="0" fillId="2" borderId="5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0" fillId="0" borderId="14" xfId="0" applyBorder="1" applyProtection="1">
      <protection locked="0" hidden="1"/>
    </xf>
    <xf numFmtId="0" fontId="0" fillId="0" borderId="15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21" xfId="0" applyFont="1" applyBorder="1"/>
    <xf numFmtId="0" fontId="0" fillId="0" borderId="7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4" fillId="0" borderId="24" xfId="0" applyFont="1" applyBorder="1"/>
    <xf numFmtId="0" fontId="4" fillId="0" borderId="23" xfId="0" applyFont="1" applyBorder="1"/>
    <xf numFmtId="0" fontId="0" fillId="0" borderId="25" xfId="0" applyBorder="1"/>
    <xf numFmtId="0" fontId="0" fillId="0" borderId="8" xfId="0" applyBorder="1"/>
    <xf numFmtId="0" fontId="0" fillId="0" borderId="26" xfId="0" applyBorder="1"/>
    <xf numFmtId="0" fontId="7" fillId="0" borderId="24" xfId="0" applyFont="1" applyFill="1" applyBorder="1" applyAlignment="1">
      <alignment horizontal="left"/>
    </xf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11" xfId="0" applyBorder="1" applyAlignment="1">
      <alignment horizontal="right"/>
    </xf>
    <xf numFmtId="0" fontId="0" fillId="0" borderId="27" xfId="0" applyBorder="1"/>
    <xf numFmtId="0" fontId="0" fillId="0" borderId="28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0" fillId="0" borderId="29" xfId="0" applyBorder="1"/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3" xfId="0" applyFont="1" applyBorder="1"/>
    <xf numFmtId="0" fontId="5" fillId="0" borderId="1" xfId="0" applyFont="1" applyFill="1" applyBorder="1" applyAlignment="1">
      <alignment horizontal="center"/>
    </xf>
    <xf numFmtId="0" fontId="5" fillId="0" borderId="32" xfId="0" applyFont="1" applyFill="1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2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30" xfId="0" applyFont="1" applyFill="1" applyBorder="1" applyAlignment="1">
      <alignment horizontal="left"/>
    </xf>
    <xf numFmtId="0" fontId="4" fillId="0" borderId="31" xfId="0" applyFont="1" applyFill="1" applyBorder="1" applyAlignment="1">
      <alignment horizontal="left"/>
    </xf>
    <xf numFmtId="0" fontId="4" fillId="0" borderId="30" xfId="0" applyFont="1" applyBorder="1" applyAlignment="1">
      <alignment horizontal="left"/>
    </xf>
    <xf numFmtId="0" fontId="4" fillId="0" borderId="31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0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1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1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1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1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1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1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1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1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1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1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1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1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1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1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1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1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1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1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1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1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1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1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1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1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1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1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1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1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1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1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1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1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1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1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1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1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1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1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6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1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1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1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1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1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1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2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1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1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1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5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1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6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1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1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17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17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18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1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1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1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1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1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1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1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18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18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18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0.xml"/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19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1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2.xml"/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19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19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19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19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6.xml"/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19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7.xml"/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1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8.xml"/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1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9.xml"/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1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0.xml"/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2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1.xml"/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20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2.xml"/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20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3.xml"/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20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4.xml"/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20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5.xml"/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20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6.xml"/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20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7.xml"/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20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8.xml"/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20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9.xml"/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20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0.xml"/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2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1.xml"/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2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2.xml"/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2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3.xml"/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2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4.xml"/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2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5.xml"/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2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6.xml"/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2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7.xml"/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2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8.xml"/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2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9.xml"/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2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0.xml"/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2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1.xml"/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2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2.xml"/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2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3.xml"/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2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4.xml"/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2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5.xml"/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2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6.xml"/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2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7.xml"/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2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8.xml"/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2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9.xml"/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2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0.xml"/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2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1.xml"/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2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2.xml"/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2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3.xml"/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2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4.xml"/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2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5.xml"/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2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6.xml"/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2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7.xml"/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2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8.xml"/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2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9.xml"/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2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0.xml"/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2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1.xml"/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2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2.xml"/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2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3.xml"/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2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4.xml"/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2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5.xml"/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2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6.xml"/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2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7.xml"/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2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8.xml"/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2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9.xml"/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2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0.xml"/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2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1.xml"/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2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2.xml"/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2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3.xml"/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2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4.xml"/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2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5.xml"/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2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6.xml"/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2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7.xml"/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2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8.xml"/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2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9.xml"/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2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0.xml"/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2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1.xml"/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2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2.xml"/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2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3.xml"/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2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4.xml"/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2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5.xml"/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2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6.xml"/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2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7.xml"/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26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8.xml"/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26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9.xml"/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26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0.xml"/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2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1.xml"/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2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2.xml"/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27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3.xml"/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2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4.xml"/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2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5.xml"/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27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6.xml"/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2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7.xml"/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2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8.xml"/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27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9.xml"/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27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0.xml"/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28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1.xml"/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28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2.xml"/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28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3.xml"/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28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4.xml"/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28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5.xml"/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28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6.xml"/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28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7.xml"/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28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8.xml"/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28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9.xml"/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28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0.xml"/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29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1.xml"/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2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2.xml"/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29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3.xml"/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29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4.xml"/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29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5.xml"/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29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6.xml"/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29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7.xml"/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29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8.xml"/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29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9.xml"/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29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0.xml"/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30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1.xml"/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30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4.xml"/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30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5.xml"/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3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30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7.xml"/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30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9.xml"/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30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1.xml"/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3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0CED5A5-F4CC-45A0-9F0B-BA335734DF5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BB086C-6B88-4C14-ABA9-4198B066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052A64-F95F-4870-90C2-E6ED6D8BB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1097C1-6801-4193-9B7A-BD140315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DA48DF-3169-4CF4-A0E4-8D98BD9E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4E2FED-A3D2-4317-973D-4B1D8336F14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6639A7-A6B2-4A79-97DB-2AF0B3C90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DAE81A-4F77-4C16-9A0F-38A681BBE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64E97D-FC1D-414A-B74E-1AB4BA79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D344DC-8D35-4A95-B1DA-997C8E84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E23088-632B-45EF-8E67-36E1922C24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F05472-618F-4879-9C49-4EB5FD77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801415-C5E7-49EA-B470-F8DB472B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665EF7-C794-4ACF-B60E-42BBFA03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410C0A-7D63-4B55-99CB-E8789B2D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ECBD3D-758F-452F-B31F-85C7E28720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D890AE-F113-4D78-95E7-5ABF2CB7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90EC30-9DD5-4834-8FF0-57926875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D42847-DE56-49AC-A3F1-33E7F30F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6707C-8079-4996-98F1-27D7F0A5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373EF89-BC3A-4006-88C1-E4439E8292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C0B351-A0E9-4B61-BFD8-CB29474E0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7BE295-EFF7-4842-9D02-1ACF538B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CCF045-B919-485E-B07F-AA6ABCF0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87FE17-9236-46C2-BFB7-80797BDB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7CF312-D727-4182-A7EE-0A3798F1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3D99D4-9DB0-4FFC-85BE-13063139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4F0A79-75A4-404A-9201-475D6245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9E687A-A94C-4123-AB59-DE10D34E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4-4BDF-8783-3A44A269434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DB5EBA-8C56-4FCD-9107-EE8B380779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DD4-4BDF-8783-3A44A26943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679D00-2052-4B40-BB97-7C7975F23B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DD4-4BDF-8783-3A44A26943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EC2616-EBCF-475C-B909-ACB9D685B7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DD4-4BDF-8783-3A44A26943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AD9D27-EAD8-45D4-BD46-B67C13352A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DD4-4BDF-8783-3A44A26943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408F9-B00E-450F-A0EB-E0A5C7DF5E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DD4-4BDF-8783-3A44A26943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DD4-4BDF-8783-3A44A2694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3392"/>
        <c:axId val="1770019920"/>
      </c:scatterChart>
      <c:valAx>
        <c:axId val="177001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920"/>
        <c:crossesAt val="0"/>
        <c:crossBetween val="midCat"/>
        <c:majorUnit val="100"/>
      </c:valAx>
      <c:valAx>
        <c:axId val="1770019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D1-4061-B640-67F3BC5EDDE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356F63-8B25-4BBF-A704-C40523C004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BD1-4061-B640-67F3BC5EDD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34285-05AA-4B5C-A593-50A0EACA7F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BD1-4061-B640-67F3BC5EDD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B63120-DA94-4F74-82EF-4D8378C81A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BD1-4061-B640-67F3BC5EDD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FA7DE8-7993-404C-BF72-1A8D8C7F50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BD1-4061-B640-67F3BC5EDD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425C8E7-F119-47EA-AE6D-997367A757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BD1-4061-B640-67F3BC5E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BD1-4061-B640-67F3BC5ED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848"/>
        <c:axId val="1770014480"/>
      </c:scatterChart>
      <c:valAx>
        <c:axId val="17700128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4480"/>
        <c:crossesAt val="0"/>
        <c:crossBetween val="midCat"/>
        <c:majorUnit val="100"/>
      </c:valAx>
      <c:valAx>
        <c:axId val="1770014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28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C9-4C5F-AD3F-3A12EF72554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2902D5C-6072-4A4D-A696-FD624D6644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BC9-4C5F-AD3F-3A12EF7255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633B5-4D59-41F5-918C-C9B06F1FE6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BC9-4C5F-AD3F-3A12EF7255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034F28-8F81-40DD-AF4D-2CBC36736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BC9-4C5F-AD3F-3A12EF7255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C7F1E-1779-4D8D-85F0-45204A247C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BC9-4C5F-AD3F-3A12EF7255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D4EB79-3253-42A2-849E-F450427312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BC9-4C5F-AD3F-3A12EF7255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BC9-4C5F-AD3F-3A12EF72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8832"/>
        <c:axId val="1770013936"/>
      </c:scatterChart>
      <c:valAx>
        <c:axId val="1770018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3936"/>
        <c:crossesAt val="0"/>
        <c:crossBetween val="midCat"/>
        <c:majorUnit val="100"/>
      </c:valAx>
      <c:valAx>
        <c:axId val="17700139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8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4C-46E9-BE04-B76EFB968DE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B3B698-3DF6-4542-BC96-2B38BA75AB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D4C-46E9-BE04-B76EFB968D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10EC49-DEA4-412E-9D1E-FF520B57FC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D4C-46E9-BE04-B76EFB968D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3312BA-FB80-4144-873D-AC16A4D552F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D4C-46E9-BE04-B76EFB968D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368E6E-CF36-41CD-A22A-D97059535C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D4C-46E9-BE04-B76EFB968D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FFADAE-5443-474C-BBF4-4AEF8EC47F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D4C-46E9-BE04-B76EFB968D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D4C-46E9-BE04-B76EFB968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5024"/>
        <c:axId val="1770017200"/>
      </c:scatterChart>
      <c:valAx>
        <c:axId val="1770015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7200"/>
        <c:crossesAt val="0"/>
        <c:crossBetween val="midCat"/>
        <c:majorUnit val="100"/>
      </c:valAx>
      <c:valAx>
        <c:axId val="1770017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5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4B-4650-8B7D-DA5D9E0E0FE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B31D46-E9B2-4ECC-B915-879B3869D3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44B-4650-8B7D-DA5D9E0E0F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5ACA34F-6C85-47B6-9A0F-A4FCF7B49D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44B-4650-8B7D-DA5D9E0E0F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939F78-DC08-410D-BC64-71EC3D6A39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44B-4650-8B7D-DA5D9E0E0F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F0E2DF-1C7D-424D-AB99-903B77532F4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44B-4650-8B7D-DA5D9E0E0F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D88D80-FF53-4971-A67C-C5D4B4107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44B-4650-8B7D-DA5D9E0E0F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44B-4650-8B7D-DA5D9E0E0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5568"/>
        <c:axId val="1770016656"/>
      </c:scatterChart>
      <c:valAx>
        <c:axId val="1770015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6656"/>
        <c:crossesAt val="0"/>
        <c:crossBetween val="midCat"/>
        <c:majorUnit val="100"/>
      </c:valAx>
      <c:valAx>
        <c:axId val="1770016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5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1D-40ED-BA36-100C0CDF3C6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2833385-D991-42FB-817D-994CD17EFE8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81D-40ED-BA36-100C0CDF3C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517288-D279-4200-9A07-0611DE2D21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81D-40ED-BA36-100C0CDF3C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8E0DC3-A31A-44BA-83F1-319E1C547F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81D-40ED-BA36-100C0CDF3C6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4AE810-3AF4-45A3-93E5-9E81BD2B28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81D-40ED-BA36-100C0CDF3C6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9416926-04BF-46A7-B251-4A3F26183B3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81D-40ED-BA36-100C0CDF3C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81D-40ED-BA36-100C0CDF3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6112"/>
        <c:axId val="1770017744"/>
      </c:scatterChart>
      <c:valAx>
        <c:axId val="1770016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7744"/>
        <c:crossesAt val="0"/>
        <c:crossBetween val="midCat"/>
        <c:majorUnit val="100"/>
      </c:valAx>
      <c:valAx>
        <c:axId val="177001774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0016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B2-4084-A479-A3F1C06E54E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9A2E46-B3E1-4F55-91B1-120DBB94C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AB2-4084-A479-A3F1C06E54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9B275D-CFEF-4E3A-9BEE-3C493821DAC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AB2-4084-A479-A3F1C06E54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12C779-134F-427C-B095-337A3915DE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AB2-4084-A479-A3F1C06E54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8C9834B-592C-4002-BF1C-0169183AE5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AB2-4084-A479-A3F1C06E54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ED7571-CABF-487F-8DB8-C8F286558D2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AB2-4084-A479-A3F1C06E54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AB2-4084-A479-A3F1C06E5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22496"/>
        <c:axId val="1771123584"/>
      </c:scatterChart>
      <c:valAx>
        <c:axId val="177112249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23584"/>
        <c:crossesAt val="0"/>
        <c:crossBetween val="midCat"/>
        <c:majorUnit val="100"/>
      </c:valAx>
      <c:valAx>
        <c:axId val="17711235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2249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CD-4160-94E3-7513DDEF19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AFC4A1-4432-4140-B2EC-BCF38A8402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ECD-4160-94E3-7513DDEF19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0EB703-90F1-4529-8D44-FC9941BDE3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ECD-4160-94E3-7513DDEF19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999CBA-7BEC-4916-81C4-945D8FFB64E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ECD-4160-94E3-7513DDEF19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56B3E0-C25A-4205-AA75-E3BFAE6E27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ECD-4160-94E3-7513DDEF19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5B0B26-A0B6-40F3-91F2-EA395035342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ECD-4160-94E3-7513DDEF19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ECD-4160-94E3-7513DDEF1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17600"/>
        <c:axId val="1771113792"/>
      </c:scatterChart>
      <c:valAx>
        <c:axId val="17711176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3792"/>
        <c:crossesAt val="0"/>
        <c:crossBetween val="midCat"/>
        <c:majorUnit val="100"/>
      </c:valAx>
      <c:valAx>
        <c:axId val="17711137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176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9A-460A-8396-069D5721013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8EA7E4-7F52-4822-AA47-02FEE8CC9BD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A9A-460A-8396-069D572101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EF66A3-3A52-4BB0-869C-4E1FC9CF478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A9A-460A-8396-069D572101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BB8E22-4661-4936-8988-88D1B09E80E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A9A-460A-8396-069D572101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F504FD-A03A-4051-8614-30F41B7323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A9A-460A-8396-069D572101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5AF535-0BA6-4CD4-B27D-A69846E5090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A9A-460A-8396-069D572101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A9A-460A-8396-069D5721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19232"/>
        <c:axId val="1771123040"/>
      </c:scatterChart>
      <c:valAx>
        <c:axId val="17711192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23040"/>
        <c:crossesAt val="0"/>
        <c:crossBetween val="midCat"/>
        <c:majorUnit val="100"/>
      </c:valAx>
      <c:valAx>
        <c:axId val="17711230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192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8D-464D-A1BC-EF050F4BA8E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BBAF176-C2AA-4DE0-A519-E209A2A6CDA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A8D-464D-A1BC-EF050F4BA8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850D45-4523-485C-A3B1-077EDCE2E68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A8D-464D-A1BC-EF050F4BA8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44DDFC-C5AF-4D43-A523-2A0D8608ADA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A8D-464D-A1BC-EF050F4BA8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AF849B-E45F-4BB7-9394-E77E8333DD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A8D-464D-A1BC-EF050F4BA8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947B84-3369-41E5-9E75-54BD53CABD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A8D-464D-A1BC-EF050F4BA8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A8D-464D-A1BC-EF050F4BA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21408"/>
        <c:axId val="1771110528"/>
      </c:scatterChart>
      <c:valAx>
        <c:axId val="17711214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0528"/>
        <c:crossesAt val="0"/>
        <c:crossBetween val="midCat"/>
        <c:majorUnit val="100"/>
      </c:valAx>
      <c:valAx>
        <c:axId val="177111052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214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8-422C-B89F-01264B0F2583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C31CBA-BC92-4627-BE6F-9471BEA434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BA8-422C-B89F-01264B0F25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76B821-CEFD-4641-931E-8A25BE9E3DB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BA8-422C-B89F-01264B0F25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77F015-188D-4EA6-8DE2-4CCDFFF1F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BA8-422C-B89F-01264B0F25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2CEE6E-11FD-40EB-9CFA-02A0093F2C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BA8-422C-B89F-01264B0F25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68DA92-FDD2-42DC-A897-6978A82108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BA8-422C-B89F-01264B0F25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BA8-422C-B89F-01264B0F2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21952"/>
        <c:axId val="1771124128"/>
      </c:scatterChart>
      <c:valAx>
        <c:axId val="17711219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24128"/>
        <c:crossesAt val="0"/>
        <c:crossBetween val="midCat"/>
        <c:majorUnit val="100"/>
      </c:valAx>
      <c:valAx>
        <c:axId val="177112412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219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11-49CD-8A30-9D0A2A351E9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2DBFE4-9B47-4463-8E2E-505170B380C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B11-49CD-8A30-9D0A2A351E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A2EFF4-3371-43FA-9804-1C4335B3229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B11-49CD-8A30-9D0A2A351E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7D0414-246B-433C-86FC-C30197D03D4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B11-49CD-8A30-9D0A2A351E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5FFFCE7-6931-4FAA-8C7C-B3C0FDD56F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B11-49CD-8A30-9D0A2A351E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F6EE1F-ACA0-4578-8EA4-C4F915F859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B11-49CD-8A30-9D0A2A351E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B11-49CD-8A30-9D0A2A351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12160"/>
        <c:axId val="1771118144"/>
      </c:scatterChart>
      <c:valAx>
        <c:axId val="17711121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8144"/>
        <c:crossesAt val="0"/>
        <c:crossBetween val="midCat"/>
        <c:majorUnit val="100"/>
      </c:valAx>
      <c:valAx>
        <c:axId val="177111814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121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52-4EB5-9991-E56FE38FBD3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5083156-BE47-4230-A389-E7FD132A032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52-4EB5-9991-E56FE38FBD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72F997-C01E-420B-A1BC-CE96F345ED6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52-4EB5-9991-E56FE38FBD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05BFC1-1C20-4930-9FE5-5E901449D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52-4EB5-9991-E56FE38FBD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BC65B3-5B09-458A-ACA4-0CD952A8A54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52-4EB5-9991-E56FE38FBD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EC523B-B11E-41D6-9D97-75CF7E512B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52-4EB5-9991-E56FE38FBD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52-4EB5-9991-E56FE38FB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24672"/>
        <c:axId val="1771111616"/>
      </c:scatterChart>
      <c:valAx>
        <c:axId val="177112467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1616"/>
        <c:crossesAt val="0"/>
        <c:crossBetween val="midCat"/>
        <c:majorUnit val="100"/>
      </c:valAx>
      <c:valAx>
        <c:axId val="17711116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2467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2-424F-9B63-BA612A0058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61AC74-0553-4460-98C4-114EF24EA7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D2-424F-9B63-BA612A0058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CD538D-A7A6-4A4E-B77A-9917E233EE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D2-424F-9B63-BA612A0058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C949B4-E9D0-495E-87ED-D2F760F0387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D2-424F-9B63-BA612A0058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274B49-5E7C-4FA0-88FE-BFBBD7D9EB0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D2-424F-9B63-BA612A0058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677AD8-A3A7-4D26-B894-B0689BB5B1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D2-424F-9B63-BA612A0058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D2-424F-9B63-BA612A005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25216"/>
        <c:axId val="1771114336"/>
      </c:scatterChart>
      <c:valAx>
        <c:axId val="17711252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4336"/>
        <c:crossesAt val="0"/>
        <c:crossBetween val="midCat"/>
        <c:majorUnit val="100"/>
      </c:valAx>
      <c:valAx>
        <c:axId val="17711143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252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04-45D7-AADE-77E63D52A41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5237F1-13C3-4E7C-9E48-6C61A45CC4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904-45D7-AADE-77E63D52A4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AFDA0B1-C38B-4531-B1D1-7FC32A4C631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904-45D7-AADE-77E63D52A4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F46C22-7E95-4133-BD9F-6271632392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904-45D7-AADE-77E63D52A4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74F352-8045-44F6-9BFF-CBABD7748C9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904-45D7-AADE-77E63D52A4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D6D2AE-A548-4188-B747-BC7373890E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904-45D7-AADE-77E63D52A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904-45D7-AADE-77E63D52A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25760"/>
        <c:axId val="1771119776"/>
      </c:scatterChart>
      <c:valAx>
        <c:axId val="17711257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9776"/>
        <c:crossesAt val="0"/>
        <c:crossBetween val="midCat"/>
        <c:majorUnit val="100"/>
      </c:valAx>
      <c:valAx>
        <c:axId val="17711197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257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48-48A5-9D21-4C54E1464FE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6FD11DD-8CC9-415E-90B9-B93281D55B5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A48-48A5-9D21-4C54E1464F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45F896-3002-4C84-A15F-51768BB0F0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A48-48A5-9D21-4C54E1464F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8336C2-521A-4EB3-ACFB-D4527A2AAD5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A48-48A5-9D21-4C54E1464F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145D07-C6E5-484C-9445-F4C3F8C921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A48-48A5-9D21-4C54E1464F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3827555-796F-47FE-B290-A42D7A368F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A48-48A5-9D21-4C54E1464F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4A48-48A5-9D21-4C54E1464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20320"/>
        <c:axId val="1771113248"/>
      </c:scatterChart>
      <c:valAx>
        <c:axId val="177112032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3248"/>
        <c:crossesAt val="0"/>
        <c:crossBetween val="midCat"/>
        <c:majorUnit val="100"/>
      </c:valAx>
      <c:valAx>
        <c:axId val="177111324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2032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C2-485E-A573-DED4E4EA551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6E437C-D4B6-44DE-BF83-64008C2A5CE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4C2-485E-A573-DED4E4EA55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C95531-04D0-414D-8543-0B29852418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4C2-485E-A573-DED4E4EA55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23134C-4891-4229-A9BD-570F24ED87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4C2-485E-A573-DED4E4EA55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52A9D9-A4AD-40A8-B3A7-C2799940AB0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4C2-485E-A573-DED4E4EA55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AD090F-D526-4664-A4E4-0149AF1DEC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4C2-485E-A573-DED4E4EA55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4C2-485E-A573-DED4E4EA5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11072"/>
        <c:axId val="1771112704"/>
      </c:scatterChart>
      <c:valAx>
        <c:axId val="177111107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2704"/>
        <c:crossesAt val="0"/>
        <c:crossBetween val="midCat"/>
        <c:majorUnit val="100"/>
      </c:valAx>
      <c:valAx>
        <c:axId val="17711127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1107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4-4C7E-8AA6-AF5E0FECA50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E5667B-5A42-45A0-8885-0DBDEABF4BF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1C4-4C7E-8AA6-AF5E0FECA5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EC5225-2E6F-428B-A0AE-1D5B1E3B4C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1C4-4C7E-8AA6-AF5E0FECA5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6E578F-E563-42C1-8E1E-924EDA8601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1C4-4C7E-8AA6-AF5E0FECA5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AFB41F-8248-491C-B8AB-D0AAC2E95C1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1C4-4C7E-8AA6-AF5E0FECA5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478BA7-596E-43BE-B772-F83D72493DB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1C4-4C7E-8AA6-AF5E0FECA5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1C4-4C7E-8AA6-AF5E0FECA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14880"/>
        <c:axId val="1771115968"/>
      </c:scatterChart>
      <c:valAx>
        <c:axId val="17711148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5968"/>
        <c:crossesAt val="0"/>
        <c:crossBetween val="midCat"/>
        <c:majorUnit val="100"/>
      </c:valAx>
      <c:valAx>
        <c:axId val="177111596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148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BD-49EB-87D7-FB7D83524DB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DE4081F-9187-45D9-B491-7B394E379B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FBD-49EB-87D7-FB7D83524D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01B9E5-7F8D-405E-853D-14FC83B3BF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FBD-49EB-87D7-FB7D83524D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1DB131-1D32-44CC-9B1D-96948E4683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FBD-49EB-87D7-FB7D83524D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D7777E-EA88-41DD-A529-7990387858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FBD-49EB-87D7-FB7D83524D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FA608B-CFFC-436E-B929-86B7C808DB5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FBD-49EB-87D7-FB7D83524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FBD-49EB-87D7-FB7D83524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16512"/>
        <c:axId val="1771117056"/>
      </c:scatterChart>
      <c:valAx>
        <c:axId val="17711165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17056"/>
        <c:crossesAt val="0"/>
        <c:crossBetween val="midCat"/>
        <c:majorUnit val="100"/>
      </c:valAx>
      <c:valAx>
        <c:axId val="17711170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165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CA-4B9C-B6C3-97D79468FB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F8059F-F2B7-4FC7-9F0D-9FBB4AFEDFF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BCA-4B9C-B6C3-97D79468FB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89768B-12DF-4BAD-BE97-8C68B435AC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BCA-4B9C-B6C3-97D79468FB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7AF892-2446-4196-94E3-3738C48C41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BCA-4B9C-B6C3-97D79468FB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F99FEA-C8CD-4A70-B8EB-488BD3231A4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BCA-4B9C-B6C3-97D79468FB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EE59A0-2C73-4BD7-B5FF-E011A3F06FC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BCA-4B9C-B6C3-97D79468FB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BCA-4B9C-B6C3-97D79468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118688"/>
        <c:axId val="1771120864"/>
      </c:scatterChart>
      <c:valAx>
        <c:axId val="177111868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1120864"/>
        <c:crossesAt val="0"/>
        <c:crossBetween val="midCat"/>
        <c:majorUnit val="100"/>
      </c:valAx>
      <c:valAx>
        <c:axId val="17711208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7111868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7-4A4A-849B-094FC79BBAA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CBC04B7-1E6E-409D-9E7C-D66981B6F13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FE7-4A4A-849B-094FC79BBAA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D9A691-67B3-4FF0-9019-EE7BBC51ED4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FE7-4A4A-849B-094FC79BBAA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22FD06-2410-4F0C-94E2-473A96F732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FE7-4A4A-849B-094FC79BBAA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FC1C0D-A272-4FAA-B140-E60EA99E26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FE7-4A4A-849B-094FC79BBAA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69309F-4859-4DFE-8232-B9C6EDC0F7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FE7-4A4A-849B-094FC79BBA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FE7-4A4A-849B-094FC79BB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9776"/>
        <c:axId val="1786779232"/>
      </c:scatterChart>
      <c:valAx>
        <c:axId val="17867797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9232"/>
        <c:crossesAt val="0"/>
        <c:crossBetween val="midCat"/>
        <c:majorUnit val="100"/>
      </c:valAx>
      <c:valAx>
        <c:axId val="178677923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97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26-49EC-A952-C5FC6B29E60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3583442-7339-445F-9175-B862EE49344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E26-49EC-A952-C5FC6B29E6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A0DBD6-98B5-4CF6-9EAF-38181FED86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E26-49EC-A952-C5FC6B29E6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AD17BC-197D-4841-B99A-08F2DF89BF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E26-49EC-A952-C5FC6B29E6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EAC1CF-7B7E-4FA0-A582-E69EED767B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E26-49EC-A952-C5FC6B29E6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0EF96F-BAB7-4D5A-871F-90C37BEC642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E26-49EC-A952-C5FC6B29E6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E26-49EC-A952-C5FC6B29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80320"/>
        <c:axId val="1786770528"/>
      </c:scatterChart>
      <c:valAx>
        <c:axId val="178678032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0528"/>
        <c:crossesAt val="0"/>
        <c:crossBetween val="midCat"/>
        <c:majorUnit val="100"/>
      </c:valAx>
      <c:valAx>
        <c:axId val="178677052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8032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17-440D-85E5-4D37C755B6C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9B9976-D30D-4C81-A72A-D003853DD59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F17-440D-85E5-4D37C755B6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7C83DF-6C21-4558-8805-812469DAC8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F17-440D-85E5-4D37C755B6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2DB885-6F7B-43D9-87AD-9B0786A0878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F17-440D-85E5-4D37C755B6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30272E-E29E-4748-A287-A4ED5D3CAB9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F17-440D-85E5-4D37C755B6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6B38B6-1648-453C-8E0E-9DADF5ECB41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F17-440D-85E5-4D37C755B6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F17-440D-85E5-4D37C755B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1072"/>
        <c:axId val="1786774336"/>
      </c:scatterChart>
      <c:valAx>
        <c:axId val="178677107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4336"/>
        <c:crossesAt val="0"/>
        <c:crossBetween val="midCat"/>
        <c:majorUnit val="100"/>
      </c:valAx>
      <c:valAx>
        <c:axId val="17867743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107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E8-4703-9514-48B543AABCE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229B285-939C-4174-BE61-12AB93897F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3E8-4703-9514-48B543AABC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DE45C7-1C1E-486A-B8BB-FA06F998599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3E8-4703-9514-48B543AABC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35AA23-32D3-44B7-A800-323F05E31C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3E8-4703-9514-48B543AABC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E00AC6-F096-4CC7-AB31-16C8D5C57C2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3E8-4703-9514-48B543AABC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577A38-BE23-4E77-A5D0-799823E37CC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3E8-4703-9514-48B543AABC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3E8-4703-9514-48B543AAB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3248"/>
        <c:axId val="1786771616"/>
      </c:scatterChart>
      <c:valAx>
        <c:axId val="17867732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1616"/>
        <c:crossesAt val="0"/>
        <c:crossBetween val="midCat"/>
        <c:majorUnit val="100"/>
      </c:valAx>
      <c:valAx>
        <c:axId val="17867716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32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1D-4CD2-B7A8-C78A064BDAF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EA32864-F80C-4B50-8242-EB9FAEB5576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01D-4CD2-B7A8-C78A064BDA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6AD24D-73CF-4401-8567-92DB2862F89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01D-4CD2-B7A8-C78A064BDA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197C8B-FD24-477F-A1FC-E7C6D4675D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01D-4CD2-B7A8-C78A064BDA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92F41A-E342-478D-A477-273E1F4CD8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01D-4CD2-B7A8-C78A064BDA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73E3EB-6D6F-4A12-BB08-C2385CE961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01D-4CD2-B7A8-C78A064BDA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01D-4CD2-B7A8-C78A064BD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2160"/>
        <c:axId val="1786777056"/>
      </c:scatterChart>
      <c:valAx>
        <c:axId val="17867721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7056"/>
        <c:crossesAt val="0"/>
        <c:crossBetween val="midCat"/>
        <c:majorUnit val="100"/>
      </c:valAx>
      <c:valAx>
        <c:axId val="17867770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21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8E-4F41-9904-D3203698362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C52D08A-4547-4B4A-AF37-4E7E4256D3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D8E-4F41-9904-D320369836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B39777-F3C8-4BD3-BA72-D9A9C6D3E62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D8E-4F41-9904-D320369836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A38CC5-8905-4662-8F51-E081D78913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D8E-4F41-9904-D320369836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3C8EC4-81B0-43F4-9A62-4ACAF83DA4D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D8E-4F41-9904-D320369836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08BC8F-6559-474F-A17F-AAB79F70B77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D8E-4F41-9904-D320369836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4D8E-4F41-9904-D32036983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8688"/>
        <c:axId val="1786767808"/>
      </c:scatterChart>
      <c:valAx>
        <c:axId val="178677868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67808"/>
        <c:crossesAt val="0"/>
        <c:crossBetween val="midCat"/>
        <c:majorUnit val="100"/>
      </c:valAx>
      <c:valAx>
        <c:axId val="178676780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868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1A-4ACC-9BB3-01F3DBF300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3FD4E6B-C81F-484A-887A-445FCF42713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81A-4ACC-9BB3-01F3DBF300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C5CEBB-E2C2-4B9F-A199-330C305A90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81A-4ACC-9BB3-01F3DBF300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5EFF89-3D4B-4ADC-B40D-A2C703A30CB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81A-4ACC-9BB3-01F3DBF300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B12178-87E8-45BB-9BC3-85EA63BD8F7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81A-4ACC-9BB3-01F3DBF300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4F5FDB0-DE43-4525-9D60-FE570CF4208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81A-4ACC-9BB3-01F3DBF300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81A-4ACC-9BB3-01F3DBF30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69984"/>
        <c:axId val="1786772704"/>
      </c:scatterChart>
      <c:valAx>
        <c:axId val="17867699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2704"/>
        <c:crossesAt val="0"/>
        <c:crossBetween val="midCat"/>
        <c:majorUnit val="100"/>
      </c:valAx>
      <c:valAx>
        <c:axId val="17867727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699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9D-46DB-971A-B0D62ADDB3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67084C-BDAB-49CE-B52E-30DF33C982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C9D-46DB-971A-B0D62ADDB3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D3BB9F-0B2D-4C95-94CE-FC1C051BF66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C9D-46DB-971A-B0D62ADDB3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3BDF27-CF0F-4EE4-A371-5781DF502B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C9D-46DB-971A-B0D62ADDB3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33CBCE-0E36-439F-B00C-7BB2D77B67A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C9D-46DB-971A-B0D62ADDB3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202882-1852-4181-98B7-6C65132362C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C9D-46DB-971A-B0D62ADDB3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C9D-46DB-971A-B0D62ADDB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67264"/>
        <c:axId val="1786766720"/>
      </c:scatterChart>
      <c:valAx>
        <c:axId val="17867672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66720"/>
        <c:crossesAt val="0"/>
        <c:crossBetween val="midCat"/>
        <c:majorUnit val="100"/>
      </c:valAx>
      <c:valAx>
        <c:axId val="17867667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672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FB-4D7C-866B-EC758F3C52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582432C-825A-407C-ABF5-41CBADFCA5C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DFB-4D7C-866B-EC758F3C52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9F196E-A175-4C80-8476-687235B5F9C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4DFB-4D7C-866B-EC758F3C52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9277C4-E2BB-4AE3-B764-BED21C1A23F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DFB-4D7C-866B-EC758F3C52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A17E75-A0E5-4ED6-A9AC-1F76EB230B1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4DFB-4D7C-866B-EC758F3C52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660E54-5189-4591-9D2C-AE10327A839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DFB-4D7C-866B-EC758F3C52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4DFB-4D7C-866B-EC758F3C5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69440"/>
        <c:axId val="1786778144"/>
      </c:scatterChart>
      <c:valAx>
        <c:axId val="178676944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8144"/>
        <c:crossesAt val="0"/>
        <c:crossBetween val="midCat"/>
        <c:majorUnit val="100"/>
      </c:valAx>
      <c:valAx>
        <c:axId val="178677814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6944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C-4FD6-B2A0-EC0754BCCE8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D39B4C-D3EA-44C2-9735-30CA25DCC31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D3C-4FD6-B2A0-EC0754BCCE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400214-CBB2-41BB-8A1F-A7AAA300DAF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D3C-4FD6-B2A0-EC0754BCCE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702A5C-AEBC-4299-80B2-91D5FB8DF52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D3C-4FD6-B2A0-EC0754BCCE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D4C9B98-1DAD-42BE-8CFA-851FC4ECB8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D3C-4FD6-B2A0-EC0754BCCE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0486A1-9BE3-433C-8EA1-47BC5DEEEF9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D3C-4FD6-B2A0-EC0754BCCE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D3C-4FD6-B2A0-EC0754BCC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68352"/>
        <c:axId val="1786773792"/>
      </c:scatterChart>
      <c:valAx>
        <c:axId val="17867683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3792"/>
        <c:crossesAt val="0"/>
        <c:crossBetween val="midCat"/>
        <c:majorUnit val="100"/>
      </c:valAx>
      <c:valAx>
        <c:axId val="17867737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683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D0-4BA5-BCEA-62DB280DD6A3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F315295-D163-41E1-9389-B3010ED9D9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AD0-4BA5-BCEA-62DB280DD6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03C5F7-CECF-4D6D-8CA6-8676711255B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AD0-4BA5-BCEA-62DB280DD6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DA99D7-C26C-4213-AE96-D7E26A9ACF0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AD0-4BA5-BCEA-62DB280DD6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BB9031-5DE4-4993-82D2-8F0157491A9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AD0-4BA5-BCEA-62DB280DD6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897BB9-084B-443F-B925-9FD87C9E42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AD0-4BA5-BCEA-62DB280DD6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AD0-4BA5-BCEA-62DB280DD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4880"/>
        <c:axId val="1786775424"/>
      </c:scatterChart>
      <c:valAx>
        <c:axId val="17867748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75424"/>
        <c:crossesAt val="0"/>
        <c:crossBetween val="midCat"/>
        <c:majorUnit val="100"/>
      </c:valAx>
      <c:valAx>
        <c:axId val="17867754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48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70-4F70-8816-8FCE9081385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BFA2C9F-3FA4-4812-8577-1F90E67D4D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970-4F70-8816-8FCE908138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0B122B-2326-4126-BF8B-07FA77D772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970-4F70-8816-8FCE908138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C3C83B-B8A6-4F1E-A94E-CC77C7053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970-4F70-8816-8FCE908138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CE1242-F485-49C1-BCDE-A38EBFFB914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970-4F70-8816-8FCE908138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9CDB75-F753-4FAD-BE35-C3EE9EB6123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970-4F70-8816-8FCE908138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970-4F70-8816-8FCE90813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7600"/>
        <c:axId val="1786768896"/>
      </c:scatterChart>
      <c:valAx>
        <c:axId val="17867776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68896"/>
        <c:crossesAt val="0"/>
        <c:crossBetween val="midCat"/>
        <c:majorUnit val="100"/>
      </c:valAx>
      <c:valAx>
        <c:axId val="17867688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76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14-42BC-B7B9-42EBFF05C7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7B58672-CC54-42FB-841D-15BC5476837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B14-42BC-B7B9-42EBFF05C7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04022F-F509-48ED-8741-BDE049046C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B14-42BC-B7B9-42EBFF05C7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CBC7F5-4653-46D6-B12A-45236EAA61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14-42BC-B7B9-42EBFF05C7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EC2169-FDE3-4D01-A870-D85EC644BC9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B14-42BC-B7B9-42EBFF05C7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C770C3-5D81-497E-B7E1-045C29B2602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B14-42BC-B7B9-42EBFF05C7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B14-42BC-B7B9-42EBFF05C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5968"/>
        <c:axId val="1786780864"/>
      </c:scatterChart>
      <c:valAx>
        <c:axId val="17867759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80864"/>
        <c:crossesAt val="0"/>
        <c:crossBetween val="midCat"/>
        <c:majorUnit val="100"/>
      </c:valAx>
      <c:valAx>
        <c:axId val="17867808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59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46-4A54-A078-EC902921E47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3C3F3F2-FC21-4E5E-A7B7-EA05B4558D9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46-4A54-A078-EC902921E4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4A2037-E90D-4158-A315-071B8B70AAF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346-4A54-A078-EC902921E4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D443B6-1125-4429-8442-884DD87291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46-4A54-A078-EC902921E4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F8575A-156A-4565-B1E0-D6FDFAE17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346-4A54-A078-EC902921E4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0E820B-F601-4CBE-9CD2-8F266FA752E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346-4A54-A078-EC902921E4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346-4A54-A078-EC902921E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76512"/>
        <c:axId val="1786765632"/>
      </c:scatterChart>
      <c:valAx>
        <c:axId val="17867765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6765632"/>
        <c:crossesAt val="0"/>
        <c:crossBetween val="midCat"/>
        <c:majorUnit val="100"/>
      </c:valAx>
      <c:valAx>
        <c:axId val="178676563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765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0E-4BFE-BE78-41D3D124A5B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F74893-7739-4905-AA07-B6A3B97CA8F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90E-4BFE-BE78-41D3D124A5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6C98DC-791F-4F61-A734-8A7A4E02EB1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90E-4BFE-BE78-41D3D124A5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48611F-D32E-41EE-A3EB-A3A33170A1D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90E-4BFE-BE78-41D3D124A5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810DF1-A2F0-4CD8-8E99-4261015E3A0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90E-4BFE-BE78-41D3D124A5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0E2B83-436C-4DD5-8A94-AFA6B527584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90E-4BFE-BE78-41D3D124A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90E-4BFE-BE78-41D3D124A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766176"/>
        <c:axId val="1788475232"/>
      </c:scatterChart>
      <c:valAx>
        <c:axId val="17867661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75232"/>
        <c:crossesAt val="0"/>
        <c:crossBetween val="midCat"/>
        <c:majorUnit val="100"/>
      </c:valAx>
      <c:valAx>
        <c:axId val="178847523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67661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37-40C2-9134-E1E0E11B3D6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68C2D6F-BA1F-4D3E-B857-3E29D68E77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837-40C2-9134-E1E0E11B3D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4C562A-3D2C-4FAA-925F-EA42B12CF5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837-40C2-9134-E1E0E11B3D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997DC2-4F60-4F1A-A883-9B3BCAEDF76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837-40C2-9134-E1E0E11B3D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F8D244-BDCB-475A-81DA-087D6D320BE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837-40C2-9134-E1E0E11B3D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99C328-1677-4F19-A75B-B005944D9F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837-40C2-9134-E1E0E11B3D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837-40C2-9134-E1E0E11B3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88288"/>
        <c:axId val="1788487744"/>
      </c:scatterChart>
      <c:valAx>
        <c:axId val="178848828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7744"/>
        <c:crossesAt val="0"/>
        <c:crossBetween val="midCat"/>
        <c:majorUnit val="100"/>
      </c:valAx>
      <c:valAx>
        <c:axId val="178848774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8828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E0-45D3-B0B6-55DA395B5D2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B870B3A-27A6-4755-A0D0-B7F61A1F380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8E0-45D3-B0B6-55DA395B5D2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D5D880-402D-47DE-AE3A-0F97A45CEDC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8E0-45D3-B0B6-55DA395B5D2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5A2A55-A86F-4A61-A8EF-08B371635B9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8E0-45D3-B0B6-55DA395B5D2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7C5422-0443-42FC-ADEB-D9929B029FB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8E0-45D3-B0B6-55DA395B5D2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0150EB-C558-4B03-B7DA-4255C22436F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8E0-45D3-B0B6-55DA395B5D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8E0-45D3-B0B6-55DA395B5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4144"/>
        <c:axId val="1788488832"/>
      </c:scatterChart>
      <c:valAx>
        <c:axId val="17884741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8832"/>
        <c:crossesAt val="0"/>
        <c:crossBetween val="midCat"/>
        <c:majorUnit val="100"/>
      </c:valAx>
      <c:valAx>
        <c:axId val="178848883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41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97-41F5-AB31-FDD81D743B1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9550FDC-5C3F-4258-B0C1-5D3374654D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897-41F5-AB31-FDD81D743B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661233-1435-40E3-B2DA-7A712D58F84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897-41F5-AB31-FDD81D743B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5D5419-3A63-47BD-86EF-E241219978F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897-41F5-AB31-FDD81D743B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31BD5A-6307-44E9-91B4-E60A44DBD8A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897-41F5-AB31-FDD81D743B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DE9BF3-FCF2-4093-823D-F5A115F8516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897-41F5-AB31-FDD81D743B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897-41F5-AB31-FDD81D743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9040"/>
        <c:axId val="1788486112"/>
      </c:scatterChart>
      <c:valAx>
        <c:axId val="178847904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6112"/>
        <c:crossesAt val="0"/>
        <c:crossBetween val="midCat"/>
        <c:majorUnit val="100"/>
      </c:valAx>
      <c:valAx>
        <c:axId val="1788486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904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A8-4339-BD89-D6E747F342E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89F758D-1F56-4499-A8D5-C2399218A5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FA8-4339-BD89-D6E747F342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DF5728-1361-4562-ABD1-1098CB36C6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FA8-4339-BD89-D6E747F342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809B4B-76A6-44A9-94EA-A3DF9E257B8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FA8-4339-BD89-D6E747F342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C2116B-8BE0-4E02-8C02-5B941A21B0F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FA8-4339-BD89-D6E747F342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27840C-4C47-4EEE-B656-CFEB2AA13A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FA8-4339-BD89-D6E747F342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FA8-4339-BD89-D6E747F34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83392"/>
        <c:axId val="1788480672"/>
      </c:scatterChart>
      <c:valAx>
        <c:axId val="17884833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0672"/>
        <c:crossesAt val="0"/>
        <c:crossBetween val="midCat"/>
        <c:majorUnit val="100"/>
      </c:valAx>
      <c:valAx>
        <c:axId val="17884806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833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57-438A-B250-0F3B4E12426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A5D8F89-EFAE-4947-8C37-15F169F817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557-438A-B250-0F3B4E1242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238571-748A-4819-97C4-EF3D1F2EA13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557-438A-B250-0F3B4E1242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1138F3-5EC1-414B-80D4-96E6B8757EF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557-438A-B250-0F3B4E1242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5673EC-17AF-4E72-86B7-FB5AF84C194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557-438A-B250-0F3B4E1242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1B21BA-44BC-4D29-88B8-AA30DACD91F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557-438A-B250-0F3B4E1242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557-438A-B250-0F3B4E124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5776"/>
        <c:axId val="1788481760"/>
      </c:scatterChart>
      <c:valAx>
        <c:axId val="17884757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1760"/>
        <c:crossesAt val="0"/>
        <c:crossBetween val="midCat"/>
        <c:majorUnit val="100"/>
      </c:valAx>
      <c:valAx>
        <c:axId val="178848176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57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70-4742-A9B2-ABAAAE312B1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7E65831-91BB-4923-8BE9-D20743E7575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370-4742-A9B2-ABAAAE312B1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7728D5-72D8-4EF0-975B-EB32FEB3C39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370-4742-A9B2-ABAAAE312B1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189E4F-FB57-4731-A17D-3817AFE95F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370-4742-A9B2-ABAAAE312B1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4E3C318-7ADC-4D00-8E77-52B69B57152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370-4742-A9B2-ABAAAE312B1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6E1676-8663-4703-A6BB-C11A35B6D72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370-4742-A9B2-ABAAAE312B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370-4742-A9B2-ABAAAE312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3600"/>
        <c:axId val="1788477952"/>
      </c:scatterChart>
      <c:valAx>
        <c:axId val="17884736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77952"/>
        <c:crossesAt val="0"/>
        <c:crossBetween val="midCat"/>
        <c:majorUnit val="100"/>
      </c:valAx>
      <c:valAx>
        <c:axId val="17884779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36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73-4919-97F8-FCC051CB8E3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E587CA-C1A7-412E-8976-AF91928EDA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A73-4919-97F8-FCC051CB8E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AFFD00-8E1B-4196-8E3C-4259F8A6F80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A73-4919-97F8-FCC051CB8E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BC3435-E5F4-4161-9D5C-FABB6AD6B5F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A73-4919-97F8-FCC051CB8E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C0FABC-73B5-4766-AED7-9972E63E10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A73-4919-97F8-FCC051CB8E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524821-6540-4D8D-9C2A-A0B90344242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A73-4919-97F8-FCC051CB8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A73-4919-97F8-FCC051CB8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83936"/>
        <c:axId val="1788486656"/>
      </c:scatterChart>
      <c:valAx>
        <c:axId val="1788483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6656"/>
        <c:crossesAt val="0"/>
        <c:crossBetween val="midCat"/>
        <c:majorUnit val="100"/>
      </c:valAx>
      <c:valAx>
        <c:axId val="1788486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83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25-4FAC-9545-8E48A4CC5EB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C9C7636-A01A-41A2-B2DB-6677C6AA226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725-4FAC-9545-8E48A4CC5E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034154-5C39-4233-82F8-57EDA9EC61C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725-4FAC-9545-8E48A4CC5E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10EBEF-E15D-4D7B-951F-9767775259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725-4FAC-9545-8E48A4CC5E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478693-FDB5-4FCC-AED8-913D12EB52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725-4FAC-9545-8E48A4CC5E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E87A6F-5EFD-4EF8-A8C3-ABA69F19671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725-4FAC-9545-8E48A4CC5E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725-4FAC-9545-8E48A4CC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81216"/>
        <c:axId val="1788482848"/>
      </c:scatterChart>
      <c:valAx>
        <c:axId val="17884812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2848"/>
        <c:crossesAt val="0"/>
        <c:crossBetween val="midCat"/>
        <c:majorUnit val="100"/>
      </c:valAx>
      <c:valAx>
        <c:axId val="178848284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812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E-4AC7-B6DF-FC838CA8593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3B12D7-9DB0-497B-A4FF-95DD4F96A1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E0E-4AC7-B6DF-FC838CA859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78B289-4289-4FF3-89ED-C95DE99EE0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E0E-4AC7-B6DF-FC838CA859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721E6C-F90C-4918-8C6D-9B5D32F79F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E0E-4AC7-B6DF-FC838CA859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70F370-386E-4031-9205-1F74EA86F4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E0E-4AC7-B6DF-FC838CA859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4002ED-FF13-47C3-B356-9858A1864B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E0E-4AC7-B6DF-FC838CA859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E0E-4AC7-B6DF-FC838CA85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84480"/>
        <c:axId val="1788487200"/>
      </c:scatterChart>
      <c:valAx>
        <c:axId val="17884844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7200"/>
        <c:crossesAt val="0"/>
        <c:crossBetween val="midCat"/>
        <c:majorUnit val="100"/>
      </c:valAx>
      <c:valAx>
        <c:axId val="1788487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844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F4-4468-87F8-F2DFAA043A9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2558962-6828-4B21-A950-2613C08BB9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4F4-4468-87F8-F2DFAA043A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AB9746-4DE5-404F-A94F-D8D2A0F03D0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4F4-4468-87F8-F2DFAA043A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4397C5-3950-4401-94A6-F0B84D245E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4F4-4468-87F8-F2DFAA043A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E13F09-8736-41CE-A719-96FB3310ED9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4F4-4468-87F8-F2DFAA043A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141EA0-62BF-447B-9AA9-112BD26F37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4F4-4468-87F8-F2DFAA043A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4F4-4468-87F8-F2DFAA043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4688"/>
        <c:axId val="1788485024"/>
      </c:scatterChart>
      <c:valAx>
        <c:axId val="178847468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5024"/>
        <c:crossesAt val="0"/>
        <c:crossBetween val="midCat"/>
        <c:majorUnit val="100"/>
      </c:valAx>
      <c:valAx>
        <c:axId val="1788485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468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85-416C-9719-0DBB84ACFEA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94838B-021A-46E4-ABF3-04BFA3F1813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885-416C-9719-0DBB84ACFE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854CD3-9090-4A60-8F2D-609015F52B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885-416C-9719-0DBB84ACFE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2855E9-E726-4A3B-9A82-B1AE9395AF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885-416C-9719-0DBB84ACFE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E2B520-DC08-4237-9CC9-D3DF61BDCAA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885-416C-9719-0DBB84ACFE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E6D14D-8AA1-4C29-AA46-31DC0039E6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885-416C-9719-0DBB84ACFE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885-416C-9719-0DBB84ACF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6320"/>
        <c:axId val="1788476864"/>
      </c:scatterChart>
      <c:valAx>
        <c:axId val="178847632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76864"/>
        <c:crossesAt val="0"/>
        <c:crossBetween val="midCat"/>
        <c:majorUnit val="100"/>
      </c:valAx>
      <c:valAx>
        <c:axId val="17884768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632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E7-40F1-97F0-9A9FCEABB33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5C23E76-4FF3-4382-9E14-13011C5947B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EE7-40F1-97F0-9A9FCEABB3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AE54C7-0236-4AB9-8952-66A8581624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EE7-40F1-97F0-9A9FCEABB3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7A3B10A-941C-49C7-BB4B-09774B12B76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EE7-40F1-97F0-9A9FCEABB3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9860CD-0C7F-488A-8E57-18D63FE210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EE7-40F1-97F0-9A9FCEABB3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215832-3749-42A0-9ABC-22CBD318062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EE7-40F1-97F0-9A9FCEABB3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EE7-40F1-97F0-9A9FCEAB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85568"/>
        <c:axId val="1788477408"/>
      </c:scatterChart>
      <c:valAx>
        <c:axId val="1788485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77408"/>
        <c:crossesAt val="0"/>
        <c:crossBetween val="midCat"/>
        <c:majorUnit val="100"/>
      </c:valAx>
      <c:valAx>
        <c:axId val="178847740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85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6F0-B02F-A98F7A8E100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4049FA6-7D5F-4739-A6F1-272B9A8970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A-46F0-B02F-A98F7A8E10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6B28BD-209C-42D3-BBB8-9696C0F187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A-46F0-B02F-A98F7A8E10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2F5947-BFEC-4E6E-96DE-19C6A0A945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A-46F0-B02F-A98F7A8E10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6D607F-590E-4138-BC0C-4AC0B43DB90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A-46F0-B02F-A98F7A8E10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C4A5B2-D726-40D6-9E91-384D47E9818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A-46F0-B02F-A98F7A8E10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A-46F0-B02F-A98F7A8E1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8496"/>
        <c:axId val="1788482304"/>
      </c:scatterChart>
      <c:valAx>
        <c:axId val="178847849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2304"/>
        <c:crossesAt val="0"/>
        <c:crossBetween val="midCat"/>
        <c:majorUnit val="100"/>
      </c:valAx>
      <c:valAx>
        <c:axId val="17884823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849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9C-48AA-A76A-ED80A127A68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744492-F15C-4D10-9ACC-270F0A5DD3B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09C-48AA-A76A-ED80A127A6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AFC1C7-E0DD-4849-AA94-3FB891513BF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09C-48AA-A76A-ED80A127A6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5EE963-3FA7-4D9D-BF11-73B1270EF4A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09C-48AA-A76A-ED80A127A6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A5118E-3719-429B-B40F-507F76D53A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09C-48AA-A76A-ED80A127A6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E3DE27-690B-4C54-8E4B-29010ADB20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09C-48AA-A76A-ED80A127A6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09C-48AA-A76A-ED80A127A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479584"/>
        <c:axId val="1788480128"/>
      </c:scatterChart>
      <c:valAx>
        <c:axId val="17884795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8480128"/>
        <c:crossesAt val="0"/>
        <c:crossBetween val="midCat"/>
        <c:majorUnit val="100"/>
      </c:valAx>
      <c:valAx>
        <c:axId val="178848012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84795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A5-43F8-B3A9-A959B08023B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FBEE221-C1A6-46CF-96AB-F09A90537B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DA5-43F8-B3A9-A959B08023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91468E-8C71-46D2-B895-18A881AF7E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DA5-43F8-B3A9-A959B0802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2A13E6-CDB5-4755-85EE-E81B04AAEF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DA5-43F8-B3A9-A959B08023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591BF8-5A4D-4490-B19F-230A00BAA3D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DA5-43F8-B3A9-A959B08023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C936A2-9DDB-4C17-8A8B-A6C68E9042F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DA5-43F8-B3A9-A959B08023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DA5-43F8-B3A9-A959B0802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67696"/>
        <c:axId val="1789968240"/>
      </c:scatterChart>
      <c:valAx>
        <c:axId val="178996769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68240"/>
        <c:crossesAt val="0"/>
        <c:crossBetween val="midCat"/>
        <c:majorUnit val="100"/>
      </c:valAx>
      <c:valAx>
        <c:axId val="17899682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6769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1C-4BB9-9F23-94C79AF8121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98606D7-CCB0-4D3F-A2AF-D6289E6F725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31C-4BB9-9F23-94C79AF812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6AC41F-470D-478D-ACAD-AABF116BA0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31C-4BB9-9F23-94C79AF812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5B4E75-8AA3-41C7-BD0A-44A6A9AA6E2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31C-4BB9-9F23-94C79AF812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DA7079-0F52-4AFA-8C94-4F5B0E28D63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31C-4BB9-9F23-94C79AF812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CF5FC1-5842-40C0-81B7-5383AE4861C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31C-4BB9-9F23-94C79AF812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31C-4BB9-9F23-94C79AF81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3680"/>
        <c:axId val="1789968784"/>
      </c:scatterChart>
      <c:valAx>
        <c:axId val="17899736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68784"/>
        <c:crossesAt val="0"/>
        <c:crossBetween val="midCat"/>
        <c:majorUnit val="100"/>
      </c:valAx>
      <c:valAx>
        <c:axId val="17899687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36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76-4B1A-B879-1CF9B12F985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CB8D2F-3767-49DA-9017-04EAE801015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476-4B1A-B879-1CF9B12F98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FF4803-0027-490F-A67E-3FF953BDA5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476-4B1A-B879-1CF9B12F98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6CC64A-090C-461A-A78C-49937F3F4C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476-4B1A-B879-1CF9B12F98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9F4916-CCBC-49A9-96FC-89E4F15E682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476-4B1A-B879-1CF9B12F98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1D0353-C65F-48C9-874B-011C7304D8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476-4B1A-B879-1CF9B12F98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476-4B1A-B879-1CF9B12F9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5312"/>
        <c:axId val="1789975856"/>
      </c:scatterChart>
      <c:valAx>
        <c:axId val="17899753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5856"/>
        <c:crossesAt val="0"/>
        <c:crossBetween val="midCat"/>
        <c:majorUnit val="100"/>
      </c:valAx>
      <c:valAx>
        <c:axId val="17899758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53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8D-409D-917C-2444E37BBBC3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B09FC5-91A6-4EBA-9344-A963AB5DC70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F8D-409D-917C-2444E37BBB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E901D3-50F3-410E-A889-40A973AB022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F8D-409D-917C-2444E37BBB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7C18BA-1A8E-4281-8225-CBC62DBFD83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F8D-409D-917C-2444E37BBB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A64348-B256-41BB-B0B7-87DB6A4A185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F8D-409D-917C-2444E37BBB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872721-F8A3-4303-BE84-7F86E6A9956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F8D-409D-917C-2444E37BBB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F8D-409D-917C-2444E37BB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2592"/>
        <c:axId val="1789969328"/>
      </c:scatterChart>
      <c:valAx>
        <c:axId val="17899725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69328"/>
        <c:crossesAt val="0"/>
        <c:crossBetween val="midCat"/>
        <c:majorUnit val="100"/>
      </c:valAx>
      <c:valAx>
        <c:axId val="178996932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25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9-4229-8AB7-1532E6AFD90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8FD6089-1EE4-4063-84A5-89884BD7712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EF9-4229-8AB7-1532E6AFD9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173953-4FB6-4CFC-A5CB-484510BBE0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EF9-4229-8AB7-1532E6AFD9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2164CC-EB36-4F56-BA72-3EBBA596E91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EF9-4229-8AB7-1532E6AFD9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DCA0AD-B7C7-4617-B99A-1F3CFF66837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EF9-4229-8AB7-1532E6AFD9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E3B662-A789-415E-B5ED-C6D86D71E32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EF9-4229-8AB7-1532E6AFD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EF9-4229-8AB7-1532E6AFD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69872"/>
        <c:axId val="1789970416"/>
      </c:scatterChart>
      <c:valAx>
        <c:axId val="178996987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0416"/>
        <c:crossesAt val="0"/>
        <c:crossBetween val="midCat"/>
        <c:majorUnit val="100"/>
      </c:valAx>
      <c:valAx>
        <c:axId val="17899704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6987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14-4393-8D0E-07E5BDAB274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F6EBC7F-701C-4C54-97E8-45628F80E38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A14-4393-8D0E-07E5BDAB27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E37C6E-05C7-4CDE-92D1-20BFF3F3286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A14-4393-8D0E-07E5BDAB27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E9B10C-1618-4DDC-AC2F-789AA2EA8F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A14-4393-8D0E-07E5BDAB27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8507EF-7624-4785-A248-E897DF715E3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A14-4393-8D0E-07E5BDAB27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2D372B-55D4-4A74-8D8C-8836461A40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A14-4393-8D0E-07E5BDAB27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A14-4393-8D0E-07E5BDAB2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4224"/>
        <c:axId val="1789976400"/>
      </c:scatterChart>
      <c:valAx>
        <c:axId val="17899742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6400"/>
        <c:crossesAt val="0"/>
        <c:crossBetween val="midCat"/>
        <c:majorUnit val="100"/>
      </c:valAx>
      <c:valAx>
        <c:axId val="17899764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42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B2-49A5-ACEB-A66B08DDDEA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6126658-237B-4A72-A2F0-6A5DE170F7D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B2-49A5-ACEB-A66B08DDDE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1376E2-1C07-4826-A7E4-D8629F9F64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8B2-49A5-ACEB-A66B08DDDE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62FFDD-A435-465C-B191-4475A4ADE0F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8B2-49A5-ACEB-A66B08DDDE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C0A82E-02C1-463B-92CE-08D6D93B9A5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8B2-49A5-ACEB-A66B08DDDE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D1C94E-8BC6-4CDC-AC7A-3F63171F9F1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8B2-49A5-ACEB-A66B08DDDE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B2-49A5-ACEB-A66B08DDD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64976"/>
        <c:axId val="1789974768"/>
      </c:scatterChart>
      <c:valAx>
        <c:axId val="17899649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4768"/>
        <c:crossesAt val="0"/>
        <c:crossBetween val="midCat"/>
        <c:majorUnit val="100"/>
      </c:valAx>
      <c:valAx>
        <c:axId val="178997476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649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84-4C83-89B6-BEAECF8833AA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0908463-BDD7-452D-8F4B-D784D78142D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584-4C83-89B6-BEAECF8833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431BCB-8573-444A-BED2-ACB981D41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584-4C83-89B6-BEAECF8833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E66553-CB95-45DB-9CDF-775424C2F30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584-4C83-89B6-BEAECF8833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13FB5E-93B3-4639-96DF-F85D6EBBB5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584-4C83-89B6-BEAECF8833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D4913A-243D-44E9-9EFF-5FD1A64C46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584-4C83-89B6-BEAECF8833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584-4C83-89B6-BEAECF883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0960"/>
        <c:axId val="1789979120"/>
      </c:scatterChart>
      <c:valAx>
        <c:axId val="17899709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9120"/>
        <c:crossesAt val="0"/>
        <c:crossBetween val="midCat"/>
        <c:majorUnit val="100"/>
      </c:valAx>
      <c:valAx>
        <c:axId val="17899791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09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A-48B1-8D31-C961FC640BA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2640BC5-FB22-404F-8960-661BD67EDD1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A3A-48B1-8D31-C961FC640B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631783-169F-42BC-8DC1-482F3F0D288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A3A-48B1-8D31-C961FC640B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B6E18F-1D61-4C25-90EC-66D73E1CA9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A3A-48B1-8D31-C961FC640B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230F7C-EBBD-48EB-8D55-41466951EDF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A3A-48B1-8D31-C961FC640B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322243-44A2-425F-8619-E3052D44AC4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A3A-48B1-8D31-C961FC640B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A3A-48B1-8D31-C961FC640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65520"/>
        <c:axId val="1789976944"/>
      </c:scatterChart>
      <c:valAx>
        <c:axId val="178996552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6944"/>
        <c:crossesAt val="0"/>
        <c:crossBetween val="midCat"/>
        <c:majorUnit val="100"/>
      </c:valAx>
      <c:valAx>
        <c:axId val="178997694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6552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7A-4E18-B35C-9B45B48576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E31687E-D36C-4D65-8E3F-FC5F53D9CD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7A-4E18-B35C-9B45B48576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33847F-5B65-4B1A-9DC9-1BF8C2A2DD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A7A-4E18-B35C-9B45B48576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ED36CF-0A23-4DEC-B912-B9DB7190D97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A7A-4E18-B35C-9B45B48576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AA44D7-3799-484D-BC4C-62947E9384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A7A-4E18-B35C-9B45B48576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E316FA5-33D6-46C4-BA9D-099EFD2B05F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A7A-4E18-B35C-9B45B48576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7A-4E18-B35C-9B45B4857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1504"/>
        <c:axId val="1789972048"/>
      </c:scatterChart>
      <c:valAx>
        <c:axId val="17899715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2048"/>
        <c:crossesAt val="0"/>
        <c:crossBetween val="midCat"/>
        <c:majorUnit val="100"/>
      </c:valAx>
      <c:valAx>
        <c:axId val="178997204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15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1C-4560-A906-7C8E4561EFB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324C497-FAA5-4FB1-B12F-4549BC9567B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C1C-4560-A906-7C8E4561EF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3B7875-986C-4DCF-9596-826B437FC64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C1C-4560-A906-7C8E4561EF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F71686-4BF1-4EEE-A78B-6E1191D5A7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C1C-4560-A906-7C8E4561EF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36A4DD-5B37-4A47-9E55-2ECC97546C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C1C-4560-A906-7C8E4561EF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F7AAA60-CB81-444A-9751-46A3F233C8B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C1C-4560-A906-7C8E4561EF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C1C-4560-A906-7C8E4561E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3136"/>
        <c:axId val="1789978032"/>
      </c:scatterChart>
      <c:valAx>
        <c:axId val="17899731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8032"/>
        <c:crossesAt val="0"/>
        <c:crossBetween val="midCat"/>
        <c:majorUnit val="100"/>
      </c:valAx>
      <c:valAx>
        <c:axId val="178997803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31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39-4A64-8004-1454234BD3B7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C04E85B-E1F7-4856-88E4-0B2B09960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D39-4A64-8004-1454234BD3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8E8D03-6F7D-438D-AA10-8EEABC57A5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D39-4A64-8004-1454234BD3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943257F-384C-42FB-B898-915553C985A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D39-4A64-8004-1454234BD3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C18785-723C-429F-85D6-14860AC63E2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D39-4A64-8004-1454234BD3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5BF96D-FC80-4651-B30A-004BAA50CF6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D39-4A64-8004-1454234BD3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D39-4A64-8004-1454234BD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7488"/>
        <c:axId val="1789966064"/>
      </c:scatterChart>
      <c:valAx>
        <c:axId val="178997748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66064"/>
        <c:crossesAt val="0"/>
        <c:crossBetween val="midCat"/>
        <c:majorUnit val="100"/>
      </c:valAx>
      <c:valAx>
        <c:axId val="17899660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748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F4-42EE-816D-F12880E052F6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05B57F7-5C0F-40F9-B171-F1D3865B0C5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2F4-42EE-816D-F12880E052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8C3B67-BF26-481A-B2D8-B3687B9194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D2F4-42EE-816D-F12880E052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3A868C-7157-4C5D-8C82-08A44216184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2F4-42EE-816D-F12880E052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AA0A93-433A-4C45-A1F9-BD980FC368A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2F4-42EE-816D-F12880E052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B18F89-BCBF-46A1-8813-83B40B305A5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2F4-42EE-816D-F12880E052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D2F4-42EE-816D-F12880E05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78576"/>
        <c:axId val="1789979664"/>
      </c:scatterChart>
      <c:valAx>
        <c:axId val="17899785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79664"/>
        <c:crossesAt val="0"/>
        <c:crossBetween val="midCat"/>
        <c:majorUnit val="100"/>
      </c:valAx>
      <c:valAx>
        <c:axId val="17899796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785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75-425B-9D89-81250AAEDE4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1CD3C5A-025C-4BEF-995E-9B96482B863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75-425B-9D89-81250AAEDE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BCE547-BA11-4D9A-8F94-99CBA2A21A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A75-425B-9D89-81250AAEDE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66728-B3BC-429D-AB77-32004ADBCC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A75-425B-9D89-81250AAEDE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45F41B-55D0-46A8-905C-58D008C3873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A75-425B-9D89-81250AAEDE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572269-0555-4757-A176-E415432E4E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A75-425B-9D89-81250AAEDE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75-425B-9D89-81250AAED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64432"/>
        <c:axId val="1789966608"/>
      </c:scatterChart>
      <c:valAx>
        <c:axId val="17899644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89966608"/>
        <c:crossesAt val="0"/>
        <c:crossBetween val="midCat"/>
        <c:majorUnit val="100"/>
      </c:valAx>
      <c:valAx>
        <c:axId val="178996660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644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C-47F3-A58C-B080727E876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AABB5F-479B-4662-A0C2-35D6A06380F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2FC-47F3-A58C-B080727E876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703325-8A28-4D86-A34C-A2896A4FFAE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2FC-47F3-A58C-B080727E876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900E9E-0B4F-4B44-9F37-79958643108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2FC-47F3-A58C-B080727E876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CBC591-46C3-4409-9640-B04507B6435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2FC-47F3-A58C-B080727E876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6B8371-349D-4123-84D3-63FCDC42DB2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2FC-47F3-A58C-B080727E87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2FC-47F3-A58C-B080727E8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9967152"/>
        <c:axId val="1792423840"/>
      </c:scatterChart>
      <c:valAx>
        <c:axId val="17899671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23840"/>
        <c:crossesAt val="0"/>
        <c:crossBetween val="midCat"/>
        <c:majorUnit val="100"/>
      </c:valAx>
      <c:valAx>
        <c:axId val="17924238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899671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D0-427F-9B8B-3ADDE667CD4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B7EBE9B-54AB-48AD-A248-E738E2DA655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7D0-427F-9B8B-3ADDE667CD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F52E55-7D35-458B-B6A0-6053870BC7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7D0-427F-9B8B-3ADDE667CD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D061C1-96F3-49E9-B246-56186142C8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7D0-427F-9B8B-3ADDE667CD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023B982-76F5-4CEC-B298-88485649F4C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7D0-427F-9B8B-3ADDE667CD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35B411-5837-4AF1-A9A8-35BC54E557C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7D0-427F-9B8B-3ADDE667CD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7D0-427F-9B8B-3ADDE667C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09696"/>
        <c:axId val="1792417856"/>
      </c:scatterChart>
      <c:valAx>
        <c:axId val="179240969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7856"/>
        <c:crossesAt val="0"/>
        <c:crossBetween val="midCat"/>
        <c:majorUnit val="100"/>
      </c:valAx>
      <c:valAx>
        <c:axId val="17924178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0969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3D-4512-B9FE-6F10EF092D6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E8B51A9-1EDA-4844-8573-80D33641178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3D-4512-B9FE-6F10EF092D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9EE9C1-D862-445B-82D5-DD1067FA9B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33D-4512-B9FE-6F10EF092D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D236DC-74CE-4C67-BFC3-8BB435D9202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33D-4512-B9FE-6F10EF092D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73DFF1-6AD2-48E0-8290-2C75F57061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33D-4512-B9FE-6F10EF092D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1539F5-E05D-4700-9ADE-1CE691B7924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33D-4512-B9FE-6F10EF092D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3D-4512-B9FE-6F10EF092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22752"/>
        <c:axId val="1792415136"/>
      </c:scatterChart>
      <c:valAx>
        <c:axId val="17924227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5136"/>
        <c:crossesAt val="0"/>
        <c:crossBetween val="midCat"/>
        <c:majorUnit val="100"/>
      </c:valAx>
      <c:valAx>
        <c:axId val="17924151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227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65-44FC-A4A6-62EEC820229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0DEA71E-3C62-4063-A3A0-60101BB037B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965-44FC-A4A6-62EEC82022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7F2C2A-8B0B-4EB5-A953-C279EF2E3B5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965-44FC-A4A6-62EEC82022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026DCC-59BF-4352-B532-C880E4F445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965-44FC-A4A6-62EEC82022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54B7CB-3782-4380-9860-7488A860D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965-44FC-A4A6-62EEC82022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90C5FA-3A85-4C24-B795-A2CB812BB75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965-44FC-A4A6-62EEC82022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965-44FC-A4A6-62EEC8202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24928"/>
        <c:axId val="1792410240"/>
      </c:scatterChart>
      <c:valAx>
        <c:axId val="17924249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0240"/>
        <c:crossesAt val="0"/>
        <c:crossBetween val="midCat"/>
        <c:majorUnit val="100"/>
      </c:valAx>
      <c:valAx>
        <c:axId val="17924102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249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D3-4838-89C3-C3A9A6C359C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D50F702-062F-46E7-B724-7A9C18A0DA8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FD3-4838-89C3-C3A9A6C359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AF08C9-1806-4FC7-8009-17493F2232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FD3-4838-89C3-C3A9A6C359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489F6F-6AFD-468F-BC0E-6D43E2737B7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FD3-4838-89C3-C3A9A6C359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ED7380-9F66-4FFD-877D-2325B52345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FD3-4838-89C3-C3A9A6C359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652102-E69B-4725-9EB8-A28217D996E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FD3-4838-89C3-C3A9A6C359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FD3-4838-89C3-C3A9A6C35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10784"/>
        <c:axId val="1792411328"/>
      </c:scatterChart>
      <c:valAx>
        <c:axId val="17924107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1328"/>
        <c:crossesAt val="0"/>
        <c:crossBetween val="midCat"/>
        <c:majorUnit val="100"/>
      </c:valAx>
      <c:valAx>
        <c:axId val="179241132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107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E6-4D03-86E0-297E492488F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00A731E-9D2E-4076-B969-23234B2594E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9E6-4D03-86E0-297E492488F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F20D9D-637A-460C-8643-B0430E7D69B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A9E6-4D03-86E0-297E492488F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BE8543-A52A-43C8-A83E-09975C0E423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9E6-4D03-86E0-297E492488F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4AD51D-2B4C-4BFA-B8D7-ACD5EEE989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A9E6-4D03-86E0-297E492488F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F1490A-CC4C-4BF6-9387-2B9A884498A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9E6-4D03-86E0-297E492488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9E6-4D03-86E0-297E49248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14592"/>
        <c:axId val="1792413504"/>
      </c:scatterChart>
      <c:valAx>
        <c:axId val="179241459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3504"/>
        <c:crossesAt val="0"/>
        <c:crossBetween val="midCat"/>
        <c:majorUnit val="100"/>
      </c:valAx>
      <c:valAx>
        <c:axId val="17924135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1459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C-477E-8ABA-EE2F8117B31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94BD856-275E-4388-AA35-A2EB0331F34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47C-477E-8ABA-EE2F8117B3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F99716-4EC4-4E39-9C28-56438653DB5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47C-477E-8ABA-EE2F8117B3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7D75D4-7CF0-47CF-B118-64A20DD0000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47C-477E-8ABA-EE2F8117B3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F4CE82-E700-48C6-8937-398E6FD411A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47C-477E-8ABA-EE2F8117B3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6CD21B-EC72-4493-92F8-BE3DCE4849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47C-477E-8ABA-EE2F8117B3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47C-477E-8ABA-EE2F8117B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18944"/>
        <c:axId val="1792411872"/>
      </c:scatterChart>
      <c:valAx>
        <c:axId val="17924189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1872"/>
        <c:crossesAt val="0"/>
        <c:crossBetween val="midCat"/>
        <c:majorUnit val="100"/>
      </c:valAx>
      <c:valAx>
        <c:axId val="17924118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189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4F-46E6-9507-C5A818EDEB8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6FEE20D-3B65-4B46-A965-2CCAC97A8E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A4F-46E6-9507-C5A818EDEB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948E13-59C5-444B-8F68-AAAB2A3810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A4F-46E6-9507-C5A818EDEB8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D247F7-5D2D-4ECE-92E6-673D9331BCB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A4F-46E6-9507-C5A818EDEB8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928816-F82E-465C-9FE1-DA71E6C25CA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A4F-46E6-9507-C5A818EDEB8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5DECFE-86C7-4236-A8B7-36E9E5D9FD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A4F-46E6-9507-C5A818EDEB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A4F-46E6-9507-C5A818EDE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19488"/>
        <c:axId val="1792412960"/>
      </c:scatterChart>
      <c:valAx>
        <c:axId val="179241948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2960"/>
        <c:crossesAt val="0"/>
        <c:crossBetween val="midCat"/>
        <c:majorUnit val="100"/>
      </c:valAx>
      <c:valAx>
        <c:axId val="179241296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1948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2C-447A-8EC9-F79E89DA4E5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138EB-9949-41C5-A02D-21CDD86B7B9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2C-447A-8EC9-F79E89DA4E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D78A02-9103-47B8-B752-858361C4B0B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2C-447A-8EC9-F79E89DA4E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BF10CB-2E26-49A3-A3BD-6D2AA3DE48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2C-447A-8EC9-F79E89DA4E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721194-6991-4343-A33F-2802C3AF1D5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2C-447A-8EC9-F79E89DA4E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E21B52-D18A-4513-A719-2BAA480F736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2C-447A-8EC9-F79E89DA4E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2C-447A-8EC9-F79E89DA4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20032"/>
        <c:axId val="1792412416"/>
      </c:scatterChart>
      <c:valAx>
        <c:axId val="17924200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2416"/>
        <c:crossesAt val="0"/>
        <c:crossBetween val="midCat"/>
        <c:majorUnit val="100"/>
      </c:valAx>
      <c:valAx>
        <c:axId val="17924124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200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37-4551-957C-5A81B312E75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6EC4573-DF16-409A-B94D-9E9480612B4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037-4551-957C-5A81B312E7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A2A1E2-84D1-4909-8BEB-69FD3CA0A38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037-4551-957C-5A81B312E7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E8FD1-F4BA-43CC-BCB8-F2925376AE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037-4551-957C-5A81B312E7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92FACB-C13C-4352-9001-5D33724CE5F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037-4551-957C-5A81B312E7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1D8ACE-AF6C-437B-85DF-65E3394DBC2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037-4551-957C-5A81B312E7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037-4551-957C-5A81B312E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23296"/>
        <c:axId val="1792414048"/>
      </c:scatterChart>
      <c:valAx>
        <c:axId val="179242329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14048"/>
        <c:crossesAt val="0"/>
        <c:crossBetween val="midCat"/>
        <c:majorUnit val="100"/>
      </c:valAx>
      <c:valAx>
        <c:axId val="179241404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2329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9E-4846-AEBE-D8DE19EF97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7498AC-3F39-4766-B555-0709ECD37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89E-4846-AEBE-D8DE19EF97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2C9E32-FE1F-44BE-AEFD-178482604AC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89E-4846-AEBE-D8DE19EF97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285F17-CDC1-41F2-A598-13E443B9AF7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89E-4846-AEBE-D8DE19EF97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88A348-355C-4E0D-B560-3F1EA06E61C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89E-4846-AEBE-D8DE19EF97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7D9FDC-0BE2-4C45-96A3-ABE501DA6A1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89E-4846-AEBE-D8DE19EF97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89E-4846-AEBE-D8DE19EF9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2424384"/>
        <c:axId val="1792421664"/>
      </c:scatterChart>
      <c:valAx>
        <c:axId val="17924243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92421664"/>
        <c:crossesAt val="0"/>
        <c:crossBetween val="midCat"/>
        <c:majorUnit val="100"/>
      </c:valAx>
      <c:valAx>
        <c:axId val="17924216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924243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76319529768511E-2"/>
          <c:y val="0"/>
          <c:w val="0.91047057707621482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MSSpectra!$B$2:$B$902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EFE-4626-B52E-40FA1C1C9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415680"/>
        <c:axId val="1792416224"/>
      </c:barChart>
      <c:catAx>
        <c:axId val="179241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16224"/>
        <c:crosses val="autoZero"/>
        <c:auto val="1"/>
        <c:lblAlgn val="ctr"/>
        <c:lblOffset val="100"/>
        <c:tickMarkSkip val="100"/>
        <c:noMultiLvlLbl val="1"/>
      </c:catAx>
      <c:valAx>
        <c:axId val="179241622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1568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MSSpectra!$D$2:$D$902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05D-4101-BFA2-D1907B91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416768"/>
        <c:axId val="1792421120"/>
      </c:barChart>
      <c:catAx>
        <c:axId val="179241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21120"/>
        <c:crosses val="autoZero"/>
        <c:auto val="1"/>
        <c:lblAlgn val="ctr"/>
        <c:lblOffset val="100"/>
        <c:tickMarkSkip val="100"/>
        <c:noMultiLvlLbl val="1"/>
      </c:catAx>
      <c:valAx>
        <c:axId val="179242112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1676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MSSpectra!$F$2:$F$902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E6A-4650-8ABD-1576A08CF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417312"/>
        <c:axId val="1792418400"/>
      </c:barChart>
      <c:catAx>
        <c:axId val="179241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18400"/>
        <c:crosses val="autoZero"/>
        <c:auto val="1"/>
        <c:lblAlgn val="ctr"/>
        <c:lblOffset val="100"/>
        <c:tickMarkSkip val="100"/>
        <c:noMultiLvlLbl val="1"/>
      </c:catAx>
      <c:valAx>
        <c:axId val="179241840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1731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MSSpectra!$H$2:$H$902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F1B-43D8-9E43-430D3D525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2420576"/>
        <c:axId val="1792422208"/>
      </c:barChart>
      <c:catAx>
        <c:axId val="179242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22208"/>
        <c:crosses val="autoZero"/>
        <c:auto val="1"/>
        <c:lblAlgn val="ctr"/>
        <c:lblOffset val="100"/>
        <c:tickMarkSkip val="100"/>
        <c:noMultiLvlLbl val="1"/>
      </c:catAx>
      <c:valAx>
        <c:axId val="179242220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42057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MSSpectra!$J$2:$J$902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112-420E-BF24-900ABCFA0F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1056"/>
        <c:axId val="1794102688"/>
      </c:barChart>
      <c:catAx>
        <c:axId val="179410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2688"/>
        <c:crosses val="autoZero"/>
        <c:auto val="1"/>
        <c:lblAlgn val="ctr"/>
        <c:lblOffset val="100"/>
        <c:tickMarkSkip val="100"/>
        <c:noMultiLvlLbl val="1"/>
      </c:catAx>
      <c:valAx>
        <c:axId val="179410268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105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MSSpectra!$L$2:$L$902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130-4858-97ED-1B340376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4320"/>
        <c:axId val="1794099968"/>
      </c:barChart>
      <c:catAx>
        <c:axId val="1794104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9968"/>
        <c:crosses val="autoZero"/>
        <c:auto val="1"/>
        <c:lblAlgn val="ctr"/>
        <c:lblOffset val="100"/>
        <c:tickMarkSkip val="100"/>
        <c:noMultiLvlLbl val="1"/>
      </c:catAx>
      <c:valAx>
        <c:axId val="179409996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432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MSSpectra!$N$2:$N$902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827-455E-9A1F-81BC88925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9424"/>
        <c:axId val="1794095616"/>
      </c:barChart>
      <c:catAx>
        <c:axId val="179409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5616"/>
        <c:crosses val="autoZero"/>
        <c:auto val="1"/>
        <c:lblAlgn val="ctr"/>
        <c:lblOffset val="100"/>
        <c:tickMarkSkip val="100"/>
        <c:noMultiLvlLbl val="1"/>
      </c:catAx>
      <c:valAx>
        <c:axId val="179409561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942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MSSpectra!$P$2:$P$902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A5A-42EC-B273-020DC3B28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4864"/>
        <c:axId val="1794096160"/>
      </c:barChart>
      <c:catAx>
        <c:axId val="179410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6160"/>
        <c:crosses val="autoZero"/>
        <c:auto val="1"/>
        <c:lblAlgn val="ctr"/>
        <c:lblOffset val="100"/>
        <c:tickMarkSkip val="100"/>
        <c:noMultiLvlLbl val="1"/>
      </c:catAx>
      <c:valAx>
        <c:axId val="179409616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486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MSSpectra!$R$2:$R$902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B94-4069-BD69-EEA423817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2896"/>
        <c:axId val="1794098880"/>
      </c:barChart>
      <c:catAx>
        <c:axId val="179409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8880"/>
        <c:crosses val="autoZero"/>
        <c:auto val="1"/>
        <c:lblAlgn val="ctr"/>
        <c:lblOffset val="100"/>
        <c:tickMarkSkip val="100"/>
        <c:noMultiLvlLbl val="1"/>
      </c:catAx>
      <c:valAx>
        <c:axId val="179409888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289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MSSpectra!$T$2:$T$902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E3D-44AE-B35D-55257E967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5408"/>
        <c:axId val="1794091808"/>
      </c:barChart>
      <c:catAx>
        <c:axId val="179410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1808"/>
        <c:crosses val="autoZero"/>
        <c:auto val="1"/>
        <c:lblAlgn val="ctr"/>
        <c:lblOffset val="100"/>
        <c:tickMarkSkip val="100"/>
        <c:noMultiLvlLbl val="1"/>
      </c:catAx>
      <c:valAx>
        <c:axId val="179409180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540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MSSpectra!$V$2:$V$902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0FC-428D-8CD5-1642AC3EE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0512"/>
        <c:axId val="1794101600"/>
      </c:barChart>
      <c:catAx>
        <c:axId val="179410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1600"/>
        <c:crosses val="autoZero"/>
        <c:auto val="1"/>
        <c:lblAlgn val="ctr"/>
        <c:lblOffset val="100"/>
        <c:tickMarkSkip val="100"/>
        <c:noMultiLvlLbl val="1"/>
      </c:catAx>
      <c:valAx>
        <c:axId val="179410160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051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MSSpectra!$X$2:$X$902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CD0-47B5-AB43-8F3ED6043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89088"/>
        <c:axId val="1794097792"/>
      </c:barChart>
      <c:catAx>
        <c:axId val="179408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7792"/>
        <c:crosses val="autoZero"/>
        <c:auto val="1"/>
        <c:lblAlgn val="ctr"/>
        <c:lblOffset val="100"/>
        <c:tickMarkSkip val="100"/>
        <c:noMultiLvlLbl val="1"/>
      </c:catAx>
      <c:valAx>
        <c:axId val="179409779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8908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MSSpectra!$Z$2:$Z$902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4C8-4C65-86E1-DAEA9DC73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6704"/>
        <c:axId val="1794103776"/>
      </c:barChart>
      <c:catAx>
        <c:axId val="179409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3776"/>
        <c:crosses val="autoZero"/>
        <c:auto val="1"/>
        <c:lblAlgn val="ctr"/>
        <c:lblOffset val="100"/>
        <c:tickMarkSkip val="100"/>
        <c:noMultiLvlLbl val="1"/>
      </c:catAx>
      <c:valAx>
        <c:axId val="179410377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670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MSSpectra!$AB$2:$AB$902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C93-4ECF-8FE1-E7277C3B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2144"/>
        <c:axId val="1794093440"/>
      </c:barChart>
      <c:catAx>
        <c:axId val="179410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3440"/>
        <c:crosses val="autoZero"/>
        <c:auto val="1"/>
        <c:lblAlgn val="ctr"/>
        <c:lblOffset val="100"/>
        <c:tickMarkSkip val="100"/>
        <c:noMultiLvlLbl val="1"/>
      </c:catAx>
      <c:valAx>
        <c:axId val="179409344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214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MSSpectra!$AD$2:$AD$902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2C3-4DCB-8D20-CF3C1FEE9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5952"/>
        <c:axId val="1794103232"/>
      </c:barChart>
      <c:catAx>
        <c:axId val="179410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3232"/>
        <c:crosses val="autoZero"/>
        <c:auto val="1"/>
        <c:lblAlgn val="ctr"/>
        <c:lblOffset val="100"/>
        <c:tickMarkSkip val="100"/>
        <c:noMultiLvlLbl val="1"/>
      </c:catAx>
      <c:valAx>
        <c:axId val="179410323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595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MSSpectra!$AF$2:$AF$902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DB0-4298-8304-7382B2434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89632"/>
        <c:axId val="1794106496"/>
      </c:barChart>
      <c:catAx>
        <c:axId val="179408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6496"/>
        <c:crosses val="autoZero"/>
        <c:auto val="1"/>
        <c:lblAlgn val="ctr"/>
        <c:lblOffset val="100"/>
        <c:tickMarkSkip val="100"/>
        <c:noMultiLvlLbl val="1"/>
      </c:catAx>
      <c:valAx>
        <c:axId val="179410649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8963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MSSpectra!$AH$2:$AH$902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890-4C18-A202-6E485FBE1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7248"/>
        <c:axId val="1794090176"/>
      </c:barChart>
      <c:catAx>
        <c:axId val="1794097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0176"/>
        <c:crosses val="autoZero"/>
        <c:auto val="1"/>
        <c:lblAlgn val="ctr"/>
        <c:lblOffset val="100"/>
        <c:tickMarkSkip val="100"/>
        <c:noMultiLvlLbl val="1"/>
      </c:catAx>
      <c:valAx>
        <c:axId val="179409017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724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MSSpectra!$AJ$2:$AJ$902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78F-48A0-9177-76D5C65D4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7040"/>
        <c:axId val="1794095072"/>
      </c:barChart>
      <c:catAx>
        <c:axId val="1794107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5072"/>
        <c:crosses val="autoZero"/>
        <c:auto val="1"/>
        <c:lblAlgn val="ctr"/>
        <c:lblOffset val="100"/>
        <c:tickMarkSkip val="100"/>
        <c:noMultiLvlLbl val="1"/>
      </c:catAx>
      <c:valAx>
        <c:axId val="179409507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704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MSSpectra!$AL$2:$AL$902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20F-44DE-A8A6-75B14568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0720"/>
        <c:axId val="1794107584"/>
      </c:barChart>
      <c:catAx>
        <c:axId val="179409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7584"/>
        <c:crosses val="autoZero"/>
        <c:auto val="1"/>
        <c:lblAlgn val="ctr"/>
        <c:lblOffset val="100"/>
        <c:tickMarkSkip val="100"/>
        <c:noMultiLvlLbl val="1"/>
      </c:catAx>
      <c:valAx>
        <c:axId val="179410758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072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MSSpectra!$AN$2:$AN$902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593-4637-A38F-6B53B8A55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1264"/>
        <c:axId val="1794093984"/>
      </c:barChart>
      <c:catAx>
        <c:axId val="179409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3984"/>
        <c:crosses val="autoZero"/>
        <c:auto val="1"/>
        <c:lblAlgn val="ctr"/>
        <c:lblOffset val="100"/>
        <c:tickMarkSkip val="100"/>
        <c:noMultiLvlLbl val="1"/>
      </c:catAx>
      <c:valAx>
        <c:axId val="179409398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126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MSSpectra!$AP$2:$AP$902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9D0-49F0-8B3B-8CAC6E1CD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8336"/>
        <c:axId val="1794108128"/>
      </c:barChart>
      <c:catAx>
        <c:axId val="179409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8128"/>
        <c:crosses val="autoZero"/>
        <c:auto val="1"/>
        <c:lblAlgn val="ctr"/>
        <c:lblOffset val="100"/>
        <c:tickMarkSkip val="100"/>
        <c:noMultiLvlLbl val="1"/>
      </c:catAx>
      <c:valAx>
        <c:axId val="179410812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833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MSSpectra!$AR$2:$AR$902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0B4-4E21-AC42-A8F5039CE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8672"/>
        <c:axId val="1794092352"/>
      </c:barChart>
      <c:catAx>
        <c:axId val="179410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2352"/>
        <c:crosses val="autoZero"/>
        <c:auto val="1"/>
        <c:lblAlgn val="ctr"/>
        <c:lblOffset val="100"/>
        <c:tickMarkSkip val="100"/>
        <c:noMultiLvlLbl val="1"/>
      </c:catAx>
      <c:valAx>
        <c:axId val="179409235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867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MSSpectra!$AT$2:$AT$902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5C4-4906-9AD3-79C563D8E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09216"/>
        <c:axId val="1794109760"/>
      </c:barChart>
      <c:catAx>
        <c:axId val="179410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9760"/>
        <c:crosses val="autoZero"/>
        <c:auto val="1"/>
        <c:lblAlgn val="ctr"/>
        <c:lblOffset val="100"/>
        <c:tickMarkSkip val="100"/>
        <c:noMultiLvlLbl val="1"/>
      </c:catAx>
      <c:valAx>
        <c:axId val="179410976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0921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MSSpectra!$AV$2:$AV$902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F7D-486F-B67D-8505AB91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0304"/>
        <c:axId val="1794110848"/>
      </c:barChart>
      <c:catAx>
        <c:axId val="179411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0848"/>
        <c:crosses val="autoZero"/>
        <c:auto val="1"/>
        <c:lblAlgn val="ctr"/>
        <c:lblOffset val="100"/>
        <c:tickMarkSkip val="100"/>
        <c:noMultiLvlLbl val="1"/>
      </c:catAx>
      <c:valAx>
        <c:axId val="179411084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030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MSSpectra!$AX$2:$AX$902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94A-451D-B8D7-CE89C53C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094528"/>
        <c:axId val="1794121184"/>
      </c:barChart>
      <c:catAx>
        <c:axId val="179409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21184"/>
        <c:crosses val="autoZero"/>
        <c:auto val="1"/>
        <c:lblAlgn val="ctr"/>
        <c:lblOffset val="100"/>
        <c:tickMarkSkip val="100"/>
        <c:noMultiLvlLbl val="1"/>
      </c:catAx>
      <c:valAx>
        <c:axId val="179412118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09452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MSSpectra!$AZ$2:$AZ$902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BFF-4DFC-A110-36A1330CA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6832"/>
        <c:axId val="1794115200"/>
      </c:barChart>
      <c:catAx>
        <c:axId val="17941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5200"/>
        <c:crosses val="autoZero"/>
        <c:auto val="1"/>
        <c:lblAlgn val="ctr"/>
        <c:lblOffset val="100"/>
        <c:tickMarkSkip val="100"/>
        <c:noMultiLvlLbl val="1"/>
      </c:catAx>
      <c:valAx>
        <c:axId val="179411520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683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MSSpectra!$BB$2:$BB$902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A7B-45D1-A5BD-398EE098B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3568"/>
        <c:axId val="1794118464"/>
      </c:barChart>
      <c:catAx>
        <c:axId val="179411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8464"/>
        <c:crosses val="autoZero"/>
        <c:auto val="1"/>
        <c:lblAlgn val="ctr"/>
        <c:lblOffset val="100"/>
        <c:tickMarkSkip val="100"/>
        <c:noMultiLvlLbl val="1"/>
      </c:catAx>
      <c:valAx>
        <c:axId val="179411846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356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MSSpectra!$BD$2:$BD$902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51E-4968-AB8F-E819168D0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1392"/>
        <c:axId val="1794114112"/>
      </c:barChart>
      <c:catAx>
        <c:axId val="179411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4112"/>
        <c:crosses val="autoZero"/>
        <c:auto val="1"/>
        <c:lblAlgn val="ctr"/>
        <c:lblOffset val="100"/>
        <c:tickMarkSkip val="100"/>
        <c:noMultiLvlLbl val="1"/>
      </c:catAx>
      <c:valAx>
        <c:axId val="179411411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139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MSSpectra!$BF$2:$BF$902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CBA-443D-880C-9479C146E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1936"/>
        <c:axId val="1794114656"/>
      </c:barChart>
      <c:catAx>
        <c:axId val="179411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4656"/>
        <c:crosses val="autoZero"/>
        <c:auto val="1"/>
        <c:lblAlgn val="ctr"/>
        <c:lblOffset val="100"/>
        <c:tickMarkSkip val="100"/>
        <c:noMultiLvlLbl val="1"/>
      </c:catAx>
      <c:valAx>
        <c:axId val="179411465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193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MSSpectra!$BH$2:$BH$902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D2A-4EC2-BEB4-67FC0E8D2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2480"/>
        <c:axId val="1794117376"/>
      </c:barChart>
      <c:catAx>
        <c:axId val="179411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7376"/>
        <c:crosses val="autoZero"/>
        <c:auto val="1"/>
        <c:lblAlgn val="ctr"/>
        <c:lblOffset val="100"/>
        <c:tickMarkSkip val="100"/>
        <c:noMultiLvlLbl val="1"/>
      </c:catAx>
      <c:valAx>
        <c:axId val="179411737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248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MSSpectra!$BJ$2:$BJ$902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E85-43BD-BB7C-502734310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20640"/>
        <c:axId val="1794115744"/>
      </c:barChart>
      <c:catAx>
        <c:axId val="179412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5744"/>
        <c:crosses val="autoZero"/>
        <c:auto val="1"/>
        <c:lblAlgn val="ctr"/>
        <c:lblOffset val="100"/>
        <c:tickMarkSkip val="100"/>
        <c:noMultiLvlLbl val="1"/>
      </c:catAx>
      <c:valAx>
        <c:axId val="179411574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2064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MSSpectra!$BL$2:$BL$902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1D1-4262-805D-5644C7F43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7920"/>
        <c:axId val="1794113024"/>
      </c:barChart>
      <c:catAx>
        <c:axId val="179411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3024"/>
        <c:crosses val="autoZero"/>
        <c:auto val="1"/>
        <c:lblAlgn val="ctr"/>
        <c:lblOffset val="100"/>
        <c:tickMarkSkip val="100"/>
        <c:noMultiLvlLbl val="1"/>
      </c:catAx>
      <c:valAx>
        <c:axId val="179411302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792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MSSpectra!$BN$2:$BN$902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4F4-4801-9345-C65FB2C8E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6288"/>
        <c:axId val="1794119008"/>
      </c:barChart>
      <c:catAx>
        <c:axId val="179411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9008"/>
        <c:crosses val="autoZero"/>
        <c:auto val="1"/>
        <c:lblAlgn val="ctr"/>
        <c:lblOffset val="100"/>
        <c:tickMarkSkip val="100"/>
        <c:noMultiLvlLbl val="1"/>
      </c:catAx>
      <c:valAx>
        <c:axId val="179411900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628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MSSpectra!$BP$2:$BP$902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AF1-48B0-8388-F03ED6C00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119552"/>
        <c:axId val="1794120096"/>
      </c:barChart>
      <c:catAx>
        <c:axId val="179411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20096"/>
        <c:crosses val="autoZero"/>
        <c:auto val="1"/>
        <c:lblAlgn val="ctr"/>
        <c:lblOffset val="100"/>
        <c:tickMarkSkip val="100"/>
        <c:noMultiLvlLbl val="1"/>
      </c:catAx>
      <c:valAx>
        <c:axId val="179412009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11955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MSSpectra!$BR$2:$BR$902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2AB-408D-9A48-B59E194A8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28240"/>
        <c:axId val="1798236944"/>
      </c:barChart>
      <c:catAx>
        <c:axId val="179822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6944"/>
        <c:crosses val="autoZero"/>
        <c:auto val="1"/>
        <c:lblAlgn val="ctr"/>
        <c:lblOffset val="100"/>
        <c:tickMarkSkip val="100"/>
        <c:noMultiLvlLbl val="1"/>
      </c:catAx>
      <c:valAx>
        <c:axId val="179823694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824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MSSpectra!$BT$2:$BT$902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949-4ABA-B7E7-156C33342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2048"/>
        <c:axId val="1798228784"/>
      </c:barChart>
      <c:catAx>
        <c:axId val="179823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8784"/>
        <c:crosses val="autoZero"/>
        <c:auto val="1"/>
        <c:lblAlgn val="ctr"/>
        <c:lblOffset val="100"/>
        <c:tickMarkSkip val="100"/>
        <c:noMultiLvlLbl val="1"/>
      </c:catAx>
      <c:valAx>
        <c:axId val="179822878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204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MSSpectra!$BV$2:$BV$902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272-4128-BA18-5F00D7F28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8032"/>
        <c:axId val="1798226064"/>
      </c:barChart>
      <c:catAx>
        <c:axId val="179823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6064"/>
        <c:crosses val="autoZero"/>
        <c:auto val="1"/>
        <c:lblAlgn val="ctr"/>
        <c:lblOffset val="100"/>
        <c:tickMarkSkip val="100"/>
        <c:noMultiLvlLbl val="1"/>
      </c:catAx>
      <c:valAx>
        <c:axId val="179822606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803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MSSpectra!$BX$2:$BX$902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C65-445A-8C05-655C33F91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29328"/>
        <c:axId val="1798240208"/>
      </c:barChart>
      <c:catAx>
        <c:axId val="179822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0208"/>
        <c:crosses val="autoZero"/>
        <c:auto val="1"/>
        <c:lblAlgn val="ctr"/>
        <c:lblOffset val="100"/>
        <c:tickMarkSkip val="100"/>
        <c:noMultiLvlLbl val="1"/>
      </c:catAx>
      <c:valAx>
        <c:axId val="179824020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932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MSSpectra!$BZ$2:$BZ$902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491-4B7A-B060-D8E2939B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1504"/>
        <c:axId val="1798230416"/>
      </c:barChart>
      <c:catAx>
        <c:axId val="179823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0416"/>
        <c:crosses val="autoZero"/>
        <c:auto val="1"/>
        <c:lblAlgn val="ctr"/>
        <c:lblOffset val="100"/>
        <c:tickMarkSkip val="100"/>
        <c:noMultiLvlLbl val="1"/>
      </c:catAx>
      <c:valAx>
        <c:axId val="179823041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150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MSSpectra!$CB$2:$CB$902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F19-4720-B080-AD82B6567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7488"/>
        <c:axId val="1798232592"/>
      </c:barChart>
      <c:catAx>
        <c:axId val="179823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2592"/>
        <c:crosses val="autoZero"/>
        <c:auto val="1"/>
        <c:lblAlgn val="ctr"/>
        <c:lblOffset val="100"/>
        <c:tickMarkSkip val="100"/>
        <c:noMultiLvlLbl val="1"/>
      </c:catAx>
      <c:valAx>
        <c:axId val="179823259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748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MSSpectra!$CD$2:$CD$902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E4E-4F7C-A8BE-C14810812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29872"/>
        <c:axId val="1798239120"/>
      </c:barChart>
      <c:catAx>
        <c:axId val="179822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9120"/>
        <c:crosses val="autoZero"/>
        <c:auto val="1"/>
        <c:lblAlgn val="ctr"/>
        <c:lblOffset val="100"/>
        <c:tickMarkSkip val="100"/>
        <c:noMultiLvlLbl val="1"/>
      </c:catAx>
      <c:valAx>
        <c:axId val="179823912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987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MSSpectra!$CF$2:$CF$902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EBB-4C2E-BFCD-3D5569C9A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4768"/>
        <c:axId val="1798235312"/>
      </c:barChart>
      <c:catAx>
        <c:axId val="179823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5312"/>
        <c:crosses val="autoZero"/>
        <c:auto val="1"/>
        <c:lblAlgn val="ctr"/>
        <c:lblOffset val="100"/>
        <c:tickMarkSkip val="100"/>
        <c:noMultiLvlLbl val="1"/>
      </c:catAx>
      <c:valAx>
        <c:axId val="179823531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476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MSSpectra!$CH$2:$CH$902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EBF-491E-9F53-7C762122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8576"/>
        <c:axId val="1798241840"/>
      </c:barChart>
      <c:catAx>
        <c:axId val="179823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1840"/>
        <c:crosses val="autoZero"/>
        <c:auto val="1"/>
        <c:lblAlgn val="ctr"/>
        <c:lblOffset val="100"/>
        <c:tickMarkSkip val="100"/>
        <c:noMultiLvlLbl val="1"/>
      </c:catAx>
      <c:valAx>
        <c:axId val="179824184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857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MSSpectra!$CJ$2:$CJ$902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FF5-4F8E-89F9-2277421F0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5856"/>
        <c:axId val="1798226608"/>
      </c:barChart>
      <c:catAx>
        <c:axId val="179823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6608"/>
        <c:crosses val="autoZero"/>
        <c:auto val="1"/>
        <c:lblAlgn val="ctr"/>
        <c:lblOffset val="100"/>
        <c:tickMarkSkip val="100"/>
        <c:noMultiLvlLbl val="1"/>
      </c:catAx>
      <c:valAx>
        <c:axId val="179822660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585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MSSpectra!$CL$2:$CL$902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7A4-4C10-B221-0B8000B31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0752"/>
        <c:axId val="1798233136"/>
      </c:barChart>
      <c:catAx>
        <c:axId val="17982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3136"/>
        <c:crosses val="autoZero"/>
        <c:auto val="1"/>
        <c:lblAlgn val="ctr"/>
        <c:lblOffset val="100"/>
        <c:tickMarkSkip val="100"/>
        <c:noMultiLvlLbl val="1"/>
      </c:catAx>
      <c:valAx>
        <c:axId val="179823313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075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MSSpectra!$CN$2:$CN$902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3D8-45F3-B168-CDF57AE65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0960"/>
        <c:axId val="1798239664"/>
      </c:barChart>
      <c:catAx>
        <c:axId val="1798230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9664"/>
        <c:crosses val="autoZero"/>
        <c:auto val="1"/>
        <c:lblAlgn val="ctr"/>
        <c:lblOffset val="100"/>
        <c:tickMarkSkip val="100"/>
        <c:noMultiLvlLbl val="1"/>
      </c:catAx>
      <c:valAx>
        <c:axId val="179823966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096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MSSpectra!$CP$2:$CP$902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E28-40CB-BCA5-71E85D66C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33680"/>
        <c:axId val="1798234224"/>
      </c:barChart>
      <c:catAx>
        <c:axId val="179823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4224"/>
        <c:crosses val="autoZero"/>
        <c:auto val="1"/>
        <c:lblAlgn val="ctr"/>
        <c:lblOffset val="100"/>
        <c:tickMarkSkip val="100"/>
        <c:noMultiLvlLbl val="1"/>
      </c:catAx>
      <c:valAx>
        <c:axId val="179823422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368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MSSpectra!$CR$2:$CR$902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717-4D51-A2F8-3A7AC0BB5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1296"/>
        <c:axId val="1798236400"/>
      </c:barChart>
      <c:catAx>
        <c:axId val="179824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36400"/>
        <c:crosses val="autoZero"/>
        <c:auto val="1"/>
        <c:lblAlgn val="ctr"/>
        <c:lblOffset val="100"/>
        <c:tickMarkSkip val="100"/>
        <c:noMultiLvlLbl val="1"/>
      </c:catAx>
      <c:valAx>
        <c:axId val="179823640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129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MSSpectra!$CT$2:$CT$902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52EA-45DA-B316-866E242C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2384"/>
        <c:axId val="1798227696"/>
      </c:barChart>
      <c:catAx>
        <c:axId val="179824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7696"/>
        <c:crosses val="autoZero"/>
        <c:auto val="1"/>
        <c:lblAlgn val="ctr"/>
        <c:lblOffset val="100"/>
        <c:tickMarkSkip val="100"/>
        <c:noMultiLvlLbl val="1"/>
      </c:catAx>
      <c:valAx>
        <c:axId val="179822769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238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MSSpectra!$CV$2:$CV$902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1F9-4F9F-94A9-712B561A1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27152"/>
        <c:axId val="1798255440"/>
      </c:barChart>
      <c:catAx>
        <c:axId val="179822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5440"/>
        <c:crosses val="autoZero"/>
        <c:auto val="1"/>
        <c:lblAlgn val="ctr"/>
        <c:lblOffset val="100"/>
        <c:tickMarkSkip val="100"/>
        <c:noMultiLvlLbl val="1"/>
      </c:catAx>
      <c:valAx>
        <c:axId val="179825544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2715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MSSpectra!$CX$2:$CX$902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128-4406-8643-559C04BD9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55984"/>
        <c:axId val="1798244560"/>
      </c:barChart>
      <c:catAx>
        <c:axId val="179825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4560"/>
        <c:crosses val="autoZero"/>
        <c:auto val="1"/>
        <c:lblAlgn val="ctr"/>
        <c:lblOffset val="100"/>
        <c:tickMarkSkip val="100"/>
        <c:noMultiLvlLbl val="1"/>
      </c:catAx>
      <c:valAx>
        <c:axId val="179824456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598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MSSpectra!$CZ$2:$CZ$902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3A5-4256-AB1C-C3F254BF7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6736"/>
        <c:axId val="1798256528"/>
      </c:barChart>
      <c:catAx>
        <c:axId val="179824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6528"/>
        <c:crosses val="autoZero"/>
        <c:auto val="1"/>
        <c:lblAlgn val="ctr"/>
        <c:lblOffset val="100"/>
        <c:tickMarkSkip val="100"/>
        <c:noMultiLvlLbl val="1"/>
      </c:catAx>
      <c:valAx>
        <c:axId val="179825652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673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MSSpectra!$DB$2:$DB$902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FB3-42F7-9591-6BA197C9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2928"/>
        <c:axId val="1798250544"/>
      </c:barChart>
      <c:catAx>
        <c:axId val="179824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0544"/>
        <c:crosses val="autoZero"/>
        <c:auto val="1"/>
        <c:lblAlgn val="ctr"/>
        <c:lblOffset val="100"/>
        <c:tickMarkSkip val="100"/>
        <c:noMultiLvlLbl val="1"/>
      </c:catAx>
      <c:valAx>
        <c:axId val="179825054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292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MSSpectra!$DD$2:$DD$902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861-44CB-BC9A-FD4629AA8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54896"/>
        <c:axId val="1798257072"/>
      </c:barChart>
      <c:catAx>
        <c:axId val="179825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7072"/>
        <c:crosses val="autoZero"/>
        <c:auto val="1"/>
        <c:lblAlgn val="ctr"/>
        <c:lblOffset val="100"/>
        <c:tickMarkSkip val="100"/>
        <c:noMultiLvlLbl val="1"/>
      </c:catAx>
      <c:valAx>
        <c:axId val="179825707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489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MSSpectra!$DF$2:$DF$902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BC3-47EC-978D-C23A420D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5104"/>
        <c:axId val="1798254352"/>
      </c:barChart>
      <c:catAx>
        <c:axId val="179824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4352"/>
        <c:crosses val="autoZero"/>
        <c:auto val="1"/>
        <c:lblAlgn val="ctr"/>
        <c:lblOffset val="100"/>
        <c:tickMarkSkip val="100"/>
        <c:noMultiLvlLbl val="1"/>
      </c:catAx>
      <c:valAx>
        <c:axId val="179825435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510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MSSpectra!$DH$2:$DH$902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E75-4FC0-AD45-C07DEF62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7280"/>
        <c:axId val="1798243472"/>
      </c:barChart>
      <c:catAx>
        <c:axId val="179824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3472"/>
        <c:crosses val="autoZero"/>
        <c:auto val="1"/>
        <c:lblAlgn val="ctr"/>
        <c:lblOffset val="100"/>
        <c:tickMarkSkip val="100"/>
        <c:noMultiLvlLbl val="1"/>
      </c:catAx>
      <c:valAx>
        <c:axId val="179824347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728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MSSpectra!$DJ$2:$DJ$902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5CE-4069-B650-657C906FB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57616"/>
        <c:axId val="1798251088"/>
      </c:barChart>
      <c:catAx>
        <c:axId val="179825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1088"/>
        <c:crosses val="autoZero"/>
        <c:auto val="1"/>
        <c:lblAlgn val="ctr"/>
        <c:lblOffset val="100"/>
        <c:tickMarkSkip val="100"/>
        <c:noMultiLvlLbl val="1"/>
      </c:catAx>
      <c:valAx>
        <c:axId val="179825108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761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MSSpectra!$DL$2:$DL$902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792-4B25-A868-923C9ED66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7824"/>
        <c:axId val="1798249456"/>
      </c:barChart>
      <c:catAx>
        <c:axId val="179824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9456"/>
        <c:crosses val="autoZero"/>
        <c:auto val="1"/>
        <c:lblAlgn val="ctr"/>
        <c:lblOffset val="100"/>
        <c:tickMarkSkip val="100"/>
        <c:noMultiLvlLbl val="1"/>
      </c:catAx>
      <c:valAx>
        <c:axId val="179824945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782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MSSpectra!$DN$2:$DN$902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FFA-4051-8A0E-18240E630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8368"/>
        <c:axId val="1798245648"/>
      </c:barChart>
      <c:catAx>
        <c:axId val="179824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5648"/>
        <c:crosses val="autoZero"/>
        <c:auto val="1"/>
        <c:lblAlgn val="ctr"/>
        <c:lblOffset val="100"/>
        <c:tickMarkSkip val="100"/>
        <c:noMultiLvlLbl val="1"/>
      </c:catAx>
      <c:valAx>
        <c:axId val="179824564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836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MSSpectra!$DP$2:$DP$902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231-4535-B03C-B77AF6731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58160"/>
        <c:axId val="1798244016"/>
      </c:barChart>
      <c:catAx>
        <c:axId val="179825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4016"/>
        <c:crosses val="autoZero"/>
        <c:auto val="1"/>
        <c:lblAlgn val="ctr"/>
        <c:lblOffset val="100"/>
        <c:tickMarkSkip val="100"/>
        <c:noMultiLvlLbl val="1"/>
      </c:catAx>
      <c:valAx>
        <c:axId val="179824401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816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MSSpectra!$DR$2:$DR$902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82C-49A7-9934-E8DBEB33F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46192"/>
        <c:axId val="1798248912"/>
      </c:barChart>
      <c:catAx>
        <c:axId val="179824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8912"/>
        <c:crosses val="autoZero"/>
        <c:auto val="1"/>
        <c:lblAlgn val="ctr"/>
        <c:lblOffset val="100"/>
        <c:tickMarkSkip val="100"/>
        <c:noMultiLvlLbl val="1"/>
      </c:catAx>
      <c:valAx>
        <c:axId val="179824891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4619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MSSpectra!$DT$2:$DT$902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1F5-46E0-958D-04771DDCC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50000"/>
        <c:axId val="1798251632"/>
      </c:barChart>
      <c:catAx>
        <c:axId val="179825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1632"/>
        <c:crosses val="autoZero"/>
        <c:auto val="1"/>
        <c:lblAlgn val="ctr"/>
        <c:lblOffset val="100"/>
        <c:tickMarkSkip val="100"/>
        <c:noMultiLvlLbl val="1"/>
      </c:catAx>
      <c:valAx>
        <c:axId val="179825163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000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MSSpectra!$DV$2:$DV$902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057-4A7F-B998-8D2244D9F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52176"/>
        <c:axId val="1798252720"/>
      </c:barChart>
      <c:catAx>
        <c:axId val="179825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2720"/>
        <c:crosses val="autoZero"/>
        <c:auto val="1"/>
        <c:lblAlgn val="ctr"/>
        <c:lblOffset val="100"/>
        <c:tickMarkSkip val="100"/>
        <c:noMultiLvlLbl val="1"/>
      </c:catAx>
      <c:valAx>
        <c:axId val="179825272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217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MSSpectra!$DX$2:$DX$902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E09-4F2B-81B3-6F03C8CF1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253808"/>
        <c:axId val="1506943568"/>
      </c:barChart>
      <c:catAx>
        <c:axId val="179825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943568"/>
        <c:crosses val="autoZero"/>
        <c:auto val="1"/>
        <c:lblAlgn val="ctr"/>
        <c:lblOffset val="100"/>
        <c:tickMarkSkip val="100"/>
        <c:noMultiLvlLbl val="1"/>
      </c:catAx>
      <c:valAx>
        <c:axId val="150694356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380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MSSpectra!$DZ$2:$DZ$902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F33-4128-A3D2-C11F22D9C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33056"/>
        <c:axId val="1802133600"/>
      </c:barChart>
      <c:catAx>
        <c:axId val="180213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33600"/>
        <c:crosses val="autoZero"/>
        <c:auto val="1"/>
        <c:lblAlgn val="ctr"/>
        <c:lblOffset val="100"/>
        <c:tickMarkSkip val="100"/>
        <c:noMultiLvlLbl val="1"/>
      </c:catAx>
      <c:valAx>
        <c:axId val="180213360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3305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MSSpectra!$EB$2:$EB$902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8E0-4265-9481-5F8CA61FE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28160"/>
        <c:axId val="1802137952"/>
      </c:barChart>
      <c:catAx>
        <c:axId val="180212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37952"/>
        <c:crosses val="autoZero"/>
        <c:auto val="1"/>
        <c:lblAlgn val="ctr"/>
        <c:lblOffset val="100"/>
        <c:tickMarkSkip val="100"/>
        <c:noMultiLvlLbl val="1"/>
      </c:catAx>
      <c:valAx>
        <c:axId val="180213795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2816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MSSpectra!$ED$2:$ED$902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7FF-4DB8-9EE5-9B6650623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28704"/>
        <c:axId val="1802125984"/>
      </c:barChart>
      <c:catAx>
        <c:axId val="180212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25984"/>
        <c:crosses val="autoZero"/>
        <c:auto val="1"/>
        <c:lblAlgn val="ctr"/>
        <c:lblOffset val="100"/>
        <c:tickMarkSkip val="100"/>
        <c:noMultiLvlLbl val="1"/>
      </c:catAx>
      <c:valAx>
        <c:axId val="180212598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2870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MSSpectra!$EF$2:$EF$902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475-44B6-9D5C-EBBA68E0C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26528"/>
        <c:axId val="1802139040"/>
      </c:barChart>
      <c:catAx>
        <c:axId val="180212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39040"/>
        <c:crosses val="autoZero"/>
        <c:auto val="1"/>
        <c:lblAlgn val="ctr"/>
        <c:lblOffset val="100"/>
        <c:tickMarkSkip val="100"/>
        <c:noMultiLvlLbl val="1"/>
      </c:catAx>
      <c:valAx>
        <c:axId val="180213904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2652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MSSpectra!$EH$2:$EH$902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DCD-4A99-AA71-C609E4459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27072"/>
        <c:axId val="1802134144"/>
      </c:barChart>
      <c:catAx>
        <c:axId val="180212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34144"/>
        <c:crosses val="autoZero"/>
        <c:auto val="1"/>
        <c:lblAlgn val="ctr"/>
        <c:lblOffset val="100"/>
        <c:tickMarkSkip val="100"/>
        <c:noMultiLvlLbl val="1"/>
      </c:catAx>
      <c:valAx>
        <c:axId val="180213414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2707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MSSpectra!$EJ$2:$EJ$902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CAA-4BE1-A097-1E42109B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29248"/>
        <c:axId val="1802140128"/>
      </c:barChart>
      <c:catAx>
        <c:axId val="180212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0128"/>
        <c:crosses val="autoZero"/>
        <c:auto val="1"/>
        <c:lblAlgn val="ctr"/>
        <c:lblOffset val="100"/>
        <c:tickMarkSkip val="100"/>
        <c:noMultiLvlLbl val="1"/>
      </c:catAx>
      <c:valAx>
        <c:axId val="180214012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2924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MSSpectra!$EL$2:$EL$902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02A-4147-8376-6943DD0D0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41760"/>
        <c:axId val="1802134688"/>
      </c:barChart>
      <c:catAx>
        <c:axId val="1802141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34688"/>
        <c:crosses val="autoZero"/>
        <c:auto val="1"/>
        <c:lblAlgn val="ctr"/>
        <c:lblOffset val="100"/>
        <c:tickMarkSkip val="100"/>
        <c:noMultiLvlLbl val="1"/>
      </c:catAx>
      <c:valAx>
        <c:axId val="180213468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176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MSSpectra!$EN$2:$EN$902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05D-4BB9-9BFA-B665AB06F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46112"/>
        <c:axId val="1802130336"/>
      </c:barChart>
      <c:catAx>
        <c:axId val="180214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30336"/>
        <c:crosses val="autoZero"/>
        <c:auto val="1"/>
        <c:lblAlgn val="ctr"/>
        <c:lblOffset val="100"/>
        <c:tickMarkSkip val="100"/>
        <c:noMultiLvlLbl val="1"/>
      </c:catAx>
      <c:valAx>
        <c:axId val="180213033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611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MSSpectra!$EP$2:$EP$902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C0E-401F-90F1-6BC56CDF6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47200"/>
        <c:axId val="1802145568"/>
      </c:barChart>
      <c:catAx>
        <c:axId val="180214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5568"/>
        <c:crosses val="autoZero"/>
        <c:auto val="1"/>
        <c:lblAlgn val="ctr"/>
        <c:lblOffset val="100"/>
        <c:tickMarkSkip val="100"/>
        <c:noMultiLvlLbl val="1"/>
      </c:catAx>
      <c:valAx>
        <c:axId val="180214556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720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MSSpectra!$ER$2:$ER$902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743-4ABE-BA2B-123CFE279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52096"/>
        <c:axId val="1802148832"/>
      </c:barChart>
      <c:catAx>
        <c:axId val="1802152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8832"/>
        <c:crosses val="autoZero"/>
        <c:auto val="1"/>
        <c:lblAlgn val="ctr"/>
        <c:lblOffset val="100"/>
        <c:tickMarkSkip val="100"/>
        <c:noMultiLvlLbl val="1"/>
      </c:catAx>
      <c:valAx>
        <c:axId val="180214883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209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MSSpectra!$ET$2:$ET$902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852-4E3E-8956-9FD64CF4D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47744"/>
        <c:axId val="1802152640"/>
      </c:barChart>
      <c:catAx>
        <c:axId val="1802147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2640"/>
        <c:crosses val="autoZero"/>
        <c:auto val="1"/>
        <c:lblAlgn val="ctr"/>
        <c:lblOffset val="100"/>
        <c:tickMarkSkip val="100"/>
        <c:noMultiLvlLbl val="1"/>
      </c:catAx>
      <c:valAx>
        <c:axId val="180215264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774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MSSpectra!$EV$2:$EV$902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7D5-4ABD-9817-6B3C3978C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48288"/>
        <c:axId val="1802155904"/>
      </c:barChart>
      <c:catAx>
        <c:axId val="180214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5904"/>
        <c:crosses val="autoZero"/>
        <c:auto val="1"/>
        <c:lblAlgn val="ctr"/>
        <c:lblOffset val="100"/>
        <c:tickMarkSkip val="100"/>
        <c:noMultiLvlLbl val="1"/>
      </c:catAx>
      <c:valAx>
        <c:axId val="180215590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828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MSSpectra!$EX$2:$EX$902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289-4ACE-83CD-492CF13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49376"/>
        <c:axId val="1802149920"/>
      </c:barChart>
      <c:catAx>
        <c:axId val="180214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9920"/>
        <c:crosses val="autoZero"/>
        <c:auto val="1"/>
        <c:lblAlgn val="ctr"/>
        <c:lblOffset val="100"/>
        <c:tickMarkSkip val="100"/>
        <c:noMultiLvlLbl val="1"/>
      </c:catAx>
      <c:valAx>
        <c:axId val="180214992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4937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MSSpectra!$EZ$2:$EZ$902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92B-4113-8FB2-DC1F7738B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50464"/>
        <c:axId val="1802156448"/>
      </c:barChart>
      <c:catAx>
        <c:axId val="180215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6448"/>
        <c:crosses val="autoZero"/>
        <c:auto val="1"/>
        <c:lblAlgn val="ctr"/>
        <c:lblOffset val="100"/>
        <c:tickMarkSkip val="100"/>
        <c:noMultiLvlLbl val="1"/>
      </c:catAx>
      <c:valAx>
        <c:axId val="180215644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046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MSSpectra!$FB$2:$FB$902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C9D-4E8F-B789-6C1BE3977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51008"/>
        <c:axId val="1802151552"/>
      </c:barChart>
      <c:catAx>
        <c:axId val="180215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1552"/>
        <c:crosses val="autoZero"/>
        <c:auto val="1"/>
        <c:lblAlgn val="ctr"/>
        <c:lblOffset val="100"/>
        <c:tickMarkSkip val="100"/>
        <c:noMultiLvlLbl val="1"/>
      </c:catAx>
      <c:valAx>
        <c:axId val="180215155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100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MSSpectra!$FD$2:$FD$902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25B-4613-9E1C-092C14F2B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56992"/>
        <c:axId val="1802153184"/>
      </c:barChart>
      <c:catAx>
        <c:axId val="180215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3184"/>
        <c:crosses val="autoZero"/>
        <c:auto val="1"/>
        <c:lblAlgn val="ctr"/>
        <c:lblOffset val="100"/>
        <c:tickMarkSkip val="100"/>
        <c:noMultiLvlLbl val="1"/>
      </c:catAx>
      <c:valAx>
        <c:axId val="180215318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699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MSSpectra!$FF$2:$FF$902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76A-4463-B139-F975BB1C0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53728"/>
        <c:axId val="1802154272"/>
      </c:barChart>
      <c:catAx>
        <c:axId val="180215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4272"/>
        <c:crosses val="autoZero"/>
        <c:auto val="1"/>
        <c:lblAlgn val="ctr"/>
        <c:lblOffset val="100"/>
        <c:tickMarkSkip val="100"/>
        <c:noMultiLvlLbl val="1"/>
      </c:catAx>
      <c:valAx>
        <c:axId val="180215427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372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MSSpectra!$FH$2:$FH$902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A3B-408C-9888-DAC290692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54816"/>
        <c:axId val="1802155360"/>
      </c:barChart>
      <c:catAx>
        <c:axId val="180215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5360"/>
        <c:crosses val="autoZero"/>
        <c:auto val="1"/>
        <c:lblAlgn val="ctr"/>
        <c:lblOffset val="100"/>
        <c:tickMarkSkip val="100"/>
        <c:noMultiLvlLbl val="1"/>
      </c:catAx>
      <c:valAx>
        <c:axId val="180215536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481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MSSpectra!$FJ$2:$FJ$902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AA2-4D45-9874-0335F6D1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2157536"/>
        <c:axId val="1798253264"/>
      </c:barChart>
      <c:catAx>
        <c:axId val="180215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253264"/>
        <c:crosses val="autoZero"/>
        <c:auto val="1"/>
        <c:lblAlgn val="ctr"/>
        <c:lblOffset val="100"/>
        <c:tickMarkSkip val="100"/>
        <c:noMultiLvlLbl val="1"/>
      </c:catAx>
      <c:valAx>
        <c:axId val="179825326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5753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MSSpectra!$FL$2:$FL$902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882-49F3-9CC2-26CDC860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0544"/>
        <c:axId val="1805257488"/>
      </c:barChart>
      <c:catAx>
        <c:axId val="1805270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7488"/>
        <c:crosses val="autoZero"/>
        <c:auto val="1"/>
        <c:lblAlgn val="ctr"/>
        <c:lblOffset val="100"/>
        <c:tickMarkSkip val="100"/>
        <c:noMultiLvlLbl val="1"/>
      </c:catAx>
      <c:valAx>
        <c:axId val="180525748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054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MSSpectra!$FN$2:$FN$902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C8C-468A-ABB3-C573664FF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3472"/>
        <c:axId val="1805256400"/>
      </c:barChart>
      <c:catAx>
        <c:axId val="180526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6400"/>
        <c:crosses val="autoZero"/>
        <c:auto val="1"/>
        <c:lblAlgn val="ctr"/>
        <c:lblOffset val="100"/>
        <c:tickMarkSkip val="100"/>
        <c:noMultiLvlLbl val="1"/>
      </c:catAx>
      <c:valAx>
        <c:axId val="180525640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347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MSSpectra!$FP$2:$FP$902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76C-48C5-A7FF-4B4C9B0C7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1088"/>
        <c:axId val="1805268912"/>
      </c:barChart>
      <c:catAx>
        <c:axId val="180527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8912"/>
        <c:crosses val="autoZero"/>
        <c:auto val="1"/>
        <c:lblAlgn val="ctr"/>
        <c:lblOffset val="100"/>
        <c:tickMarkSkip val="100"/>
        <c:noMultiLvlLbl val="1"/>
      </c:catAx>
      <c:valAx>
        <c:axId val="180526891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108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MSSpectra!$FR$2:$FR$902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FED-4601-9DEC-43F18B4AE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9456"/>
        <c:axId val="1805255856"/>
      </c:barChart>
      <c:catAx>
        <c:axId val="180526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5856"/>
        <c:crosses val="autoZero"/>
        <c:auto val="1"/>
        <c:lblAlgn val="ctr"/>
        <c:lblOffset val="100"/>
        <c:tickMarkSkip val="100"/>
        <c:noMultiLvlLbl val="1"/>
      </c:catAx>
      <c:valAx>
        <c:axId val="180525585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945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MSSpectra!$FT$2:$FT$902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EE9-40F2-9E68-1DC9D44E1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8368"/>
        <c:axId val="1805266736"/>
      </c:barChart>
      <c:catAx>
        <c:axId val="180526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6736"/>
        <c:crosses val="autoZero"/>
        <c:auto val="1"/>
        <c:lblAlgn val="ctr"/>
        <c:lblOffset val="100"/>
        <c:tickMarkSkip val="100"/>
        <c:noMultiLvlLbl val="1"/>
      </c:catAx>
      <c:valAx>
        <c:axId val="180526673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836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MSSpectra!$FV$2:$FV$902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10F-4EB3-B534-D97B50EA4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2928"/>
        <c:axId val="1805261840"/>
      </c:barChart>
      <c:catAx>
        <c:axId val="180526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1840"/>
        <c:crosses val="autoZero"/>
        <c:auto val="1"/>
        <c:lblAlgn val="ctr"/>
        <c:lblOffset val="100"/>
        <c:tickMarkSkip val="100"/>
        <c:noMultiLvlLbl val="1"/>
      </c:catAx>
      <c:valAx>
        <c:axId val="180526184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292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MSSpectra!$FX$2:$FX$902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E90-46EC-BF92-F7CE07F1F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7824"/>
        <c:axId val="1805254768"/>
      </c:barChart>
      <c:catAx>
        <c:axId val="180526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4768"/>
        <c:crosses val="autoZero"/>
        <c:auto val="1"/>
        <c:lblAlgn val="ctr"/>
        <c:lblOffset val="100"/>
        <c:tickMarkSkip val="100"/>
        <c:noMultiLvlLbl val="1"/>
      </c:catAx>
      <c:valAx>
        <c:axId val="180525476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782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MSSpectra!$FZ$2:$FZ$902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FAD-4846-9D71-88DDA0B6F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1632"/>
        <c:axId val="1805255312"/>
      </c:barChart>
      <c:catAx>
        <c:axId val="180527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5312"/>
        <c:crosses val="autoZero"/>
        <c:auto val="1"/>
        <c:lblAlgn val="ctr"/>
        <c:lblOffset val="100"/>
        <c:tickMarkSkip val="100"/>
        <c:noMultiLvlLbl val="1"/>
      </c:catAx>
      <c:valAx>
        <c:axId val="180525531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163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MSSpectra!$GB$2:$GB$902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5F2-4943-BB06-F30BE6F1F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59120"/>
        <c:axId val="1805261296"/>
      </c:barChart>
      <c:catAx>
        <c:axId val="1805259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1296"/>
        <c:crosses val="autoZero"/>
        <c:auto val="1"/>
        <c:lblAlgn val="ctr"/>
        <c:lblOffset val="100"/>
        <c:tickMarkSkip val="100"/>
        <c:noMultiLvlLbl val="1"/>
      </c:catAx>
      <c:valAx>
        <c:axId val="1805261296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9120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MSSpectra!$GD$2:$GD$902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C69-4237-9A62-17B6B8CD4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59664"/>
        <c:axId val="1805262384"/>
      </c:barChart>
      <c:catAx>
        <c:axId val="180525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2384"/>
        <c:crosses val="autoZero"/>
        <c:auto val="1"/>
        <c:lblAlgn val="ctr"/>
        <c:lblOffset val="100"/>
        <c:tickMarkSkip val="100"/>
        <c:noMultiLvlLbl val="1"/>
      </c:catAx>
      <c:valAx>
        <c:axId val="180526238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966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MSSpectra!$GF$2:$GF$902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87E-47FD-A714-E5DAB000D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2176"/>
        <c:axId val="1805256944"/>
      </c:barChart>
      <c:catAx>
        <c:axId val="18052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6944"/>
        <c:crosses val="autoZero"/>
        <c:auto val="1"/>
        <c:lblAlgn val="ctr"/>
        <c:lblOffset val="100"/>
        <c:tickMarkSkip val="100"/>
        <c:noMultiLvlLbl val="1"/>
      </c:catAx>
      <c:valAx>
        <c:axId val="1805256944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217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MSSpectra!$GH$2:$GH$902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24E-4C17-9B90-8F8EDD49F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4016"/>
        <c:axId val="1805260208"/>
      </c:barChart>
      <c:catAx>
        <c:axId val="18052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0208"/>
        <c:crosses val="autoZero"/>
        <c:auto val="1"/>
        <c:lblAlgn val="ctr"/>
        <c:lblOffset val="100"/>
        <c:tickMarkSkip val="100"/>
        <c:noMultiLvlLbl val="1"/>
      </c:catAx>
      <c:valAx>
        <c:axId val="180526020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401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MSSpectra!$GJ$2:$GJ$902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F90-4710-9172-D0BB56168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3808"/>
        <c:axId val="1805264560"/>
      </c:barChart>
      <c:catAx>
        <c:axId val="180527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4560"/>
        <c:crosses val="autoZero"/>
        <c:auto val="1"/>
        <c:lblAlgn val="ctr"/>
        <c:lblOffset val="100"/>
        <c:tickMarkSkip val="100"/>
        <c:noMultiLvlLbl val="1"/>
      </c:catAx>
      <c:valAx>
        <c:axId val="180526456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3808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MSSpectra!$GL$2:$GL$902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102-49F2-A98D-7D2EDE1B1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58576"/>
        <c:axId val="1805270000"/>
      </c:barChart>
      <c:catAx>
        <c:axId val="180525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0000"/>
        <c:crosses val="autoZero"/>
        <c:auto val="1"/>
        <c:lblAlgn val="ctr"/>
        <c:lblOffset val="100"/>
        <c:tickMarkSkip val="100"/>
        <c:noMultiLvlLbl val="1"/>
      </c:catAx>
      <c:valAx>
        <c:axId val="180527000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8576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MSSpectra!$GN$2:$GN$902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90D-457D-A82E-FA3CB622C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5104"/>
        <c:axId val="1805265648"/>
      </c:barChart>
      <c:catAx>
        <c:axId val="180526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5648"/>
        <c:crosses val="autoZero"/>
        <c:auto val="1"/>
        <c:lblAlgn val="ctr"/>
        <c:lblOffset val="100"/>
        <c:tickMarkSkip val="100"/>
        <c:noMultiLvlLbl val="1"/>
      </c:catAx>
      <c:valAx>
        <c:axId val="1805265648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510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MSSpectra!$GP$2:$GP$902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1BD-45A5-B08C-B81B8ED27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4352"/>
        <c:axId val="1805272720"/>
      </c:barChart>
      <c:catAx>
        <c:axId val="180527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2720"/>
        <c:crosses val="autoZero"/>
        <c:auto val="1"/>
        <c:lblAlgn val="ctr"/>
        <c:lblOffset val="100"/>
        <c:tickMarkSkip val="100"/>
        <c:noMultiLvlLbl val="1"/>
      </c:catAx>
      <c:valAx>
        <c:axId val="1805272720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4352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86219739292365E-2"/>
          <c:y val="0"/>
          <c:w val="0.90782122905027929"/>
          <c:h val="0.90460526315789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MSSpectra!$GR$2:$GR$902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E3E-4281-AB5A-325181CBF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3264"/>
        <c:axId val="1805258032"/>
      </c:barChart>
      <c:catAx>
        <c:axId val="180527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58032"/>
        <c:crosses val="autoZero"/>
        <c:auto val="1"/>
        <c:lblAlgn val="ctr"/>
        <c:lblOffset val="100"/>
        <c:tickMarkSkip val="100"/>
        <c:noMultiLvlLbl val="1"/>
      </c:catAx>
      <c:valAx>
        <c:axId val="1805258032"/>
        <c:scaling>
          <c:orientation val="minMax"/>
          <c:max val="12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3264"/>
        <c:crosses val="autoZero"/>
        <c:crossBetween val="between"/>
        <c:majorUnit val="2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64983453155313"/>
          <c:y val="5.0185194778284294E-2"/>
          <c:w val="0.76479337840922057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MSSpectra!$C$2:$C$902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A6B-4685-B1F7-041074612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66192"/>
        <c:axId val="1805277072"/>
      </c:barChart>
      <c:catAx>
        <c:axId val="180526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7072"/>
        <c:crosses val="autoZero"/>
        <c:auto val="1"/>
        <c:lblAlgn val="ctr"/>
        <c:lblOffset val="100"/>
        <c:tickMarkSkip val="100"/>
        <c:noMultiLvlLbl val="1"/>
      </c:catAx>
      <c:valAx>
        <c:axId val="180527707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61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MSSpectra!$E$2:$E$902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F40-4FC9-8A93-D0640B986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4896"/>
        <c:axId val="1805275440"/>
      </c:barChart>
      <c:catAx>
        <c:axId val="180527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5440"/>
        <c:crosses val="autoZero"/>
        <c:auto val="1"/>
        <c:lblAlgn val="ctr"/>
        <c:lblOffset val="100"/>
        <c:tickMarkSkip val="100"/>
        <c:noMultiLvlLbl val="1"/>
      </c:catAx>
      <c:valAx>
        <c:axId val="180527544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48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MSSpectra!$G$2:$G$902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1AB-4F22-A2BC-0A3D418B0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5984"/>
        <c:axId val="1805260752"/>
      </c:barChart>
      <c:catAx>
        <c:axId val="1805275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0752"/>
        <c:crosses val="autoZero"/>
        <c:auto val="1"/>
        <c:lblAlgn val="ctr"/>
        <c:lblOffset val="100"/>
        <c:tickMarkSkip val="100"/>
        <c:noMultiLvlLbl val="1"/>
      </c:catAx>
      <c:valAx>
        <c:axId val="18052607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59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MSSpectra!$I$2:$I$902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732-4BB7-9153-D3761D3CF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6528"/>
        <c:axId val="1805279792"/>
      </c:barChart>
      <c:catAx>
        <c:axId val="180527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9792"/>
        <c:crosses val="autoZero"/>
        <c:auto val="1"/>
        <c:lblAlgn val="ctr"/>
        <c:lblOffset val="100"/>
        <c:tickMarkSkip val="100"/>
        <c:noMultiLvlLbl val="1"/>
      </c:catAx>
      <c:valAx>
        <c:axId val="180527979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652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MSSpectra!$K$2:$K$902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DAF-41B4-B38F-6BEA277A8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7616"/>
        <c:axId val="1805278160"/>
      </c:barChart>
      <c:catAx>
        <c:axId val="180527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8160"/>
        <c:crosses val="autoZero"/>
        <c:auto val="1"/>
        <c:lblAlgn val="ctr"/>
        <c:lblOffset val="100"/>
        <c:tickMarkSkip val="100"/>
        <c:noMultiLvlLbl val="1"/>
      </c:catAx>
      <c:valAx>
        <c:axId val="180527816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761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MSSpectra!$M$2:$M$902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D15-4A8B-A7F6-E52C2A125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78704"/>
        <c:axId val="1805279248"/>
      </c:barChart>
      <c:catAx>
        <c:axId val="180527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9248"/>
        <c:crosses val="autoZero"/>
        <c:auto val="1"/>
        <c:lblAlgn val="ctr"/>
        <c:lblOffset val="100"/>
        <c:tickMarkSkip val="100"/>
        <c:noMultiLvlLbl val="1"/>
      </c:catAx>
      <c:valAx>
        <c:axId val="18052792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787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MSSpectra!$O$2:$O$902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A30-4690-8D2E-BC65E747B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80336"/>
        <c:axId val="1805280880"/>
      </c:barChart>
      <c:catAx>
        <c:axId val="18052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0880"/>
        <c:crosses val="autoZero"/>
        <c:auto val="1"/>
        <c:lblAlgn val="ctr"/>
        <c:lblOffset val="100"/>
        <c:tickMarkSkip val="100"/>
        <c:noMultiLvlLbl val="1"/>
      </c:catAx>
      <c:valAx>
        <c:axId val="180528088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03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MSSpectra!$Q$2:$Q$902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CC7-45C7-A925-055782FCE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83056"/>
        <c:axId val="1805283600"/>
      </c:barChart>
      <c:catAx>
        <c:axId val="180528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3600"/>
        <c:crosses val="autoZero"/>
        <c:auto val="1"/>
        <c:lblAlgn val="ctr"/>
        <c:lblOffset val="100"/>
        <c:tickMarkSkip val="100"/>
        <c:noMultiLvlLbl val="1"/>
      </c:catAx>
      <c:valAx>
        <c:axId val="18052836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30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MSSpectra!$S$2:$S$902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73F-4C8A-86AA-6B8DAD528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81424"/>
        <c:axId val="1805281968"/>
      </c:barChart>
      <c:catAx>
        <c:axId val="180528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1968"/>
        <c:crosses val="autoZero"/>
        <c:auto val="1"/>
        <c:lblAlgn val="ctr"/>
        <c:lblOffset val="100"/>
        <c:tickMarkSkip val="100"/>
        <c:noMultiLvlLbl val="1"/>
      </c:catAx>
      <c:valAx>
        <c:axId val="180528196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14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MSSpectra!$U$2:$U$902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70F-41DA-B81A-A4F0B0E6C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82512"/>
        <c:axId val="1805267280"/>
      </c:barChart>
      <c:catAx>
        <c:axId val="180528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67280"/>
        <c:crosses val="autoZero"/>
        <c:auto val="1"/>
        <c:lblAlgn val="ctr"/>
        <c:lblOffset val="100"/>
        <c:tickMarkSkip val="100"/>
        <c:noMultiLvlLbl val="1"/>
      </c:catAx>
      <c:valAx>
        <c:axId val="180526728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25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MSSpectra!$W$2:$W$902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9BB-41B4-88A0-0A64BE018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84144"/>
        <c:axId val="1805284688"/>
      </c:barChart>
      <c:catAx>
        <c:axId val="1805284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4688"/>
        <c:crosses val="autoZero"/>
        <c:auto val="1"/>
        <c:lblAlgn val="ctr"/>
        <c:lblOffset val="100"/>
        <c:tickMarkSkip val="100"/>
        <c:noMultiLvlLbl val="1"/>
      </c:catAx>
      <c:valAx>
        <c:axId val="18052846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41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MSSpectra!$Y$2:$Y$902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B51-4167-9F35-9B2DEB40A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85232"/>
        <c:axId val="1805285776"/>
      </c:barChart>
      <c:catAx>
        <c:axId val="180528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5776"/>
        <c:crosses val="autoZero"/>
        <c:auto val="1"/>
        <c:lblAlgn val="ctr"/>
        <c:lblOffset val="100"/>
        <c:tickMarkSkip val="100"/>
        <c:noMultiLvlLbl val="1"/>
      </c:catAx>
      <c:valAx>
        <c:axId val="18052857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52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MSSpectra!$AA$2:$AA$902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BED-4994-A4DD-0D1969FED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5286320"/>
        <c:axId val="1805286864"/>
      </c:barChart>
      <c:catAx>
        <c:axId val="180528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6864"/>
        <c:crosses val="autoZero"/>
        <c:auto val="1"/>
        <c:lblAlgn val="ctr"/>
        <c:lblOffset val="100"/>
        <c:tickMarkSkip val="100"/>
        <c:noMultiLvlLbl val="1"/>
      </c:catAx>
      <c:valAx>
        <c:axId val="180528686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2863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MSSpectra!$AC$2:$AC$902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4B0-4FE5-8359-D8B5142E3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2336"/>
        <c:axId val="1808896352"/>
      </c:barChart>
      <c:catAx>
        <c:axId val="180890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6352"/>
        <c:crosses val="autoZero"/>
        <c:auto val="1"/>
        <c:lblAlgn val="ctr"/>
        <c:lblOffset val="100"/>
        <c:tickMarkSkip val="100"/>
        <c:noMultiLvlLbl val="1"/>
      </c:catAx>
      <c:valAx>
        <c:axId val="18088963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23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MSSpectra!$AE$2:$AE$902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035-4A18-91D7-88F2EBECF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1792"/>
        <c:axId val="1808895264"/>
      </c:barChart>
      <c:catAx>
        <c:axId val="1808901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5264"/>
        <c:crosses val="autoZero"/>
        <c:auto val="1"/>
        <c:lblAlgn val="ctr"/>
        <c:lblOffset val="100"/>
        <c:tickMarkSkip val="100"/>
        <c:noMultiLvlLbl val="1"/>
      </c:catAx>
      <c:valAx>
        <c:axId val="180889526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17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MSSpectra!$AG$2:$AG$902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5BF9-4214-88B2-094600553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9824"/>
        <c:axId val="1808888736"/>
      </c:barChart>
      <c:catAx>
        <c:axId val="180888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8736"/>
        <c:crosses val="autoZero"/>
        <c:auto val="1"/>
        <c:lblAlgn val="ctr"/>
        <c:lblOffset val="100"/>
        <c:tickMarkSkip val="100"/>
        <c:noMultiLvlLbl val="1"/>
      </c:catAx>
      <c:valAx>
        <c:axId val="180888873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98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MSSpectra!$AI$2:$AI$902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E00-4175-93A0-7D61210D9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9280"/>
        <c:axId val="1808887648"/>
      </c:barChart>
      <c:catAx>
        <c:axId val="1808889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7648"/>
        <c:crosses val="autoZero"/>
        <c:auto val="1"/>
        <c:lblAlgn val="ctr"/>
        <c:lblOffset val="100"/>
        <c:tickMarkSkip val="100"/>
        <c:noMultiLvlLbl val="1"/>
      </c:catAx>
      <c:valAx>
        <c:axId val="18088876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92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MSSpectra!$AK$2:$AK$902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CF1-4D59-885D-D40E846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5808"/>
        <c:axId val="1808900160"/>
      </c:barChart>
      <c:catAx>
        <c:axId val="18088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0160"/>
        <c:crosses val="autoZero"/>
        <c:auto val="1"/>
        <c:lblAlgn val="ctr"/>
        <c:lblOffset val="100"/>
        <c:tickMarkSkip val="100"/>
        <c:noMultiLvlLbl val="1"/>
      </c:catAx>
      <c:valAx>
        <c:axId val="180890016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58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MSSpectra!$AM$2:$AM$902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BA4-4648-860A-D948B5A31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0368"/>
        <c:axId val="1808886016"/>
      </c:barChart>
      <c:catAx>
        <c:axId val="180889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6016"/>
        <c:crosses val="autoZero"/>
        <c:auto val="1"/>
        <c:lblAlgn val="ctr"/>
        <c:lblOffset val="100"/>
        <c:tickMarkSkip val="100"/>
        <c:noMultiLvlLbl val="1"/>
      </c:catAx>
      <c:valAx>
        <c:axId val="180888601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036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MSSpectra!$AO$2:$AO$902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963-4364-B9DC-84FD20FCF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7440"/>
        <c:axId val="1808890912"/>
      </c:barChart>
      <c:catAx>
        <c:axId val="180889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0912"/>
        <c:crosses val="autoZero"/>
        <c:auto val="1"/>
        <c:lblAlgn val="ctr"/>
        <c:lblOffset val="100"/>
        <c:tickMarkSkip val="100"/>
        <c:noMultiLvlLbl val="1"/>
      </c:catAx>
      <c:valAx>
        <c:axId val="1808890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744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MSSpectra!$AQ$2:$AQ$902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1EC-45A5-9239-56127AED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3632"/>
        <c:axId val="1808891456"/>
      </c:barChart>
      <c:catAx>
        <c:axId val="180889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1456"/>
        <c:crosses val="autoZero"/>
        <c:auto val="1"/>
        <c:lblAlgn val="ctr"/>
        <c:lblOffset val="100"/>
        <c:tickMarkSkip val="100"/>
        <c:noMultiLvlLbl val="1"/>
      </c:catAx>
      <c:valAx>
        <c:axId val="180889145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36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MSSpectra!$AS$2:$AS$902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5181-48CB-9C34-10E9DF038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7104"/>
        <c:axId val="1808892000"/>
      </c:barChart>
      <c:catAx>
        <c:axId val="180888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2000"/>
        <c:crosses val="autoZero"/>
        <c:auto val="1"/>
        <c:lblAlgn val="ctr"/>
        <c:lblOffset val="100"/>
        <c:tickMarkSkip val="100"/>
        <c:noMultiLvlLbl val="1"/>
      </c:catAx>
      <c:valAx>
        <c:axId val="18088920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71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MSSpectra!$AU$2:$AU$902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437-4CA0-8BA7-17F2E16EA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8192"/>
        <c:axId val="1808902880"/>
      </c:barChart>
      <c:catAx>
        <c:axId val="180888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2880"/>
        <c:crosses val="autoZero"/>
        <c:auto val="1"/>
        <c:lblAlgn val="ctr"/>
        <c:lblOffset val="100"/>
        <c:tickMarkSkip val="100"/>
        <c:noMultiLvlLbl val="1"/>
      </c:catAx>
      <c:valAx>
        <c:axId val="180890288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81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MSSpectra!$AW$2:$AW$902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917-412D-B0C4-7C52B9782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2544"/>
        <c:axId val="1808893088"/>
      </c:barChart>
      <c:catAx>
        <c:axId val="180889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3088"/>
        <c:crosses val="autoZero"/>
        <c:auto val="1"/>
        <c:lblAlgn val="ctr"/>
        <c:lblOffset val="100"/>
        <c:tickMarkSkip val="100"/>
        <c:noMultiLvlLbl val="1"/>
      </c:catAx>
      <c:valAx>
        <c:axId val="18088930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25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MSSpectra!$AY$2:$AY$902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BEA-4003-AE07-219BA06BE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4720"/>
        <c:axId val="1808894176"/>
      </c:barChart>
      <c:catAx>
        <c:axId val="180889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4176"/>
        <c:crosses val="autoZero"/>
        <c:auto val="1"/>
        <c:lblAlgn val="ctr"/>
        <c:lblOffset val="100"/>
        <c:tickMarkSkip val="100"/>
        <c:noMultiLvlLbl val="1"/>
      </c:catAx>
      <c:valAx>
        <c:axId val="18088941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47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MSSpectra!$BA$2:$BA$902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1B0-43E6-B905-06B745C6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6896"/>
        <c:axId val="1808897984"/>
      </c:barChart>
      <c:catAx>
        <c:axId val="180889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7984"/>
        <c:crosses val="autoZero"/>
        <c:auto val="1"/>
        <c:lblAlgn val="ctr"/>
        <c:lblOffset val="100"/>
        <c:tickMarkSkip val="100"/>
        <c:noMultiLvlLbl val="1"/>
      </c:catAx>
      <c:valAx>
        <c:axId val="18088979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68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MSSpectra!$BC$2:$BC$902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A5F-45FA-8320-D2C1BC5BA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8528"/>
        <c:axId val="1808899616"/>
      </c:barChart>
      <c:catAx>
        <c:axId val="1808898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9616"/>
        <c:crosses val="autoZero"/>
        <c:auto val="1"/>
        <c:lblAlgn val="ctr"/>
        <c:lblOffset val="100"/>
        <c:tickMarkSkip val="100"/>
        <c:noMultiLvlLbl val="1"/>
      </c:catAx>
      <c:valAx>
        <c:axId val="180889961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852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MSSpectra!$BE$2:$BE$902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56F-486A-B427-E186978F3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99072"/>
        <c:axId val="1808901248"/>
      </c:barChart>
      <c:catAx>
        <c:axId val="180889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1248"/>
        <c:crosses val="autoZero"/>
        <c:auto val="1"/>
        <c:lblAlgn val="ctr"/>
        <c:lblOffset val="100"/>
        <c:tickMarkSkip val="100"/>
        <c:noMultiLvlLbl val="1"/>
      </c:catAx>
      <c:valAx>
        <c:axId val="18089012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9907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MSSpectra!$BG$2:$BG$902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498-4AE9-9800-68BD75808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0704"/>
        <c:axId val="1808886560"/>
      </c:barChart>
      <c:catAx>
        <c:axId val="180890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6560"/>
        <c:crosses val="autoZero"/>
        <c:auto val="1"/>
        <c:lblAlgn val="ctr"/>
        <c:lblOffset val="100"/>
        <c:tickMarkSkip val="100"/>
        <c:noMultiLvlLbl val="1"/>
      </c:catAx>
      <c:valAx>
        <c:axId val="180888656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07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MSSpectra!$BI$2:$BI$902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54A-4DF2-B2EA-782FD94DD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7776"/>
        <c:axId val="1808913760"/>
      </c:barChart>
      <c:catAx>
        <c:axId val="180890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3760"/>
        <c:crosses val="autoZero"/>
        <c:auto val="1"/>
        <c:lblAlgn val="ctr"/>
        <c:lblOffset val="100"/>
        <c:tickMarkSkip val="100"/>
        <c:noMultiLvlLbl val="1"/>
      </c:catAx>
      <c:valAx>
        <c:axId val="180891376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777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MSSpectra!$BK$2:$BK$902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DB9-4F76-9521-CD4407360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3424"/>
        <c:axId val="1808903968"/>
      </c:barChart>
      <c:catAx>
        <c:axId val="180890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3968"/>
        <c:crosses val="autoZero"/>
        <c:auto val="1"/>
        <c:lblAlgn val="ctr"/>
        <c:lblOffset val="100"/>
        <c:tickMarkSkip val="100"/>
        <c:noMultiLvlLbl val="1"/>
      </c:catAx>
      <c:valAx>
        <c:axId val="180890396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34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MSSpectra!$BM$2:$BM$902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248-46C6-9F90-E87846944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4512"/>
        <c:axId val="1808905056"/>
      </c:barChart>
      <c:catAx>
        <c:axId val="180890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5056"/>
        <c:crosses val="autoZero"/>
        <c:auto val="1"/>
        <c:lblAlgn val="ctr"/>
        <c:lblOffset val="100"/>
        <c:tickMarkSkip val="100"/>
        <c:noMultiLvlLbl val="1"/>
      </c:catAx>
      <c:valAx>
        <c:axId val="180890505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45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MSSpectra!$BO$2:$BO$902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5896-4683-9F47-39A6210B8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8320"/>
        <c:axId val="1808909952"/>
      </c:barChart>
      <c:catAx>
        <c:axId val="180890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9952"/>
        <c:crosses val="autoZero"/>
        <c:auto val="1"/>
        <c:lblAlgn val="ctr"/>
        <c:lblOffset val="100"/>
        <c:tickMarkSkip val="100"/>
        <c:noMultiLvlLbl val="1"/>
      </c:catAx>
      <c:valAx>
        <c:axId val="18089099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83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MSSpectra!$BQ$2:$BQ$902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C61-46DF-9000-DDEB707F7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5600"/>
        <c:axId val="1808908864"/>
      </c:barChart>
      <c:catAx>
        <c:axId val="1808905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8864"/>
        <c:crosses val="autoZero"/>
        <c:auto val="1"/>
        <c:lblAlgn val="ctr"/>
        <c:lblOffset val="100"/>
        <c:tickMarkSkip val="100"/>
        <c:noMultiLvlLbl val="1"/>
      </c:catAx>
      <c:valAx>
        <c:axId val="180890886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56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MSSpectra!$BS$2:$BS$902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6DF-4017-8381-BF9EE5849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6144"/>
        <c:axId val="1808910496"/>
      </c:barChart>
      <c:catAx>
        <c:axId val="180890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0496"/>
        <c:crosses val="autoZero"/>
        <c:auto val="1"/>
        <c:lblAlgn val="ctr"/>
        <c:lblOffset val="100"/>
        <c:tickMarkSkip val="100"/>
        <c:noMultiLvlLbl val="1"/>
      </c:catAx>
      <c:valAx>
        <c:axId val="180891049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61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MSSpectra!$BU$2:$BU$902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CF2-4408-B96D-D0028E031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06688"/>
        <c:axId val="1808909408"/>
      </c:barChart>
      <c:catAx>
        <c:axId val="180890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9408"/>
        <c:crosses val="autoZero"/>
        <c:auto val="1"/>
        <c:lblAlgn val="ctr"/>
        <c:lblOffset val="100"/>
        <c:tickMarkSkip val="100"/>
        <c:noMultiLvlLbl val="1"/>
      </c:catAx>
      <c:valAx>
        <c:axId val="180890940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668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MSSpectra!$BW$2:$BW$902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39A-448D-950D-1ABCEAD5A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11040"/>
        <c:axId val="1808907232"/>
      </c:barChart>
      <c:catAx>
        <c:axId val="1808911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07232"/>
        <c:crosses val="autoZero"/>
        <c:auto val="1"/>
        <c:lblAlgn val="ctr"/>
        <c:lblOffset val="100"/>
        <c:tickMarkSkip val="100"/>
        <c:noMultiLvlLbl val="1"/>
      </c:catAx>
      <c:valAx>
        <c:axId val="180890723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104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MSSpectra!$BY$2:$BY$902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5386-4449-950A-A5B53C0A0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11584"/>
        <c:axId val="1808912128"/>
      </c:barChart>
      <c:catAx>
        <c:axId val="180891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2128"/>
        <c:crosses val="autoZero"/>
        <c:auto val="1"/>
        <c:lblAlgn val="ctr"/>
        <c:lblOffset val="100"/>
        <c:tickMarkSkip val="100"/>
        <c:noMultiLvlLbl val="1"/>
      </c:catAx>
      <c:valAx>
        <c:axId val="180891212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15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MSSpectra!$CA$2:$CA$902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8A6-48CF-AC3A-2ED120C63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13216"/>
        <c:axId val="1808912672"/>
      </c:barChart>
      <c:catAx>
        <c:axId val="180891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2672"/>
        <c:crosses val="autoZero"/>
        <c:auto val="1"/>
        <c:lblAlgn val="ctr"/>
        <c:lblOffset val="100"/>
        <c:tickMarkSkip val="100"/>
        <c:noMultiLvlLbl val="1"/>
      </c:catAx>
      <c:valAx>
        <c:axId val="180891267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321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MSSpectra!$CC$2:$CC$902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9D3-4CDA-AF81-3CB13C4BE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14304"/>
        <c:axId val="1808914848"/>
      </c:barChart>
      <c:catAx>
        <c:axId val="180891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4848"/>
        <c:crosses val="autoZero"/>
        <c:auto val="1"/>
        <c:lblAlgn val="ctr"/>
        <c:lblOffset val="100"/>
        <c:tickMarkSkip val="100"/>
        <c:noMultiLvlLbl val="1"/>
      </c:catAx>
      <c:valAx>
        <c:axId val="18089148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43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MSSpectra!$CE$2:$CE$902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261-403F-9601-7C0379BAF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915392"/>
        <c:axId val="1808915936"/>
      </c:barChart>
      <c:catAx>
        <c:axId val="180891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5936"/>
        <c:crosses val="autoZero"/>
        <c:auto val="1"/>
        <c:lblAlgn val="ctr"/>
        <c:lblOffset val="100"/>
        <c:tickMarkSkip val="100"/>
        <c:noMultiLvlLbl val="1"/>
      </c:catAx>
      <c:valAx>
        <c:axId val="180891593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9153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MSSpectra!$CG$2:$CG$902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004-470B-91FF-E5F747148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3168"/>
        <c:axId val="1808860448"/>
      </c:barChart>
      <c:catAx>
        <c:axId val="180886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0448"/>
        <c:crosses val="autoZero"/>
        <c:auto val="1"/>
        <c:lblAlgn val="ctr"/>
        <c:lblOffset val="100"/>
        <c:tickMarkSkip val="100"/>
        <c:noMultiLvlLbl val="1"/>
      </c:catAx>
      <c:valAx>
        <c:axId val="18088604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316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MSSpectra!$CI$2:$CI$902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313-4034-9BC0-3954E29E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4256"/>
        <c:axId val="1808853376"/>
      </c:barChart>
      <c:catAx>
        <c:axId val="180886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3376"/>
        <c:crosses val="autoZero"/>
        <c:auto val="1"/>
        <c:lblAlgn val="ctr"/>
        <c:lblOffset val="100"/>
        <c:tickMarkSkip val="100"/>
        <c:noMultiLvlLbl val="1"/>
      </c:catAx>
      <c:valAx>
        <c:axId val="18088533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42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MSSpectra!$CK$2:$CK$902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49B-4852-827B-863BBAE4E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4800"/>
        <c:axId val="1808859904"/>
      </c:barChart>
      <c:catAx>
        <c:axId val="180886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9904"/>
        <c:crosses val="autoZero"/>
        <c:auto val="1"/>
        <c:lblAlgn val="ctr"/>
        <c:lblOffset val="100"/>
        <c:tickMarkSkip val="100"/>
        <c:noMultiLvlLbl val="1"/>
      </c:catAx>
      <c:valAx>
        <c:axId val="180885990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48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MSSpectra!$CM$2:$CM$902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A9E-4513-81E7-B8DED1C05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5344"/>
        <c:axId val="1808851744"/>
      </c:barChart>
      <c:catAx>
        <c:axId val="180886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1744"/>
        <c:crosses val="autoZero"/>
        <c:auto val="1"/>
        <c:lblAlgn val="ctr"/>
        <c:lblOffset val="100"/>
        <c:tickMarkSkip val="100"/>
        <c:noMultiLvlLbl val="1"/>
      </c:catAx>
      <c:valAx>
        <c:axId val="180885174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53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MSSpectra!$CO$2:$CO$902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D0C-438F-8589-75926A895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3712"/>
        <c:axId val="1808866976"/>
      </c:barChart>
      <c:catAx>
        <c:axId val="180886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6976"/>
        <c:crosses val="autoZero"/>
        <c:auto val="1"/>
        <c:lblAlgn val="ctr"/>
        <c:lblOffset val="100"/>
        <c:tickMarkSkip val="100"/>
        <c:noMultiLvlLbl val="1"/>
      </c:catAx>
      <c:valAx>
        <c:axId val="18088669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37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MSSpectra!$CQ$2:$CQ$902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C00-4ADF-A6BB-273C5FD5E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57184"/>
        <c:axId val="1808860992"/>
      </c:barChart>
      <c:catAx>
        <c:axId val="180885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0992"/>
        <c:crosses val="autoZero"/>
        <c:auto val="1"/>
        <c:lblAlgn val="ctr"/>
        <c:lblOffset val="100"/>
        <c:tickMarkSkip val="100"/>
        <c:noMultiLvlLbl val="1"/>
      </c:catAx>
      <c:valAx>
        <c:axId val="180886099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71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MSSpectra!$CS$2:$CS$902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7BB-42A7-9428-6220CD0E8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2624"/>
        <c:axId val="1808855552"/>
      </c:barChart>
      <c:catAx>
        <c:axId val="180886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5552"/>
        <c:crosses val="autoZero"/>
        <c:auto val="1"/>
        <c:lblAlgn val="ctr"/>
        <c:lblOffset val="100"/>
        <c:tickMarkSkip val="100"/>
        <c:noMultiLvlLbl val="1"/>
      </c:catAx>
      <c:valAx>
        <c:axId val="18088555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26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MSSpectra!$CU$2:$CU$902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52A-45A6-AFE6-F02664237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1536"/>
        <c:axId val="1808852832"/>
      </c:barChart>
      <c:catAx>
        <c:axId val="180886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2832"/>
        <c:crosses val="autoZero"/>
        <c:auto val="1"/>
        <c:lblAlgn val="ctr"/>
        <c:lblOffset val="100"/>
        <c:tickMarkSkip val="100"/>
        <c:noMultiLvlLbl val="1"/>
      </c:catAx>
      <c:valAx>
        <c:axId val="180885283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15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MSSpectra!$CW$2:$CW$902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139-4768-A0E9-E7D0F4A4A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53920"/>
        <c:axId val="1808854464"/>
      </c:barChart>
      <c:catAx>
        <c:axId val="180885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4464"/>
        <c:crosses val="autoZero"/>
        <c:auto val="1"/>
        <c:lblAlgn val="ctr"/>
        <c:lblOffset val="100"/>
        <c:tickMarkSkip val="100"/>
        <c:noMultiLvlLbl val="1"/>
      </c:catAx>
      <c:valAx>
        <c:axId val="180885446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39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MSSpectra!$CY$2:$CY$902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255-4A3E-814E-0C725DC76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2080"/>
        <c:axId val="1808865888"/>
      </c:barChart>
      <c:catAx>
        <c:axId val="180886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5888"/>
        <c:crosses val="autoZero"/>
        <c:auto val="1"/>
        <c:lblAlgn val="ctr"/>
        <c:lblOffset val="100"/>
        <c:tickMarkSkip val="100"/>
        <c:noMultiLvlLbl val="1"/>
      </c:catAx>
      <c:valAx>
        <c:axId val="18088658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20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MSSpectra!$DA$2:$DA$902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10B-4DAB-A74A-ECD9F3F34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57728"/>
        <c:axId val="1808866432"/>
      </c:barChart>
      <c:catAx>
        <c:axId val="180885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6432"/>
        <c:crosses val="autoZero"/>
        <c:auto val="1"/>
        <c:lblAlgn val="ctr"/>
        <c:lblOffset val="100"/>
        <c:tickMarkSkip val="100"/>
        <c:noMultiLvlLbl val="1"/>
      </c:catAx>
      <c:valAx>
        <c:axId val="180886643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772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MSSpectra!$DC$2:$DC$902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BA5-45E6-BF8D-84D7029D7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7520"/>
        <c:axId val="1808851200"/>
      </c:barChart>
      <c:catAx>
        <c:axId val="180886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1200"/>
        <c:crosses val="autoZero"/>
        <c:auto val="1"/>
        <c:lblAlgn val="ctr"/>
        <c:lblOffset val="100"/>
        <c:tickMarkSkip val="100"/>
        <c:noMultiLvlLbl val="1"/>
      </c:catAx>
      <c:valAx>
        <c:axId val="18088512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75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MSSpectra!$DE$2:$DE$902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4ED-49ED-A3BF-1560F375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68064"/>
        <c:axId val="1808868608"/>
      </c:barChart>
      <c:catAx>
        <c:axId val="180886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8608"/>
        <c:crosses val="autoZero"/>
        <c:auto val="1"/>
        <c:lblAlgn val="ctr"/>
        <c:lblOffset val="100"/>
        <c:tickMarkSkip val="100"/>
        <c:noMultiLvlLbl val="1"/>
      </c:catAx>
      <c:valAx>
        <c:axId val="180886860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80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MSSpectra!$DG$2:$DG$902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2B6-416C-9E58-9461FD801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52288"/>
        <c:axId val="1808858816"/>
      </c:barChart>
      <c:catAx>
        <c:axId val="1808852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8816"/>
        <c:crosses val="autoZero"/>
        <c:auto val="1"/>
        <c:lblAlgn val="ctr"/>
        <c:lblOffset val="100"/>
        <c:tickMarkSkip val="100"/>
        <c:noMultiLvlLbl val="1"/>
      </c:catAx>
      <c:valAx>
        <c:axId val="180885881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228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MSSpectra!$DI$2:$DI$902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4FE-4B08-9D68-FD4487EA9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59360"/>
        <c:axId val="1808870240"/>
      </c:barChart>
      <c:catAx>
        <c:axId val="1808859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0240"/>
        <c:crosses val="autoZero"/>
        <c:auto val="1"/>
        <c:lblAlgn val="ctr"/>
        <c:lblOffset val="100"/>
        <c:tickMarkSkip val="100"/>
        <c:noMultiLvlLbl val="1"/>
      </c:catAx>
      <c:valAx>
        <c:axId val="180887024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936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MSSpectra!$DK$2:$DK$902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DDB-4E86-B868-333693374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1328"/>
        <c:axId val="1808869152"/>
      </c:barChart>
      <c:catAx>
        <c:axId val="180887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9152"/>
        <c:crosses val="autoZero"/>
        <c:auto val="1"/>
        <c:lblAlgn val="ctr"/>
        <c:lblOffset val="100"/>
        <c:tickMarkSkip val="100"/>
        <c:noMultiLvlLbl val="1"/>
      </c:catAx>
      <c:valAx>
        <c:axId val="18088691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132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MSSpectra!$DM$2:$DM$902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E51-4524-B1B6-4C9BB1740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55008"/>
        <c:axId val="1808869696"/>
      </c:barChart>
      <c:catAx>
        <c:axId val="180885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69696"/>
        <c:crosses val="autoZero"/>
        <c:auto val="1"/>
        <c:lblAlgn val="ctr"/>
        <c:lblOffset val="100"/>
        <c:tickMarkSkip val="100"/>
        <c:noMultiLvlLbl val="1"/>
      </c:catAx>
      <c:valAx>
        <c:axId val="180886969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50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MSSpectra!$DO$2:$DO$902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969E-49D7-A097-D8F314C65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0784"/>
        <c:axId val="1808858272"/>
      </c:barChart>
      <c:catAx>
        <c:axId val="18088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8272"/>
        <c:crosses val="autoZero"/>
        <c:auto val="1"/>
        <c:lblAlgn val="ctr"/>
        <c:lblOffset val="100"/>
        <c:tickMarkSkip val="100"/>
        <c:noMultiLvlLbl val="1"/>
      </c:catAx>
      <c:valAx>
        <c:axId val="180885827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07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MSSpectra!$DQ$2:$DQ$902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13A-4D84-BE8E-FA0F209F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1872"/>
        <c:axId val="1808872416"/>
      </c:barChart>
      <c:catAx>
        <c:axId val="180887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2416"/>
        <c:crosses val="autoZero"/>
        <c:auto val="1"/>
        <c:lblAlgn val="ctr"/>
        <c:lblOffset val="100"/>
        <c:tickMarkSkip val="100"/>
        <c:noMultiLvlLbl val="1"/>
      </c:catAx>
      <c:valAx>
        <c:axId val="180887241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187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MSSpectra!$DS$2:$DS$902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4C4-4A81-A17B-84F991C01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56640"/>
        <c:axId val="1808856096"/>
      </c:barChart>
      <c:catAx>
        <c:axId val="180885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6096"/>
        <c:crosses val="autoZero"/>
        <c:auto val="1"/>
        <c:lblAlgn val="ctr"/>
        <c:lblOffset val="100"/>
        <c:tickMarkSkip val="100"/>
        <c:noMultiLvlLbl val="1"/>
      </c:catAx>
      <c:valAx>
        <c:axId val="180885609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5664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MSSpectra!$DU$2:$DU$902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C5A3-496F-B086-E789A198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6224"/>
        <c:axId val="1808872960"/>
      </c:barChart>
      <c:catAx>
        <c:axId val="1808876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2960"/>
        <c:crosses val="autoZero"/>
        <c:auto val="1"/>
        <c:lblAlgn val="ctr"/>
        <c:lblOffset val="100"/>
        <c:tickMarkSkip val="100"/>
        <c:noMultiLvlLbl val="1"/>
      </c:catAx>
      <c:valAx>
        <c:axId val="180887296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622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MSSpectra!$DW$2:$DW$902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DFB-4248-972F-A7A3433E0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4928"/>
        <c:axId val="1808874048"/>
      </c:barChart>
      <c:catAx>
        <c:axId val="180888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4048"/>
        <c:crosses val="autoZero"/>
        <c:auto val="1"/>
        <c:lblAlgn val="ctr"/>
        <c:lblOffset val="100"/>
        <c:tickMarkSkip val="100"/>
        <c:noMultiLvlLbl val="1"/>
      </c:catAx>
      <c:valAx>
        <c:axId val="18088740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492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MSSpectra!$DY$2:$DY$902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FCE-4968-92D5-C500B7B6C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1120"/>
        <c:axId val="1808882752"/>
      </c:barChart>
      <c:catAx>
        <c:axId val="180888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2752"/>
        <c:crosses val="autoZero"/>
        <c:auto val="1"/>
        <c:lblAlgn val="ctr"/>
        <c:lblOffset val="100"/>
        <c:tickMarkSkip val="100"/>
        <c:noMultiLvlLbl val="1"/>
      </c:catAx>
      <c:valAx>
        <c:axId val="18088827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11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MSSpectra!$EA$2:$EA$902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129-4B1A-A5A1-FD5983CB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3504"/>
        <c:axId val="1808877856"/>
      </c:barChart>
      <c:catAx>
        <c:axId val="1808873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7856"/>
        <c:crosses val="autoZero"/>
        <c:auto val="1"/>
        <c:lblAlgn val="ctr"/>
        <c:lblOffset val="100"/>
        <c:tickMarkSkip val="100"/>
        <c:noMultiLvlLbl val="1"/>
      </c:catAx>
      <c:valAx>
        <c:axId val="180887785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350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MSSpectra!$EC$2:$EC$902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865-4B06-B813-915AA3931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4592"/>
        <c:axId val="1808880032"/>
      </c:barChart>
      <c:catAx>
        <c:axId val="180887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0032"/>
        <c:crosses val="autoZero"/>
        <c:auto val="1"/>
        <c:lblAlgn val="ctr"/>
        <c:lblOffset val="100"/>
        <c:tickMarkSkip val="100"/>
        <c:noMultiLvlLbl val="1"/>
      </c:catAx>
      <c:valAx>
        <c:axId val="180888003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45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MSSpectra!$EE$2:$EE$902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9A4-4551-AC20-7DD5CCAA0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7312"/>
        <c:axId val="1808883840"/>
      </c:barChart>
      <c:catAx>
        <c:axId val="180887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3840"/>
        <c:crosses val="autoZero"/>
        <c:auto val="1"/>
        <c:lblAlgn val="ctr"/>
        <c:lblOffset val="100"/>
        <c:tickMarkSkip val="100"/>
        <c:noMultiLvlLbl val="1"/>
      </c:catAx>
      <c:valAx>
        <c:axId val="180888384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73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MSSpectra!$EG$2:$EG$902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911-41D5-82AA-0827ECB4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4384"/>
        <c:axId val="1808875136"/>
      </c:barChart>
      <c:catAx>
        <c:axId val="180888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5136"/>
        <c:crosses val="autoZero"/>
        <c:auto val="1"/>
        <c:lblAlgn val="ctr"/>
        <c:lblOffset val="100"/>
        <c:tickMarkSkip val="100"/>
        <c:noMultiLvlLbl val="1"/>
      </c:catAx>
      <c:valAx>
        <c:axId val="180887513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43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MSSpectra!$EI$2:$EI$902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E86-4908-B243-41B9A80C2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5680"/>
        <c:axId val="1808880576"/>
      </c:barChart>
      <c:catAx>
        <c:axId val="180887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0576"/>
        <c:crosses val="autoZero"/>
        <c:auto val="1"/>
        <c:lblAlgn val="ctr"/>
        <c:lblOffset val="100"/>
        <c:tickMarkSkip val="100"/>
        <c:noMultiLvlLbl val="1"/>
      </c:catAx>
      <c:valAx>
        <c:axId val="180888057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56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MSSpectra!$EK$2:$EK$902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166-4093-A147-D93BCA210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6768"/>
        <c:axId val="1808878400"/>
      </c:barChart>
      <c:catAx>
        <c:axId val="180887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8400"/>
        <c:crosses val="autoZero"/>
        <c:auto val="1"/>
        <c:lblAlgn val="ctr"/>
        <c:lblOffset val="100"/>
        <c:tickMarkSkip val="100"/>
        <c:noMultiLvlLbl val="1"/>
      </c:catAx>
      <c:valAx>
        <c:axId val="18088784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676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MSSpectra!$EM$2:$EM$902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24ED-47E8-BF89-21657DA2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78944"/>
        <c:axId val="1808879488"/>
      </c:barChart>
      <c:catAx>
        <c:axId val="180887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9488"/>
        <c:crosses val="autoZero"/>
        <c:auto val="1"/>
        <c:lblAlgn val="ctr"/>
        <c:lblOffset val="100"/>
        <c:tickMarkSkip val="100"/>
        <c:noMultiLvlLbl val="1"/>
      </c:catAx>
      <c:valAx>
        <c:axId val="18088794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789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MSSpectra!$EO$2:$EO$902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260-48A5-8A04-D9B116ECB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1664"/>
        <c:axId val="1808882208"/>
      </c:barChart>
      <c:catAx>
        <c:axId val="180888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2208"/>
        <c:crosses val="autoZero"/>
        <c:auto val="1"/>
        <c:lblAlgn val="ctr"/>
        <c:lblOffset val="100"/>
        <c:tickMarkSkip val="100"/>
        <c:noMultiLvlLbl val="1"/>
      </c:catAx>
      <c:valAx>
        <c:axId val="180888220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16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MSSpectra!$EQ$2:$EQ$902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3D53-46F5-9AA2-E9D69AF97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883296"/>
        <c:axId val="1808885472"/>
      </c:barChart>
      <c:catAx>
        <c:axId val="180888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5472"/>
        <c:crosses val="autoZero"/>
        <c:auto val="1"/>
        <c:lblAlgn val="ctr"/>
        <c:lblOffset val="100"/>
        <c:tickMarkSkip val="100"/>
        <c:noMultiLvlLbl val="1"/>
      </c:catAx>
      <c:valAx>
        <c:axId val="180888547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8329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MSSpectra!$ES$2:$ES$902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FDA3-4C99-A5D8-1B83BC97F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4592"/>
        <c:axId val="1816187520"/>
      </c:barChart>
      <c:catAx>
        <c:axId val="181619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7520"/>
        <c:crosses val="autoZero"/>
        <c:auto val="1"/>
        <c:lblAlgn val="ctr"/>
        <c:lblOffset val="100"/>
        <c:tickMarkSkip val="100"/>
        <c:noMultiLvlLbl val="1"/>
      </c:catAx>
      <c:valAx>
        <c:axId val="181618752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45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MSSpectra!$EU$2:$EU$902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244-4458-8A85-A0B5E9AFD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0448"/>
        <c:axId val="1816179360"/>
      </c:barChart>
      <c:catAx>
        <c:axId val="1816180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79360"/>
        <c:crosses val="autoZero"/>
        <c:auto val="1"/>
        <c:lblAlgn val="ctr"/>
        <c:lblOffset val="100"/>
        <c:tickMarkSkip val="100"/>
        <c:noMultiLvlLbl val="1"/>
      </c:catAx>
      <c:valAx>
        <c:axId val="181617936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04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MSSpectra!$EW$2:$EW$902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FE7-4ED4-A7ED-E08223BF8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2960"/>
        <c:axId val="1816182624"/>
      </c:barChart>
      <c:catAx>
        <c:axId val="181619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2624"/>
        <c:crosses val="autoZero"/>
        <c:auto val="1"/>
        <c:lblAlgn val="ctr"/>
        <c:lblOffset val="100"/>
        <c:tickMarkSkip val="100"/>
        <c:noMultiLvlLbl val="1"/>
      </c:catAx>
      <c:valAx>
        <c:axId val="18161826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296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MSSpectra!$EY$2:$EY$902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C35-4C70-BCD7-3F4593080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0992"/>
        <c:axId val="1816190240"/>
      </c:barChart>
      <c:catAx>
        <c:axId val="1816180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0240"/>
        <c:crosses val="autoZero"/>
        <c:auto val="1"/>
        <c:lblAlgn val="ctr"/>
        <c:lblOffset val="100"/>
        <c:tickMarkSkip val="100"/>
        <c:noMultiLvlLbl val="1"/>
      </c:catAx>
      <c:valAx>
        <c:axId val="181619024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099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MSSpectra!$FA$2:$FA$902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589-466B-A489-8EB45C27E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6976"/>
        <c:axId val="1816188064"/>
      </c:barChart>
      <c:catAx>
        <c:axId val="181618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8064"/>
        <c:crosses val="autoZero"/>
        <c:auto val="1"/>
        <c:lblAlgn val="ctr"/>
        <c:lblOffset val="100"/>
        <c:tickMarkSkip val="100"/>
        <c:noMultiLvlLbl val="1"/>
      </c:catAx>
      <c:valAx>
        <c:axId val="181618806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697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MSSpectra!$FC$2:$FC$902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46CB-4CD3-AF17-F87B6C77D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1536"/>
        <c:axId val="1816182080"/>
      </c:barChart>
      <c:catAx>
        <c:axId val="181618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2080"/>
        <c:crosses val="autoZero"/>
        <c:auto val="1"/>
        <c:lblAlgn val="ctr"/>
        <c:lblOffset val="100"/>
        <c:tickMarkSkip val="100"/>
        <c:noMultiLvlLbl val="1"/>
      </c:catAx>
      <c:valAx>
        <c:axId val="181618208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15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MSSpectra!$FE$2:$FE$902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A1B2-4ECF-B6EA-D8AAC8FAB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78816"/>
        <c:axId val="1816183168"/>
      </c:barChart>
      <c:catAx>
        <c:axId val="181617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3168"/>
        <c:crosses val="autoZero"/>
        <c:auto val="1"/>
        <c:lblAlgn val="ctr"/>
        <c:lblOffset val="100"/>
        <c:tickMarkSkip val="100"/>
        <c:noMultiLvlLbl val="1"/>
      </c:catAx>
      <c:valAx>
        <c:axId val="181618316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7881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MSSpectra!$FG$2:$FG$902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2A5-4776-B099-CD9112855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4048"/>
        <c:axId val="1816179904"/>
      </c:barChart>
      <c:catAx>
        <c:axId val="181619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79904"/>
        <c:crosses val="autoZero"/>
        <c:auto val="1"/>
        <c:lblAlgn val="ctr"/>
        <c:lblOffset val="100"/>
        <c:tickMarkSkip val="100"/>
        <c:noMultiLvlLbl val="1"/>
      </c:catAx>
      <c:valAx>
        <c:axId val="181617990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404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MSSpectra!$FI$2:$FI$902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685-47AC-B265-D121E2B1F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7856"/>
        <c:axId val="1816183712"/>
      </c:barChart>
      <c:catAx>
        <c:axId val="1816197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3712"/>
        <c:crosses val="autoZero"/>
        <c:auto val="1"/>
        <c:lblAlgn val="ctr"/>
        <c:lblOffset val="100"/>
        <c:tickMarkSkip val="100"/>
        <c:noMultiLvlLbl val="1"/>
      </c:catAx>
      <c:valAx>
        <c:axId val="18161837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785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385134942371336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MSSpectra!$FK$2:$FK$902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587-4FC4-9ED3-9FFAAEAB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8400"/>
        <c:axId val="1816184256"/>
      </c:barChart>
      <c:catAx>
        <c:axId val="181619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4256"/>
        <c:crosses val="autoZero"/>
        <c:auto val="1"/>
        <c:lblAlgn val="ctr"/>
        <c:lblOffset val="100"/>
        <c:tickMarkSkip val="100"/>
        <c:noMultiLvlLbl val="1"/>
      </c:catAx>
      <c:valAx>
        <c:axId val="181618425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840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MSSpectra!$FM$2:$FM$902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A73-46E6-85CC-49FA613B9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5344"/>
        <c:axId val="1816193504"/>
      </c:barChart>
      <c:catAx>
        <c:axId val="181618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3504"/>
        <c:crosses val="autoZero"/>
        <c:auto val="1"/>
        <c:lblAlgn val="ctr"/>
        <c:lblOffset val="100"/>
        <c:tickMarkSkip val="100"/>
        <c:noMultiLvlLbl val="1"/>
      </c:catAx>
      <c:valAx>
        <c:axId val="181619350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53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59186351706036"/>
          <c:y val="5.0185194778284294E-2"/>
          <c:w val="0.7783803349309597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MSSpectra!$FO$2:$FO$902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79E-45F2-8F8E-9BE415E96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1120"/>
        <c:axId val="1816190784"/>
      </c:barChart>
      <c:catAx>
        <c:axId val="18162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0784"/>
        <c:crosses val="autoZero"/>
        <c:auto val="1"/>
        <c:lblAlgn val="ctr"/>
        <c:lblOffset val="100"/>
        <c:tickMarkSkip val="100"/>
        <c:noMultiLvlLbl val="1"/>
      </c:catAx>
      <c:valAx>
        <c:axId val="18161907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11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MSSpectra!$FQ$2:$FQ$902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790D-41E7-84A8-4332A4B6E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5136"/>
        <c:axId val="1816191328"/>
      </c:barChart>
      <c:catAx>
        <c:axId val="181619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1328"/>
        <c:crosses val="autoZero"/>
        <c:auto val="1"/>
        <c:lblAlgn val="ctr"/>
        <c:lblOffset val="100"/>
        <c:tickMarkSkip val="100"/>
        <c:noMultiLvlLbl val="1"/>
      </c:catAx>
      <c:valAx>
        <c:axId val="181619132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51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MSSpectra!$FS$2:$FS$902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9C2-403B-A1D7-BF2A95332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0576"/>
        <c:axId val="1816195680"/>
      </c:barChart>
      <c:catAx>
        <c:axId val="181620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5680"/>
        <c:crosses val="autoZero"/>
        <c:auto val="1"/>
        <c:lblAlgn val="ctr"/>
        <c:lblOffset val="100"/>
        <c:tickMarkSkip val="100"/>
        <c:noMultiLvlLbl val="1"/>
      </c:catAx>
      <c:valAx>
        <c:axId val="181619568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057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MSSpectra!$FU$2:$FU$902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002E-4DB5-B791-7563E7337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6432"/>
        <c:axId val="1816191872"/>
      </c:barChart>
      <c:catAx>
        <c:axId val="181618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1872"/>
        <c:crosses val="autoZero"/>
        <c:auto val="1"/>
        <c:lblAlgn val="ctr"/>
        <c:lblOffset val="100"/>
        <c:tickMarkSkip val="100"/>
        <c:noMultiLvlLbl val="1"/>
      </c:catAx>
      <c:valAx>
        <c:axId val="181619187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64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MSSpectra!$FW$2:$FW$902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90A-4B26-BF8F-206E8D703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2416"/>
        <c:axId val="1816198944"/>
      </c:barChart>
      <c:catAx>
        <c:axId val="181619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8944"/>
        <c:crosses val="autoZero"/>
        <c:auto val="1"/>
        <c:lblAlgn val="ctr"/>
        <c:lblOffset val="100"/>
        <c:tickMarkSkip val="100"/>
        <c:noMultiLvlLbl val="1"/>
      </c:catAx>
      <c:valAx>
        <c:axId val="181619894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241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MSSpectra!$FY$2:$FY$902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8401-41F2-B4C3-D5D7527A9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8608"/>
        <c:axId val="1816184800"/>
      </c:barChart>
      <c:catAx>
        <c:axId val="181618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4800"/>
        <c:crosses val="autoZero"/>
        <c:auto val="1"/>
        <c:lblAlgn val="ctr"/>
        <c:lblOffset val="100"/>
        <c:tickMarkSkip val="100"/>
        <c:noMultiLvlLbl val="1"/>
      </c:catAx>
      <c:valAx>
        <c:axId val="1816184800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86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MSSpectra!$GA$2:$GA$902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4C9-44C1-A569-32ADA241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1664"/>
        <c:axId val="1816196224"/>
      </c:barChart>
      <c:catAx>
        <c:axId val="1816201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6224"/>
        <c:crosses val="autoZero"/>
        <c:auto val="1"/>
        <c:lblAlgn val="ctr"/>
        <c:lblOffset val="100"/>
        <c:tickMarkSkip val="100"/>
        <c:noMultiLvlLbl val="1"/>
      </c:catAx>
      <c:valAx>
        <c:axId val="181619622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166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MSSpectra!$GC$2:$GC$902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D21-4DC0-A49E-1EE3E3273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2208"/>
        <c:axId val="1816196768"/>
      </c:barChart>
      <c:catAx>
        <c:axId val="1816202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6768"/>
        <c:crosses val="autoZero"/>
        <c:auto val="1"/>
        <c:lblAlgn val="ctr"/>
        <c:lblOffset val="100"/>
        <c:tickMarkSkip val="100"/>
        <c:noMultiLvlLbl val="1"/>
      </c:catAx>
      <c:valAx>
        <c:axId val="181619676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220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MSSpectra!$GE$2:$GE$902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67FF-42CF-8CBC-A85A25D7C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7312"/>
        <c:axId val="1816189696"/>
      </c:barChart>
      <c:catAx>
        <c:axId val="181619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9696"/>
        <c:crosses val="autoZero"/>
        <c:auto val="1"/>
        <c:lblAlgn val="ctr"/>
        <c:lblOffset val="100"/>
        <c:tickMarkSkip val="100"/>
        <c:noMultiLvlLbl val="1"/>
      </c:catAx>
      <c:valAx>
        <c:axId val="181618969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731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MSSpectra!$GG$2:$GG$902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B3C3-49A6-8764-BACDCAD0F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99488"/>
        <c:axId val="1816185888"/>
      </c:barChart>
      <c:catAx>
        <c:axId val="1816199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5888"/>
        <c:crosses val="autoZero"/>
        <c:auto val="1"/>
        <c:lblAlgn val="ctr"/>
        <c:lblOffset val="100"/>
        <c:tickMarkSkip val="100"/>
        <c:noMultiLvlLbl val="1"/>
      </c:catAx>
      <c:valAx>
        <c:axId val="181618588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9948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MSSpectra!$GI$2:$GI$902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5D18-4238-A57A-F277EE425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0032"/>
        <c:axId val="1816202752"/>
      </c:barChart>
      <c:catAx>
        <c:axId val="181620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2752"/>
        <c:crosses val="autoZero"/>
        <c:auto val="1"/>
        <c:lblAlgn val="ctr"/>
        <c:lblOffset val="100"/>
        <c:tickMarkSkip val="100"/>
        <c:noMultiLvlLbl val="1"/>
      </c:catAx>
      <c:valAx>
        <c:axId val="181620275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003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MSSpectra!$GK$2:$GK$902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CBE-4ACA-BD1F-2B4EBC32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5472"/>
        <c:axId val="1816203296"/>
      </c:barChart>
      <c:catAx>
        <c:axId val="181620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3296"/>
        <c:crosses val="autoZero"/>
        <c:auto val="1"/>
        <c:lblAlgn val="ctr"/>
        <c:lblOffset val="100"/>
        <c:tickMarkSkip val="100"/>
        <c:noMultiLvlLbl val="1"/>
      </c:catAx>
      <c:valAx>
        <c:axId val="1816203296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547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MSSpectra!$GM$2:$GM$902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05F-43AF-859C-7E3F37CAA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189152"/>
        <c:axId val="1816208192"/>
      </c:barChart>
      <c:catAx>
        <c:axId val="181618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8192"/>
        <c:crosses val="autoZero"/>
        <c:auto val="1"/>
        <c:lblAlgn val="ctr"/>
        <c:lblOffset val="100"/>
        <c:tickMarkSkip val="100"/>
        <c:noMultiLvlLbl val="1"/>
      </c:catAx>
      <c:valAx>
        <c:axId val="181620819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18915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MSSpectra!$GO$2:$GO$902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13C8-4668-BACC-6DE2D3DB3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3840"/>
        <c:axId val="1816204384"/>
      </c:barChart>
      <c:catAx>
        <c:axId val="181620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4384"/>
        <c:crosses val="autoZero"/>
        <c:auto val="1"/>
        <c:lblAlgn val="ctr"/>
        <c:lblOffset val="100"/>
        <c:tickMarkSkip val="100"/>
        <c:noMultiLvlLbl val="1"/>
      </c:catAx>
      <c:valAx>
        <c:axId val="1816204384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384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MSSpectra!$GQ$2:$GQ$902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E4C8-49B2-A49D-DAC090CE2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08736"/>
        <c:axId val="1816204928"/>
      </c:barChart>
      <c:catAx>
        <c:axId val="181620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4928"/>
        <c:crosses val="autoZero"/>
        <c:auto val="1"/>
        <c:lblAlgn val="ctr"/>
        <c:lblOffset val="100"/>
        <c:tickMarkSkip val="100"/>
        <c:noMultiLvlLbl val="1"/>
      </c:catAx>
      <c:valAx>
        <c:axId val="181620492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873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12084902430676"/>
          <c:y val="5.0185194778284294E-2"/>
          <c:w val="0.76932236391646691"/>
          <c:h val="0.804234873601326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f>MSSpectra!$A$2:$A$902</c:f>
              <c:numCache>
                <c:formatCode>General</c:formatCode>
                <c:ptCount val="901"/>
                <c:pt idx="0">
                  <c:v>100</c:v>
                </c:pt>
                <c:pt idx="1">
                  <c:v>101</c:v>
                </c:pt>
                <c:pt idx="2">
                  <c:v>102</c:v>
                </c:pt>
                <c:pt idx="3">
                  <c:v>103</c:v>
                </c:pt>
                <c:pt idx="4">
                  <c:v>104</c:v>
                </c:pt>
                <c:pt idx="5">
                  <c:v>105</c:v>
                </c:pt>
                <c:pt idx="6">
                  <c:v>106</c:v>
                </c:pt>
                <c:pt idx="7">
                  <c:v>107</c:v>
                </c:pt>
                <c:pt idx="8">
                  <c:v>108</c:v>
                </c:pt>
                <c:pt idx="9">
                  <c:v>109</c:v>
                </c:pt>
                <c:pt idx="10">
                  <c:v>110</c:v>
                </c:pt>
                <c:pt idx="11">
                  <c:v>111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116</c:v>
                </c:pt>
                <c:pt idx="17">
                  <c:v>117</c:v>
                </c:pt>
                <c:pt idx="18">
                  <c:v>118</c:v>
                </c:pt>
                <c:pt idx="19">
                  <c:v>119</c:v>
                </c:pt>
                <c:pt idx="20">
                  <c:v>120</c:v>
                </c:pt>
                <c:pt idx="21">
                  <c:v>121</c:v>
                </c:pt>
                <c:pt idx="22">
                  <c:v>122</c:v>
                </c:pt>
                <c:pt idx="23">
                  <c:v>123</c:v>
                </c:pt>
                <c:pt idx="24">
                  <c:v>124</c:v>
                </c:pt>
                <c:pt idx="25">
                  <c:v>125</c:v>
                </c:pt>
                <c:pt idx="26">
                  <c:v>126</c:v>
                </c:pt>
                <c:pt idx="27">
                  <c:v>127</c:v>
                </c:pt>
                <c:pt idx="28">
                  <c:v>128</c:v>
                </c:pt>
                <c:pt idx="29">
                  <c:v>129</c:v>
                </c:pt>
                <c:pt idx="30">
                  <c:v>130</c:v>
                </c:pt>
                <c:pt idx="31">
                  <c:v>131</c:v>
                </c:pt>
                <c:pt idx="32">
                  <c:v>132</c:v>
                </c:pt>
                <c:pt idx="33">
                  <c:v>133</c:v>
                </c:pt>
                <c:pt idx="34">
                  <c:v>134</c:v>
                </c:pt>
                <c:pt idx="35">
                  <c:v>135</c:v>
                </c:pt>
                <c:pt idx="36">
                  <c:v>136</c:v>
                </c:pt>
                <c:pt idx="37">
                  <c:v>137</c:v>
                </c:pt>
                <c:pt idx="38">
                  <c:v>138</c:v>
                </c:pt>
                <c:pt idx="39">
                  <c:v>139</c:v>
                </c:pt>
                <c:pt idx="40">
                  <c:v>140</c:v>
                </c:pt>
                <c:pt idx="41">
                  <c:v>141</c:v>
                </c:pt>
                <c:pt idx="42">
                  <c:v>142</c:v>
                </c:pt>
                <c:pt idx="43">
                  <c:v>143</c:v>
                </c:pt>
                <c:pt idx="44">
                  <c:v>144</c:v>
                </c:pt>
                <c:pt idx="45">
                  <c:v>145</c:v>
                </c:pt>
                <c:pt idx="46">
                  <c:v>146</c:v>
                </c:pt>
                <c:pt idx="47">
                  <c:v>147</c:v>
                </c:pt>
                <c:pt idx="48">
                  <c:v>148</c:v>
                </c:pt>
                <c:pt idx="49">
                  <c:v>149</c:v>
                </c:pt>
                <c:pt idx="50">
                  <c:v>150</c:v>
                </c:pt>
                <c:pt idx="51">
                  <c:v>151</c:v>
                </c:pt>
                <c:pt idx="52">
                  <c:v>152</c:v>
                </c:pt>
                <c:pt idx="53">
                  <c:v>153</c:v>
                </c:pt>
                <c:pt idx="54">
                  <c:v>154</c:v>
                </c:pt>
                <c:pt idx="55">
                  <c:v>155</c:v>
                </c:pt>
                <c:pt idx="56">
                  <c:v>156</c:v>
                </c:pt>
                <c:pt idx="57">
                  <c:v>157</c:v>
                </c:pt>
                <c:pt idx="58">
                  <c:v>158</c:v>
                </c:pt>
                <c:pt idx="59">
                  <c:v>159</c:v>
                </c:pt>
                <c:pt idx="60">
                  <c:v>160</c:v>
                </c:pt>
                <c:pt idx="61">
                  <c:v>161</c:v>
                </c:pt>
                <c:pt idx="62">
                  <c:v>162</c:v>
                </c:pt>
                <c:pt idx="63">
                  <c:v>163</c:v>
                </c:pt>
                <c:pt idx="64">
                  <c:v>164</c:v>
                </c:pt>
                <c:pt idx="65">
                  <c:v>165</c:v>
                </c:pt>
                <c:pt idx="66">
                  <c:v>166</c:v>
                </c:pt>
                <c:pt idx="67">
                  <c:v>167</c:v>
                </c:pt>
                <c:pt idx="68">
                  <c:v>168</c:v>
                </c:pt>
                <c:pt idx="69">
                  <c:v>169</c:v>
                </c:pt>
                <c:pt idx="70">
                  <c:v>170</c:v>
                </c:pt>
                <c:pt idx="71">
                  <c:v>171</c:v>
                </c:pt>
                <c:pt idx="72">
                  <c:v>172</c:v>
                </c:pt>
                <c:pt idx="73">
                  <c:v>173</c:v>
                </c:pt>
                <c:pt idx="74">
                  <c:v>174</c:v>
                </c:pt>
                <c:pt idx="75">
                  <c:v>175</c:v>
                </c:pt>
                <c:pt idx="76">
                  <c:v>176</c:v>
                </c:pt>
                <c:pt idx="77">
                  <c:v>177</c:v>
                </c:pt>
                <c:pt idx="78">
                  <c:v>178</c:v>
                </c:pt>
                <c:pt idx="79">
                  <c:v>179</c:v>
                </c:pt>
                <c:pt idx="80">
                  <c:v>180</c:v>
                </c:pt>
                <c:pt idx="81">
                  <c:v>181</c:v>
                </c:pt>
                <c:pt idx="82">
                  <c:v>182</c:v>
                </c:pt>
                <c:pt idx="83">
                  <c:v>183</c:v>
                </c:pt>
                <c:pt idx="84">
                  <c:v>184</c:v>
                </c:pt>
                <c:pt idx="85">
                  <c:v>185</c:v>
                </c:pt>
                <c:pt idx="86">
                  <c:v>186</c:v>
                </c:pt>
                <c:pt idx="87">
                  <c:v>187</c:v>
                </c:pt>
                <c:pt idx="88">
                  <c:v>188</c:v>
                </c:pt>
                <c:pt idx="89">
                  <c:v>189</c:v>
                </c:pt>
                <c:pt idx="90">
                  <c:v>190</c:v>
                </c:pt>
                <c:pt idx="91">
                  <c:v>191</c:v>
                </c:pt>
                <c:pt idx="92">
                  <c:v>192</c:v>
                </c:pt>
                <c:pt idx="93">
                  <c:v>193</c:v>
                </c:pt>
                <c:pt idx="94">
                  <c:v>194</c:v>
                </c:pt>
                <c:pt idx="95">
                  <c:v>195</c:v>
                </c:pt>
                <c:pt idx="96">
                  <c:v>196</c:v>
                </c:pt>
                <c:pt idx="97">
                  <c:v>197</c:v>
                </c:pt>
                <c:pt idx="98">
                  <c:v>198</c:v>
                </c:pt>
                <c:pt idx="99">
                  <c:v>199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203</c:v>
                </c:pt>
                <c:pt idx="104">
                  <c:v>204</c:v>
                </c:pt>
                <c:pt idx="105">
                  <c:v>205</c:v>
                </c:pt>
                <c:pt idx="106">
                  <c:v>206</c:v>
                </c:pt>
                <c:pt idx="107">
                  <c:v>207</c:v>
                </c:pt>
                <c:pt idx="108">
                  <c:v>208</c:v>
                </c:pt>
                <c:pt idx="109">
                  <c:v>209</c:v>
                </c:pt>
                <c:pt idx="110">
                  <c:v>210</c:v>
                </c:pt>
                <c:pt idx="111">
                  <c:v>211</c:v>
                </c:pt>
                <c:pt idx="112">
                  <c:v>212</c:v>
                </c:pt>
                <c:pt idx="113">
                  <c:v>213</c:v>
                </c:pt>
                <c:pt idx="114">
                  <c:v>214</c:v>
                </c:pt>
                <c:pt idx="115">
                  <c:v>215</c:v>
                </c:pt>
                <c:pt idx="116">
                  <c:v>216</c:v>
                </c:pt>
                <c:pt idx="117">
                  <c:v>217</c:v>
                </c:pt>
                <c:pt idx="118">
                  <c:v>218</c:v>
                </c:pt>
                <c:pt idx="119">
                  <c:v>219</c:v>
                </c:pt>
                <c:pt idx="120">
                  <c:v>220</c:v>
                </c:pt>
                <c:pt idx="121">
                  <c:v>221</c:v>
                </c:pt>
                <c:pt idx="122">
                  <c:v>222</c:v>
                </c:pt>
                <c:pt idx="123">
                  <c:v>223</c:v>
                </c:pt>
                <c:pt idx="124">
                  <c:v>224</c:v>
                </c:pt>
                <c:pt idx="125">
                  <c:v>225</c:v>
                </c:pt>
                <c:pt idx="126">
                  <c:v>226</c:v>
                </c:pt>
                <c:pt idx="127">
                  <c:v>227</c:v>
                </c:pt>
                <c:pt idx="128">
                  <c:v>228</c:v>
                </c:pt>
                <c:pt idx="129">
                  <c:v>229</c:v>
                </c:pt>
                <c:pt idx="130">
                  <c:v>230</c:v>
                </c:pt>
                <c:pt idx="131">
                  <c:v>231</c:v>
                </c:pt>
                <c:pt idx="132">
                  <c:v>232</c:v>
                </c:pt>
                <c:pt idx="133">
                  <c:v>233</c:v>
                </c:pt>
                <c:pt idx="134">
                  <c:v>234</c:v>
                </c:pt>
                <c:pt idx="135">
                  <c:v>235</c:v>
                </c:pt>
                <c:pt idx="136">
                  <c:v>236</c:v>
                </c:pt>
                <c:pt idx="137">
                  <c:v>237</c:v>
                </c:pt>
                <c:pt idx="138">
                  <c:v>238</c:v>
                </c:pt>
                <c:pt idx="139">
                  <c:v>239</c:v>
                </c:pt>
                <c:pt idx="140">
                  <c:v>240</c:v>
                </c:pt>
                <c:pt idx="141">
                  <c:v>241</c:v>
                </c:pt>
                <c:pt idx="142">
                  <c:v>242</c:v>
                </c:pt>
                <c:pt idx="143">
                  <c:v>243</c:v>
                </c:pt>
                <c:pt idx="144">
                  <c:v>244</c:v>
                </c:pt>
                <c:pt idx="145">
                  <c:v>245</c:v>
                </c:pt>
                <c:pt idx="146">
                  <c:v>246</c:v>
                </c:pt>
                <c:pt idx="147">
                  <c:v>247</c:v>
                </c:pt>
                <c:pt idx="148">
                  <c:v>248</c:v>
                </c:pt>
                <c:pt idx="149">
                  <c:v>249</c:v>
                </c:pt>
                <c:pt idx="150">
                  <c:v>250</c:v>
                </c:pt>
                <c:pt idx="151">
                  <c:v>251</c:v>
                </c:pt>
                <c:pt idx="152">
                  <c:v>252</c:v>
                </c:pt>
                <c:pt idx="153">
                  <c:v>253</c:v>
                </c:pt>
                <c:pt idx="154">
                  <c:v>254</c:v>
                </c:pt>
                <c:pt idx="155">
                  <c:v>255</c:v>
                </c:pt>
                <c:pt idx="156">
                  <c:v>256</c:v>
                </c:pt>
                <c:pt idx="157">
                  <c:v>257</c:v>
                </c:pt>
                <c:pt idx="158">
                  <c:v>258</c:v>
                </c:pt>
                <c:pt idx="159">
                  <c:v>259</c:v>
                </c:pt>
                <c:pt idx="160">
                  <c:v>260</c:v>
                </c:pt>
                <c:pt idx="161">
                  <c:v>261</c:v>
                </c:pt>
                <c:pt idx="162">
                  <c:v>262</c:v>
                </c:pt>
                <c:pt idx="163">
                  <c:v>263</c:v>
                </c:pt>
                <c:pt idx="164">
                  <c:v>264</c:v>
                </c:pt>
                <c:pt idx="165">
                  <c:v>265</c:v>
                </c:pt>
                <c:pt idx="166">
                  <c:v>266</c:v>
                </c:pt>
                <c:pt idx="167">
                  <c:v>267</c:v>
                </c:pt>
                <c:pt idx="168">
                  <c:v>268</c:v>
                </c:pt>
                <c:pt idx="169">
                  <c:v>269</c:v>
                </c:pt>
                <c:pt idx="170">
                  <c:v>270</c:v>
                </c:pt>
                <c:pt idx="171">
                  <c:v>271</c:v>
                </c:pt>
                <c:pt idx="172">
                  <c:v>272</c:v>
                </c:pt>
                <c:pt idx="173">
                  <c:v>273</c:v>
                </c:pt>
                <c:pt idx="174">
                  <c:v>274</c:v>
                </c:pt>
                <c:pt idx="175">
                  <c:v>275</c:v>
                </c:pt>
                <c:pt idx="176">
                  <c:v>276</c:v>
                </c:pt>
                <c:pt idx="177">
                  <c:v>277</c:v>
                </c:pt>
                <c:pt idx="178">
                  <c:v>278</c:v>
                </c:pt>
                <c:pt idx="179">
                  <c:v>279</c:v>
                </c:pt>
                <c:pt idx="180">
                  <c:v>280</c:v>
                </c:pt>
                <c:pt idx="181">
                  <c:v>281</c:v>
                </c:pt>
                <c:pt idx="182">
                  <c:v>282</c:v>
                </c:pt>
                <c:pt idx="183">
                  <c:v>283</c:v>
                </c:pt>
                <c:pt idx="184">
                  <c:v>284</c:v>
                </c:pt>
                <c:pt idx="185">
                  <c:v>285</c:v>
                </c:pt>
                <c:pt idx="186">
                  <c:v>286</c:v>
                </c:pt>
                <c:pt idx="187">
                  <c:v>287</c:v>
                </c:pt>
                <c:pt idx="188">
                  <c:v>288</c:v>
                </c:pt>
                <c:pt idx="189">
                  <c:v>289</c:v>
                </c:pt>
                <c:pt idx="190">
                  <c:v>290</c:v>
                </c:pt>
                <c:pt idx="191">
                  <c:v>291</c:v>
                </c:pt>
                <c:pt idx="192">
                  <c:v>292</c:v>
                </c:pt>
                <c:pt idx="193">
                  <c:v>293</c:v>
                </c:pt>
                <c:pt idx="194">
                  <c:v>294</c:v>
                </c:pt>
                <c:pt idx="195">
                  <c:v>295</c:v>
                </c:pt>
                <c:pt idx="196">
                  <c:v>296</c:v>
                </c:pt>
                <c:pt idx="197">
                  <c:v>297</c:v>
                </c:pt>
                <c:pt idx="198">
                  <c:v>298</c:v>
                </c:pt>
                <c:pt idx="199">
                  <c:v>299</c:v>
                </c:pt>
                <c:pt idx="200">
                  <c:v>300</c:v>
                </c:pt>
                <c:pt idx="201">
                  <c:v>301</c:v>
                </c:pt>
                <c:pt idx="202">
                  <c:v>302</c:v>
                </c:pt>
                <c:pt idx="203">
                  <c:v>303</c:v>
                </c:pt>
                <c:pt idx="204">
                  <c:v>304</c:v>
                </c:pt>
                <c:pt idx="205">
                  <c:v>305</c:v>
                </c:pt>
                <c:pt idx="206">
                  <c:v>306</c:v>
                </c:pt>
                <c:pt idx="207">
                  <c:v>307</c:v>
                </c:pt>
                <c:pt idx="208">
                  <c:v>308</c:v>
                </c:pt>
                <c:pt idx="209">
                  <c:v>309</c:v>
                </c:pt>
                <c:pt idx="210">
                  <c:v>310</c:v>
                </c:pt>
                <c:pt idx="211">
                  <c:v>311</c:v>
                </c:pt>
                <c:pt idx="212">
                  <c:v>312</c:v>
                </c:pt>
                <c:pt idx="213">
                  <c:v>313</c:v>
                </c:pt>
                <c:pt idx="214">
                  <c:v>314</c:v>
                </c:pt>
                <c:pt idx="215">
                  <c:v>315</c:v>
                </c:pt>
                <c:pt idx="216">
                  <c:v>316</c:v>
                </c:pt>
                <c:pt idx="217">
                  <c:v>317</c:v>
                </c:pt>
                <c:pt idx="218">
                  <c:v>318</c:v>
                </c:pt>
                <c:pt idx="219">
                  <c:v>319</c:v>
                </c:pt>
                <c:pt idx="220">
                  <c:v>320</c:v>
                </c:pt>
                <c:pt idx="221">
                  <c:v>321</c:v>
                </c:pt>
                <c:pt idx="222">
                  <c:v>322</c:v>
                </c:pt>
                <c:pt idx="223">
                  <c:v>323</c:v>
                </c:pt>
                <c:pt idx="224">
                  <c:v>324</c:v>
                </c:pt>
                <c:pt idx="225">
                  <c:v>325</c:v>
                </c:pt>
                <c:pt idx="226">
                  <c:v>326</c:v>
                </c:pt>
                <c:pt idx="227">
                  <c:v>327</c:v>
                </c:pt>
                <c:pt idx="228">
                  <c:v>328</c:v>
                </c:pt>
                <c:pt idx="229">
                  <c:v>329</c:v>
                </c:pt>
                <c:pt idx="230">
                  <c:v>330</c:v>
                </c:pt>
                <c:pt idx="231">
                  <c:v>331</c:v>
                </c:pt>
                <c:pt idx="232">
                  <c:v>332</c:v>
                </c:pt>
                <c:pt idx="233">
                  <c:v>333</c:v>
                </c:pt>
                <c:pt idx="234">
                  <c:v>334</c:v>
                </c:pt>
                <c:pt idx="235">
                  <c:v>335</c:v>
                </c:pt>
                <c:pt idx="236">
                  <c:v>336</c:v>
                </c:pt>
                <c:pt idx="237">
                  <c:v>337</c:v>
                </c:pt>
                <c:pt idx="238">
                  <c:v>338</c:v>
                </c:pt>
                <c:pt idx="239">
                  <c:v>339</c:v>
                </c:pt>
                <c:pt idx="240">
                  <c:v>340</c:v>
                </c:pt>
                <c:pt idx="241">
                  <c:v>341</c:v>
                </c:pt>
                <c:pt idx="242">
                  <c:v>342</c:v>
                </c:pt>
                <c:pt idx="243">
                  <c:v>343</c:v>
                </c:pt>
                <c:pt idx="244">
                  <c:v>344</c:v>
                </c:pt>
                <c:pt idx="245">
                  <c:v>345</c:v>
                </c:pt>
                <c:pt idx="246">
                  <c:v>346</c:v>
                </c:pt>
                <c:pt idx="247">
                  <c:v>347</c:v>
                </c:pt>
                <c:pt idx="248">
                  <c:v>348</c:v>
                </c:pt>
                <c:pt idx="249">
                  <c:v>349</c:v>
                </c:pt>
                <c:pt idx="250">
                  <c:v>350</c:v>
                </c:pt>
                <c:pt idx="251">
                  <c:v>351</c:v>
                </c:pt>
                <c:pt idx="252">
                  <c:v>352</c:v>
                </c:pt>
                <c:pt idx="253">
                  <c:v>353</c:v>
                </c:pt>
                <c:pt idx="254">
                  <c:v>354</c:v>
                </c:pt>
                <c:pt idx="255">
                  <c:v>355</c:v>
                </c:pt>
                <c:pt idx="256">
                  <c:v>356</c:v>
                </c:pt>
                <c:pt idx="257">
                  <c:v>357</c:v>
                </c:pt>
                <c:pt idx="258">
                  <c:v>358</c:v>
                </c:pt>
                <c:pt idx="259">
                  <c:v>359</c:v>
                </c:pt>
                <c:pt idx="260">
                  <c:v>360</c:v>
                </c:pt>
                <c:pt idx="261">
                  <c:v>361</c:v>
                </c:pt>
                <c:pt idx="262">
                  <c:v>362</c:v>
                </c:pt>
                <c:pt idx="263">
                  <c:v>363</c:v>
                </c:pt>
                <c:pt idx="264">
                  <c:v>364</c:v>
                </c:pt>
                <c:pt idx="265">
                  <c:v>365</c:v>
                </c:pt>
                <c:pt idx="266">
                  <c:v>366</c:v>
                </c:pt>
                <c:pt idx="267">
                  <c:v>367</c:v>
                </c:pt>
                <c:pt idx="268">
                  <c:v>368</c:v>
                </c:pt>
                <c:pt idx="269">
                  <c:v>369</c:v>
                </c:pt>
                <c:pt idx="270">
                  <c:v>370</c:v>
                </c:pt>
                <c:pt idx="271">
                  <c:v>371</c:v>
                </c:pt>
                <c:pt idx="272">
                  <c:v>372</c:v>
                </c:pt>
                <c:pt idx="273">
                  <c:v>373</c:v>
                </c:pt>
                <c:pt idx="274">
                  <c:v>374</c:v>
                </c:pt>
                <c:pt idx="275">
                  <c:v>375</c:v>
                </c:pt>
                <c:pt idx="276">
                  <c:v>376</c:v>
                </c:pt>
                <c:pt idx="277">
                  <c:v>377</c:v>
                </c:pt>
                <c:pt idx="278">
                  <c:v>378</c:v>
                </c:pt>
                <c:pt idx="279">
                  <c:v>379</c:v>
                </c:pt>
                <c:pt idx="280">
                  <c:v>380</c:v>
                </c:pt>
                <c:pt idx="281">
                  <c:v>381</c:v>
                </c:pt>
                <c:pt idx="282">
                  <c:v>382</c:v>
                </c:pt>
                <c:pt idx="283">
                  <c:v>383</c:v>
                </c:pt>
                <c:pt idx="284">
                  <c:v>384</c:v>
                </c:pt>
                <c:pt idx="285">
                  <c:v>385</c:v>
                </c:pt>
                <c:pt idx="286">
                  <c:v>386</c:v>
                </c:pt>
                <c:pt idx="287">
                  <c:v>387</c:v>
                </c:pt>
                <c:pt idx="288">
                  <c:v>388</c:v>
                </c:pt>
                <c:pt idx="289">
                  <c:v>389</c:v>
                </c:pt>
                <c:pt idx="290">
                  <c:v>390</c:v>
                </c:pt>
                <c:pt idx="291">
                  <c:v>391</c:v>
                </c:pt>
                <c:pt idx="292">
                  <c:v>392</c:v>
                </c:pt>
                <c:pt idx="293">
                  <c:v>393</c:v>
                </c:pt>
                <c:pt idx="294">
                  <c:v>394</c:v>
                </c:pt>
                <c:pt idx="295">
                  <c:v>395</c:v>
                </c:pt>
                <c:pt idx="296">
                  <c:v>396</c:v>
                </c:pt>
                <c:pt idx="297">
                  <c:v>397</c:v>
                </c:pt>
                <c:pt idx="298">
                  <c:v>398</c:v>
                </c:pt>
                <c:pt idx="299">
                  <c:v>399</c:v>
                </c:pt>
                <c:pt idx="300">
                  <c:v>400</c:v>
                </c:pt>
                <c:pt idx="301">
                  <c:v>401</c:v>
                </c:pt>
                <c:pt idx="302">
                  <c:v>402</c:v>
                </c:pt>
                <c:pt idx="303">
                  <c:v>403</c:v>
                </c:pt>
                <c:pt idx="304">
                  <c:v>404</c:v>
                </c:pt>
                <c:pt idx="305">
                  <c:v>405</c:v>
                </c:pt>
                <c:pt idx="306">
                  <c:v>406</c:v>
                </c:pt>
                <c:pt idx="307">
                  <c:v>407</c:v>
                </c:pt>
                <c:pt idx="308">
                  <c:v>408</c:v>
                </c:pt>
                <c:pt idx="309">
                  <c:v>409</c:v>
                </c:pt>
                <c:pt idx="310">
                  <c:v>410</c:v>
                </c:pt>
                <c:pt idx="311">
                  <c:v>411</c:v>
                </c:pt>
                <c:pt idx="312">
                  <c:v>412</c:v>
                </c:pt>
                <c:pt idx="313">
                  <c:v>413</c:v>
                </c:pt>
                <c:pt idx="314">
                  <c:v>414</c:v>
                </c:pt>
                <c:pt idx="315">
                  <c:v>415</c:v>
                </c:pt>
                <c:pt idx="316">
                  <c:v>416</c:v>
                </c:pt>
                <c:pt idx="317">
                  <c:v>417</c:v>
                </c:pt>
                <c:pt idx="318">
                  <c:v>418</c:v>
                </c:pt>
                <c:pt idx="319">
                  <c:v>419</c:v>
                </c:pt>
                <c:pt idx="320">
                  <c:v>420</c:v>
                </c:pt>
                <c:pt idx="321">
                  <c:v>421</c:v>
                </c:pt>
                <c:pt idx="322">
                  <c:v>422</c:v>
                </c:pt>
                <c:pt idx="323">
                  <c:v>423</c:v>
                </c:pt>
                <c:pt idx="324">
                  <c:v>424</c:v>
                </c:pt>
                <c:pt idx="325">
                  <c:v>425</c:v>
                </c:pt>
                <c:pt idx="326">
                  <c:v>426</c:v>
                </c:pt>
                <c:pt idx="327">
                  <c:v>427</c:v>
                </c:pt>
                <c:pt idx="328">
                  <c:v>428</c:v>
                </c:pt>
                <c:pt idx="329">
                  <c:v>429</c:v>
                </c:pt>
                <c:pt idx="330">
                  <c:v>430</c:v>
                </c:pt>
                <c:pt idx="331">
                  <c:v>431</c:v>
                </c:pt>
                <c:pt idx="332">
                  <c:v>432</c:v>
                </c:pt>
                <c:pt idx="333">
                  <c:v>433</c:v>
                </c:pt>
                <c:pt idx="334">
                  <c:v>434</c:v>
                </c:pt>
                <c:pt idx="335">
                  <c:v>435</c:v>
                </c:pt>
                <c:pt idx="336">
                  <c:v>436</c:v>
                </c:pt>
                <c:pt idx="337">
                  <c:v>437</c:v>
                </c:pt>
                <c:pt idx="338">
                  <c:v>438</c:v>
                </c:pt>
                <c:pt idx="339">
                  <c:v>439</c:v>
                </c:pt>
                <c:pt idx="340">
                  <c:v>440</c:v>
                </c:pt>
                <c:pt idx="341">
                  <c:v>441</c:v>
                </c:pt>
                <c:pt idx="342">
                  <c:v>442</c:v>
                </c:pt>
                <c:pt idx="343">
                  <c:v>443</c:v>
                </c:pt>
                <c:pt idx="344">
                  <c:v>444</c:v>
                </c:pt>
                <c:pt idx="345">
                  <c:v>445</c:v>
                </c:pt>
                <c:pt idx="346">
                  <c:v>446</c:v>
                </c:pt>
                <c:pt idx="347">
                  <c:v>447</c:v>
                </c:pt>
                <c:pt idx="348">
                  <c:v>448</c:v>
                </c:pt>
                <c:pt idx="349">
                  <c:v>449</c:v>
                </c:pt>
                <c:pt idx="350">
                  <c:v>450</c:v>
                </c:pt>
                <c:pt idx="351">
                  <c:v>451</c:v>
                </c:pt>
                <c:pt idx="352">
                  <c:v>452</c:v>
                </c:pt>
                <c:pt idx="353">
                  <c:v>453</c:v>
                </c:pt>
                <c:pt idx="354">
                  <c:v>454</c:v>
                </c:pt>
                <c:pt idx="355">
                  <c:v>455</c:v>
                </c:pt>
                <c:pt idx="356">
                  <c:v>456</c:v>
                </c:pt>
                <c:pt idx="357">
                  <c:v>457</c:v>
                </c:pt>
                <c:pt idx="358">
                  <c:v>458</c:v>
                </c:pt>
                <c:pt idx="359">
                  <c:v>459</c:v>
                </c:pt>
                <c:pt idx="360">
                  <c:v>460</c:v>
                </c:pt>
                <c:pt idx="361">
                  <c:v>461</c:v>
                </c:pt>
                <c:pt idx="362">
                  <c:v>462</c:v>
                </c:pt>
                <c:pt idx="363">
                  <c:v>463</c:v>
                </c:pt>
                <c:pt idx="364">
                  <c:v>464</c:v>
                </c:pt>
                <c:pt idx="365">
                  <c:v>465</c:v>
                </c:pt>
                <c:pt idx="366">
                  <c:v>466</c:v>
                </c:pt>
                <c:pt idx="367">
                  <c:v>467</c:v>
                </c:pt>
                <c:pt idx="368">
                  <c:v>468</c:v>
                </c:pt>
                <c:pt idx="369">
                  <c:v>469</c:v>
                </c:pt>
                <c:pt idx="370">
                  <c:v>470</c:v>
                </c:pt>
                <c:pt idx="371">
                  <c:v>471</c:v>
                </c:pt>
                <c:pt idx="372">
                  <c:v>472</c:v>
                </c:pt>
                <c:pt idx="373">
                  <c:v>473</c:v>
                </c:pt>
                <c:pt idx="374">
                  <c:v>474</c:v>
                </c:pt>
                <c:pt idx="375">
                  <c:v>475</c:v>
                </c:pt>
                <c:pt idx="376">
                  <c:v>476</c:v>
                </c:pt>
                <c:pt idx="377">
                  <c:v>477</c:v>
                </c:pt>
                <c:pt idx="378">
                  <c:v>478</c:v>
                </c:pt>
                <c:pt idx="379">
                  <c:v>479</c:v>
                </c:pt>
                <c:pt idx="380">
                  <c:v>480</c:v>
                </c:pt>
                <c:pt idx="381">
                  <c:v>481</c:v>
                </c:pt>
                <c:pt idx="382">
                  <c:v>482</c:v>
                </c:pt>
                <c:pt idx="383">
                  <c:v>483</c:v>
                </c:pt>
                <c:pt idx="384">
                  <c:v>484</c:v>
                </c:pt>
                <c:pt idx="385">
                  <c:v>485</c:v>
                </c:pt>
                <c:pt idx="386">
                  <c:v>486</c:v>
                </c:pt>
                <c:pt idx="387">
                  <c:v>487</c:v>
                </c:pt>
                <c:pt idx="388">
                  <c:v>488</c:v>
                </c:pt>
                <c:pt idx="389">
                  <c:v>489</c:v>
                </c:pt>
                <c:pt idx="390">
                  <c:v>490</c:v>
                </c:pt>
                <c:pt idx="391">
                  <c:v>491</c:v>
                </c:pt>
                <c:pt idx="392">
                  <c:v>492</c:v>
                </c:pt>
                <c:pt idx="393">
                  <c:v>493</c:v>
                </c:pt>
                <c:pt idx="394">
                  <c:v>494</c:v>
                </c:pt>
                <c:pt idx="395">
                  <c:v>495</c:v>
                </c:pt>
                <c:pt idx="396">
                  <c:v>496</c:v>
                </c:pt>
                <c:pt idx="397">
                  <c:v>497</c:v>
                </c:pt>
                <c:pt idx="398">
                  <c:v>498</c:v>
                </c:pt>
                <c:pt idx="399">
                  <c:v>499</c:v>
                </c:pt>
                <c:pt idx="400">
                  <c:v>500</c:v>
                </c:pt>
                <c:pt idx="401">
                  <c:v>501</c:v>
                </c:pt>
                <c:pt idx="402">
                  <c:v>502</c:v>
                </c:pt>
                <c:pt idx="403">
                  <c:v>503</c:v>
                </c:pt>
                <c:pt idx="404">
                  <c:v>504</c:v>
                </c:pt>
                <c:pt idx="405">
                  <c:v>505</c:v>
                </c:pt>
                <c:pt idx="406">
                  <c:v>506</c:v>
                </c:pt>
                <c:pt idx="407">
                  <c:v>507</c:v>
                </c:pt>
                <c:pt idx="408">
                  <c:v>508</c:v>
                </c:pt>
                <c:pt idx="409">
                  <c:v>509</c:v>
                </c:pt>
                <c:pt idx="410">
                  <c:v>510</c:v>
                </c:pt>
                <c:pt idx="411">
                  <c:v>511</c:v>
                </c:pt>
                <c:pt idx="412">
                  <c:v>512</c:v>
                </c:pt>
                <c:pt idx="413">
                  <c:v>513</c:v>
                </c:pt>
                <c:pt idx="414">
                  <c:v>514</c:v>
                </c:pt>
                <c:pt idx="415">
                  <c:v>515</c:v>
                </c:pt>
                <c:pt idx="416">
                  <c:v>516</c:v>
                </c:pt>
                <c:pt idx="417">
                  <c:v>517</c:v>
                </c:pt>
                <c:pt idx="418">
                  <c:v>518</c:v>
                </c:pt>
                <c:pt idx="419">
                  <c:v>519</c:v>
                </c:pt>
                <c:pt idx="420">
                  <c:v>520</c:v>
                </c:pt>
                <c:pt idx="421">
                  <c:v>521</c:v>
                </c:pt>
                <c:pt idx="422">
                  <c:v>522</c:v>
                </c:pt>
                <c:pt idx="423">
                  <c:v>523</c:v>
                </c:pt>
                <c:pt idx="424">
                  <c:v>524</c:v>
                </c:pt>
                <c:pt idx="425">
                  <c:v>525</c:v>
                </c:pt>
                <c:pt idx="426">
                  <c:v>526</c:v>
                </c:pt>
                <c:pt idx="427">
                  <c:v>527</c:v>
                </c:pt>
                <c:pt idx="428">
                  <c:v>528</c:v>
                </c:pt>
                <c:pt idx="429">
                  <c:v>529</c:v>
                </c:pt>
                <c:pt idx="430">
                  <c:v>530</c:v>
                </c:pt>
                <c:pt idx="431">
                  <c:v>531</c:v>
                </c:pt>
                <c:pt idx="432">
                  <c:v>532</c:v>
                </c:pt>
                <c:pt idx="433">
                  <c:v>533</c:v>
                </c:pt>
                <c:pt idx="434">
                  <c:v>534</c:v>
                </c:pt>
                <c:pt idx="435">
                  <c:v>535</c:v>
                </c:pt>
                <c:pt idx="436">
                  <c:v>536</c:v>
                </c:pt>
                <c:pt idx="437">
                  <c:v>537</c:v>
                </c:pt>
                <c:pt idx="438">
                  <c:v>538</c:v>
                </c:pt>
                <c:pt idx="439">
                  <c:v>539</c:v>
                </c:pt>
                <c:pt idx="440">
                  <c:v>540</c:v>
                </c:pt>
                <c:pt idx="441">
                  <c:v>541</c:v>
                </c:pt>
                <c:pt idx="442">
                  <c:v>542</c:v>
                </c:pt>
                <c:pt idx="443">
                  <c:v>543</c:v>
                </c:pt>
                <c:pt idx="444">
                  <c:v>544</c:v>
                </c:pt>
                <c:pt idx="445">
                  <c:v>545</c:v>
                </c:pt>
                <c:pt idx="446">
                  <c:v>546</c:v>
                </c:pt>
                <c:pt idx="447">
                  <c:v>547</c:v>
                </c:pt>
                <c:pt idx="448">
                  <c:v>548</c:v>
                </c:pt>
                <c:pt idx="449">
                  <c:v>549</c:v>
                </c:pt>
                <c:pt idx="450">
                  <c:v>550</c:v>
                </c:pt>
                <c:pt idx="451">
                  <c:v>551</c:v>
                </c:pt>
                <c:pt idx="452">
                  <c:v>552</c:v>
                </c:pt>
                <c:pt idx="453">
                  <c:v>553</c:v>
                </c:pt>
                <c:pt idx="454">
                  <c:v>554</c:v>
                </c:pt>
                <c:pt idx="455">
                  <c:v>555</c:v>
                </c:pt>
                <c:pt idx="456">
                  <c:v>556</c:v>
                </c:pt>
                <c:pt idx="457">
                  <c:v>557</c:v>
                </c:pt>
                <c:pt idx="458">
                  <c:v>558</c:v>
                </c:pt>
                <c:pt idx="459">
                  <c:v>559</c:v>
                </c:pt>
                <c:pt idx="460">
                  <c:v>560</c:v>
                </c:pt>
                <c:pt idx="461">
                  <c:v>561</c:v>
                </c:pt>
                <c:pt idx="462">
                  <c:v>562</c:v>
                </c:pt>
                <c:pt idx="463">
                  <c:v>563</c:v>
                </c:pt>
                <c:pt idx="464">
                  <c:v>564</c:v>
                </c:pt>
                <c:pt idx="465">
                  <c:v>565</c:v>
                </c:pt>
                <c:pt idx="466">
                  <c:v>566</c:v>
                </c:pt>
                <c:pt idx="467">
                  <c:v>567</c:v>
                </c:pt>
                <c:pt idx="468">
                  <c:v>568</c:v>
                </c:pt>
                <c:pt idx="469">
                  <c:v>569</c:v>
                </c:pt>
                <c:pt idx="470">
                  <c:v>570</c:v>
                </c:pt>
                <c:pt idx="471">
                  <c:v>571</c:v>
                </c:pt>
                <c:pt idx="472">
                  <c:v>572</c:v>
                </c:pt>
                <c:pt idx="473">
                  <c:v>573</c:v>
                </c:pt>
                <c:pt idx="474">
                  <c:v>574</c:v>
                </c:pt>
                <c:pt idx="475">
                  <c:v>575</c:v>
                </c:pt>
                <c:pt idx="476">
                  <c:v>576</c:v>
                </c:pt>
                <c:pt idx="477">
                  <c:v>577</c:v>
                </c:pt>
                <c:pt idx="478">
                  <c:v>578</c:v>
                </c:pt>
                <c:pt idx="479">
                  <c:v>579</c:v>
                </c:pt>
                <c:pt idx="480">
                  <c:v>580</c:v>
                </c:pt>
                <c:pt idx="481">
                  <c:v>581</c:v>
                </c:pt>
                <c:pt idx="482">
                  <c:v>582</c:v>
                </c:pt>
                <c:pt idx="483">
                  <c:v>583</c:v>
                </c:pt>
                <c:pt idx="484">
                  <c:v>584</c:v>
                </c:pt>
                <c:pt idx="485">
                  <c:v>585</c:v>
                </c:pt>
                <c:pt idx="486">
                  <c:v>586</c:v>
                </c:pt>
                <c:pt idx="487">
                  <c:v>587</c:v>
                </c:pt>
                <c:pt idx="488">
                  <c:v>588</c:v>
                </c:pt>
                <c:pt idx="489">
                  <c:v>589</c:v>
                </c:pt>
                <c:pt idx="490">
                  <c:v>590</c:v>
                </c:pt>
                <c:pt idx="491">
                  <c:v>591</c:v>
                </c:pt>
                <c:pt idx="492">
                  <c:v>592</c:v>
                </c:pt>
                <c:pt idx="493">
                  <c:v>593</c:v>
                </c:pt>
                <c:pt idx="494">
                  <c:v>594</c:v>
                </c:pt>
                <c:pt idx="495">
                  <c:v>595</c:v>
                </c:pt>
                <c:pt idx="496">
                  <c:v>596</c:v>
                </c:pt>
                <c:pt idx="497">
                  <c:v>597</c:v>
                </c:pt>
                <c:pt idx="498">
                  <c:v>598</c:v>
                </c:pt>
                <c:pt idx="499">
                  <c:v>599</c:v>
                </c:pt>
                <c:pt idx="500">
                  <c:v>600</c:v>
                </c:pt>
                <c:pt idx="501">
                  <c:v>601</c:v>
                </c:pt>
                <c:pt idx="502">
                  <c:v>602</c:v>
                </c:pt>
                <c:pt idx="503">
                  <c:v>603</c:v>
                </c:pt>
                <c:pt idx="504">
                  <c:v>604</c:v>
                </c:pt>
                <c:pt idx="505">
                  <c:v>605</c:v>
                </c:pt>
                <c:pt idx="506">
                  <c:v>606</c:v>
                </c:pt>
                <c:pt idx="507">
                  <c:v>607</c:v>
                </c:pt>
                <c:pt idx="508">
                  <c:v>608</c:v>
                </c:pt>
                <c:pt idx="509">
                  <c:v>609</c:v>
                </c:pt>
                <c:pt idx="510">
                  <c:v>610</c:v>
                </c:pt>
                <c:pt idx="511">
                  <c:v>611</c:v>
                </c:pt>
                <c:pt idx="512">
                  <c:v>612</c:v>
                </c:pt>
                <c:pt idx="513">
                  <c:v>613</c:v>
                </c:pt>
                <c:pt idx="514">
                  <c:v>614</c:v>
                </c:pt>
                <c:pt idx="515">
                  <c:v>615</c:v>
                </c:pt>
                <c:pt idx="516">
                  <c:v>616</c:v>
                </c:pt>
                <c:pt idx="517">
                  <c:v>617</c:v>
                </c:pt>
                <c:pt idx="518">
                  <c:v>618</c:v>
                </c:pt>
                <c:pt idx="519">
                  <c:v>619</c:v>
                </c:pt>
                <c:pt idx="520">
                  <c:v>620</c:v>
                </c:pt>
                <c:pt idx="521">
                  <c:v>621</c:v>
                </c:pt>
                <c:pt idx="522">
                  <c:v>622</c:v>
                </c:pt>
                <c:pt idx="523">
                  <c:v>623</c:v>
                </c:pt>
                <c:pt idx="524">
                  <c:v>624</c:v>
                </c:pt>
                <c:pt idx="525">
                  <c:v>625</c:v>
                </c:pt>
                <c:pt idx="526">
                  <c:v>626</c:v>
                </c:pt>
                <c:pt idx="527">
                  <c:v>627</c:v>
                </c:pt>
                <c:pt idx="528">
                  <c:v>628</c:v>
                </c:pt>
                <c:pt idx="529">
                  <c:v>629</c:v>
                </c:pt>
                <c:pt idx="530">
                  <c:v>630</c:v>
                </c:pt>
                <c:pt idx="531">
                  <c:v>631</c:v>
                </c:pt>
                <c:pt idx="532">
                  <c:v>632</c:v>
                </c:pt>
                <c:pt idx="533">
                  <c:v>633</c:v>
                </c:pt>
                <c:pt idx="534">
                  <c:v>634</c:v>
                </c:pt>
                <c:pt idx="535">
                  <c:v>635</c:v>
                </c:pt>
                <c:pt idx="536">
                  <c:v>636</c:v>
                </c:pt>
                <c:pt idx="537">
                  <c:v>637</c:v>
                </c:pt>
                <c:pt idx="538">
                  <c:v>638</c:v>
                </c:pt>
                <c:pt idx="539">
                  <c:v>639</c:v>
                </c:pt>
                <c:pt idx="540">
                  <c:v>640</c:v>
                </c:pt>
                <c:pt idx="541">
                  <c:v>641</c:v>
                </c:pt>
                <c:pt idx="542">
                  <c:v>642</c:v>
                </c:pt>
                <c:pt idx="543">
                  <c:v>643</c:v>
                </c:pt>
                <c:pt idx="544">
                  <c:v>644</c:v>
                </c:pt>
                <c:pt idx="545">
                  <c:v>645</c:v>
                </c:pt>
                <c:pt idx="546">
                  <c:v>646</c:v>
                </c:pt>
                <c:pt idx="547">
                  <c:v>647</c:v>
                </c:pt>
                <c:pt idx="548">
                  <c:v>648</c:v>
                </c:pt>
                <c:pt idx="549">
                  <c:v>649</c:v>
                </c:pt>
                <c:pt idx="550">
                  <c:v>650</c:v>
                </c:pt>
                <c:pt idx="551">
                  <c:v>651</c:v>
                </c:pt>
                <c:pt idx="552">
                  <c:v>652</c:v>
                </c:pt>
                <c:pt idx="553">
                  <c:v>653</c:v>
                </c:pt>
                <c:pt idx="554">
                  <c:v>654</c:v>
                </c:pt>
                <c:pt idx="555">
                  <c:v>655</c:v>
                </c:pt>
                <c:pt idx="556">
                  <c:v>656</c:v>
                </c:pt>
                <c:pt idx="557">
                  <c:v>657</c:v>
                </c:pt>
                <c:pt idx="558">
                  <c:v>658</c:v>
                </c:pt>
                <c:pt idx="559">
                  <c:v>659</c:v>
                </c:pt>
                <c:pt idx="560">
                  <c:v>660</c:v>
                </c:pt>
                <c:pt idx="561">
                  <c:v>661</c:v>
                </c:pt>
                <c:pt idx="562">
                  <c:v>662</c:v>
                </c:pt>
                <c:pt idx="563">
                  <c:v>663</c:v>
                </c:pt>
                <c:pt idx="564">
                  <c:v>664</c:v>
                </c:pt>
                <c:pt idx="565">
                  <c:v>665</c:v>
                </c:pt>
                <c:pt idx="566">
                  <c:v>666</c:v>
                </c:pt>
                <c:pt idx="567">
                  <c:v>667</c:v>
                </c:pt>
                <c:pt idx="568">
                  <c:v>668</c:v>
                </c:pt>
                <c:pt idx="569">
                  <c:v>669</c:v>
                </c:pt>
                <c:pt idx="570">
                  <c:v>670</c:v>
                </c:pt>
                <c:pt idx="571">
                  <c:v>671</c:v>
                </c:pt>
                <c:pt idx="572">
                  <c:v>672</c:v>
                </c:pt>
                <c:pt idx="573">
                  <c:v>673</c:v>
                </c:pt>
                <c:pt idx="574">
                  <c:v>674</c:v>
                </c:pt>
                <c:pt idx="575">
                  <c:v>675</c:v>
                </c:pt>
                <c:pt idx="576">
                  <c:v>676</c:v>
                </c:pt>
                <c:pt idx="577">
                  <c:v>677</c:v>
                </c:pt>
                <c:pt idx="578">
                  <c:v>678</c:v>
                </c:pt>
                <c:pt idx="579">
                  <c:v>679</c:v>
                </c:pt>
                <c:pt idx="580">
                  <c:v>680</c:v>
                </c:pt>
                <c:pt idx="581">
                  <c:v>681</c:v>
                </c:pt>
                <c:pt idx="582">
                  <c:v>682</c:v>
                </c:pt>
                <c:pt idx="583">
                  <c:v>683</c:v>
                </c:pt>
                <c:pt idx="584">
                  <c:v>684</c:v>
                </c:pt>
                <c:pt idx="585">
                  <c:v>685</c:v>
                </c:pt>
                <c:pt idx="586">
                  <c:v>686</c:v>
                </c:pt>
                <c:pt idx="587">
                  <c:v>687</c:v>
                </c:pt>
                <c:pt idx="588">
                  <c:v>688</c:v>
                </c:pt>
                <c:pt idx="589">
                  <c:v>689</c:v>
                </c:pt>
                <c:pt idx="590">
                  <c:v>690</c:v>
                </c:pt>
                <c:pt idx="591">
                  <c:v>691</c:v>
                </c:pt>
                <c:pt idx="592">
                  <c:v>692</c:v>
                </c:pt>
                <c:pt idx="593">
                  <c:v>693</c:v>
                </c:pt>
                <c:pt idx="594">
                  <c:v>694</c:v>
                </c:pt>
                <c:pt idx="595">
                  <c:v>695</c:v>
                </c:pt>
                <c:pt idx="596">
                  <c:v>696</c:v>
                </c:pt>
                <c:pt idx="597">
                  <c:v>697</c:v>
                </c:pt>
                <c:pt idx="598">
                  <c:v>698</c:v>
                </c:pt>
                <c:pt idx="599">
                  <c:v>699</c:v>
                </c:pt>
                <c:pt idx="600">
                  <c:v>700</c:v>
                </c:pt>
                <c:pt idx="601">
                  <c:v>701</c:v>
                </c:pt>
                <c:pt idx="602">
                  <c:v>702</c:v>
                </c:pt>
                <c:pt idx="603">
                  <c:v>703</c:v>
                </c:pt>
                <c:pt idx="604">
                  <c:v>704</c:v>
                </c:pt>
                <c:pt idx="605">
                  <c:v>705</c:v>
                </c:pt>
                <c:pt idx="606">
                  <c:v>706</c:v>
                </c:pt>
                <c:pt idx="607">
                  <c:v>707</c:v>
                </c:pt>
                <c:pt idx="608">
                  <c:v>708</c:v>
                </c:pt>
                <c:pt idx="609">
                  <c:v>709</c:v>
                </c:pt>
                <c:pt idx="610">
                  <c:v>710</c:v>
                </c:pt>
                <c:pt idx="611">
                  <c:v>711</c:v>
                </c:pt>
                <c:pt idx="612">
                  <c:v>712</c:v>
                </c:pt>
                <c:pt idx="613">
                  <c:v>713</c:v>
                </c:pt>
                <c:pt idx="614">
                  <c:v>714</c:v>
                </c:pt>
                <c:pt idx="615">
                  <c:v>715</c:v>
                </c:pt>
                <c:pt idx="616">
                  <c:v>716</c:v>
                </c:pt>
                <c:pt idx="617">
                  <c:v>717</c:v>
                </c:pt>
                <c:pt idx="618">
                  <c:v>718</c:v>
                </c:pt>
                <c:pt idx="619">
                  <c:v>719</c:v>
                </c:pt>
                <c:pt idx="620">
                  <c:v>720</c:v>
                </c:pt>
                <c:pt idx="621">
                  <c:v>721</c:v>
                </c:pt>
                <c:pt idx="622">
                  <c:v>722</c:v>
                </c:pt>
                <c:pt idx="623">
                  <c:v>723</c:v>
                </c:pt>
                <c:pt idx="624">
                  <c:v>724</c:v>
                </c:pt>
                <c:pt idx="625">
                  <c:v>725</c:v>
                </c:pt>
                <c:pt idx="626">
                  <c:v>726</c:v>
                </c:pt>
                <c:pt idx="627">
                  <c:v>727</c:v>
                </c:pt>
                <c:pt idx="628">
                  <c:v>728</c:v>
                </c:pt>
                <c:pt idx="629">
                  <c:v>729</c:v>
                </c:pt>
                <c:pt idx="630">
                  <c:v>730</c:v>
                </c:pt>
                <c:pt idx="631">
                  <c:v>731</c:v>
                </c:pt>
                <c:pt idx="632">
                  <c:v>732</c:v>
                </c:pt>
                <c:pt idx="633">
                  <c:v>733</c:v>
                </c:pt>
                <c:pt idx="634">
                  <c:v>734</c:v>
                </c:pt>
                <c:pt idx="635">
                  <c:v>735</c:v>
                </c:pt>
                <c:pt idx="636">
                  <c:v>736</c:v>
                </c:pt>
                <c:pt idx="637">
                  <c:v>737</c:v>
                </c:pt>
                <c:pt idx="638">
                  <c:v>738</c:v>
                </c:pt>
                <c:pt idx="639">
                  <c:v>739</c:v>
                </c:pt>
                <c:pt idx="640">
                  <c:v>740</c:v>
                </c:pt>
                <c:pt idx="641">
                  <c:v>741</c:v>
                </c:pt>
                <c:pt idx="642">
                  <c:v>742</c:v>
                </c:pt>
                <c:pt idx="643">
                  <c:v>743</c:v>
                </c:pt>
                <c:pt idx="644">
                  <c:v>744</c:v>
                </c:pt>
                <c:pt idx="645">
                  <c:v>745</c:v>
                </c:pt>
                <c:pt idx="646">
                  <c:v>746</c:v>
                </c:pt>
                <c:pt idx="647">
                  <c:v>747</c:v>
                </c:pt>
                <c:pt idx="648">
                  <c:v>748</c:v>
                </c:pt>
                <c:pt idx="649">
                  <c:v>749</c:v>
                </c:pt>
                <c:pt idx="650">
                  <c:v>750</c:v>
                </c:pt>
                <c:pt idx="651">
                  <c:v>751</c:v>
                </c:pt>
                <c:pt idx="652">
                  <c:v>752</c:v>
                </c:pt>
                <c:pt idx="653">
                  <c:v>753</c:v>
                </c:pt>
                <c:pt idx="654">
                  <c:v>754</c:v>
                </c:pt>
                <c:pt idx="655">
                  <c:v>755</c:v>
                </c:pt>
                <c:pt idx="656">
                  <c:v>756</c:v>
                </c:pt>
                <c:pt idx="657">
                  <c:v>757</c:v>
                </c:pt>
                <c:pt idx="658">
                  <c:v>758</c:v>
                </c:pt>
                <c:pt idx="659">
                  <c:v>759</c:v>
                </c:pt>
                <c:pt idx="660">
                  <c:v>760</c:v>
                </c:pt>
                <c:pt idx="661">
                  <c:v>761</c:v>
                </c:pt>
                <c:pt idx="662">
                  <c:v>762</c:v>
                </c:pt>
                <c:pt idx="663">
                  <c:v>763</c:v>
                </c:pt>
                <c:pt idx="664">
                  <c:v>764</c:v>
                </c:pt>
                <c:pt idx="665">
                  <c:v>765</c:v>
                </c:pt>
                <c:pt idx="666">
                  <c:v>766</c:v>
                </c:pt>
                <c:pt idx="667">
                  <c:v>767</c:v>
                </c:pt>
                <c:pt idx="668">
                  <c:v>768</c:v>
                </c:pt>
                <c:pt idx="669">
                  <c:v>769</c:v>
                </c:pt>
                <c:pt idx="670">
                  <c:v>770</c:v>
                </c:pt>
                <c:pt idx="671">
                  <c:v>771</c:v>
                </c:pt>
                <c:pt idx="672">
                  <c:v>772</c:v>
                </c:pt>
                <c:pt idx="673">
                  <c:v>773</c:v>
                </c:pt>
                <c:pt idx="674">
                  <c:v>774</c:v>
                </c:pt>
                <c:pt idx="675">
                  <c:v>775</c:v>
                </c:pt>
                <c:pt idx="676">
                  <c:v>776</c:v>
                </c:pt>
                <c:pt idx="677">
                  <c:v>777</c:v>
                </c:pt>
                <c:pt idx="678">
                  <c:v>778</c:v>
                </c:pt>
                <c:pt idx="679">
                  <c:v>779</c:v>
                </c:pt>
                <c:pt idx="680">
                  <c:v>780</c:v>
                </c:pt>
                <c:pt idx="681">
                  <c:v>781</c:v>
                </c:pt>
                <c:pt idx="682">
                  <c:v>782</c:v>
                </c:pt>
                <c:pt idx="683">
                  <c:v>783</c:v>
                </c:pt>
                <c:pt idx="684">
                  <c:v>784</c:v>
                </c:pt>
                <c:pt idx="685">
                  <c:v>785</c:v>
                </c:pt>
                <c:pt idx="686">
                  <c:v>786</c:v>
                </c:pt>
                <c:pt idx="687">
                  <c:v>787</c:v>
                </c:pt>
                <c:pt idx="688">
                  <c:v>788</c:v>
                </c:pt>
                <c:pt idx="689">
                  <c:v>789</c:v>
                </c:pt>
                <c:pt idx="690">
                  <c:v>790</c:v>
                </c:pt>
                <c:pt idx="691">
                  <c:v>791</c:v>
                </c:pt>
                <c:pt idx="692">
                  <c:v>792</c:v>
                </c:pt>
                <c:pt idx="693">
                  <c:v>793</c:v>
                </c:pt>
                <c:pt idx="694">
                  <c:v>794</c:v>
                </c:pt>
                <c:pt idx="695">
                  <c:v>795</c:v>
                </c:pt>
                <c:pt idx="696">
                  <c:v>796</c:v>
                </c:pt>
                <c:pt idx="697">
                  <c:v>797</c:v>
                </c:pt>
                <c:pt idx="698">
                  <c:v>798</c:v>
                </c:pt>
                <c:pt idx="699">
                  <c:v>799</c:v>
                </c:pt>
                <c:pt idx="700">
                  <c:v>800</c:v>
                </c:pt>
                <c:pt idx="701">
                  <c:v>801</c:v>
                </c:pt>
                <c:pt idx="702">
                  <c:v>802</c:v>
                </c:pt>
                <c:pt idx="703">
                  <c:v>803</c:v>
                </c:pt>
                <c:pt idx="704">
                  <c:v>804</c:v>
                </c:pt>
                <c:pt idx="705">
                  <c:v>805</c:v>
                </c:pt>
                <c:pt idx="706">
                  <c:v>806</c:v>
                </c:pt>
                <c:pt idx="707">
                  <c:v>807</c:v>
                </c:pt>
                <c:pt idx="708">
                  <c:v>808</c:v>
                </c:pt>
                <c:pt idx="709">
                  <c:v>809</c:v>
                </c:pt>
                <c:pt idx="710">
                  <c:v>810</c:v>
                </c:pt>
                <c:pt idx="711">
                  <c:v>811</c:v>
                </c:pt>
                <c:pt idx="712">
                  <c:v>812</c:v>
                </c:pt>
                <c:pt idx="713">
                  <c:v>813</c:v>
                </c:pt>
                <c:pt idx="714">
                  <c:v>814</c:v>
                </c:pt>
                <c:pt idx="715">
                  <c:v>815</c:v>
                </c:pt>
                <c:pt idx="716">
                  <c:v>816</c:v>
                </c:pt>
                <c:pt idx="717">
                  <c:v>817</c:v>
                </c:pt>
                <c:pt idx="718">
                  <c:v>818</c:v>
                </c:pt>
                <c:pt idx="719">
                  <c:v>819</c:v>
                </c:pt>
                <c:pt idx="720">
                  <c:v>820</c:v>
                </c:pt>
                <c:pt idx="721">
                  <c:v>821</c:v>
                </c:pt>
                <c:pt idx="722">
                  <c:v>822</c:v>
                </c:pt>
                <c:pt idx="723">
                  <c:v>823</c:v>
                </c:pt>
                <c:pt idx="724">
                  <c:v>824</c:v>
                </c:pt>
                <c:pt idx="725">
                  <c:v>825</c:v>
                </c:pt>
                <c:pt idx="726">
                  <c:v>826</c:v>
                </c:pt>
                <c:pt idx="727">
                  <c:v>827</c:v>
                </c:pt>
                <c:pt idx="728">
                  <c:v>828</c:v>
                </c:pt>
                <c:pt idx="729">
                  <c:v>829</c:v>
                </c:pt>
                <c:pt idx="730">
                  <c:v>830</c:v>
                </c:pt>
                <c:pt idx="731">
                  <c:v>831</c:v>
                </c:pt>
                <c:pt idx="732">
                  <c:v>832</c:v>
                </c:pt>
                <c:pt idx="733">
                  <c:v>833</c:v>
                </c:pt>
                <c:pt idx="734">
                  <c:v>834</c:v>
                </c:pt>
                <c:pt idx="735">
                  <c:v>835</c:v>
                </c:pt>
                <c:pt idx="736">
                  <c:v>836</c:v>
                </c:pt>
                <c:pt idx="737">
                  <c:v>837</c:v>
                </c:pt>
                <c:pt idx="738">
                  <c:v>838</c:v>
                </c:pt>
                <c:pt idx="739">
                  <c:v>839</c:v>
                </c:pt>
                <c:pt idx="740">
                  <c:v>840</c:v>
                </c:pt>
                <c:pt idx="741">
                  <c:v>841</c:v>
                </c:pt>
                <c:pt idx="742">
                  <c:v>842</c:v>
                </c:pt>
                <c:pt idx="743">
                  <c:v>843</c:v>
                </c:pt>
                <c:pt idx="744">
                  <c:v>844</c:v>
                </c:pt>
                <c:pt idx="745">
                  <c:v>845</c:v>
                </c:pt>
                <c:pt idx="746">
                  <c:v>846</c:v>
                </c:pt>
                <c:pt idx="747">
                  <c:v>847</c:v>
                </c:pt>
                <c:pt idx="748">
                  <c:v>848</c:v>
                </c:pt>
                <c:pt idx="749">
                  <c:v>849</c:v>
                </c:pt>
                <c:pt idx="750">
                  <c:v>850</c:v>
                </c:pt>
                <c:pt idx="751">
                  <c:v>851</c:v>
                </c:pt>
                <c:pt idx="752">
                  <c:v>852</c:v>
                </c:pt>
                <c:pt idx="753">
                  <c:v>853</c:v>
                </c:pt>
                <c:pt idx="754">
                  <c:v>854</c:v>
                </c:pt>
                <c:pt idx="755">
                  <c:v>855</c:v>
                </c:pt>
                <c:pt idx="756">
                  <c:v>856</c:v>
                </c:pt>
                <c:pt idx="757">
                  <c:v>857</c:v>
                </c:pt>
                <c:pt idx="758">
                  <c:v>858</c:v>
                </c:pt>
                <c:pt idx="759">
                  <c:v>859</c:v>
                </c:pt>
                <c:pt idx="760">
                  <c:v>860</c:v>
                </c:pt>
                <c:pt idx="761">
                  <c:v>861</c:v>
                </c:pt>
                <c:pt idx="762">
                  <c:v>862</c:v>
                </c:pt>
                <c:pt idx="763">
                  <c:v>863</c:v>
                </c:pt>
                <c:pt idx="764">
                  <c:v>864</c:v>
                </c:pt>
                <c:pt idx="765">
                  <c:v>865</c:v>
                </c:pt>
                <c:pt idx="766">
                  <c:v>866</c:v>
                </c:pt>
                <c:pt idx="767">
                  <c:v>867</c:v>
                </c:pt>
                <c:pt idx="768">
                  <c:v>868</c:v>
                </c:pt>
                <c:pt idx="769">
                  <c:v>869</c:v>
                </c:pt>
                <c:pt idx="770">
                  <c:v>870</c:v>
                </c:pt>
                <c:pt idx="771">
                  <c:v>871</c:v>
                </c:pt>
                <c:pt idx="772">
                  <c:v>872</c:v>
                </c:pt>
                <c:pt idx="773">
                  <c:v>873</c:v>
                </c:pt>
                <c:pt idx="774">
                  <c:v>874</c:v>
                </c:pt>
                <c:pt idx="775">
                  <c:v>875</c:v>
                </c:pt>
                <c:pt idx="776">
                  <c:v>876</c:v>
                </c:pt>
                <c:pt idx="777">
                  <c:v>877</c:v>
                </c:pt>
                <c:pt idx="778">
                  <c:v>878</c:v>
                </c:pt>
                <c:pt idx="779">
                  <c:v>879</c:v>
                </c:pt>
                <c:pt idx="780">
                  <c:v>880</c:v>
                </c:pt>
                <c:pt idx="781">
                  <c:v>881</c:v>
                </c:pt>
                <c:pt idx="782">
                  <c:v>882</c:v>
                </c:pt>
                <c:pt idx="783">
                  <c:v>883</c:v>
                </c:pt>
                <c:pt idx="784">
                  <c:v>884</c:v>
                </c:pt>
                <c:pt idx="785">
                  <c:v>885</c:v>
                </c:pt>
                <c:pt idx="786">
                  <c:v>886</c:v>
                </c:pt>
                <c:pt idx="787">
                  <c:v>887</c:v>
                </c:pt>
                <c:pt idx="788">
                  <c:v>888</c:v>
                </c:pt>
                <c:pt idx="789">
                  <c:v>889</c:v>
                </c:pt>
                <c:pt idx="790">
                  <c:v>890</c:v>
                </c:pt>
                <c:pt idx="791">
                  <c:v>891</c:v>
                </c:pt>
                <c:pt idx="792">
                  <c:v>892</c:v>
                </c:pt>
                <c:pt idx="793">
                  <c:v>893</c:v>
                </c:pt>
                <c:pt idx="794">
                  <c:v>894</c:v>
                </c:pt>
                <c:pt idx="795">
                  <c:v>895</c:v>
                </c:pt>
                <c:pt idx="796">
                  <c:v>896</c:v>
                </c:pt>
                <c:pt idx="797">
                  <c:v>897</c:v>
                </c:pt>
                <c:pt idx="798">
                  <c:v>898</c:v>
                </c:pt>
                <c:pt idx="799">
                  <c:v>899</c:v>
                </c:pt>
                <c:pt idx="800">
                  <c:v>900</c:v>
                </c:pt>
                <c:pt idx="801">
                  <c:v>901</c:v>
                </c:pt>
                <c:pt idx="802">
                  <c:v>902</c:v>
                </c:pt>
                <c:pt idx="803">
                  <c:v>903</c:v>
                </c:pt>
                <c:pt idx="804">
                  <c:v>904</c:v>
                </c:pt>
                <c:pt idx="805">
                  <c:v>905</c:v>
                </c:pt>
                <c:pt idx="806">
                  <c:v>906</c:v>
                </c:pt>
                <c:pt idx="807">
                  <c:v>907</c:v>
                </c:pt>
                <c:pt idx="808">
                  <c:v>908</c:v>
                </c:pt>
                <c:pt idx="809">
                  <c:v>909</c:v>
                </c:pt>
                <c:pt idx="810">
                  <c:v>910</c:v>
                </c:pt>
                <c:pt idx="811">
                  <c:v>911</c:v>
                </c:pt>
                <c:pt idx="812">
                  <c:v>912</c:v>
                </c:pt>
                <c:pt idx="813">
                  <c:v>913</c:v>
                </c:pt>
                <c:pt idx="814">
                  <c:v>914</c:v>
                </c:pt>
                <c:pt idx="815">
                  <c:v>915</c:v>
                </c:pt>
                <c:pt idx="816">
                  <c:v>916</c:v>
                </c:pt>
                <c:pt idx="817">
                  <c:v>917</c:v>
                </c:pt>
                <c:pt idx="818">
                  <c:v>918</c:v>
                </c:pt>
                <c:pt idx="819">
                  <c:v>919</c:v>
                </c:pt>
                <c:pt idx="820">
                  <c:v>920</c:v>
                </c:pt>
                <c:pt idx="821">
                  <c:v>921</c:v>
                </c:pt>
                <c:pt idx="822">
                  <c:v>922</c:v>
                </c:pt>
                <c:pt idx="823">
                  <c:v>923</c:v>
                </c:pt>
                <c:pt idx="824">
                  <c:v>924</c:v>
                </c:pt>
                <c:pt idx="825">
                  <c:v>925</c:v>
                </c:pt>
                <c:pt idx="826">
                  <c:v>926</c:v>
                </c:pt>
                <c:pt idx="827">
                  <c:v>927</c:v>
                </c:pt>
                <c:pt idx="828">
                  <c:v>928</c:v>
                </c:pt>
                <c:pt idx="829">
                  <c:v>929</c:v>
                </c:pt>
                <c:pt idx="830">
                  <c:v>930</c:v>
                </c:pt>
                <c:pt idx="831">
                  <c:v>931</c:v>
                </c:pt>
                <c:pt idx="832">
                  <c:v>932</c:v>
                </c:pt>
                <c:pt idx="833">
                  <c:v>933</c:v>
                </c:pt>
                <c:pt idx="834">
                  <c:v>934</c:v>
                </c:pt>
                <c:pt idx="835">
                  <c:v>935</c:v>
                </c:pt>
                <c:pt idx="836">
                  <c:v>936</c:v>
                </c:pt>
                <c:pt idx="837">
                  <c:v>937</c:v>
                </c:pt>
                <c:pt idx="838">
                  <c:v>938</c:v>
                </c:pt>
                <c:pt idx="839">
                  <c:v>939</c:v>
                </c:pt>
                <c:pt idx="840">
                  <c:v>940</c:v>
                </c:pt>
                <c:pt idx="841">
                  <c:v>941</c:v>
                </c:pt>
                <c:pt idx="842">
                  <c:v>942</c:v>
                </c:pt>
                <c:pt idx="843">
                  <c:v>943</c:v>
                </c:pt>
                <c:pt idx="844">
                  <c:v>944</c:v>
                </c:pt>
                <c:pt idx="845">
                  <c:v>945</c:v>
                </c:pt>
                <c:pt idx="846">
                  <c:v>946</c:v>
                </c:pt>
                <c:pt idx="847">
                  <c:v>947</c:v>
                </c:pt>
                <c:pt idx="848">
                  <c:v>948</c:v>
                </c:pt>
                <c:pt idx="849">
                  <c:v>949</c:v>
                </c:pt>
                <c:pt idx="850">
                  <c:v>950</c:v>
                </c:pt>
                <c:pt idx="851">
                  <c:v>951</c:v>
                </c:pt>
                <c:pt idx="852">
                  <c:v>952</c:v>
                </c:pt>
                <c:pt idx="853">
                  <c:v>953</c:v>
                </c:pt>
                <c:pt idx="854">
                  <c:v>954</c:v>
                </c:pt>
                <c:pt idx="855">
                  <c:v>955</c:v>
                </c:pt>
                <c:pt idx="856">
                  <c:v>956</c:v>
                </c:pt>
                <c:pt idx="857">
                  <c:v>957</c:v>
                </c:pt>
                <c:pt idx="858">
                  <c:v>958</c:v>
                </c:pt>
                <c:pt idx="859">
                  <c:v>959</c:v>
                </c:pt>
                <c:pt idx="860">
                  <c:v>960</c:v>
                </c:pt>
                <c:pt idx="861">
                  <c:v>961</c:v>
                </c:pt>
                <c:pt idx="862">
                  <c:v>962</c:v>
                </c:pt>
                <c:pt idx="863">
                  <c:v>963</c:v>
                </c:pt>
                <c:pt idx="864">
                  <c:v>964</c:v>
                </c:pt>
                <c:pt idx="865">
                  <c:v>965</c:v>
                </c:pt>
                <c:pt idx="866">
                  <c:v>966</c:v>
                </c:pt>
                <c:pt idx="867">
                  <c:v>967</c:v>
                </c:pt>
                <c:pt idx="868">
                  <c:v>968</c:v>
                </c:pt>
                <c:pt idx="869">
                  <c:v>969</c:v>
                </c:pt>
                <c:pt idx="870">
                  <c:v>970</c:v>
                </c:pt>
                <c:pt idx="871">
                  <c:v>971</c:v>
                </c:pt>
                <c:pt idx="872">
                  <c:v>972</c:v>
                </c:pt>
                <c:pt idx="873">
                  <c:v>973</c:v>
                </c:pt>
                <c:pt idx="874">
                  <c:v>974</c:v>
                </c:pt>
                <c:pt idx="875">
                  <c:v>975</c:v>
                </c:pt>
                <c:pt idx="876">
                  <c:v>976</c:v>
                </c:pt>
                <c:pt idx="877">
                  <c:v>977</c:v>
                </c:pt>
                <c:pt idx="878">
                  <c:v>978</c:v>
                </c:pt>
                <c:pt idx="879">
                  <c:v>979</c:v>
                </c:pt>
                <c:pt idx="880">
                  <c:v>980</c:v>
                </c:pt>
                <c:pt idx="881">
                  <c:v>981</c:v>
                </c:pt>
                <c:pt idx="882">
                  <c:v>982</c:v>
                </c:pt>
                <c:pt idx="883">
                  <c:v>983</c:v>
                </c:pt>
                <c:pt idx="884">
                  <c:v>984</c:v>
                </c:pt>
                <c:pt idx="885">
                  <c:v>985</c:v>
                </c:pt>
                <c:pt idx="886">
                  <c:v>986</c:v>
                </c:pt>
                <c:pt idx="887">
                  <c:v>987</c:v>
                </c:pt>
                <c:pt idx="888">
                  <c:v>988</c:v>
                </c:pt>
                <c:pt idx="889">
                  <c:v>989</c:v>
                </c:pt>
                <c:pt idx="890">
                  <c:v>990</c:v>
                </c:pt>
                <c:pt idx="891">
                  <c:v>991</c:v>
                </c:pt>
                <c:pt idx="892">
                  <c:v>992</c:v>
                </c:pt>
                <c:pt idx="893">
                  <c:v>993</c:v>
                </c:pt>
                <c:pt idx="894">
                  <c:v>994</c:v>
                </c:pt>
                <c:pt idx="895">
                  <c:v>995</c:v>
                </c:pt>
                <c:pt idx="896">
                  <c:v>996</c:v>
                </c:pt>
                <c:pt idx="897">
                  <c:v>997</c:v>
                </c:pt>
                <c:pt idx="898">
                  <c:v>998</c:v>
                </c:pt>
                <c:pt idx="899">
                  <c:v>999</c:v>
                </c:pt>
                <c:pt idx="900">
                  <c:v>1000</c:v>
                </c:pt>
              </c:numCache>
            </c:numRef>
          </c:cat>
          <c:val>
            <c:numRef>
              <c:f>MSSpectra!$GS$2:$GS$902</c:f>
              <c:numCache>
                <c:formatCode>General</c:formatCode>
                <c:ptCount val="901"/>
              </c:numCache>
            </c:numRef>
          </c:val>
          <c:extLst>
            <c:ext xmlns:c16="http://schemas.microsoft.com/office/drawing/2014/chart" uri="{C3380CC4-5D6E-409C-BE32-E72D297353CC}">
              <c16:uniqueId val="{00000000-DFF7-4A0C-8823-641CFCD84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213088"/>
        <c:axId val="1816207648"/>
      </c:barChart>
      <c:catAx>
        <c:axId val="181621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7648"/>
        <c:crosses val="autoZero"/>
        <c:auto val="1"/>
        <c:lblAlgn val="ctr"/>
        <c:lblOffset val="100"/>
        <c:tickMarkSkip val="100"/>
        <c:noMultiLvlLbl val="1"/>
      </c:catAx>
      <c:valAx>
        <c:axId val="1816207648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3088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Peaks!$B$5:$B$104</c:f>
              <c:numCache>
                <c:formatCode>0.00</c:formatCode>
                <c:ptCount val="100"/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4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55B-4A1A-87F7-276FE06EA34B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55B-4A1A-87F7-276FE06EA34B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55B-4A1A-87F7-276FE06EA34B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55B-4A1A-87F7-276FE06EA34B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55B-4A1A-87F7-276FE06EA34B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55B-4A1A-87F7-276FE06EA34B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55B-4A1A-87F7-276FE06EA34B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C55B-4A1A-87F7-276FE06EA34B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55B-4A1A-87F7-276FE06EA34B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55B-4A1A-87F7-276FE06EA34B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55B-4A1A-87F7-276FE06EA34B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C55B-4A1A-87F7-276FE06EA34B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55B-4A1A-87F7-276FE06EA34B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55B-4A1A-87F7-276FE06EA34B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C55B-4A1A-87F7-276FE06EA34B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C55B-4A1A-87F7-276FE06EA34B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C55B-4A1A-87F7-276FE06EA34B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55B-4A1A-87F7-276FE06EA34B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C55B-4A1A-87F7-276FE06EA34B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C55B-4A1A-87F7-276FE06EA34B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C55B-4A1A-87F7-276FE06EA34B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C55B-4A1A-87F7-276FE06EA34B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C55B-4A1A-87F7-276FE06EA34B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C55B-4A1A-87F7-276FE06EA34B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C55B-4A1A-87F7-276FE06EA34B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C55B-4A1A-87F7-276FE06EA34B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C55B-4A1A-87F7-276FE06EA34B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C55B-4A1A-87F7-276FE06EA34B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C55B-4A1A-87F7-276FE06EA34B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C55B-4A1A-87F7-276FE06EA34B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55B-4A1A-87F7-276FE06EA34B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55B-4A1A-87F7-276FE06EA34B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55B-4A1A-87F7-276FE06EA34B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55B-4A1A-87F7-276FE06EA34B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55B-4A1A-87F7-276FE06EA34B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55B-4A1A-87F7-276FE06EA34B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55B-4A1A-87F7-276FE06EA34B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C55B-4A1A-87F7-276FE06EA34B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C55B-4A1A-87F7-276FE06EA34B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C55B-4A1A-87F7-276FE06EA34B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C55B-4A1A-87F7-276FE06EA34B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C55B-4A1A-87F7-276FE06EA34B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C55B-4A1A-87F7-276FE06EA34B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C55B-4A1A-87F7-276FE06EA34B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C55B-4A1A-87F7-276FE06EA34B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C55B-4A1A-87F7-276FE06EA34B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C55B-4A1A-87F7-276FE06EA34B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C55B-4A1A-87F7-276FE06EA34B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C55B-4A1A-87F7-276FE06EA34B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C55B-4A1A-87F7-276FE06EA34B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C55B-4A1A-87F7-276FE06EA34B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C55B-4A1A-87F7-276FE06EA34B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C55B-4A1A-87F7-276FE06EA34B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C55B-4A1A-87F7-276FE06EA34B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C55B-4A1A-87F7-276FE06EA34B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C55B-4A1A-87F7-276FE06EA34B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C55B-4A1A-87F7-276FE06EA34B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C55B-4A1A-87F7-276FE06EA34B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C55B-4A1A-87F7-276FE06EA34B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C55B-4A1A-87F7-276FE06EA34B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C55B-4A1A-87F7-276FE06EA34B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C55B-4A1A-87F7-276FE06EA34B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C55B-4A1A-87F7-276FE06EA34B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C55B-4A1A-87F7-276FE06EA34B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C55B-4A1A-87F7-276FE06EA34B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C55B-4A1A-87F7-276FE06EA34B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C55B-4A1A-87F7-276FE06EA34B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C55B-4A1A-87F7-276FE06EA34B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C55B-4A1A-87F7-276FE06EA34B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C55B-4A1A-87F7-276FE06EA34B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C55B-4A1A-87F7-276FE06EA34B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C55B-4A1A-87F7-276FE06EA34B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C55B-4A1A-87F7-276FE06EA34B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4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Peaks!$B$5:$B$104</c:f>
              <c:numCache>
                <c:formatCode>0.00</c:formatCode>
                <c:ptCount val="100"/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4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Peaks!$B$5:$B$104</c:f>
              <c:numCache>
                <c:formatCode>0.00</c:formatCode>
                <c:ptCount val="100"/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4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Radio" firstButton="1" lockText="1" noThreeD="1"/>
</file>

<file path=xl/ctrlProps/ctrlProp119.xml><?xml version="1.0" encoding="utf-8"?>
<formControlPr xmlns="http://schemas.microsoft.com/office/spreadsheetml/2009/9/main" objectType="Radio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checked="Checked" lockText="1" noThreeD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checked="Checked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CheckBox" checked="Checked" lockText="1" noThreeD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CheckBox" checked="Checked" lockText="1" noThreeD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CheckBox" checked="Checked" lockText="1" noThreeD="1"/>
</file>

<file path=xl/ctrlProps/ctrlProp271.xml><?xml version="1.0" encoding="utf-8"?>
<formControlPr xmlns="http://schemas.microsoft.com/office/spreadsheetml/2009/9/main" objectType="CheckBox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Radio" checked="Checked" firstButton="1" lockText="1" noThreeD="1"/>
</file>

<file path=xl/ctrlProps/ctrlProp274.xml><?xml version="1.0" encoding="utf-8"?>
<formControlPr xmlns="http://schemas.microsoft.com/office/spreadsheetml/2009/9/main" objectType="Radio" lockText="1" noThreeD="1"/>
</file>

<file path=xl/ctrlProps/ctrlProp275.xml><?xml version="1.0" encoding="utf-8"?>
<formControlPr xmlns="http://schemas.microsoft.com/office/spreadsheetml/2009/9/main" objectType="Radio" lockText="1" noThreeD="1"/>
</file>

<file path=xl/ctrlProps/ctrlProp276.xml><?xml version="1.0" encoding="utf-8"?>
<formControlPr xmlns="http://schemas.microsoft.com/office/spreadsheetml/2009/9/main" objectType="Radio" lockText="1" noThreeD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checked="Checked" lockText="1" noThreeD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CheckBox" checked="Checked" lockText="1" noThreeD="1"/>
</file>

<file path=xl/ctrlProps/ctrlProp293.xml><?xml version="1.0" encoding="utf-8"?>
<formControlPr xmlns="http://schemas.microsoft.com/office/spreadsheetml/2009/9/main" objectType="CheckBox" checked="Checked" lockText="1" noThreeD="1"/>
</file>

<file path=xl/ctrlProps/ctrlProp294.xml><?xml version="1.0" encoding="utf-8"?>
<formControlPr xmlns="http://schemas.microsoft.com/office/spreadsheetml/2009/9/main" objectType="CheckBox" checked="Checked" lockText="1" noThreeD="1"/>
</file>

<file path=xl/ctrlProps/ctrlProp295.xml><?xml version="1.0" encoding="utf-8"?>
<formControlPr xmlns="http://schemas.microsoft.com/office/spreadsheetml/2009/9/main" objectType="CheckBox" checked="Checked" lockText="1" noThreeD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CheckBox" checked="Checked" lockText="1" noThreeD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checked="Checked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lockText="1" noThreeD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CheckBox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checked="Checked" lockText="1" noThreeD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CheckBox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lockText="1" noThreeD="1"/>
</file>

<file path=xl/ctrlProps/ctrlProp354.xml><?xml version="1.0" encoding="utf-8"?>
<formControlPr xmlns="http://schemas.microsoft.com/office/spreadsheetml/2009/9/main" objectType="CheckBox" checked="Checked" lockText="1" noThreeD="1"/>
</file>

<file path=xl/ctrlProps/ctrlProp355.xml><?xml version="1.0" encoding="utf-8"?>
<formControlPr xmlns="http://schemas.microsoft.com/office/spreadsheetml/2009/9/main" objectType="Radio" checked="Checked" firstButton="1" lockText="1" noThreeD="1"/>
</file>

<file path=xl/ctrlProps/ctrlProp356.xml><?xml version="1.0" encoding="utf-8"?>
<formControlPr xmlns="http://schemas.microsoft.com/office/spreadsheetml/2009/9/main" objectType="Radio" lockText="1" noThreeD="1"/>
</file>

<file path=xl/ctrlProps/ctrlProp357.xml><?xml version="1.0" encoding="utf-8"?>
<formControlPr xmlns="http://schemas.microsoft.com/office/spreadsheetml/2009/9/main" objectType="Radio" lockText="1" noThreeD="1"/>
</file>

<file path=xl/ctrlProps/ctrlProp358.xml><?xml version="1.0" encoding="utf-8"?>
<formControlPr xmlns="http://schemas.microsoft.com/office/spreadsheetml/2009/9/main" objectType="Radio" lockText="1" noThreeD="1"/>
</file>

<file path=xl/ctrlProps/ctrlProp359.xml><?xml version="1.0" encoding="utf-8"?>
<formControlPr xmlns="http://schemas.microsoft.com/office/spreadsheetml/2009/9/main" objectType="Radio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lockText="1" noThreeD="1"/>
</file>

<file path=xl/ctrlProps/ctrlProp366.xml><?xml version="1.0" encoding="utf-8"?>
<formControlPr xmlns="http://schemas.microsoft.com/office/spreadsheetml/2009/9/main" objectType="Radio" checked="Checked" firstButton="1" lockText="1" noThreeD="1"/>
</file>

<file path=xl/ctrlProps/ctrlProp367.xml><?xml version="1.0" encoding="utf-8"?>
<formControlPr xmlns="http://schemas.microsoft.com/office/spreadsheetml/2009/9/main" objectType="Radio" lockText="1" noThreeD="1"/>
</file>

<file path=xl/ctrlProps/ctrlProp368.xml><?xml version="1.0" encoding="utf-8"?>
<formControlPr xmlns="http://schemas.microsoft.com/office/spreadsheetml/2009/9/main" objectType="CheckBox" checked="Checked" lockText="1" noThreeD="1"/>
</file>

<file path=xl/ctrlProps/ctrlProp369.xml><?xml version="1.0" encoding="utf-8"?>
<formControlPr xmlns="http://schemas.microsoft.com/office/spreadsheetml/2009/9/main" objectType="CheckBox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lockText="1" noThreeD="1"/>
</file>

<file path=xl/ctrlProps/ctrlProp37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299" Type="http://schemas.openxmlformats.org/officeDocument/2006/relationships/chart" Target="../charts/chart299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63" Type="http://schemas.openxmlformats.org/officeDocument/2006/relationships/chart" Target="../charts/chart63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159" Type="http://schemas.openxmlformats.org/officeDocument/2006/relationships/chart" Target="../charts/chart159.xml"/><Relationship Id="rId170" Type="http://schemas.openxmlformats.org/officeDocument/2006/relationships/chart" Target="../charts/chart170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26" Type="http://schemas.openxmlformats.org/officeDocument/2006/relationships/chart" Target="../charts/chart226.xml"/><Relationship Id="rId247" Type="http://schemas.openxmlformats.org/officeDocument/2006/relationships/chart" Target="../charts/chart247.xml"/><Relationship Id="rId107" Type="http://schemas.openxmlformats.org/officeDocument/2006/relationships/chart" Target="../charts/chart107.xml"/><Relationship Id="rId268" Type="http://schemas.openxmlformats.org/officeDocument/2006/relationships/chart" Target="../charts/chart268.xml"/><Relationship Id="rId289" Type="http://schemas.openxmlformats.org/officeDocument/2006/relationships/chart" Target="../charts/chart289.xml"/><Relationship Id="rId11" Type="http://schemas.openxmlformats.org/officeDocument/2006/relationships/chart" Target="../charts/chart11.xml"/><Relationship Id="rId32" Type="http://schemas.openxmlformats.org/officeDocument/2006/relationships/chart" Target="../charts/chart32.xml"/><Relationship Id="rId53" Type="http://schemas.openxmlformats.org/officeDocument/2006/relationships/chart" Target="../charts/chart53.xml"/><Relationship Id="rId74" Type="http://schemas.openxmlformats.org/officeDocument/2006/relationships/chart" Target="../charts/chart74.xml"/><Relationship Id="rId128" Type="http://schemas.openxmlformats.org/officeDocument/2006/relationships/chart" Target="../charts/chart128.xml"/><Relationship Id="rId149" Type="http://schemas.openxmlformats.org/officeDocument/2006/relationships/chart" Target="../charts/chart149.xml"/><Relationship Id="rId5" Type="http://schemas.openxmlformats.org/officeDocument/2006/relationships/chart" Target="../charts/chart5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181" Type="http://schemas.openxmlformats.org/officeDocument/2006/relationships/chart" Target="../charts/chart181.xml"/><Relationship Id="rId216" Type="http://schemas.openxmlformats.org/officeDocument/2006/relationships/chart" Target="../charts/chart216.xml"/><Relationship Id="rId237" Type="http://schemas.openxmlformats.org/officeDocument/2006/relationships/chart" Target="../charts/chart237.xml"/><Relationship Id="rId258" Type="http://schemas.openxmlformats.org/officeDocument/2006/relationships/chart" Target="../charts/chart258.xml"/><Relationship Id="rId279" Type="http://schemas.openxmlformats.org/officeDocument/2006/relationships/chart" Target="../charts/chart279.xml"/><Relationship Id="rId22" Type="http://schemas.openxmlformats.org/officeDocument/2006/relationships/chart" Target="../charts/chart22.xml"/><Relationship Id="rId43" Type="http://schemas.openxmlformats.org/officeDocument/2006/relationships/chart" Target="../charts/chart43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139" Type="http://schemas.openxmlformats.org/officeDocument/2006/relationships/chart" Target="../charts/chart139.xml"/><Relationship Id="rId290" Type="http://schemas.openxmlformats.org/officeDocument/2006/relationships/chart" Target="../charts/chart290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171" Type="http://schemas.openxmlformats.org/officeDocument/2006/relationships/chart" Target="../charts/chart171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227" Type="http://schemas.openxmlformats.org/officeDocument/2006/relationships/chart" Target="../charts/chart227.xml"/><Relationship Id="rId248" Type="http://schemas.openxmlformats.org/officeDocument/2006/relationships/chart" Target="../charts/chart248.xml"/><Relationship Id="rId269" Type="http://schemas.openxmlformats.org/officeDocument/2006/relationships/chart" Target="../charts/chart269.xml"/><Relationship Id="rId12" Type="http://schemas.openxmlformats.org/officeDocument/2006/relationships/chart" Target="../charts/chart12.xml"/><Relationship Id="rId33" Type="http://schemas.openxmlformats.org/officeDocument/2006/relationships/chart" Target="../charts/chart33.xml"/><Relationship Id="rId108" Type="http://schemas.openxmlformats.org/officeDocument/2006/relationships/chart" Target="../charts/chart108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54" Type="http://schemas.openxmlformats.org/officeDocument/2006/relationships/chart" Target="../charts/chart54.xml"/><Relationship Id="rId75" Type="http://schemas.openxmlformats.org/officeDocument/2006/relationships/chart" Target="../charts/chart75.xml"/><Relationship Id="rId96" Type="http://schemas.openxmlformats.org/officeDocument/2006/relationships/chart" Target="../charts/chart96.xml"/><Relationship Id="rId140" Type="http://schemas.openxmlformats.org/officeDocument/2006/relationships/chart" Target="../charts/chart140.xml"/><Relationship Id="rId161" Type="http://schemas.openxmlformats.org/officeDocument/2006/relationships/chart" Target="../charts/chart161.xml"/><Relationship Id="rId182" Type="http://schemas.openxmlformats.org/officeDocument/2006/relationships/chart" Target="../charts/chart182.xml"/><Relationship Id="rId217" Type="http://schemas.openxmlformats.org/officeDocument/2006/relationships/chart" Target="../charts/chart217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259" Type="http://schemas.openxmlformats.org/officeDocument/2006/relationships/chart" Target="../charts/chart25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291" Type="http://schemas.openxmlformats.org/officeDocument/2006/relationships/chart" Target="../charts/chart291.xml"/><Relationship Id="rId44" Type="http://schemas.openxmlformats.org/officeDocument/2006/relationships/chart" Target="../charts/chart44.xml"/><Relationship Id="rId65" Type="http://schemas.openxmlformats.org/officeDocument/2006/relationships/chart" Target="../charts/chart65.xml"/><Relationship Id="rId86" Type="http://schemas.openxmlformats.org/officeDocument/2006/relationships/chart" Target="../charts/chart86.xml"/><Relationship Id="rId130" Type="http://schemas.openxmlformats.org/officeDocument/2006/relationships/chart" Target="../charts/chart130.xml"/><Relationship Id="rId151" Type="http://schemas.openxmlformats.org/officeDocument/2006/relationships/chart" Target="../charts/chart151.xml"/><Relationship Id="rId172" Type="http://schemas.openxmlformats.org/officeDocument/2006/relationships/chart" Target="../charts/chart172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28" Type="http://schemas.openxmlformats.org/officeDocument/2006/relationships/chart" Target="../charts/chart228.xml"/><Relationship Id="rId249" Type="http://schemas.openxmlformats.org/officeDocument/2006/relationships/chart" Target="../charts/chart249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281" Type="http://schemas.openxmlformats.org/officeDocument/2006/relationships/chart" Target="../charts/chart281.xml"/><Relationship Id="rId34" Type="http://schemas.openxmlformats.org/officeDocument/2006/relationships/chart" Target="../charts/chart34.xml"/><Relationship Id="rId55" Type="http://schemas.openxmlformats.org/officeDocument/2006/relationships/chart" Target="../charts/chart55.xml"/><Relationship Id="rId76" Type="http://schemas.openxmlformats.org/officeDocument/2006/relationships/chart" Target="../charts/chart76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141" Type="http://schemas.openxmlformats.org/officeDocument/2006/relationships/chart" Target="../charts/chart141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162" Type="http://schemas.openxmlformats.org/officeDocument/2006/relationships/chart" Target="../charts/chart162.xml"/><Relationship Id="rId183" Type="http://schemas.openxmlformats.org/officeDocument/2006/relationships/chart" Target="../charts/chart183.xml"/><Relationship Id="rId213" Type="http://schemas.openxmlformats.org/officeDocument/2006/relationships/chart" Target="../charts/chart213.xml"/><Relationship Id="rId218" Type="http://schemas.openxmlformats.org/officeDocument/2006/relationships/chart" Target="../charts/chart218.xml"/><Relationship Id="rId234" Type="http://schemas.openxmlformats.org/officeDocument/2006/relationships/chart" Target="../charts/chart234.xml"/><Relationship Id="rId239" Type="http://schemas.openxmlformats.org/officeDocument/2006/relationships/chart" Target="../charts/chart239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50" Type="http://schemas.openxmlformats.org/officeDocument/2006/relationships/chart" Target="../charts/chart250.xml"/><Relationship Id="rId255" Type="http://schemas.openxmlformats.org/officeDocument/2006/relationships/chart" Target="../charts/chart255.xml"/><Relationship Id="rId271" Type="http://schemas.openxmlformats.org/officeDocument/2006/relationships/chart" Target="../charts/chart271.xml"/><Relationship Id="rId276" Type="http://schemas.openxmlformats.org/officeDocument/2006/relationships/chart" Target="../charts/chart276.xml"/><Relationship Id="rId292" Type="http://schemas.openxmlformats.org/officeDocument/2006/relationships/chart" Target="../charts/chart292.xml"/><Relationship Id="rId297" Type="http://schemas.openxmlformats.org/officeDocument/2006/relationships/chart" Target="../charts/chart297.xml"/><Relationship Id="rId24" Type="http://schemas.openxmlformats.org/officeDocument/2006/relationships/chart" Target="../charts/chart24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15" Type="http://schemas.openxmlformats.org/officeDocument/2006/relationships/chart" Target="../charts/chart115.xml"/><Relationship Id="rId131" Type="http://schemas.openxmlformats.org/officeDocument/2006/relationships/chart" Target="../charts/chart131.xml"/><Relationship Id="rId136" Type="http://schemas.openxmlformats.org/officeDocument/2006/relationships/chart" Target="../charts/chart136.xml"/><Relationship Id="rId157" Type="http://schemas.openxmlformats.org/officeDocument/2006/relationships/chart" Target="../charts/chart157.xml"/><Relationship Id="rId178" Type="http://schemas.openxmlformats.org/officeDocument/2006/relationships/chart" Target="../charts/chart178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52" Type="http://schemas.openxmlformats.org/officeDocument/2006/relationships/chart" Target="../charts/chart152.xml"/><Relationship Id="rId173" Type="http://schemas.openxmlformats.org/officeDocument/2006/relationships/chart" Target="../charts/chart173.xml"/><Relationship Id="rId194" Type="http://schemas.openxmlformats.org/officeDocument/2006/relationships/chart" Target="../charts/chart194.xml"/><Relationship Id="rId199" Type="http://schemas.openxmlformats.org/officeDocument/2006/relationships/chart" Target="../charts/chart199.xml"/><Relationship Id="rId203" Type="http://schemas.openxmlformats.org/officeDocument/2006/relationships/chart" Target="../charts/chart203.xml"/><Relationship Id="rId208" Type="http://schemas.openxmlformats.org/officeDocument/2006/relationships/chart" Target="../charts/chart208.xml"/><Relationship Id="rId229" Type="http://schemas.openxmlformats.org/officeDocument/2006/relationships/chart" Target="../charts/chart229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40" Type="http://schemas.openxmlformats.org/officeDocument/2006/relationships/chart" Target="../charts/chart240.xml"/><Relationship Id="rId245" Type="http://schemas.openxmlformats.org/officeDocument/2006/relationships/chart" Target="../charts/chart245.xml"/><Relationship Id="rId261" Type="http://schemas.openxmlformats.org/officeDocument/2006/relationships/chart" Target="../charts/chart261.xml"/><Relationship Id="rId266" Type="http://schemas.openxmlformats.org/officeDocument/2006/relationships/chart" Target="../charts/chart266.xml"/><Relationship Id="rId287" Type="http://schemas.openxmlformats.org/officeDocument/2006/relationships/chart" Target="../charts/chart287.xml"/><Relationship Id="rId14" Type="http://schemas.openxmlformats.org/officeDocument/2006/relationships/chart" Target="../charts/chart14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Relationship Id="rId147" Type="http://schemas.openxmlformats.org/officeDocument/2006/relationships/chart" Target="../charts/chart147.xml"/><Relationship Id="rId168" Type="http://schemas.openxmlformats.org/officeDocument/2006/relationships/chart" Target="../charts/chart168.xml"/><Relationship Id="rId282" Type="http://schemas.openxmlformats.org/officeDocument/2006/relationships/chart" Target="../charts/chart282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42" Type="http://schemas.openxmlformats.org/officeDocument/2006/relationships/chart" Target="../charts/chart142.xml"/><Relationship Id="rId163" Type="http://schemas.openxmlformats.org/officeDocument/2006/relationships/chart" Target="../charts/chart163.xml"/><Relationship Id="rId184" Type="http://schemas.openxmlformats.org/officeDocument/2006/relationships/chart" Target="../charts/chart184.xml"/><Relationship Id="rId189" Type="http://schemas.openxmlformats.org/officeDocument/2006/relationships/chart" Target="../charts/chart189.xml"/><Relationship Id="rId219" Type="http://schemas.openxmlformats.org/officeDocument/2006/relationships/chart" Target="../charts/chart219.xml"/><Relationship Id="rId3" Type="http://schemas.openxmlformats.org/officeDocument/2006/relationships/chart" Target="../charts/chart3.xml"/><Relationship Id="rId214" Type="http://schemas.openxmlformats.org/officeDocument/2006/relationships/chart" Target="../charts/chart214.xml"/><Relationship Id="rId230" Type="http://schemas.openxmlformats.org/officeDocument/2006/relationships/chart" Target="../charts/chart230.xml"/><Relationship Id="rId235" Type="http://schemas.openxmlformats.org/officeDocument/2006/relationships/chart" Target="../charts/chart235.xml"/><Relationship Id="rId251" Type="http://schemas.openxmlformats.org/officeDocument/2006/relationships/chart" Target="../charts/chart251.xml"/><Relationship Id="rId256" Type="http://schemas.openxmlformats.org/officeDocument/2006/relationships/chart" Target="../charts/chart256.xml"/><Relationship Id="rId277" Type="http://schemas.openxmlformats.org/officeDocument/2006/relationships/chart" Target="../charts/chart277.xml"/><Relationship Id="rId298" Type="http://schemas.openxmlformats.org/officeDocument/2006/relationships/chart" Target="../charts/chart298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116" Type="http://schemas.openxmlformats.org/officeDocument/2006/relationships/chart" Target="../charts/chart116.xml"/><Relationship Id="rId137" Type="http://schemas.openxmlformats.org/officeDocument/2006/relationships/chart" Target="../charts/chart137.xml"/><Relationship Id="rId158" Type="http://schemas.openxmlformats.org/officeDocument/2006/relationships/chart" Target="../charts/chart158.xml"/><Relationship Id="rId272" Type="http://schemas.openxmlformats.org/officeDocument/2006/relationships/chart" Target="../charts/chart272.xml"/><Relationship Id="rId293" Type="http://schemas.openxmlformats.org/officeDocument/2006/relationships/chart" Target="../charts/chart293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53" Type="http://schemas.openxmlformats.org/officeDocument/2006/relationships/chart" Target="../charts/chart153.xml"/><Relationship Id="rId174" Type="http://schemas.openxmlformats.org/officeDocument/2006/relationships/chart" Target="../charts/chart174.xml"/><Relationship Id="rId179" Type="http://schemas.openxmlformats.org/officeDocument/2006/relationships/chart" Target="../charts/chart179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20" Type="http://schemas.openxmlformats.org/officeDocument/2006/relationships/chart" Target="../charts/chart220.xml"/><Relationship Id="rId225" Type="http://schemas.openxmlformats.org/officeDocument/2006/relationships/chart" Target="../charts/chart225.xml"/><Relationship Id="rId241" Type="http://schemas.openxmlformats.org/officeDocument/2006/relationships/chart" Target="../charts/chart241.xml"/><Relationship Id="rId246" Type="http://schemas.openxmlformats.org/officeDocument/2006/relationships/chart" Target="../charts/chart246.xml"/><Relationship Id="rId267" Type="http://schemas.openxmlformats.org/officeDocument/2006/relationships/chart" Target="../charts/chart267.xml"/><Relationship Id="rId288" Type="http://schemas.openxmlformats.org/officeDocument/2006/relationships/chart" Target="../charts/chart288.xml"/><Relationship Id="rId15" Type="http://schemas.openxmlformats.org/officeDocument/2006/relationships/chart" Target="../charts/chart15.xml"/><Relationship Id="rId36" Type="http://schemas.openxmlformats.org/officeDocument/2006/relationships/chart" Target="../charts/chart36.xml"/><Relationship Id="rId57" Type="http://schemas.openxmlformats.org/officeDocument/2006/relationships/chart" Target="../charts/chart57.xml"/><Relationship Id="rId106" Type="http://schemas.openxmlformats.org/officeDocument/2006/relationships/chart" Target="../charts/chart106.xml"/><Relationship Id="rId127" Type="http://schemas.openxmlformats.org/officeDocument/2006/relationships/chart" Target="../charts/chart127.xml"/><Relationship Id="rId262" Type="http://schemas.openxmlformats.org/officeDocument/2006/relationships/chart" Target="../charts/chart262.xml"/><Relationship Id="rId283" Type="http://schemas.openxmlformats.org/officeDocument/2006/relationships/chart" Target="../charts/chart283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52" Type="http://schemas.openxmlformats.org/officeDocument/2006/relationships/chart" Target="../charts/chart52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94" Type="http://schemas.openxmlformats.org/officeDocument/2006/relationships/chart" Target="../charts/chart94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43" Type="http://schemas.openxmlformats.org/officeDocument/2006/relationships/chart" Target="../charts/chart143.xml"/><Relationship Id="rId148" Type="http://schemas.openxmlformats.org/officeDocument/2006/relationships/chart" Target="../charts/chart148.xml"/><Relationship Id="rId164" Type="http://schemas.openxmlformats.org/officeDocument/2006/relationships/chart" Target="../charts/chart164.xml"/><Relationship Id="rId169" Type="http://schemas.openxmlformats.org/officeDocument/2006/relationships/chart" Target="../charts/chart169.xml"/><Relationship Id="rId185" Type="http://schemas.openxmlformats.org/officeDocument/2006/relationships/chart" Target="../charts/chart18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80" Type="http://schemas.openxmlformats.org/officeDocument/2006/relationships/chart" Target="../charts/chart180.xml"/><Relationship Id="rId210" Type="http://schemas.openxmlformats.org/officeDocument/2006/relationships/chart" Target="../charts/chart210.xml"/><Relationship Id="rId215" Type="http://schemas.openxmlformats.org/officeDocument/2006/relationships/chart" Target="../charts/chart215.xml"/><Relationship Id="rId236" Type="http://schemas.openxmlformats.org/officeDocument/2006/relationships/chart" Target="../charts/chart236.xml"/><Relationship Id="rId257" Type="http://schemas.openxmlformats.org/officeDocument/2006/relationships/chart" Target="../charts/chart257.xml"/><Relationship Id="rId278" Type="http://schemas.openxmlformats.org/officeDocument/2006/relationships/chart" Target="../charts/chart278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52" Type="http://schemas.openxmlformats.org/officeDocument/2006/relationships/chart" Target="../charts/chart252.xml"/><Relationship Id="rId273" Type="http://schemas.openxmlformats.org/officeDocument/2006/relationships/chart" Target="../charts/chart273.xml"/><Relationship Id="rId294" Type="http://schemas.openxmlformats.org/officeDocument/2006/relationships/chart" Target="../charts/chart294.xml"/><Relationship Id="rId47" Type="http://schemas.openxmlformats.org/officeDocument/2006/relationships/chart" Target="../charts/chart47.xml"/><Relationship Id="rId68" Type="http://schemas.openxmlformats.org/officeDocument/2006/relationships/chart" Target="../charts/chart68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54" Type="http://schemas.openxmlformats.org/officeDocument/2006/relationships/chart" Target="../charts/chart154.xml"/><Relationship Id="rId175" Type="http://schemas.openxmlformats.org/officeDocument/2006/relationships/chart" Target="../charts/chart175.xml"/><Relationship Id="rId196" Type="http://schemas.openxmlformats.org/officeDocument/2006/relationships/chart" Target="../charts/chart196.xml"/><Relationship Id="rId200" Type="http://schemas.openxmlformats.org/officeDocument/2006/relationships/chart" Target="../charts/chart200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42" Type="http://schemas.openxmlformats.org/officeDocument/2006/relationships/chart" Target="../charts/chart242.xml"/><Relationship Id="rId263" Type="http://schemas.openxmlformats.org/officeDocument/2006/relationships/chart" Target="../charts/chart263.xml"/><Relationship Id="rId284" Type="http://schemas.openxmlformats.org/officeDocument/2006/relationships/chart" Target="../charts/chart284.xml"/><Relationship Id="rId37" Type="http://schemas.openxmlformats.org/officeDocument/2006/relationships/chart" Target="../charts/chart37.xml"/><Relationship Id="rId58" Type="http://schemas.openxmlformats.org/officeDocument/2006/relationships/chart" Target="../charts/chart58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44" Type="http://schemas.openxmlformats.org/officeDocument/2006/relationships/chart" Target="../charts/chart144.xml"/><Relationship Id="rId90" Type="http://schemas.openxmlformats.org/officeDocument/2006/relationships/chart" Target="../charts/chart90.xml"/><Relationship Id="rId165" Type="http://schemas.openxmlformats.org/officeDocument/2006/relationships/chart" Target="../charts/chart165.xml"/><Relationship Id="rId186" Type="http://schemas.openxmlformats.org/officeDocument/2006/relationships/chart" Target="../charts/chart186.xml"/><Relationship Id="rId211" Type="http://schemas.openxmlformats.org/officeDocument/2006/relationships/chart" Target="../charts/chart211.xml"/><Relationship Id="rId232" Type="http://schemas.openxmlformats.org/officeDocument/2006/relationships/chart" Target="../charts/chart232.xml"/><Relationship Id="rId253" Type="http://schemas.openxmlformats.org/officeDocument/2006/relationships/chart" Target="../charts/chart253.xml"/><Relationship Id="rId274" Type="http://schemas.openxmlformats.org/officeDocument/2006/relationships/chart" Target="../charts/chart274.xml"/><Relationship Id="rId295" Type="http://schemas.openxmlformats.org/officeDocument/2006/relationships/chart" Target="../charts/chart295.xml"/><Relationship Id="rId27" Type="http://schemas.openxmlformats.org/officeDocument/2006/relationships/chart" Target="../charts/chart27.xml"/><Relationship Id="rId48" Type="http://schemas.openxmlformats.org/officeDocument/2006/relationships/chart" Target="../charts/chart48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34" Type="http://schemas.openxmlformats.org/officeDocument/2006/relationships/chart" Target="../charts/chart134.xml"/><Relationship Id="rId80" Type="http://schemas.openxmlformats.org/officeDocument/2006/relationships/chart" Target="../charts/chart80.xml"/><Relationship Id="rId155" Type="http://schemas.openxmlformats.org/officeDocument/2006/relationships/chart" Target="../charts/chart155.xml"/><Relationship Id="rId176" Type="http://schemas.openxmlformats.org/officeDocument/2006/relationships/chart" Target="../charts/chart176.xml"/><Relationship Id="rId197" Type="http://schemas.openxmlformats.org/officeDocument/2006/relationships/chart" Target="../charts/chart197.xml"/><Relationship Id="rId201" Type="http://schemas.openxmlformats.org/officeDocument/2006/relationships/chart" Target="../charts/chart201.xml"/><Relationship Id="rId222" Type="http://schemas.openxmlformats.org/officeDocument/2006/relationships/chart" Target="../charts/chart222.xml"/><Relationship Id="rId243" Type="http://schemas.openxmlformats.org/officeDocument/2006/relationships/chart" Target="../charts/chart243.xml"/><Relationship Id="rId264" Type="http://schemas.openxmlformats.org/officeDocument/2006/relationships/chart" Target="../charts/chart264.xml"/><Relationship Id="rId285" Type="http://schemas.openxmlformats.org/officeDocument/2006/relationships/chart" Target="../charts/chart285.xml"/><Relationship Id="rId17" Type="http://schemas.openxmlformats.org/officeDocument/2006/relationships/chart" Target="../charts/chart17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3.xml"/><Relationship Id="rId124" Type="http://schemas.openxmlformats.org/officeDocument/2006/relationships/chart" Target="../charts/chart124.xml"/><Relationship Id="rId70" Type="http://schemas.openxmlformats.org/officeDocument/2006/relationships/chart" Target="../charts/chart70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66" Type="http://schemas.openxmlformats.org/officeDocument/2006/relationships/chart" Target="../charts/chart166.xml"/><Relationship Id="rId187" Type="http://schemas.openxmlformats.org/officeDocument/2006/relationships/chart" Target="../charts/chart187.xml"/><Relationship Id="rId1" Type="http://schemas.openxmlformats.org/officeDocument/2006/relationships/chart" Target="../charts/chart1.xml"/><Relationship Id="rId212" Type="http://schemas.openxmlformats.org/officeDocument/2006/relationships/chart" Target="../charts/chart212.xml"/><Relationship Id="rId233" Type="http://schemas.openxmlformats.org/officeDocument/2006/relationships/chart" Target="../charts/chart233.xml"/><Relationship Id="rId254" Type="http://schemas.openxmlformats.org/officeDocument/2006/relationships/chart" Target="../charts/chart254.xml"/><Relationship Id="rId28" Type="http://schemas.openxmlformats.org/officeDocument/2006/relationships/chart" Target="../charts/chart28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75" Type="http://schemas.openxmlformats.org/officeDocument/2006/relationships/chart" Target="../charts/chart275.xml"/><Relationship Id="rId296" Type="http://schemas.openxmlformats.org/officeDocument/2006/relationships/chart" Target="../charts/chart296.xml"/><Relationship Id="rId300" Type="http://schemas.openxmlformats.org/officeDocument/2006/relationships/chart" Target="../charts/chart300.xml"/><Relationship Id="rId60" Type="http://schemas.openxmlformats.org/officeDocument/2006/relationships/chart" Target="../charts/chart60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56" Type="http://schemas.openxmlformats.org/officeDocument/2006/relationships/chart" Target="../charts/chart156.xml"/><Relationship Id="rId177" Type="http://schemas.openxmlformats.org/officeDocument/2006/relationships/chart" Target="../charts/chart177.xml"/><Relationship Id="rId198" Type="http://schemas.openxmlformats.org/officeDocument/2006/relationships/chart" Target="../charts/chart198.xml"/><Relationship Id="rId202" Type="http://schemas.openxmlformats.org/officeDocument/2006/relationships/chart" Target="../charts/chart202.xml"/><Relationship Id="rId223" Type="http://schemas.openxmlformats.org/officeDocument/2006/relationships/chart" Target="../charts/chart223.xml"/><Relationship Id="rId244" Type="http://schemas.openxmlformats.org/officeDocument/2006/relationships/chart" Target="../charts/chart244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265" Type="http://schemas.openxmlformats.org/officeDocument/2006/relationships/chart" Target="../charts/chart265.xml"/><Relationship Id="rId286" Type="http://schemas.openxmlformats.org/officeDocument/2006/relationships/chart" Target="../charts/chart28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25" Type="http://schemas.openxmlformats.org/officeDocument/2006/relationships/chart" Target="../charts/chart125.xml"/><Relationship Id="rId146" Type="http://schemas.openxmlformats.org/officeDocument/2006/relationships/chart" Target="../charts/chart146.xml"/><Relationship Id="rId167" Type="http://schemas.openxmlformats.org/officeDocument/2006/relationships/chart" Target="../charts/chart167.xml"/><Relationship Id="rId188" Type="http://schemas.openxmlformats.org/officeDocument/2006/relationships/chart" Target="../charts/chart188.xml"/></Relationships>
</file>

<file path=xl/drawings/_rels/drawing20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2.xml"/><Relationship Id="rId1" Type="http://schemas.openxmlformats.org/officeDocument/2006/relationships/chart" Target="../charts/chart301.xml"/></Relationships>
</file>

<file path=xl/drawings/_rels/drawing20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4.xml"/><Relationship Id="rId1" Type="http://schemas.openxmlformats.org/officeDocument/2006/relationships/chart" Target="../charts/chart303.xml"/></Relationships>
</file>

<file path=xl/drawings/_rels/drawing20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5.xml"/></Relationships>
</file>

<file path=xl/drawings/_rels/drawing2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7.xml"/><Relationship Id="rId1" Type="http://schemas.openxmlformats.org/officeDocument/2006/relationships/chart" Target="../charts/chart306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14</xdr:col>
      <xdr:colOff>0</xdr:colOff>
      <xdr:row>30</xdr:row>
      <xdr:rowOff>1543050</xdr:rowOff>
    </xdr:to>
    <xdr:graphicFrame macro="">
      <xdr:nvGraphicFramePr>
        <xdr:cNvPr id="1752" name="Chart 27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14</xdr:col>
      <xdr:colOff>0</xdr:colOff>
      <xdr:row>31</xdr:row>
      <xdr:rowOff>1543050</xdr:rowOff>
    </xdr:to>
    <xdr:graphicFrame macro="">
      <xdr:nvGraphicFramePr>
        <xdr:cNvPr id="1753" name="Chart 28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0</xdr:colOff>
      <xdr:row>32</xdr:row>
      <xdr:rowOff>0</xdr:rowOff>
    </xdr:from>
    <xdr:to>
      <xdr:col>14</xdr:col>
      <xdr:colOff>0</xdr:colOff>
      <xdr:row>32</xdr:row>
      <xdr:rowOff>1543050</xdr:rowOff>
    </xdr:to>
    <xdr:graphicFrame macro="">
      <xdr:nvGraphicFramePr>
        <xdr:cNvPr id="1754" name="Chart 29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0</xdr:colOff>
      <xdr:row>33</xdr:row>
      <xdr:rowOff>0</xdr:rowOff>
    </xdr:from>
    <xdr:to>
      <xdr:col>14</xdr:col>
      <xdr:colOff>0</xdr:colOff>
      <xdr:row>33</xdr:row>
      <xdr:rowOff>1543050</xdr:rowOff>
    </xdr:to>
    <xdr:graphicFrame macro="">
      <xdr:nvGraphicFramePr>
        <xdr:cNvPr id="1755" name="Chart 30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13</xdr:col>
      <xdr:colOff>0</xdr:colOff>
      <xdr:row>34</xdr:row>
      <xdr:rowOff>0</xdr:rowOff>
    </xdr:from>
    <xdr:to>
      <xdr:col>14</xdr:col>
      <xdr:colOff>0</xdr:colOff>
      <xdr:row>34</xdr:row>
      <xdr:rowOff>1543050</xdr:rowOff>
    </xdr:to>
    <xdr:graphicFrame macro="">
      <xdr:nvGraphicFramePr>
        <xdr:cNvPr id="1756" name="Chart 3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13</xdr:col>
      <xdr:colOff>0</xdr:colOff>
      <xdr:row>35</xdr:row>
      <xdr:rowOff>0</xdr:rowOff>
    </xdr:from>
    <xdr:to>
      <xdr:col>14</xdr:col>
      <xdr:colOff>0</xdr:colOff>
      <xdr:row>35</xdr:row>
      <xdr:rowOff>1543050</xdr:rowOff>
    </xdr:to>
    <xdr:graphicFrame macro="">
      <xdr:nvGraphicFramePr>
        <xdr:cNvPr id="1757" name="Chart 32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14</xdr:col>
      <xdr:colOff>0</xdr:colOff>
      <xdr:row>36</xdr:row>
      <xdr:rowOff>1543050</xdr:rowOff>
    </xdr:to>
    <xdr:graphicFrame macro="">
      <xdr:nvGraphicFramePr>
        <xdr:cNvPr id="1758" name="Chart 33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0</xdr:colOff>
      <xdr:row>37</xdr:row>
      <xdr:rowOff>0</xdr:rowOff>
    </xdr:from>
    <xdr:to>
      <xdr:col>14</xdr:col>
      <xdr:colOff>0</xdr:colOff>
      <xdr:row>37</xdr:row>
      <xdr:rowOff>1543050</xdr:rowOff>
    </xdr:to>
    <xdr:graphicFrame macro="">
      <xdr:nvGraphicFramePr>
        <xdr:cNvPr id="1759" name="Chart 34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13</xdr:col>
      <xdr:colOff>0</xdr:colOff>
      <xdr:row>38</xdr:row>
      <xdr:rowOff>0</xdr:rowOff>
    </xdr:from>
    <xdr:to>
      <xdr:col>14</xdr:col>
      <xdr:colOff>0</xdr:colOff>
      <xdr:row>38</xdr:row>
      <xdr:rowOff>1543050</xdr:rowOff>
    </xdr:to>
    <xdr:graphicFrame macro="">
      <xdr:nvGraphicFramePr>
        <xdr:cNvPr id="1760" name="Chart 35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13</xdr:col>
      <xdr:colOff>0</xdr:colOff>
      <xdr:row>39</xdr:row>
      <xdr:rowOff>0</xdr:rowOff>
    </xdr:from>
    <xdr:to>
      <xdr:col>14</xdr:col>
      <xdr:colOff>0</xdr:colOff>
      <xdr:row>39</xdr:row>
      <xdr:rowOff>1543050</xdr:rowOff>
    </xdr:to>
    <xdr:graphicFrame macro="">
      <xdr:nvGraphicFramePr>
        <xdr:cNvPr id="1761" name="Chart 36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13</xdr:col>
      <xdr:colOff>0</xdr:colOff>
      <xdr:row>40</xdr:row>
      <xdr:rowOff>0</xdr:rowOff>
    </xdr:from>
    <xdr:to>
      <xdr:col>14</xdr:col>
      <xdr:colOff>0</xdr:colOff>
      <xdr:row>40</xdr:row>
      <xdr:rowOff>1543050</xdr:rowOff>
    </xdr:to>
    <xdr:graphicFrame macro="">
      <xdr:nvGraphicFramePr>
        <xdr:cNvPr id="1762" name="Chart 37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13</xdr:col>
      <xdr:colOff>0</xdr:colOff>
      <xdr:row>41</xdr:row>
      <xdr:rowOff>0</xdr:rowOff>
    </xdr:from>
    <xdr:to>
      <xdr:col>14</xdr:col>
      <xdr:colOff>0</xdr:colOff>
      <xdr:row>41</xdr:row>
      <xdr:rowOff>1543050</xdr:rowOff>
    </xdr:to>
    <xdr:graphicFrame macro="">
      <xdr:nvGraphicFramePr>
        <xdr:cNvPr id="1763" name="Chart 38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13</xdr:col>
      <xdr:colOff>0</xdr:colOff>
      <xdr:row>42</xdr:row>
      <xdr:rowOff>0</xdr:rowOff>
    </xdr:from>
    <xdr:to>
      <xdr:col>14</xdr:col>
      <xdr:colOff>0</xdr:colOff>
      <xdr:row>42</xdr:row>
      <xdr:rowOff>1543050</xdr:rowOff>
    </xdr:to>
    <xdr:graphicFrame macro="">
      <xdr:nvGraphicFramePr>
        <xdr:cNvPr id="1764" name="Chart 39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13</xdr:col>
      <xdr:colOff>0</xdr:colOff>
      <xdr:row>43</xdr:row>
      <xdr:rowOff>0</xdr:rowOff>
    </xdr:from>
    <xdr:to>
      <xdr:col>14</xdr:col>
      <xdr:colOff>0</xdr:colOff>
      <xdr:row>43</xdr:row>
      <xdr:rowOff>1543050</xdr:rowOff>
    </xdr:to>
    <xdr:graphicFrame macro="">
      <xdr:nvGraphicFramePr>
        <xdr:cNvPr id="1765" name="Chart 40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13</xdr:col>
      <xdr:colOff>0</xdr:colOff>
      <xdr:row>44</xdr:row>
      <xdr:rowOff>0</xdr:rowOff>
    </xdr:from>
    <xdr:to>
      <xdr:col>14</xdr:col>
      <xdr:colOff>0</xdr:colOff>
      <xdr:row>44</xdr:row>
      <xdr:rowOff>1543050</xdr:rowOff>
    </xdr:to>
    <xdr:graphicFrame macro="">
      <xdr:nvGraphicFramePr>
        <xdr:cNvPr id="1766" name="Chart 4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13</xdr:col>
      <xdr:colOff>0</xdr:colOff>
      <xdr:row>45</xdr:row>
      <xdr:rowOff>0</xdr:rowOff>
    </xdr:from>
    <xdr:to>
      <xdr:col>14</xdr:col>
      <xdr:colOff>0</xdr:colOff>
      <xdr:row>45</xdr:row>
      <xdr:rowOff>1543050</xdr:rowOff>
    </xdr:to>
    <xdr:graphicFrame macro="">
      <xdr:nvGraphicFramePr>
        <xdr:cNvPr id="1767" name="Chart 42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13</xdr:col>
      <xdr:colOff>0</xdr:colOff>
      <xdr:row>46</xdr:row>
      <xdr:rowOff>0</xdr:rowOff>
    </xdr:from>
    <xdr:to>
      <xdr:col>14</xdr:col>
      <xdr:colOff>0</xdr:colOff>
      <xdr:row>46</xdr:row>
      <xdr:rowOff>1543050</xdr:rowOff>
    </xdr:to>
    <xdr:graphicFrame macro="">
      <xdr:nvGraphicFramePr>
        <xdr:cNvPr id="1768" name="Chart 43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13</xdr:col>
      <xdr:colOff>0</xdr:colOff>
      <xdr:row>47</xdr:row>
      <xdr:rowOff>0</xdr:rowOff>
    </xdr:from>
    <xdr:to>
      <xdr:col>14</xdr:col>
      <xdr:colOff>0</xdr:colOff>
      <xdr:row>47</xdr:row>
      <xdr:rowOff>1543050</xdr:rowOff>
    </xdr:to>
    <xdr:graphicFrame macro="">
      <xdr:nvGraphicFramePr>
        <xdr:cNvPr id="1769" name="Chart 44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13</xdr:col>
      <xdr:colOff>0</xdr:colOff>
      <xdr:row>48</xdr:row>
      <xdr:rowOff>0</xdr:rowOff>
    </xdr:from>
    <xdr:to>
      <xdr:col>14</xdr:col>
      <xdr:colOff>0</xdr:colOff>
      <xdr:row>48</xdr:row>
      <xdr:rowOff>1543050</xdr:rowOff>
    </xdr:to>
    <xdr:graphicFrame macro="">
      <xdr:nvGraphicFramePr>
        <xdr:cNvPr id="1770" name="Chart 45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13</xdr:col>
      <xdr:colOff>0</xdr:colOff>
      <xdr:row>49</xdr:row>
      <xdr:rowOff>0</xdr:rowOff>
    </xdr:from>
    <xdr:to>
      <xdr:col>14</xdr:col>
      <xdr:colOff>0</xdr:colOff>
      <xdr:row>49</xdr:row>
      <xdr:rowOff>1543050</xdr:rowOff>
    </xdr:to>
    <xdr:graphicFrame macro="">
      <xdr:nvGraphicFramePr>
        <xdr:cNvPr id="1771" name="Chart 46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</xdr:col>
      <xdr:colOff>0</xdr:colOff>
      <xdr:row>50</xdr:row>
      <xdr:rowOff>0</xdr:rowOff>
    </xdr:from>
    <xdr:to>
      <xdr:col>14</xdr:col>
      <xdr:colOff>0</xdr:colOff>
      <xdr:row>50</xdr:row>
      <xdr:rowOff>1543050</xdr:rowOff>
    </xdr:to>
    <xdr:graphicFrame macro="">
      <xdr:nvGraphicFramePr>
        <xdr:cNvPr id="1772" name="Chart 47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</xdr:col>
      <xdr:colOff>0</xdr:colOff>
      <xdr:row>51</xdr:row>
      <xdr:rowOff>0</xdr:rowOff>
    </xdr:from>
    <xdr:to>
      <xdr:col>14</xdr:col>
      <xdr:colOff>0</xdr:colOff>
      <xdr:row>51</xdr:row>
      <xdr:rowOff>1543050</xdr:rowOff>
    </xdr:to>
    <xdr:graphicFrame macro="">
      <xdr:nvGraphicFramePr>
        <xdr:cNvPr id="1773" name="Chart 48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</xdr:col>
      <xdr:colOff>0</xdr:colOff>
      <xdr:row>52</xdr:row>
      <xdr:rowOff>0</xdr:rowOff>
    </xdr:from>
    <xdr:to>
      <xdr:col>14</xdr:col>
      <xdr:colOff>0</xdr:colOff>
      <xdr:row>52</xdr:row>
      <xdr:rowOff>1543050</xdr:rowOff>
    </xdr:to>
    <xdr:graphicFrame macro="">
      <xdr:nvGraphicFramePr>
        <xdr:cNvPr id="1774" name="Chart 49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</xdr:col>
      <xdr:colOff>0</xdr:colOff>
      <xdr:row>53</xdr:row>
      <xdr:rowOff>0</xdr:rowOff>
    </xdr:from>
    <xdr:to>
      <xdr:col>14</xdr:col>
      <xdr:colOff>0</xdr:colOff>
      <xdr:row>53</xdr:row>
      <xdr:rowOff>1543050</xdr:rowOff>
    </xdr:to>
    <xdr:graphicFrame macro="">
      <xdr:nvGraphicFramePr>
        <xdr:cNvPr id="1775" name="Chart 50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13</xdr:col>
      <xdr:colOff>0</xdr:colOff>
      <xdr:row>54</xdr:row>
      <xdr:rowOff>0</xdr:rowOff>
    </xdr:from>
    <xdr:to>
      <xdr:col>14</xdr:col>
      <xdr:colOff>0</xdr:colOff>
      <xdr:row>54</xdr:row>
      <xdr:rowOff>1543050</xdr:rowOff>
    </xdr:to>
    <xdr:graphicFrame macro="">
      <xdr:nvGraphicFramePr>
        <xdr:cNvPr id="1776" name="Chart 5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13</xdr:col>
      <xdr:colOff>0</xdr:colOff>
      <xdr:row>55</xdr:row>
      <xdr:rowOff>0</xdr:rowOff>
    </xdr:from>
    <xdr:to>
      <xdr:col>14</xdr:col>
      <xdr:colOff>0</xdr:colOff>
      <xdr:row>55</xdr:row>
      <xdr:rowOff>1543050</xdr:rowOff>
    </xdr:to>
    <xdr:graphicFrame macro="">
      <xdr:nvGraphicFramePr>
        <xdr:cNvPr id="1777" name="Chart 52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13</xdr:col>
      <xdr:colOff>0</xdr:colOff>
      <xdr:row>56</xdr:row>
      <xdr:rowOff>0</xdr:rowOff>
    </xdr:from>
    <xdr:to>
      <xdr:col>14</xdr:col>
      <xdr:colOff>0</xdr:colOff>
      <xdr:row>56</xdr:row>
      <xdr:rowOff>1543050</xdr:rowOff>
    </xdr:to>
    <xdr:graphicFrame macro="">
      <xdr:nvGraphicFramePr>
        <xdr:cNvPr id="1778" name="Chart 53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13</xdr:col>
      <xdr:colOff>0</xdr:colOff>
      <xdr:row>57</xdr:row>
      <xdr:rowOff>0</xdr:rowOff>
    </xdr:from>
    <xdr:to>
      <xdr:col>14</xdr:col>
      <xdr:colOff>0</xdr:colOff>
      <xdr:row>57</xdr:row>
      <xdr:rowOff>1543050</xdr:rowOff>
    </xdr:to>
    <xdr:graphicFrame macro="">
      <xdr:nvGraphicFramePr>
        <xdr:cNvPr id="1779" name="Chart 54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14</xdr:col>
      <xdr:colOff>0</xdr:colOff>
      <xdr:row>58</xdr:row>
      <xdr:rowOff>1543050</xdr:rowOff>
    </xdr:to>
    <xdr:graphicFrame macro="">
      <xdr:nvGraphicFramePr>
        <xdr:cNvPr id="1780" name="Chart 55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13</xdr:col>
      <xdr:colOff>0</xdr:colOff>
      <xdr:row>59</xdr:row>
      <xdr:rowOff>0</xdr:rowOff>
    </xdr:from>
    <xdr:to>
      <xdr:col>14</xdr:col>
      <xdr:colOff>0</xdr:colOff>
      <xdr:row>59</xdr:row>
      <xdr:rowOff>1543050</xdr:rowOff>
    </xdr:to>
    <xdr:graphicFrame macro="">
      <xdr:nvGraphicFramePr>
        <xdr:cNvPr id="1781" name="Chart 56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13</xdr:col>
      <xdr:colOff>0</xdr:colOff>
      <xdr:row>60</xdr:row>
      <xdr:rowOff>0</xdr:rowOff>
    </xdr:from>
    <xdr:to>
      <xdr:col>14</xdr:col>
      <xdr:colOff>0</xdr:colOff>
      <xdr:row>60</xdr:row>
      <xdr:rowOff>1543050</xdr:rowOff>
    </xdr:to>
    <xdr:graphicFrame macro="">
      <xdr:nvGraphicFramePr>
        <xdr:cNvPr id="1782" name="Chart 57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</xdr:col>
      <xdr:colOff>0</xdr:colOff>
      <xdr:row>61</xdr:row>
      <xdr:rowOff>0</xdr:rowOff>
    </xdr:from>
    <xdr:to>
      <xdr:col>14</xdr:col>
      <xdr:colOff>0</xdr:colOff>
      <xdr:row>61</xdr:row>
      <xdr:rowOff>1543050</xdr:rowOff>
    </xdr:to>
    <xdr:graphicFrame macro="">
      <xdr:nvGraphicFramePr>
        <xdr:cNvPr id="1783" name="Chart 58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13</xdr:col>
      <xdr:colOff>0</xdr:colOff>
      <xdr:row>62</xdr:row>
      <xdr:rowOff>0</xdr:rowOff>
    </xdr:from>
    <xdr:to>
      <xdr:col>14</xdr:col>
      <xdr:colOff>0</xdr:colOff>
      <xdr:row>62</xdr:row>
      <xdr:rowOff>1543050</xdr:rowOff>
    </xdr:to>
    <xdr:graphicFrame macro="">
      <xdr:nvGraphicFramePr>
        <xdr:cNvPr id="1784" name="Chart 59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</xdr:col>
      <xdr:colOff>0</xdr:colOff>
      <xdr:row>63</xdr:row>
      <xdr:rowOff>0</xdr:rowOff>
    </xdr:from>
    <xdr:to>
      <xdr:col>14</xdr:col>
      <xdr:colOff>0</xdr:colOff>
      <xdr:row>63</xdr:row>
      <xdr:rowOff>1543050</xdr:rowOff>
    </xdr:to>
    <xdr:graphicFrame macro="">
      <xdr:nvGraphicFramePr>
        <xdr:cNvPr id="1785" name="Chart 60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13</xdr:col>
      <xdr:colOff>0</xdr:colOff>
      <xdr:row>64</xdr:row>
      <xdr:rowOff>0</xdr:rowOff>
    </xdr:from>
    <xdr:to>
      <xdr:col>14</xdr:col>
      <xdr:colOff>0</xdr:colOff>
      <xdr:row>64</xdr:row>
      <xdr:rowOff>1543050</xdr:rowOff>
    </xdr:to>
    <xdr:graphicFrame macro="">
      <xdr:nvGraphicFramePr>
        <xdr:cNvPr id="1786" name="Chart 6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13</xdr:col>
      <xdr:colOff>0</xdr:colOff>
      <xdr:row>65</xdr:row>
      <xdr:rowOff>0</xdr:rowOff>
    </xdr:from>
    <xdr:to>
      <xdr:col>14</xdr:col>
      <xdr:colOff>0</xdr:colOff>
      <xdr:row>65</xdr:row>
      <xdr:rowOff>1543050</xdr:rowOff>
    </xdr:to>
    <xdr:graphicFrame macro="">
      <xdr:nvGraphicFramePr>
        <xdr:cNvPr id="1787" name="Chart 62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13</xdr:col>
      <xdr:colOff>0</xdr:colOff>
      <xdr:row>66</xdr:row>
      <xdr:rowOff>0</xdr:rowOff>
    </xdr:from>
    <xdr:to>
      <xdr:col>14</xdr:col>
      <xdr:colOff>0</xdr:colOff>
      <xdr:row>66</xdr:row>
      <xdr:rowOff>1543050</xdr:rowOff>
    </xdr:to>
    <xdr:graphicFrame macro="">
      <xdr:nvGraphicFramePr>
        <xdr:cNvPr id="1788" name="Chart 63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13</xdr:col>
      <xdr:colOff>0</xdr:colOff>
      <xdr:row>67</xdr:row>
      <xdr:rowOff>0</xdr:rowOff>
    </xdr:from>
    <xdr:to>
      <xdr:col>14</xdr:col>
      <xdr:colOff>0</xdr:colOff>
      <xdr:row>67</xdr:row>
      <xdr:rowOff>1543050</xdr:rowOff>
    </xdr:to>
    <xdr:graphicFrame macro="">
      <xdr:nvGraphicFramePr>
        <xdr:cNvPr id="1789" name="Chart 64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13</xdr:col>
      <xdr:colOff>0</xdr:colOff>
      <xdr:row>68</xdr:row>
      <xdr:rowOff>0</xdr:rowOff>
    </xdr:from>
    <xdr:to>
      <xdr:col>14</xdr:col>
      <xdr:colOff>0</xdr:colOff>
      <xdr:row>68</xdr:row>
      <xdr:rowOff>1543050</xdr:rowOff>
    </xdr:to>
    <xdr:graphicFrame macro="">
      <xdr:nvGraphicFramePr>
        <xdr:cNvPr id="1790" name="Chart 65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13</xdr:col>
      <xdr:colOff>0</xdr:colOff>
      <xdr:row>69</xdr:row>
      <xdr:rowOff>0</xdr:rowOff>
    </xdr:from>
    <xdr:to>
      <xdr:col>14</xdr:col>
      <xdr:colOff>0</xdr:colOff>
      <xdr:row>69</xdr:row>
      <xdr:rowOff>1543050</xdr:rowOff>
    </xdr:to>
    <xdr:graphicFrame macro="">
      <xdr:nvGraphicFramePr>
        <xdr:cNvPr id="1791" name="Chart 66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13</xdr:col>
      <xdr:colOff>0</xdr:colOff>
      <xdr:row>70</xdr:row>
      <xdr:rowOff>0</xdr:rowOff>
    </xdr:from>
    <xdr:to>
      <xdr:col>14</xdr:col>
      <xdr:colOff>0</xdr:colOff>
      <xdr:row>70</xdr:row>
      <xdr:rowOff>1543050</xdr:rowOff>
    </xdr:to>
    <xdr:graphicFrame macro="">
      <xdr:nvGraphicFramePr>
        <xdr:cNvPr id="1792" name="Chart 67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13</xdr:col>
      <xdr:colOff>0</xdr:colOff>
      <xdr:row>71</xdr:row>
      <xdr:rowOff>0</xdr:rowOff>
    </xdr:from>
    <xdr:to>
      <xdr:col>14</xdr:col>
      <xdr:colOff>0</xdr:colOff>
      <xdr:row>71</xdr:row>
      <xdr:rowOff>1543050</xdr:rowOff>
    </xdr:to>
    <xdr:graphicFrame macro="">
      <xdr:nvGraphicFramePr>
        <xdr:cNvPr id="1793" name="Chart 68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14</xdr:col>
      <xdr:colOff>0</xdr:colOff>
      <xdr:row>72</xdr:row>
      <xdr:rowOff>1543050</xdr:rowOff>
    </xdr:to>
    <xdr:graphicFrame macro="">
      <xdr:nvGraphicFramePr>
        <xdr:cNvPr id="1794" name="Chart 69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13</xdr:col>
      <xdr:colOff>0</xdr:colOff>
      <xdr:row>73</xdr:row>
      <xdr:rowOff>0</xdr:rowOff>
    </xdr:from>
    <xdr:to>
      <xdr:col>14</xdr:col>
      <xdr:colOff>0</xdr:colOff>
      <xdr:row>73</xdr:row>
      <xdr:rowOff>1543050</xdr:rowOff>
    </xdr:to>
    <xdr:graphicFrame macro="">
      <xdr:nvGraphicFramePr>
        <xdr:cNvPr id="1795" name="Chart 70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13</xdr:col>
      <xdr:colOff>0</xdr:colOff>
      <xdr:row>74</xdr:row>
      <xdr:rowOff>0</xdr:rowOff>
    </xdr:from>
    <xdr:to>
      <xdr:col>14</xdr:col>
      <xdr:colOff>0</xdr:colOff>
      <xdr:row>74</xdr:row>
      <xdr:rowOff>1543050</xdr:rowOff>
    </xdr:to>
    <xdr:graphicFrame macro="">
      <xdr:nvGraphicFramePr>
        <xdr:cNvPr id="1796" name="Chart 7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13</xdr:col>
      <xdr:colOff>0</xdr:colOff>
      <xdr:row>75</xdr:row>
      <xdr:rowOff>0</xdr:rowOff>
    </xdr:from>
    <xdr:to>
      <xdr:col>14</xdr:col>
      <xdr:colOff>0</xdr:colOff>
      <xdr:row>75</xdr:row>
      <xdr:rowOff>1543050</xdr:rowOff>
    </xdr:to>
    <xdr:graphicFrame macro="">
      <xdr:nvGraphicFramePr>
        <xdr:cNvPr id="1797" name="Chart 72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13</xdr:col>
      <xdr:colOff>0</xdr:colOff>
      <xdr:row>76</xdr:row>
      <xdr:rowOff>0</xdr:rowOff>
    </xdr:from>
    <xdr:to>
      <xdr:col>14</xdr:col>
      <xdr:colOff>0</xdr:colOff>
      <xdr:row>76</xdr:row>
      <xdr:rowOff>1543050</xdr:rowOff>
    </xdr:to>
    <xdr:graphicFrame macro="">
      <xdr:nvGraphicFramePr>
        <xdr:cNvPr id="1798" name="Chart 73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13</xdr:col>
      <xdr:colOff>0</xdr:colOff>
      <xdr:row>77</xdr:row>
      <xdr:rowOff>0</xdr:rowOff>
    </xdr:from>
    <xdr:to>
      <xdr:col>14</xdr:col>
      <xdr:colOff>0</xdr:colOff>
      <xdr:row>77</xdr:row>
      <xdr:rowOff>1543050</xdr:rowOff>
    </xdr:to>
    <xdr:graphicFrame macro="">
      <xdr:nvGraphicFramePr>
        <xdr:cNvPr id="1799" name="Chart 74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13</xdr:col>
      <xdr:colOff>0</xdr:colOff>
      <xdr:row>78</xdr:row>
      <xdr:rowOff>0</xdr:rowOff>
    </xdr:from>
    <xdr:to>
      <xdr:col>14</xdr:col>
      <xdr:colOff>0</xdr:colOff>
      <xdr:row>78</xdr:row>
      <xdr:rowOff>1543050</xdr:rowOff>
    </xdr:to>
    <xdr:graphicFrame macro="">
      <xdr:nvGraphicFramePr>
        <xdr:cNvPr id="1800" name="Chart 75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13</xdr:col>
      <xdr:colOff>0</xdr:colOff>
      <xdr:row>79</xdr:row>
      <xdr:rowOff>0</xdr:rowOff>
    </xdr:from>
    <xdr:to>
      <xdr:col>14</xdr:col>
      <xdr:colOff>0</xdr:colOff>
      <xdr:row>79</xdr:row>
      <xdr:rowOff>1543050</xdr:rowOff>
    </xdr:to>
    <xdr:graphicFrame macro="">
      <xdr:nvGraphicFramePr>
        <xdr:cNvPr id="1801" name="Chart 76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13</xdr:col>
      <xdr:colOff>0</xdr:colOff>
      <xdr:row>80</xdr:row>
      <xdr:rowOff>0</xdr:rowOff>
    </xdr:from>
    <xdr:to>
      <xdr:col>14</xdr:col>
      <xdr:colOff>0</xdr:colOff>
      <xdr:row>80</xdr:row>
      <xdr:rowOff>1543050</xdr:rowOff>
    </xdr:to>
    <xdr:graphicFrame macro="">
      <xdr:nvGraphicFramePr>
        <xdr:cNvPr id="1802" name="Chart 77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13</xdr:col>
      <xdr:colOff>0</xdr:colOff>
      <xdr:row>81</xdr:row>
      <xdr:rowOff>0</xdr:rowOff>
    </xdr:from>
    <xdr:to>
      <xdr:col>14</xdr:col>
      <xdr:colOff>0</xdr:colOff>
      <xdr:row>81</xdr:row>
      <xdr:rowOff>1543050</xdr:rowOff>
    </xdr:to>
    <xdr:graphicFrame macro="">
      <xdr:nvGraphicFramePr>
        <xdr:cNvPr id="1803" name="Chart 78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13</xdr:col>
      <xdr:colOff>0</xdr:colOff>
      <xdr:row>82</xdr:row>
      <xdr:rowOff>0</xdr:rowOff>
    </xdr:from>
    <xdr:to>
      <xdr:col>14</xdr:col>
      <xdr:colOff>0</xdr:colOff>
      <xdr:row>82</xdr:row>
      <xdr:rowOff>1543050</xdr:rowOff>
    </xdr:to>
    <xdr:graphicFrame macro="">
      <xdr:nvGraphicFramePr>
        <xdr:cNvPr id="1804" name="Chart 79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13</xdr:col>
      <xdr:colOff>0</xdr:colOff>
      <xdr:row>83</xdr:row>
      <xdr:rowOff>0</xdr:rowOff>
    </xdr:from>
    <xdr:to>
      <xdr:col>14</xdr:col>
      <xdr:colOff>0</xdr:colOff>
      <xdr:row>83</xdr:row>
      <xdr:rowOff>1543050</xdr:rowOff>
    </xdr:to>
    <xdr:graphicFrame macro="">
      <xdr:nvGraphicFramePr>
        <xdr:cNvPr id="1805" name="Chart 80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13</xdr:col>
      <xdr:colOff>0</xdr:colOff>
      <xdr:row>84</xdr:row>
      <xdr:rowOff>0</xdr:rowOff>
    </xdr:from>
    <xdr:to>
      <xdr:col>14</xdr:col>
      <xdr:colOff>0</xdr:colOff>
      <xdr:row>84</xdr:row>
      <xdr:rowOff>1543050</xdr:rowOff>
    </xdr:to>
    <xdr:graphicFrame macro="">
      <xdr:nvGraphicFramePr>
        <xdr:cNvPr id="1806" name="Chart 8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14</xdr:col>
      <xdr:colOff>0</xdr:colOff>
      <xdr:row>85</xdr:row>
      <xdr:rowOff>1543050</xdr:rowOff>
    </xdr:to>
    <xdr:graphicFrame macro="">
      <xdr:nvGraphicFramePr>
        <xdr:cNvPr id="1807" name="Chart 82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13</xdr:col>
      <xdr:colOff>0</xdr:colOff>
      <xdr:row>86</xdr:row>
      <xdr:rowOff>0</xdr:rowOff>
    </xdr:from>
    <xdr:to>
      <xdr:col>14</xdr:col>
      <xdr:colOff>0</xdr:colOff>
      <xdr:row>86</xdr:row>
      <xdr:rowOff>1543050</xdr:rowOff>
    </xdr:to>
    <xdr:graphicFrame macro="">
      <xdr:nvGraphicFramePr>
        <xdr:cNvPr id="1808" name="Chart 83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14</xdr:col>
      <xdr:colOff>0</xdr:colOff>
      <xdr:row>87</xdr:row>
      <xdr:rowOff>1543050</xdr:rowOff>
    </xdr:to>
    <xdr:graphicFrame macro="">
      <xdr:nvGraphicFramePr>
        <xdr:cNvPr id="1809" name="Chart 84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13</xdr:col>
      <xdr:colOff>0</xdr:colOff>
      <xdr:row>88</xdr:row>
      <xdr:rowOff>0</xdr:rowOff>
    </xdr:from>
    <xdr:to>
      <xdr:col>14</xdr:col>
      <xdr:colOff>0</xdr:colOff>
      <xdr:row>88</xdr:row>
      <xdr:rowOff>1543050</xdr:rowOff>
    </xdr:to>
    <xdr:graphicFrame macro="">
      <xdr:nvGraphicFramePr>
        <xdr:cNvPr id="1810" name="Chart 85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13</xdr:col>
      <xdr:colOff>0</xdr:colOff>
      <xdr:row>89</xdr:row>
      <xdr:rowOff>0</xdr:rowOff>
    </xdr:from>
    <xdr:to>
      <xdr:col>14</xdr:col>
      <xdr:colOff>0</xdr:colOff>
      <xdr:row>89</xdr:row>
      <xdr:rowOff>1543050</xdr:rowOff>
    </xdr:to>
    <xdr:graphicFrame macro="">
      <xdr:nvGraphicFramePr>
        <xdr:cNvPr id="1811" name="Chart 86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13</xdr:col>
      <xdr:colOff>0</xdr:colOff>
      <xdr:row>90</xdr:row>
      <xdr:rowOff>0</xdr:rowOff>
    </xdr:from>
    <xdr:to>
      <xdr:col>14</xdr:col>
      <xdr:colOff>0</xdr:colOff>
      <xdr:row>90</xdr:row>
      <xdr:rowOff>1543050</xdr:rowOff>
    </xdr:to>
    <xdr:graphicFrame macro="">
      <xdr:nvGraphicFramePr>
        <xdr:cNvPr id="1812" name="Chart 87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13</xdr:col>
      <xdr:colOff>0</xdr:colOff>
      <xdr:row>91</xdr:row>
      <xdr:rowOff>0</xdr:rowOff>
    </xdr:from>
    <xdr:to>
      <xdr:col>14</xdr:col>
      <xdr:colOff>0</xdr:colOff>
      <xdr:row>91</xdr:row>
      <xdr:rowOff>1543050</xdr:rowOff>
    </xdr:to>
    <xdr:graphicFrame macro="">
      <xdr:nvGraphicFramePr>
        <xdr:cNvPr id="1813" name="Chart 88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13</xdr:col>
      <xdr:colOff>0</xdr:colOff>
      <xdr:row>92</xdr:row>
      <xdr:rowOff>0</xdr:rowOff>
    </xdr:from>
    <xdr:to>
      <xdr:col>14</xdr:col>
      <xdr:colOff>0</xdr:colOff>
      <xdr:row>92</xdr:row>
      <xdr:rowOff>1543050</xdr:rowOff>
    </xdr:to>
    <xdr:graphicFrame macro="">
      <xdr:nvGraphicFramePr>
        <xdr:cNvPr id="1814" name="Chart 89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13</xdr:col>
      <xdr:colOff>0</xdr:colOff>
      <xdr:row>93</xdr:row>
      <xdr:rowOff>0</xdr:rowOff>
    </xdr:from>
    <xdr:to>
      <xdr:col>14</xdr:col>
      <xdr:colOff>0</xdr:colOff>
      <xdr:row>93</xdr:row>
      <xdr:rowOff>1543050</xdr:rowOff>
    </xdr:to>
    <xdr:graphicFrame macro="">
      <xdr:nvGraphicFramePr>
        <xdr:cNvPr id="1815" name="Chart 90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13</xdr:col>
      <xdr:colOff>0</xdr:colOff>
      <xdr:row>94</xdr:row>
      <xdr:rowOff>0</xdr:rowOff>
    </xdr:from>
    <xdr:to>
      <xdr:col>14</xdr:col>
      <xdr:colOff>0</xdr:colOff>
      <xdr:row>94</xdr:row>
      <xdr:rowOff>1543050</xdr:rowOff>
    </xdr:to>
    <xdr:graphicFrame macro="">
      <xdr:nvGraphicFramePr>
        <xdr:cNvPr id="1816" name="Chart 9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13</xdr:col>
      <xdr:colOff>0</xdr:colOff>
      <xdr:row>95</xdr:row>
      <xdr:rowOff>0</xdr:rowOff>
    </xdr:from>
    <xdr:to>
      <xdr:col>14</xdr:col>
      <xdr:colOff>0</xdr:colOff>
      <xdr:row>95</xdr:row>
      <xdr:rowOff>1543050</xdr:rowOff>
    </xdr:to>
    <xdr:graphicFrame macro="">
      <xdr:nvGraphicFramePr>
        <xdr:cNvPr id="1817" name="Chart 92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13</xdr:col>
      <xdr:colOff>0</xdr:colOff>
      <xdr:row>96</xdr:row>
      <xdr:rowOff>0</xdr:rowOff>
    </xdr:from>
    <xdr:to>
      <xdr:col>14</xdr:col>
      <xdr:colOff>0</xdr:colOff>
      <xdr:row>96</xdr:row>
      <xdr:rowOff>1543050</xdr:rowOff>
    </xdr:to>
    <xdr:graphicFrame macro="">
      <xdr:nvGraphicFramePr>
        <xdr:cNvPr id="1818" name="Chart 93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13</xdr:col>
      <xdr:colOff>0</xdr:colOff>
      <xdr:row>97</xdr:row>
      <xdr:rowOff>0</xdr:rowOff>
    </xdr:from>
    <xdr:to>
      <xdr:col>14</xdr:col>
      <xdr:colOff>0</xdr:colOff>
      <xdr:row>97</xdr:row>
      <xdr:rowOff>1543050</xdr:rowOff>
    </xdr:to>
    <xdr:graphicFrame macro="">
      <xdr:nvGraphicFramePr>
        <xdr:cNvPr id="1819" name="Chart 94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13</xdr:col>
      <xdr:colOff>0</xdr:colOff>
      <xdr:row>98</xdr:row>
      <xdr:rowOff>0</xdr:rowOff>
    </xdr:from>
    <xdr:to>
      <xdr:col>14</xdr:col>
      <xdr:colOff>0</xdr:colOff>
      <xdr:row>98</xdr:row>
      <xdr:rowOff>1543050</xdr:rowOff>
    </xdr:to>
    <xdr:graphicFrame macro="">
      <xdr:nvGraphicFramePr>
        <xdr:cNvPr id="1820" name="Chart 95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13</xdr:col>
      <xdr:colOff>0</xdr:colOff>
      <xdr:row>99</xdr:row>
      <xdr:rowOff>0</xdr:rowOff>
    </xdr:from>
    <xdr:to>
      <xdr:col>14</xdr:col>
      <xdr:colOff>0</xdr:colOff>
      <xdr:row>99</xdr:row>
      <xdr:rowOff>1543050</xdr:rowOff>
    </xdr:to>
    <xdr:graphicFrame macro="">
      <xdr:nvGraphicFramePr>
        <xdr:cNvPr id="1821" name="Chart 96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13</xdr:col>
      <xdr:colOff>0</xdr:colOff>
      <xdr:row>100</xdr:row>
      <xdr:rowOff>0</xdr:rowOff>
    </xdr:from>
    <xdr:to>
      <xdr:col>14</xdr:col>
      <xdr:colOff>0</xdr:colOff>
      <xdr:row>100</xdr:row>
      <xdr:rowOff>1543050</xdr:rowOff>
    </xdr:to>
    <xdr:graphicFrame macro="">
      <xdr:nvGraphicFramePr>
        <xdr:cNvPr id="1822" name="Chart 97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13</xdr:col>
      <xdr:colOff>0</xdr:colOff>
      <xdr:row>101</xdr:row>
      <xdr:rowOff>0</xdr:rowOff>
    </xdr:from>
    <xdr:to>
      <xdr:col>14</xdr:col>
      <xdr:colOff>0</xdr:colOff>
      <xdr:row>101</xdr:row>
      <xdr:rowOff>1543050</xdr:rowOff>
    </xdr:to>
    <xdr:graphicFrame macro="">
      <xdr:nvGraphicFramePr>
        <xdr:cNvPr id="1823" name="Chart 98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14</xdr:col>
      <xdr:colOff>0</xdr:colOff>
      <xdr:row>102</xdr:row>
      <xdr:rowOff>1543050</xdr:rowOff>
    </xdr:to>
    <xdr:graphicFrame macro="">
      <xdr:nvGraphicFramePr>
        <xdr:cNvPr id="1824" name="Chart 99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13</xdr:col>
      <xdr:colOff>0</xdr:colOff>
      <xdr:row>103</xdr:row>
      <xdr:rowOff>0</xdr:rowOff>
    </xdr:from>
    <xdr:to>
      <xdr:col>14</xdr:col>
      <xdr:colOff>0</xdr:colOff>
      <xdr:row>103</xdr:row>
      <xdr:rowOff>1543050</xdr:rowOff>
    </xdr:to>
    <xdr:graphicFrame macro="">
      <xdr:nvGraphicFramePr>
        <xdr:cNvPr id="1825" name="Chart 100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523875</xdr:colOff>
          <xdr:row>2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2</xdr:row>
          <xdr:rowOff>9525</xdr:rowOff>
        </xdr:from>
        <xdr:to>
          <xdr:col>7</xdr:col>
          <xdr:colOff>0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9525</xdr:rowOff>
        </xdr:from>
        <xdr:to>
          <xdr:col>7</xdr:col>
          <xdr:colOff>523875</xdr:colOff>
          <xdr:row>2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</xdr:row>
          <xdr:rowOff>9525</xdr:rowOff>
        </xdr:from>
        <xdr:to>
          <xdr:col>8</xdr:col>
          <xdr:colOff>0</xdr:colOff>
          <xdr:row>2</xdr:row>
          <xdr:rowOff>219075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Descend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8890</xdr:colOff>
      <xdr:row>4</xdr:row>
      <xdr:rowOff>11430</xdr:rowOff>
    </xdr:from>
    <xdr:to>
      <xdr:col>15</xdr:col>
      <xdr:colOff>6350</xdr:colOff>
      <xdr:row>4</xdr:row>
      <xdr:rowOff>1555750</xdr:rowOff>
    </xdr:to>
    <xdr:graphicFrame macro="">
      <xdr:nvGraphicFramePr>
        <xdr:cNvPr id="2" name="Chart 1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14</xdr:col>
      <xdr:colOff>0</xdr:colOff>
      <xdr:row>5</xdr:row>
      <xdr:rowOff>0</xdr:rowOff>
    </xdr:from>
    <xdr:to>
      <xdr:col>14</xdr:col>
      <xdr:colOff>2804160</xdr:colOff>
      <xdr:row>5</xdr:row>
      <xdr:rowOff>1544320</xdr:rowOff>
    </xdr:to>
    <xdr:graphicFrame macro="">
      <xdr:nvGraphicFramePr>
        <xdr:cNvPr id="108" name="Chart 102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14</xdr:col>
      <xdr:colOff>0</xdr:colOff>
      <xdr:row>6</xdr:row>
      <xdr:rowOff>0</xdr:rowOff>
    </xdr:from>
    <xdr:to>
      <xdr:col>14</xdr:col>
      <xdr:colOff>2804160</xdr:colOff>
      <xdr:row>6</xdr:row>
      <xdr:rowOff>1544320</xdr:rowOff>
    </xdr:to>
    <xdr:graphicFrame macro="">
      <xdr:nvGraphicFramePr>
        <xdr:cNvPr id="109" name="Chart 103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14</xdr:col>
      <xdr:colOff>0</xdr:colOff>
      <xdr:row>7</xdr:row>
      <xdr:rowOff>0</xdr:rowOff>
    </xdr:from>
    <xdr:to>
      <xdr:col>14</xdr:col>
      <xdr:colOff>2804160</xdr:colOff>
      <xdr:row>7</xdr:row>
      <xdr:rowOff>1544320</xdr:rowOff>
    </xdr:to>
    <xdr:graphicFrame macro="">
      <xdr:nvGraphicFramePr>
        <xdr:cNvPr id="110" name="Chart 10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14</xdr:col>
      <xdr:colOff>0</xdr:colOff>
      <xdr:row>8</xdr:row>
      <xdr:rowOff>0</xdr:rowOff>
    </xdr:from>
    <xdr:to>
      <xdr:col>14</xdr:col>
      <xdr:colOff>2804160</xdr:colOff>
      <xdr:row>8</xdr:row>
      <xdr:rowOff>1544320</xdr:rowOff>
    </xdr:to>
    <xdr:graphicFrame macro="">
      <xdr:nvGraphicFramePr>
        <xdr:cNvPr id="111" name="Chart 105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14</xdr:col>
      <xdr:colOff>0</xdr:colOff>
      <xdr:row>9</xdr:row>
      <xdr:rowOff>0</xdr:rowOff>
    </xdr:from>
    <xdr:to>
      <xdr:col>14</xdr:col>
      <xdr:colOff>2804160</xdr:colOff>
      <xdr:row>9</xdr:row>
      <xdr:rowOff>1544320</xdr:rowOff>
    </xdr:to>
    <xdr:graphicFrame macro="">
      <xdr:nvGraphicFramePr>
        <xdr:cNvPr id="112" name="Chart 106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14</xdr:col>
      <xdr:colOff>0</xdr:colOff>
      <xdr:row>10</xdr:row>
      <xdr:rowOff>0</xdr:rowOff>
    </xdr:from>
    <xdr:to>
      <xdr:col>14</xdr:col>
      <xdr:colOff>2804160</xdr:colOff>
      <xdr:row>10</xdr:row>
      <xdr:rowOff>1544320</xdr:rowOff>
    </xdr:to>
    <xdr:graphicFrame macro="">
      <xdr:nvGraphicFramePr>
        <xdr:cNvPr id="113" name="Chart 107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14</xdr:col>
      <xdr:colOff>0</xdr:colOff>
      <xdr:row>11</xdr:row>
      <xdr:rowOff>0</xdr:rowOff>
    </xdr:from>
    <xdr:to>
      <xdr:col>14</xdr:col>
      <xdr:colOff>2804160</xdr:colOff>
      <xdr:row>11</xdr:row>
      <xdr:rowOff>1544320</xdr:rowOff>
    </xdr:to>
    <xdr:graphicFrame macro="">
      <xdr:nvGraphicFramePr>
        <xdr:cNvPr id="114" name="Chart 108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14</xdr:col>
      <xdr:colOff>2804160</xdr:colOff>
      <xdr:row>12</xdr:row>
      <xdr:rowOff>1544320</xdr:rowOff>
    </xdr:to>
    <xdr:graphicFrame macro="">
      <xdr:nvGraphicFramePr>
        <xdr:cNvPr id="115" name="Chart 109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14</xdr:col>
      <xdr:colOff>2804160</xdr:colOff>
      <xdr:row>13</xdr:row>
      <xdr:rowOff>1544320</xdr:rowOff>
    </xdr:to>
    <xdr:graphicFrame macro="">
      <xdr:nvGraphicFramePr>
        <xdr:cNvPr id="116" name="Chart 110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14</xdr:col>
      <xdr:colOff>0</xdr:colOff>
      <xdr:row>14</xdr:row>
      <xdr:rowOff>0</xdr:rowOff>
    </xdr:from>
    <xdr:to>
      <xdr:col>14</xdr:col>
      <xdr:colOff>2804160</xdr:colOff>
      <xdr:row>14</xdr:row>
      <xdr:rowOff>1544320</xdr:rowOff>
    </xdr:to>
    <xdr:graphicFrame macro="">
      <xdr:nvGraphicFramePr>
        <xdr:cNvPr id="117" name="Chart 11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14</xdr:col>
      <xdr:colOff>2804160</xdr:colOff>
      <xdr:row>15</xdr:row>
      <xdr:rowOff>1544320</xdr:rowOff>
    </xdr:to>
    <xdr:graphicFrame macro="">
      <xdr:nvGraphicFramePr>
        <xdr:cNvPr id="118" name="Chart 112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14</xdr:col>
      <xdr:colOff>0</xdr:colOff>
      <xdr:row>16</xdr:row>
      <xdr:rowOff>0</xdr:rowOff>
    </xdr:from>
    <xdr:to>
      <xdr:col>14</xdr:col>
      <xdr:colOff>2804160</xdr:colOff>
      <xdr:row>16</xdr:row>
      <xdr:rowOff>1544320</xdr:rowOff>
    </xdr:to>
    <xdr:graphicFrame macro="">
      <xdr:nvGraphicFramePr>
        <xdr:cNvPr id="119" name="Chart 113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14</xdr:col>
      <xdr:colOff>2804160</xdr:colOff>
      <xdr:row>17</xdr:row>
      <xdr:rowOff>1544320</xdr:rowOff>
    </xdr:to>
    <xdr:graphicFrame macro="">
      <xdr:nvGraphicFramePr>
        <xdr:cNvPr id="120" name="Chart 114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14</xdr:col>
      <xdr:colOff>0</xdr:colOff>
      <xdr:row>18</xdr:row>
      <xdr:rowOff>0</xdr:rowOff>
    </xdr:from>
    <xdr:to>
      <xdr:col>14</xdr:col>
      <xdr:colOff>2804160</xdr:colOff>
      <xdr:row>18</xdr:row>
      <xdr:rowOff>1544320</xdr:rowOff>
    </xdr:to>
    <xdr:graphicFrame macro="">
      <xdr:nvGraphicFramePr>
        <xdr:cNvPr id="121" name="Chart 115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14</xdr:col>
      <xdr:colOff>2804160</xdr:colOff>
      <xdr:row>19</xdr:row>
      <xdr:rowOff>1544320</xdr:rowOff>
    </xdr:to>
    <xdr:graphicFrame macro="">
      <xdr:nvGraphicFramePr>
        <xdr:cNvPr id="122" name="Chart 116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14</xdr:col>
      <xdr:colOff>0</xdr:colOff>
      <xdr:row>20</xdr:row>
      <xdr:rowOff>0</xdr:rowOff>
    </xdr:from>
    <xdr:to>
      <xdr:col>14</xdr:col>
      <xdr:colOff>2804160</xdr:colOff>
      <xdr:row>20</xdr:row>
      <xdr:rowOff>1544320</xdr:rowOff>
    </xdr:to>
    <xdr:graphicFrame macro="">
      <xdr:nvGraphicFramePr>
        <xdr:cNvPr id="123" name="Chart 117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14</xdr:col>
      <xdr:colOff>0</xdr:colOff>
      <xdr:row>21</xdr:row>
      <xdr:rowOff>0</xdr:rowOff>
    </xdr:from>
    <xdr:to>
      <xdr:col>14</xdr:col>
      <xdr:colOff>2804160</xdr:colOff>
      <xdr:row>21</xdr:row>
      <xdr:rowOff>1544320</xdr:rowOff>
    </xdr:to>
    <xdr:graphicFrame macro="">
      <xdr:nvGraphicFramePr>
        <xdr:cNvPr id="124" name="Chart 118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14</xdr:col>
      <xdr:colOff>0</xdr:colOff>
      <xdr:row>22</xdr:row>
      <xdr:rowOff>0</xdr:rowOff>
    </xdr:from>
    <xdr:to>
      <xdr:col>14</xdr:col>
      <xdr:colOff>2804160</xdr:colOff>
      <xdr:row>22</xdr:row>
      <xdr:rowOff>1544320</xdr:rowOff>
    </xdr:to>
    <xdr:graphicFrame macro="">
      <xdr:nvGraphicFramePr>
        <xdr:cNvPr id="125" name="Chart 119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14</xdr:col>
      <xdr:colOff>0</xdr:colOff>
      <xdr:row>23</xdr:row>
      <xdr:rowOff>0</xdr:rowOff>
    </xdr:from>
    <xdr:to>
      <xdr:col>14</xdr:col>
      <xdr:colOff>2804160</xdr:colOff>
      <xdr:row>23</xdr:row>
      <xdr:rowOff>1544320</xdr:rowOff>
    </xdr:to>
    <xdr:graphicFrame macro="">
      <xdr:nvGraphicFramePr>
        <xdr:cNvPr id="126" name="Chart 120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14</xdr:col>
      <xdr:colOff>2804160</xdr:colOff>
      <xdr:row>24</xdr:row>
      <xdr:rowOff>1544320</xdr:rowOff>
    </xdr:to>
    <xdr:graphicFrame macro="">
      <xdr:nvGraphicFramePr>
        <xdr:cNvPr id="127" name="Chart 12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14</xdr:col>
      <xdr:colOff>2804160</xdr:colOff>
      <xdr:row>25</xdr:row>
      <xdr:rowOff>1544320</xdr:rowOff>
    </xdr:to>
    <xdr:graphicFrame macro="">
      <xdr:nvGraphicFramePr>
        <xdr:cNvPr id="128" name="Chart 122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14</xdr:col>
      <xdr:colOff>0</xdr:colOff>
      <xdr:row>26</xdr:row>
      <xdr:rowOff>0</xdr:rowOff>
    </xdr:from>
    <xdr:to>
      <xdr:col>14</xdr:col>
      <xdr:colOff>2804160</xdr:colOff>
      <xdr:row>26</xdr:row>
      <xdr:rowOff>1544320</xdr:rowOff>
    </xdr:to>
    <xdr:graphicFrame macro="">
      <xdr:nvGraphicFramePr>
        <xdr:cNvPr id="129" name="Chart 123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14</xdr:col>
      <xdr:colOff>0</xdr:colOff>
      <xdr:row>27</xdr:row>
      <xdr:rowOff>0</xdr:rowOff>
    </xdr:from>
    <xdr:to>
      <xdr:col>14</xdr:col>
      <xdr:colOff>2804160</xdr:colOff>
      <xdr:row>27</xdr:row>
      <xdr:rowOff>1544320</xdr:rowOff>
    </xdr:to>
    <xdr:graphicFrame macro="">
      <xdr:nvGraphicFramePr>
        <xdr:cNvPr id="130" name="Chart 124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14</xdr:col>
      <xdr:colOff>2804160</xdr:colOff>
      <xdr:row>28</xdr:row>
      <xdr:rowOff>1544320</xdr:rowOff>
    </xdr:to>
    <xdr:graphicFrame macro="">
      <xdr:nvGraphicFramePr>
        <xdr:cNvPr id="131" name="Chart 125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2804160</xdr:colOff>
      <xdr:row>29</xdr:row>
      <xdr:rowOff>1544320</xdr:rowOff>
    </xdr:to>
    <xdr:graphicFrame macro="">
      <xdr:nvGraphicFramePr>
        <xdr:cNvPr id="132" name="Chart 126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14</xdr:col>
      <xdr:colOff>0</xdr:colOff>
      <xdr:row>30</xdr:row>
      <xdr:rowOff>0</xdr:rowOff>
    </xdr:from>
    <xdr:to>
      <xdr:col>14</xdr:col>
      <xdr:colOff>2804160</xdr:colOff>
      <xdr:row>30</xdr:row>
      <xdr:rowOff>1544320</xdr:rowOff>
    </xdr:to>
    <xdr:graphicFrame macro="">
      <xdr:nvGraphicFramePr>
        <xdr:cNvPr id="133" name="Chart 127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14</xdr:col>
      <xdr:colOff>0</xdr:colOff>
      <xdr:row>31</xdr:row>
      <xdr:rowOff>0</xdr:rowOff>
    </xdr:from>
    <xdr:to>
      <xdr:col>14</xdr:col>
      <xdr:colOff>2804160</xdr:colOff>
      <xdr:row>31</xdr:row>
      <xdr:rowOff>1544320</xdr:rowOff>
    </xdr:to>
    <xdr:graphicFrame macro="">
      <xdr:nvGraphicFramePr>
        <xdr:cNvPr id="134" name="Chart 128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14</xdr:col>
      <xdr:colOff>0</xdr:colOff>
      <xdr:row>32</xdr:row>
      <xdr:rowOff>0</xdr:rowOff>
    </xdr:from>
    <xdr:to>
      <xdr:col>14</xdr:col>
      <xdr:colOff>2804160</xdr:colOff>
      <xdr:row>32</xdr:row>
      <xdr:rowOff>1544320</xdr:rowOff>
    </xdr:to>
    <xdr:graphicFrame macro="">
      <xdr:nvGraphicFramePr>
        <xdr:cNvPr id="135" name="Chart 129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14</xdr:col>
      <xdr:colOff>0</xdr:colOff>
      <xdr:row>33</xdr:row>
      <xdr:rowOff>0</xdr:rowOff>
    </xdr:from>
    <xdr:to>
      <xdr:col>14</xdr:col>
      <xdr:colOff>2804160</xdr:colOff>
      <xdr:row>33</xdr:row>
      <xdr:rowOff>1544320</xdr:rowOff>
    </xdr:to>
    <xdr:graphicFrame macro="">
      <xdr:nvGraphicFramePr>
        <xdr:cNvPr id="136" name="Chart 130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14</xdr:col>
      <xdr:colOff>0</xdr:colOff>
      <xdr:row>34</xdr:row>
      <xdr:rowOff>0</xdr:rowOff>
    </xdr:from>
    <xdr:to>
      <xdr:col>14</xdr:col>
      <xdr:colOff>2804160</xdr:colOff>
      <xdr:row>34</xdr:row>
      <xdr:rowOff>1544320</xdr:rowOff>
    </xdr:to>
    <xdr:graphicFrame macro="">
      <xdr:nvGraphicFramePr>
        <xdr:cNvPr id="137" name="Chart 13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14</xdr:col>
      <xdr:colOff>0</xdr:colOff>
      <xdr:row>35</xdr:row>
      <xdr:rowOff>0</xdr:rowOff>
    </xdr:from>
    <xdr:to>
      <xdr:col>14</xdr:col>
      <xdr:colOff>2804160</xdr:colOff>
      <xdr:row>35</xdr:row>
      <xdr:rowOff>1544320</xdr:rowOff>
    </xdr:to>
    <xdr:graphicFrame macro="">
      <xdr:nvGraphicFramePr>
        <xdr:cNvPr id="138" name="Chart 132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14</xdr:col>
      <xdr:colOff>0</xdr:colOff>
      <xdr:row>36</xdr:row>
      <xdr:rowOff>0</xdr:rowOff>
    </xdr:from>
    <xdr:to>
      <xdr:col>14</xdr:col>
      <xdr:colOff>2804160</xdr:colOff>
      <xdr:row>36</xdr:row>
      <xdr:rowOff>1544320</xdr:rowOff>
    </xdr:to>
    <xdr:graphicFrame macro="">
      <xdr:nvGraphicFramePr>
        <xdr:cNvPr id="139" name="Chart 133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14</xdr:col>
      <xdr:colOff>0</xdr:colOff>
      <xdr:row>37</xdr:row>
      <xdr:rowOff>0</xdr:rowOff>
    </xdr:from>
    <xdr:to>
      <xdr:col>14</xdr:col>
      <xdr:colOff>2804160</xdr:colOff>
      <xdr:row>37</xdr:row>
      <xdr:rowOff>1544320</xdr:rowOff>
    </xdr:to>
    <xdr:graphicFrame macro="">
      <xdr:nvGraphicFramePr>
        <xdr:cNvPr id="140" name="Chart 13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14</xdr:col>
      <xdr:colOff>0</xdr:colOff>
      <xdr:row>38</xdr:row>
      <xdr:rowOff>0</xdr:rowOff>
    </xdr:from>
    <xdr:to>
      <xdr:col>14</xdr:col>
      <xdr:colOff>2804160</xdr:colOff>
      <xdr:row>38</xdr:row>
      <xdr:rowOff>1544320</xdr:rowOff>
    </xdr:to>
    <xdr:graphicFrame macro="">
      <xdr:nvGraphicFramePr>
        <xdr:cNvPr id="141" name="Chart 135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14</xdr:col>
      <xdr:colOff>0</xdr:colOff>
      <xdr:row>39</xdr:row>
      <xdr:rowOff>0</xdr:rowOff>
    </xdr:from>
    <xdr:to>
      <xdr:col>14</xdr:col>
      <xdr:colOff>2804160</xdr:colOff>
      <xdr:row>39</xdr:row>
      <xdr:rowOff>1544320</xdr:rowOff>
    </xdr:to>
    <xdr:graphicFrame macro="">
      <xdr:nvGraphicFramePr>
        <xdr:cNvPr id="142" name="Chart 136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14</xdr:col>
      <xdr:colOff>0</xdr:colOff>
      <xdr:row>40</xdr:row>
      <xdr:rowOff>0</xdr:rowOff>
    </xdr:from>
    <xdr:to>
      <xdr:col>14</xdr:col>
      <xdr:colOff>2804160</xdr:colOff>
      <xdr:row>40</xdr:row>
      <xdr:rowOff>1544320</xdr:rowOff>
    </xdr:to>
    <xdr:graphicFrame macro="">
      <xdr:nvGraphicFramePr>
        <xdr:cNvPr id="143" name="Chart 137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14</xdr:col>
      <xdr:colOff>0</xdr:colOff>
      <xdr:row>41</xdr:row>
      <xdr:rowOff>0</xdr:rowOff>
    </xdr:from>
    <xdr:to>
      <xdr:col>14</xdr:col>
      <xdr:colOff>2804160</xdr:colOff>
      <xdr:row>41</xdr:row>
      <xdr:rowOff>1544320</xdr:rowOff>
    </xdr:to>
    <xdr:graphicFrame macro="">
      <xdr:nvGraphicFramePr>
        <xdr:cNvPr id="144" name="Chart 138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14</xdr:col>
      <xdr:colOff>0</xdr:colOff>
      <xdr:row>42</xdr:row>
      <xdr:rowOff>0</xdr:rowOff>
    </xdr:from>
    <xdr:to>
      <xdr:col>14</xdr:col>
      <xdr:colOff>2804160</xdr:colOff>
      <xdr:row>42</xdr:row>
      <xdr:rowOff>1544320</xdr:rowOff>
    </xdr:to>
    <xdr:graphicFrame macro="">
      <xdr:nvGraphicFramePr>
        <xdr:cNvPr id="145" name="Chart 139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14</xdr:col>
      <xdr:colOff>0</xdr:colOff>
      <xdr:row>43</xdr:row>
      <xdr:rowOff>0</xdr:rowOff>
    </xdr:from>
    <xdr:to>
      <xdr:col>14</xdr:col>
      <xdr:colOff>2804160</xdr:colOff>
      <xdr:row>43</xdr:row>
      <xdr:rowOff>1544320</xdr:rowOff>
    </xdr:to>
    <xdr:graphicFrame macro="">
      <xdr:nvGraphicFramePr>
        <xdr:cNvPr id="146" name="Chart 140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14</xdr:col>
      <xdr:colOff>2804160</xdr:colOff>
      <xdr:row>44</xdr:row>
      <xdr:rowOff>1544320</xdr:rowOff>
    </xdr:to>
    <xdr:graphicFrame macro="">
      <xdr:nvGraphicFramePr>
        <xdr:cNvPr id="147" name="Chart 14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14</xdr:col>
      <xdr:colOff>0</xdr:colOff>
      <xdr:row>45</xdr:row>
      <xdr:rowOff>0</xdr:rowOff>
    </xdr:from>
    <xdr:to>
      <xdr:col>14</xdr:col>
      <xdr:colOff>2804160</xdr:colOff>
      <xdr:row>45</xdr:row>
      <xdr:rowOff>1544320</xdr:rowOff>
    </xdr:to>
    <xdr:graphicFrame macro="">
      <xdr:nvGraphicFramePr>
        <xdr:cNvPr id="148" name="Chart 142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14</xdr:col>
      <xdr:colOff>0</xdr:colOff>
      <xdr:row>46</xdr:row>
      <xdr:rowOff>0</xdr:rowOff>
    </xdr:from>
    <xdr:to>
      <xdr:col>14</xdr:col>
      <xdr:colOff>2804160</xdr:colOff>
      <xdr:row>46</xdr:row>
      <xdr:rowOff>1544320</xdr:rowOff>
    </xdr:to>
    <xdr:graphicFrame macro="">
      <xdr:nvGraphicFramePr>
        <xdr:cNvPr id="149" name="Chart 143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14</xdr:col>
      <xdr:colOff>0</xdr:colOff>
      <xdr:row>47</xdr:row>
      <xdr:rowOff>0</xdr:rowOff>
    </xdr:from>
    <xdr:to>
      <xdr:col>14</xdr:col>
      <xdr:colOff>2804160</xdr:colOff>
      <xdr:row>47</xdr:row>
      <xdr:rowOff>1544320</xdr:rowOff>
    </xdr:to>
    <xdr:graphicFrame macro="">
      <xdr:nvGraphicFramePr>
        <xdr:cNvPr id="150" name="Chart 144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14</xdr:col>
      <xdr:colOff>0</xdr:colOff>
      <xdr:row>48</xdr:row>
      <xdr:rowOff>0</xdr:rowOff>
    </xdr:from>
    <xdr:to>
      <xdr:col>14</xdr:col>
      <xdr:colOff>2804160</xdr:colOff>
      <xdr:row>48</xdr:row>
      <xdr:rowOff>1544320</xdr:rowOff>
    </xdr:to>
    <xdr:graphicFrame macro="">
      <xdr:nvGraphicFramePr>
        <xdr:cNvPr id="151" name="Chart 145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14</xdr:col>
      <xdr:colOff>0</xdr:colOff>
      <xdr:row>49</xdr:row>
      <xdr:rowOff>0</xdr:rowOff>
    </xdr:from>
    <xdr:to>
      <xdr:col>14</xdr:col>
      <xdr:colOff>2804160</xdr:colOff>
      <xdr:row>49</xdr:row>
      <xdr:rowOff>1544320</xdr:rowOff>
    </xdr:to>
    <xdr:graphicFrame macro="">
      <xdr:nvGraphicFramePr>
        <xdr:cNvPr id="152" name="Chart 146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14</xdr:col>
      <xdr:colOff>0</xdr:colOff>
      <xdr:row>50</xdr:row>
      <xdr:rowOff>0</xdr:rowOff>
    </xdr:from>
    <xdr:to>
      <xdr:col>14</xdr:col>
      <xdr:colOff>2804160</xdr:colOff>
      <xdr:row>50</xdr:row>
      <xdr:rowOff>1544320</xdr:rowOff>
    </xdr:to>
    <xdr:graphicFrame macro="">
      <xdr:nvGraphicFramePr>
        <xdr:cNvPr id="153" name="Chart 147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14</xdr:col>
      <xdr:colOff>0</xdr:colOff>
      <xdr:row>51</xdr:row>
      <xdr:rowOff>0</xdr:rowOff>
    </xdr:from>
    <xdr:to>
      <xdr:col>14</xdr:col>
      <xdr:colOff>2804160</xdr:colOff>
      <xdr:row>51</xdr:row>
      <xdr:rowOff>1544320</xdr:rowOff>
    </xdr:to>
    <xdr:graphicFrame macro="">
      <xdr:nvGraphicFramePr>
        <xdr:cNvPr id="154" name="Chart 148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14</xdr:col>
      <xdr:colOff>0</xdr:colOff>
      <xdr:row>52</xdr:row>
      <xdr:rowOff>0</xdr:rowOff>
    </xdr:from>
    <xdr:to>
      <xdr:col>14</xdr:col>
      <xdr:colOff>2804160</xdr:colOff>
      <xdr:row>52</xdr:row>
      <xdr:rowOff>1544320</xdr:rowOff>
    </xdr:to>
    <xdr:graphicFrame macro="">
      <xdr:nvGraphicFramePr>
        <xdr:cNvPr id="155" name="Chart 149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14</xdr:col>
      <xdr:colOff>0</xdr:colOff>
      <xdr:row>53</xdr:row>
      <xdr:rowOff>0</xdr:rowOff>
    </xdr:from>
    <xdr:to>
      <xdr:col>14</xdr:col>
      <xdr:colOff>2804160</xdr:colOff>
      <xdr:row>53</xdr:row>
      <xdr:rowOff>1544320</xdr:rowOff>
    </xdr:to>
    <xdr:graphicFrame macro="">
      <xdr:nvGraphicFramePr>
        <xdr:cNvPr id="156" name="Chart 150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14</xdr:col>
      <xdr:colOff>0</xdr:colOff>
      <xdr:row>54</xdr:row>
      <xdr:rowOff>0</xdr:rowOff>
    </xdr:from>
    <xdr:to>
      <xdr:col>14</xdr:col>
      <xdr:colOff>2804160</xdr:colOff>
      <xdr:row>54</xdr:row>
      <xdr:rowOff>1544320</xdr:rowOff>
    </xdr:to>
    <xdr:graphicFrame macro="">
      <xdr:nvGraphicFramePr>
        <xdr:cNvPr id="157" name="Chart 15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14</xdr:col>
      <xdr:colOff>0</xdr:colOff>
      <xdr:row>55</xdr:row>
      <xdr:rowOff>0</xdr:rowOff>
    </xdr:from>
    <xdr:to>
      <xdr:col>14</xdr:col>
      <xdr:colOff>2804160</xdr:colOff>
      <xdr:row>55</xdr:row>
      <xdr:rowOff>1544320</xdr:rowOff>
    </xdr:to>
    <xdr:graphicFrame macro="">
      <xdr:nvGraphicFramePr>
        <xdr:cNvPr id="158" name="Chart 152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14</xdr:col>
      <xdr:colOff>0</xdr:colOff>
      <xdr:row>56</xdr:row>
      <xdr:rowOff>0</xdr:rowOff>
    </xdr:from>
    <xdr:to>
      <xdr:col>14</xdr:col>
      <xdr:colOff>2804160</xdr:colOff>
      <xdr:row>56</xdr:row>
      <xdr:rowOff>1544320</xdr:rowOff>
    </xdr:to>
    <xdr:graphicFrame macro="">
      <xdr:nvGraphicFramePr>
        <xdr:cNvPr id="159" name="Chart 153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14</xdr:col>
      <xdr:colOff>0</xdr:colOff>
      <xdr:row>57</xdr:row>
      <xdr:rowOff>0</xdr:rowOff>
    </xdr:from>
    <xdr:to>
      <xdr:col>14</xdr:col>
      <xdr:colOff>2804160</xdr:colOff>
      <xdr:row>57</xdr:row>
      <xdr:rowOff>1544320</xdr:rowOff>
    </xdr:to>
    <xdr:graphicFrame macro="">
      <xdr:nvGraphicFramePr>
        <xdr:cNvPr id="160" name="Chart 154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14</xdr:col>
      <xdr:colOff>0</xdr:colOff>
      <xdr:row>58</xdr:row>
      <xdr:rowOff>0</xdr:rowOff>
    </xdr:from>
    <xdr:to>
      <xdr:col>14</xdr:col>
      <xdr:colOff>2804160</xdr:colOff>
      <xdr:row>58</xdr:row>
      <xdr:rowOff>1544320</xdr:rowOff>
    </xdr:to>
    <xdr:graphicFrame macro="">
      <xdr:nvGraphicFramePr>
        <xdr:cNvPr id="161" name="Chart 155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14</xdr:col>
      <xdr:colOff>0</xdr:colOff>
      <xdr:row>59</xdr:row>
      <xdr:rowOff>0</xdr:rowOff>
    </xdr:from>
    <xdr:to>
      <xdr:col>14</xdr:col>
      <xdr:colOff>2804160</xdr:colOff>
      <xdr:row>59</xdr:row>
      <xdr:rowOff>1544320</xdr:rowOff>
    </xdr:to>
    <xdr:graphicFrame macro="">
      <xdr:nvGraphicFramePr>
        <xdr:cNvPr id="162" name="Chart 156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14</xdr:col>
      <xdr:colOff>0</xdr:colOff>
      <xdr:row>60</xdr:row>
      <xdr:rowOff>0</xdr:rowOff>
    </xdr:from>
    <xdr:to>
      <xdr:col>14</xdr:col>
      <xdr:colOff>2804160</xdr:colOff>
      <xdr:row>60</xdr:row>
      <xdr:rowOff>1544320</xdr:rowOff>
    </xdr:to>
    <xdr:graphicFrame macro="">
      <xdr:nvGraphicFramePr>
        <xdr:cNvPr id="163" name="Chart 157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14</xdr:col>
      <xdr:colOff>0</xdr:colOff>
      <xdr:row>61</xdr:row>
      <xdr:rowOff>0</xdr:rowOff>
    </xdr:from>
    <xdr:to>
      <xdr:col>14</xdr:col>
      <xdr:colOff>2804160</xdr:colOff>
      <xdr:row>61</xdr:row>
      <xdr:rowOff>1544320</xdr:rowOff>
    </xdr:to>
    <xdr:graphicFrame macro="">
      <xdr:nvGraphicFramePr>
        <xdr:cNvPr id="164" name="Chart 158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14</xdr:col>
      <xdr:colOff>0</xdr:colOff>
      <xdr:row>62</xdr:row>
      <xdr:rowOff>0</xdr:rowOff>
    </xdr:from>
    <xdr:to>
      <xdr:col>14</xdr:col>
      <xdr:colOff>2804160</xdr:colOff>
      <xdr:row>62</xdr:row>
      <xdr:rowOff>1544320</xdr:rowOff>
    </xdr:to>
    <xdr:graphicFrame macro="">
      <xdr:nvGraphicFramePr>
        <xdr:cNvPr id="165" name="Chart 15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14</xdr:col>
      <xdr:colOff>2804160</xdr:colOff>
      <xdr:row>63</xdr:row>
      <xdr:rowOff>1544320</xdr:rowOff>
    </xdr:to>
    <xdr:graphicFrame macro="">
      <xdr:nvGraphicFramePr>
        <xdr:cNvPr id="166" name="Chart 160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14</xdr:col>
      <xdr:colOff>0</xdr:colOff>
      <xdr:row>64</xdr:row>
      <xdr:rowOff>0</xdr:rowOff>
    </xdr:from>
    <xdr:to>
      <xdr:col>14</xdr:col>
      <xdr:colOff>2804160</xdr:colOff>
      <xdr:row>64</xdr:row>
      <xdr:rowOff>1544320</xdr:rowOff>
    </xdr:to>
    <xdr:graphicFrame macro="">
      <xdr:nvGraphicFramePr>
        <xdr:cNvPr id="167" name="Chart 16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14</xdr:col>
      <xdr:colOff>0</xdr:colOff>
      <xdr:row>65</xdr:row>
      <xdr:rowOff>0</xdr:rowOff>
    </xdr:from>
    <xdr:to>
      <xdr:col>14</xdr:col>
      <xdr:colOff>2804160</xdr:colOff>
      <xdr:row>65</xdr:row>
      <xdr:rowOff>1544320</xdr:rowOff>
    </xdr:to>
    <xdr:graphicFrame macro="">
      <xdr:nvGraphicFramePr>
        <xdr:cNvPr id="168" name="Chart 162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14</xdr:col>
      <xdr:colOff>0</xdr:colOff>
      <xdr:row>66</xdr:row>
      <xdr:rowOff>0</xdr:rowOff>
    </xdr:from>
    <xdr:to>
      <xdr:col>14</xdr:col>
      <xdr:colOff>2804160</xdr:colOff>
      <xdr:row>66</xdr:row>
      <xdr:rowOff>1544320</xdr:rowOff>
    </xdr:to>
    <xdr:graphicFrame macro="">
      <xdr:nvGraphicFramePr>
        <xdr:cNvPr id="169" name="Chart 163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14</xdr:col>
      <xdr:colOff>0</xdr:colOff>
      <xdr:row>67</xdr:row>
      <xdr:rowOff>0</xdr:rowOff>
    </xdr:from>
    <xdr:to>
      <xdr:col>14</xdr:col>
      <xdr:colOff>2804160</xdr:colOff>
      <xdr:row>67</xdr:row>
      <xdr:rowOff>1544320</xdr:rowOff>
    </xdr:to>
    <xdr:graphicFrame macro="">
      <xdr:nvGraphicFramePr>
        <xdr:cNvPr id="170" name="Chart 164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14</xdr:col>
      <xdr:colOff>0</xdr:colOff>
      <xdr:row>68</xdr:row>
      <xdr:rowOff>0</xdr:rowOff>
    </xdr:from>
    <xdr:to>
      <xdr:col>14</xdr:col>
      <xdr:colOff>2804160</xdr:colOff>
      <xdr:row>68</xdr:row>
      <xdr:rowOff>1544320</xdr:rowOff>
    </xdr:to>
    <xdr:graphicFrame macro="">
      <xdr:nvGraphicFramePr>
        <xdr:cNvPr id="171" name="Chart 165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14</xdr:col>
      <xdr:colOff>0</xdr:colOff>
      <xdr:row>69</xdr:row>
      <xdr:rowOff>0</xdr:rowOff>
    </xdr:from>
    <xdr:to>
      <xdr:col>14</xdr:col>
      <xdr:colOff>2804160</xdr:colOff>
      <xdr:row>69</xdr:row>
      <xdr:rowOff>1544320</xdr:rowOff>
    </xdr:to>
    <xdr:graphicFrame macro="">
      <xdr:nvGraphicFramePr>
        <xdr:cNvPr id="172" name="Chart 166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14</xdr:col>
      <xdr:colOff>0</xdr:colOff>
      <xdr:row>70</xdr:row>
      <xdr:rowOff>0</xdr:rowOff>
    </xdr:from>
    <xdr:to>
      <xdr:col>14</xdr:col>
      <xdr:colOff>2804160</xdr:colOff>
      <xdr:row>70</xdr:row>
      <xdr:rowOff>1544320</xdr:rowOff>
    </xdr:to>
    <xdr:graphicFrame macro="">
      <xdr:nvGraphicFramePr>
        <xdr:cNvPr id="173" name="Chart 167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14</xdr:col>
      <xdr:colOff>0</xdr:colOff>
      <xdr:row>71</xdr:row>
      <xdr:rowOff>0</xdr:rowOff>
    </xdr:from>
    <xdr:to>
      <xdr:col>14</xdr:col>
      <xdr:colOff>2804160</xdr:colOff>
      <xdr:row>71</xdr:row>
      <xdr:rowOff>1544320</xdr:rowOff>
    </xdr:to>
    <xdr:graphicFrame macro="">
      <xdr:nvGraphicFramePr>
        <xdr:cNvPr id="174" name="Chart 168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14</xdr:col>
      <xdr:colOff>0</xdr:colOff>
      <xdr:row>72</xdr:row>
      <xdr:rowOff>0</xdr:rowOff>
    </xdr:from>
    <xdr:to>
      <xdr:col>14</xdr:col>
      <xdr:colOff>2804160</xdr:colOff>
      <xdr:row>72</xdr:row>
      <xdr:rowOff>1544320</xdr:rowOff>
    </xdr:to>
    <xdr:graphicFrame macro="">
      <xdr:nvGraphicFramePr>
        <xdr:cNvPr id="175" name="Chart 169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14</xdr:col>
      <xdr:colOff>0</xdr:colOff>
      <xdr:row>73</xdr:row>
      <xdr:rowOff>0</xdr:rowOff>
    </xdr:from>
    <xdr:to>
      <xdr:col>14</xdr:col>
      <xdr:colOff>2804160</xdr:colOff>
      <xdr:row>73</xdr:row>
      <xdr:rowOff>1544320</xdr:rowOff>
    </xdr:to>
    <xdr:graphicFrame macro="">
      <xdr:nvGraphicFramePr>
        <xdr:cNvPr id="176" name="Chart 170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14</xdr:col>
      <xdr:colOff>0</xdr:colOff>
      <xdr:row>74</xdr:row>
      <xdr:rowOff>0</xdr:rowOff>
    </xdr:from>
    <xdr:to>
      <xdr:col>14</xdr:col>
      <xdr:colOff>2804160</xdr:colOff>
      <xdr:row>74</xdr:row>
      <xdr:rowOff>1544320</xdr:rowOff>
    </xdr:to>
    <xdr:graphicFrame macro="">
      <xdr:nvGraphicFramePr>
        <xdr:cNvPr id="177" name="Chart 17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14</xdr:col>
      <xdr:colOff>0</xdr:colOff>
      <xdr:row>75</xdr:row>
      <xdr:rowOff>0</xdr:rowOff>
    </xdr:from>
    <xdr:to>
      <xdr:col>14</xdr:col>
      <xdr:colOff>2804160</xdr:colOff>
      <xdr:row>75</xdr:row>
      <xdr:rowOff>1544320</xdr:rowOff>
    </xdr:to>
    <xdr:graphicFrame macro="">
      <xdr:nvGraphicFramePr>
        <xdr:cNvPr id="178" name="Chart 172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14</xdr:col>
      <xdr:colOff>0</xdr:colOff>
      <xdr:row>76</xdr:row>
      <xdr:rowOff>0</xdr:rowOff>
    </xdr:from>
    <xdr:to>
      <xdr:col>14</xdr:col>
      <xdr:colOff>2804160</xdr:colOff>
      <xdr:row>76</xdr:row>
      <xdr:rowOff>1544320</xdr:rowOff>
    </xdr:to>
    <xdr:graphicFrame macro="">
      <xdr:nvGraphicFramePr>
        <xdr:cNvPr id="179" name="Chart 173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14</xdr:col>
      <xdr:colOff>0</xdr:colOff>
      <xdr:row>77</xdr:row>
      <xdr:rowOff>0</xdr:rowOff>
    </xdr:from>
    <xdr:to>
      <xdr:col>14</xdr:col>
      <xdr:colOff>2804160</xdr:colOff>
      <xdr:row>77</xdr:row>
      <xdr:rowOff>1544320</xdr:rowOff>
    </xdr:to>
    <xdr:graphicFrame macro="">
      <xdr:nvGraphicFramePr>
        <xdr:cNvPr id="180" name="Chart 174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14</xdr:col>
      <xdr:colOff>0</xdr:colOff>
      <xdr:row>78</xdr:row>
      <xdr:rowOff>0</xdr:rowOff>
    </xdr:from>
    <xdr:to>
      <xdr:col>14</xdr:col>
      <xdr:colOff>2804160</xdr:colOff>
      <xdr:row>78</xdr:row>
      <xdr:rowOff>1544320</xdr:rowOff>
    </xdr:to>
    <xdr:graphicFrame macro="">
      <xdr:nvGraphicFramePr>
        <xdr:cNvPr id="181" name="Chart 175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14</xdr:col>
      <xdr:colOff>0</xdr:colOff>
      <xdr:row>79</xdr:row>
      <xdr:rowOff>0</xdr:rowOff>
    </xdr:from>
    <xdr:to>
      <xdr:col>14</xdr:col>
      <xdr:colOff>2804160</xdr:colOff>
      <xdr:row>79</xdr:row>
      <xdr:rowOff>1544320</xdr:rowOff>
    </xdr:to>
    <xdr:graphicFrame macro="">
      <xdr:nvGraphicFramePr>
        <xdr:cNvPr id="182" name="Chart 176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14</xdr:col>
      <xdr:colOff>0</xdr:colOff>
      <xdr:row>80</xdr:row>
      <xdr:rowOff>0</xdr:rowOff>
    </xdr:from>
    <xdr:to>
      <xdr:col>14</xdr:col>
      <xdr:colOff>2804160</xdr:colOff>
      <xdr:row>80</xdr:row>
      <xdr:rowOff>1544320</xdr:rowOff>
    </xdr:to>
    <xdr:graphicFrame macro="">
      <xdr:nvGraphicFramePr>
        <xdr:cNvPr id="183" name="Chart 177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14</xdr:col>
      <xdr:colOff>0</xdr:colOff>
      <xdr:row>81</xdr:row>
      <xdr:rowOff>0</xdr:rowOff>
    </xdr:from>
    <xdr:to>
      <xdr:col>14</xdr:col>
      <xdr:colOff>2804160</xdr:colOff>
      <xdr:row>81</xdr:row>
      <xdr:rowOff>1544320</xdr:rowOff>
    </xdr:to>
    <xdr:graphicFrame macro="">
      <xdr:nvGraphicFramePr>
        <xdr:cNvPr id="184" name="Chart 178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14</xdr:col>
      <xdr:colOff>0</xdr:colOff>
      <xdr:row>82</xdr:row>
      <xdr:rowOff>0</xdr:rowOff>
    </xdr:from>
    <xdr:to>
      <xdr:col>14</xdr:col>
      <xdr:colOff>2804160</xdr:colOff>
      <xdr:row>82</xdr:row>
      <xdr:rowOff>1544320</xdr:rowOff>
    </xdr:to>
    <xdr:graphicFrame macro="">
      <xdr:nvGraphicFramePr>
        <xdr:cNvPr id="185" name="Chart 179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14</xdr:col>
      <xdr:colOff>0</xdr:colOff>
      <xdr:row>83</xdr:row>
      <xdr:rowOff>0</xdr:rowOff>
    </xdr:from>
    <xdr:to>
      <xdr:col>14</xdr:col>
      <xdr:colOff>2804160</xdr:colOff>
      <xdr:row>83</xdr:row>
      <xdr:rowOff>1544320</xdr:rowOff>
    </xdr:to>
    <xdr:graphicFrame macro="">
      <xdr:nvGraphicFramePr>
        <xdr:cNvPr id="186" name="Chart 180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14</xdr:col>
      <xdr:colOff>0</xdr:colOff>
      <xdr:row>84</xdr:row>
      <xdr:rowOff>0</xdr:rowOff>
    </xdr:from>
    <xdr:to>
      <xdr:col>14</xdr:col>
      <xdr:colOff>2804160</xdr:colOff>
      <xdr:row>84</xdr:row>
      <xdr:rowOff>1544320</xdr:rowOff>
    </xdr:to>
    <xdr:graphicFrame macro="">
      <xdr:nvGraphicFramePr>
        <xdr:cNvPr id="187" name="Chart 18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14</xdr:col>
      <xdr:colOff>0</xdr:colOff>
      <xdr:row>85</xdr:row>
      <xdr:rowOff>0</xdr:rowOff>
    </xdr:from>
    <xdr:to>
      <xdr:col>14</xdr:col>
      <xdr:colOff>2804160</xdr:colOff>
      <xdr:row>85</xdr:row>
      <xdr:rowOff>1544320</xdr:rowOff>
    </xdr:to>
    <xdr:graphicFrame macro="">
      <xdr:nvGraphicFramePr>
        <xdr:cNvPr id="188" name="Chart 182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14</xdr:col>
      <xdr:colOff>0</xdr:colOff>
      <xdr:row>86</xdr:row>
      <xdr:rowOff>0</xdr:rowOff>
    </xdr:from>
    <xdr:to>
      <xdr:col>14</xdr:col>
      <xdr:colOff>2804160</xdr:colOff>
      <xdr:row>86</xdr:row>
      <xdr:rowOff>1544320</xdr:rowOff>
    </xdr:to>
    <xdr:graphicFrame macro="">
      <xdr:nvGraphicFramePr>
        <xdr:cNvPr id="189" name="Chart 183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14</xdr:col>
      <xdr:colOff>0</xdr:colOff>
      <xdr:row>87</xdr:row>
      <xdr:rowOff>0</xdr:rowOff>
    </xdr:from>
    <xdr:to>
      <xdr:col>14</xdr:col>
      <xdr:colOff>2804160</xdr:colOff>
      <xdr:row>87</xdr:row>
      <xdr:rowOff>1544320</xdr:rowOff>
    </xdr:to>
    <xdr:graphicFrame macro="">
      <xdr:nvGraphicFramePr>
        <xdr:cNvPr id="190" name="Chart 184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14</xdr:col>
      <xdr:colOff>0</xdr:colOff>
      <xdr:row>88</xdr:row>
      <xdr:rowOff>0</xdr:rowOff>
    </xdr:from>
    <xdr:to>
      <xdr:col>14</xdr:col>
      <xdr:colOff>2804160</xdr:colOff>
      <xdr:row>88</xdr:row>
      <xdr:rowOff>1544320</xdr:rowOff>
    </xdr:to>
    <xdr:graphicFrame macro="">
      <xdr:nvGraphicFramePr>
        <xdr:cNvPr id="191" name="Chart 185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14</xdr:col>
      <xdr:colOff>0</xdr:colOff>
      <xdr:row>89</xdr:row>
      <xdr:rowOff>0</xdr:rowOff>
    </xdr:from>
    <xdr:to>
      <xdr:col>14</xdr:col>
      <xdr:colOff>2804160</xdr:colOff>
      <xdr:row>89</xdr:row>
      <xdr:rowOff>1544320</xdr:rowOff>
    </xdr:to>
    <xdr:graphicFrame macro="">
      <xdr:nvGraphicFramePr>
        <xdr:cNvPr id="192" name="Chart 186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14</xdr:col>
      <xdr:colOff>0</xdr:colOff>
      <xdr:row>90</xdr:row>
      <xdr:rowOff>0</xdr:rowOff>
    </xdr:from>
    <xdr:to>
      <xdr:col>14</xdr:col>
      <xdr:colOff>2804160</xdr:colOff>
      <xdr:row>90</xdr:row>
      <xdr:rowOff>1544320</xdr:rowOff>
    </xdr:to>
    <xdr:graphicFrame macro="">
      <xdr:nvGraphicFramePr>
        <xdr:cNvPr id="193" name="Chart 187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14</xdr:col>
      <xdr:colOff>0</xdr:colOff>
      <xdr:row>91</xdr:row>
      <xdr:rowOff>0</xdr:rowOff>
    </xdr:from>
    <xdr:to>
      <xdr:col>14</xdr:col>
      <xdr:colOff>2804160</xdr:colOff>
      <xdr:row>91</xdr:row>
      <xdr:rowOff>1544320</xdr:rowOff>
    </xdr:to>
    <xdr:graphicFrame macro="">
      <xdr:nvGraphicFramePr>
        <xdr:cNvPr id="194" name="Chart 188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14</xdr:col>
      <xdr:colOff>0</xdr:colOff>
      <xdr:row>92</xdr:row>
      <xdr:rowOff>0</xdr:rowOff>
    </xdr:from>
    <xdr:to>
      <xdr:col>14</xdr:col>
      <xdr:colOff>2804160</xdr:colOff>
      <xdr:row>92</xdr:row>
      <xdr:rowOff>1544320</xdr:rowOff>
    </xdr:to>
    <xdr:graphicFrame macro="">
      <xdr:nvGraphicFramePr>
        <xdr:cNvPr id="195" name="Chart 18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14</xdr:col>
      <xdr:colOff>0</xdr:colOff>
      <xdr:row>93</xdr:row>
      <xdr:rowOff>0</xdr:rowOff>
    </xdr:from>
    <xdr:to>
      <xdr:col>14</xdr:col>
      <xdr:colOff>2804160</xdr:colOff>
      <xdr:row>93</xdr:row>
      <xdr:rowOff>1544320</xdr:rowOff>
    </xdr:to>
    <xdr:graphicFrame macro="">
      <xdr:nvGraphicFramePr>
        <xdr:cNvPr id="196" name="Chart 190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14</xdr:col>
      <xdr:colOff>0</xdr:colOff>
      <xdr:row>94</xdr:row>
      <xdr:rowOff>0</xdr:rowOff>
    </xdr:from>
    <xdr:to>
      <xdr:col>14</xdr:col>
      <xdr:colOff>2804160</xdr:colOff>
      <xdr:row>94</xdr:row>
      <xdr:rowOff>1544320</xdr:rowOff>
    </xdr:to>
    <xdr:graphicFrame macro="">
      <xdr:nvGraphicFramePr>
        <xdr:cNvPr id="197" name="Chart 19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14</xdr:col>
      <xdr:colOff>0</xdr:colOff>
      <xdr:row>95</xdr:row>
      <xdr:rowOff>0</xdr:rowOff>
    </xdr:from>
    <xdr:to>
      <xdr:col>14</xdr:col>
      <xdr:colOff>2804160</xdr:colOff>
      <xdr:row>95</xdr:row>
      <xdr:rowOff>1544320</xdr:rowOff>
    </xdr:to>
    <xdr:graphicFrame macro="">
      <xdr:nvGraphicFramePr>
        <xdr:cNvPr id="198" name="Chart 192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14</xdr:col>
      <xdr:colOff>0</xdr:colOff>
      <xdr:row>96</xdr:row>
      <xdr:rowOff>0</xdr:rowOff>
    </xdr:from>
    <xdr:to>
      <xdr:col>14</xdr:col>
      <xdr:colOff>2804160</xdr:colOff>
      <xdr:row>96</xdr:row>
      <xdr:rowOff>1544320</xdr:rowOff>
    </xdr:to>
    <xdr:graphicFrame macro="">
      <xdr:nvGraphicFramePr>
        <xdr:cNvPr id="199" name="Chart 193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14</xdr:col>
      <xdr:colOff>0</xdr:colOff>
      <xdr:row>97</xdr:row>
      <xdr:rowOff>0</xdr:rowOff>
    </xdr:from>
    <xdr:to>
      <xdr:col>14</xdr:col>
      <xdr:colOff>2804160</xdr:colOff>
      <xdr:row>97</xdr:row>
      <xdr:rowOff>1544320</xdr:rowOff>
    </xdr:to>
    <xdr:graphicFrame macro="">
      <xdr:nvGraphicFramePr>
        <xdr:cNvPr id="200" name="Chart 194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14</xdr:col>
      <xdr:colOff>0</xdr:colOff>
      <xdr:row>98</xdr:row>
      <xdr:rowOff>0</xdr:rowOff>
    </xdr:from>
    <xdr:to>
      <xdr:col>14</xdr:col>
      <xdr:colOff>2804160</xdr:colOff>
      <xdr:row>98</xdr:row>
      <xdr:rowOff>1544320</xdr:rowOff>
    </xdr:to>
    <xdr:graphicFrame macro="">
      <xdr:nvGraphicFramePr>
        <xdr:cNvPr id="201" name="Chart 195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14</xdr:col>
      <xdr:colOff>0</xdr:colOff>
      <xdr:row>99</xdr:row>
      <xdr:rowOff>0</xdr:rowOff>
    </xdr:from>
    <xdr:to>
      <xdr:col>14</xdr:col>
      <xdr:colOff>2804160</xdr:colOff>
      <xdr:row>99</xdr:row>
      <xdr:rowOff>1544320</xdr:rowOff>
    </xdr:to>
    <xdr:graphicFrame macro="">
      <xdr:nvGraphicFramePr>
        <xdr:cNvPr id="202" name="Chart 196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14</xdr:col>
      <xdr:colOff>0</xdr:colOff>
      <xdr:row>100</xdr:row>
      <xdr:rowOff>0</xdr:rowOff>
    </xdr:from>
    <xdr:to>
      <xdr:col>14</xdr:col>
      <xdr:colOff>2804160</xdr:colOff>
      <xdr:row>100</xdr:row>
      <xdr:rowOff>1544320</xdr:rowOff>
    </xdr:to>
    <xdr:graphicFrame macro="">
      <xdr:nvGraphicFramePr>
        <xdr:cNvPr id="203" name="Chart 197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14</xdr:col>
      <xdr:colOff>0</xdr:colOff>
      <xdr:row>101</xdr:row>
      <xdr:rowOff>0</xdr:rowOff>
    </xdr:from>
    <xdr:to>
      <xdr:col>14</xdr:col>
      <xdr:colOff>2804160</xdr:colOff>
      <xdr:row>101</xdr:row>
      <xdr:rowOff>1544320</xdr:rowOff>
    </xdr:to>
    <xdr:graphicFrame macro="">
      <xdr:nvGraphicFramePr>
        <xdr:cNvPr id="204" name="Chart 198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14</xdr:col>
      <xdr:colOff>0</xdr:colOff>
      <xdr:row>102</xdr:row>
      <xdr:rowOff>0</xdr:rowOff>
    </xdr:from>
    <xdr:to>
      <xdr:col>14</xdr:col>
      <xdr:colOff>2804160</xdr:colOff>
      <xdr:row>102</xdr:row>
      <xdr:rowOff>1544320</xdr:rowOff>
    </xdr:to>
    <xdr:graphicFrame macro="">
      <xdr:nvGraphicFramePr>
        <xdr:cNvPr id="205" name="Chart 199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14</xdr:col>
      <xdr:colOff>0</xdr:colOff>
      <xdr:row>103</xdr:row>
      <xdr:rowOff>0</xdr:rowOff>
    </xdr:from>
    <xdr:to>
      <xdr:col>14</xdr:col>
      <xdr:colOff>2804160</xdr:colOff>
      <xdr:row>103</xdr:row>
      <xdr:rowOff>1544320</xdr:rowOff>
    </xdr:to>
    <xdr:graphicFrame macro="">
      <xdr:nvGraphicFramePr>
        <xdr:cNvPr id="206" name="Chart 200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15</xdr:col>
      <xdr:colOff>0</xdr:colOff>
      <xdr:row>4</xdr:row>
      <xdr:rowOff>0</xdr:rowOff>
    </xdr:from>
    <xdr:to>
      <xdr:col>15</xdr:col>
      <xdr:colOff>2804160</xdr:colOff>
      <xdr:row>4</xdr:row>
      <xdr:rowOff>1544320</xdr:rowOff>
    </xdr:to>
    <xdr:graphicFrame macro="">
      <xdr:nvGraphicFramePr>
        <xdr:cNvPr id="207" name="Chart 20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15</xdr:col>
      <xdr:colOff>2804160</xdr:colOff>
      <xdr:row>5</xdr:row>
      <xdr:rowOff>1544320</xdr:rowOff>
    </xdr:to>
    <xdr:graphicFrame macro="">
      <xdr:nvGraphicFramePr>
        <xdr:cNvPr id="208" name="Chart 202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15</xdr:col>
      <xdr:colOff>0</xdr:colOff>
      <xdr:row>6</xdr:row>
      <xdr:rowOff>0</xdr:rowOff>
    </xdr:from>
    <xdr:to>
      <xdr:col>15</xdr:col>
      <xdr:colOff>2804160</xdr:colOff>
      <xdr:row>6</xdr:row>
      <xdr:rowOff>1544320</xdr:rowOff>
    </xdr:to>
    <xdr:graphicFrame macro="">
      <xdr:nvGraphicFramePr>
        <xdr:cNvPr id="209" name="Chart 203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15</xdr:col>
      <xdr:colOff>0</xdr:colOff>
      <xdr:row>7</xdr:row>
      <xdr:rowOff>0</xdr:rowOff>
    </xdr:from>
    <xdr:to>
      <xdr:col>15</xdr:col>
      <xdr:colOff>2804160</xdr:colOff>
      <xdr:row>7</xdr:row>
      <xdr:rowOff>1544320</xdr:rowOff>
    </xdr:to>
    <xdr:graphicFrame macro="">
      <xdr:nvGraphicFramePr>
        <xdr:cNvPr id="210" name="Chart 204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15</xdr:col>
      <xdr:colOff>0</xdr:colOff>
      <xdr:row>8</xdr:row>
      <xdr:rowOff>0</xdr:rowOff>
    </xdr:from>
    <xdr:to>
      <xdr:col>15</xdr:col>
      <xdr:colOff>2804160</xdr:colOff>
      <xdr:row>8</xdr:row>
      <xdr:rowOff>1544320</xdr:rowOff>
    </xdr:to>
    <xdr:graphicFrame macro="">
      <xdr:nvGraphicFramePr>
        <xdr:cNvPr id="211" name="Chart 205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2804160</xdr:colOff>
      <xdr:row>9</xdr:row>
      <xdr:rowOff>1544320</xdr:rowOff>
    </xdr:to>
    <xdr:graphicFrame macro="">
      <xdr:nvGraphicFramePr>
        <xdr:cNvPr id="212" name="Chart 206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15</xdr:col>
      <xdr:colOff>0</xdr:colOff>
      <xdr:row>10</xdr:row>
      <xdr:rowOff>0</xdr:rowOff>
    </xdr:from>
    <xdr:to>
      <xdr:col>15</xdr:col>
      <xdr:colOff>2804160</xdr:colOff>
      <xdr:row>10</xdr:row>
      <xdr:rowOff>1544320</xdr:rowOff>
    </xdr:to>
    <xdr:graphicFrame macro="">
      <xdr:nvGraphicFramePr>
        <xdr:cNvPr id="213" name="Chart 207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15</xdr:col>
      <xdr:colOff>0</xdr:colOff>
      <xdr:row>11</xdr:row>
      <xdr:rowOff>0</xdr:rowOff>
    </xdr:from>
    <xdr:to>
      <xdr:col>15</xdr:col>
      <xdr:colOff>2804160</xdr:colOff>
      <xdr:row>11</xdr:row>
      <xdr:rowOff>1544320</xdr:rowOff>
    </xdr:to>
    <xdr:graphicFrame macro="">
      <xdr:nvGraphicFramePr>
        <xdr:cNvPr id="214" name="Chart 208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15</xdr:col>
      <xdr:colOff>0</xdr:colOff>
      <xdr:row>12</xdr:row>
      <xdr:rowOff>0</xdr:rowOff>
    </xdr:from>
    <xdr:to>
      <xdr:col>15</xdr:col>
      <xdr:colOff>2804160</xdr:colOff>
      <xdr:row>12</xdr:row>
      <xdr:rowOff>1544320</xdr:rowOff>
    </xdr:to>
    <xdr:graphicFrame macro="">
      <xdr:nvGraphicFramePr>
        <xdr:cNvPr id="215" name="Chart 209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15</xdr:col>
      <xdr:colOff>0</xdr:colOff>
      <xdr:row>13</xdr:row>
      <xdr:rowOff>0</xdr:rowOff>
    </xdr:from>
    <xdr:to>
      <xdr:col>15</xdr:col>
      <xdr:colOff>2804160</xdr:colOff>
      <xdr:row>13</xdr:row>
      <xdr:rowOff>1544320</xdr:rowOff>
    </xdr:to>
    <xdr:graphicFrame macro="">
      <xdr:nvGraphicFramePr>
        <xdr:cNvPr id="216" name="Chart 210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15</xdr:col>
      <xdr:colOff>0</xdr:colOff>
      <xdr:row>14</xdr:row>
      <xdr:rowOff>0</xdr:rowOff>
    </xdr:from>
    <xdr:to>
      <xdr:col>15</xdr:col>
      <xdr:colOff>2804160</xdr:colOff>
      <xdr:row>14</xdr:row>
      <xdr:rowOff>1544320</xdr:rowOff>
    </xdr:to>
    <xdr:graphicFrame macro="">
      <xdr:nvGraphicFramePr>
        <xdr:cNvPr id="217" name="Chart 21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15</xdr:col>
      <xdr:colOff>0</xdr:colOff>
      <xdr:row>15</xdr:row>
      <xdr:rowOff>0</xdr:rowOff>
    </xdr:from>
    <xdr:to>
      <xdr:col>15</xdr:col>
      <xdr:colOff>2804160</xdr:colOff>
      <xdr:row>15</xdr:row>
      <xdr:rowOff>1544320</xdr:rowOff>
    </xdr:to>
    <xdr:graphicFrame macro="">
      <xdr:nvGraphicFramePr>
        <xdr:cNvPr id="218" name="Chart 212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15</xdr:col>
      <xdr:colOff>2804160</xdr:colOff>
      <xdr:row>16</xdr:row>
      <xdr:rowOff>1544320</xdr:rowOff>
    </xdr:to>
    <xdr:graphicFrame macro="">
      <xdr:nvGraphicFramePr>
        <xdr:cNvPr id="219" name="Chart 213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15</xdr:col>
      <xdr:colOff>0</xdr:colOff>
      <xdr:row>17</xdr:row>
      <xdr:rowOff>0</xdr:rowOff>
    </xdr:from>
    <xdr:to>
      <xdr:col>15</xdr:col>
      <xdr:colOff>2804160</xdr:colOff>
      <xdr:row>17</xdr:row>
      <xdr:rowOff>1544320</xdr:rowOff>
    </xdr:to>
    <xdr:graphicFrame macro="">
      <xdr:nvGraphicFramePr>
        <xdr:cNvPr id="220" name="Chart 214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15</xdr:col>
      <xdr:colOff>0</xdr:colOff>
      <xdr:row>18</xdr:row>
      <xdr:rowOff>0</xdr:rowOff>
    </xdr:from>
    <xdr:to>
      <xdr:col>15</xdr:col>
      <xdr:colOff>2804160</xdr:colOff>
      <xdr:row>18</xdr:row>
      <xdr:rowOff>1544320</xdr:rowOff>
    </xdr:to>
    <xdr:graphicFrame macro="">
      <xdr:nvGraphicFramePr>
        <xdr:cNvPr id="221" name="Chart 215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2804160</xdr:colOff>
      <xdr:row>19</xdr:row>
      <xdr:rowOff>1544320</xdr:rowOff>
    </xdr:to>
    <xdr:graphicFrame macro="">
      <xdr:nvGraphicFramePr>
        <xdr:cNvPr id="222" name="Chart 216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15</xdr:col>
      <xdr:colOff>0</xdr:colOff>
      <xdr:row>20</xdr:row>
      <xdr:rowOff>0</xdr:rowOff>
    </xdr:from>
    <xdr:to>
      <xdr:col>15</xdr:col>
      <xdr:colOff>2804160</xdr:colOff>
      <xdr:row>20</xdr:row>
      <xdr:rowOff>1544320</xdr:rowOff>
    </xdr:to>
    <xdr:graphicFrame macro="">
      <xdr:nvGraphicFramePr>
        <xdr:cNvPr id="223" name="Chart 217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15</xdr:col>
      <xdr:colOff>0</xdr:colOff>
      <xdr:row>21</xdr:row>
      <xdr:rowOff>0</xdr:rowOff>
    </xdr:from>
    <xdr:to>
      <xdr:col>15</xdr:col>
      <xdr:colOff>2804160</xdr:colOff>
      <xdr:row>21</xdr:row>
      <xdr:rowOff>1544320</xdr:rowOff>
    </xdr:to>
    <xdr:graphicFrame macro="">
      <xdr:nvGraphicFramePr>
        <xdr:cNvPr id="224" name="Chart 218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15</xdr:col>
      <xdr:colOff>0</xdr:colOff>
      <xdr:row>22</xdr:row>
      <xdr:rowOff>0</xdr:rowOff>
    </xdr:from>
    <xdr:to>
      <xdr:col>15</xdr:col>
      <xdr:colOff>2804160</xdr:colOff>
      <xdr:row>22</xdr:row>
      <xdr:rowOff>1544320</xdr:rowOff>
    </xdr:to>
    <xdr:graphicFrame macro="">
      <xdr:nvGraphicFramePr>
        <xdr:cNvPr id="225" name="Chart 219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15</xdr:col>
      <xdr:colOff>2804160</xdr:colOff>
      <xdr:row>23</xdr:row>
      <xdr:rowOff>1544320</xdr:rowOff>
    </xdr:to>
    <xdr:graphicFrame macro="">
      <xdr:nvGraphicFramePr>
        <xdr:cNvPr id="226" name="Chart 220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15</xdr:col>
      <xdr:colOff>0</xdr:colOff>
      <xdr:row>24</xdr:row>
      <xdr:rowOff>0</xdr:rowOff>
    </xdr:from>
    <xdr:to>
      <xdr:col>15</xdr:col>
      <xdr:colOff>2804160</xdr:colOff>
      <xdr:row>24</xdr:row>
      <xdr:rowOff>1544320</xdr:rowOff>
    </xdr:to>
    <xdr:graphicFrame macro="">
      <xdr:nvGraphicFramePr>
        <xdr:cNvPr id="227" name="Chart 22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15</xdr:col>
      <xdr:colOff>0</xdr:colOff>
      <xdr:row>25</xdr:row>
      <xdr:rowOff>0</xdr:rowOff>
    </xdr:from>
    <xdr:to>
      <xdr:col>15</xdr:col>
      <xdr:colOff>2804160</xdr:colOff>
      <xdr:row>25</xdr:row>
      <xdr:rowOff>1544320</xdr:rowOff>
    </xdr:to>
    <xdr:graphicFrame macro="">
      <xdr:nvGraphicFramePr>
        <xdr:cNvPr id="228" name="Chart 22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15</xdr:col>
      <xdr:colOff>0</xdr:colOff>
      <xdr:row>26</xdr:row>
      <xdr:rowOff>0</xdr:rowOff>
    </xdr:from>
    <xdr:to>
      <xdr:col>15</xdr:col>
      <xdr:colOff>2804160</xdr:colOff>
      <xdr:row>26</xdr:row>
      <xdr:rowOff>1544320</xdr:rowOff>
    </xdr:to>
    <xdr:graphicFrame macro="">
      <xdr:nvGraphicFramePr>
        <xdr:cNvPr id="229" name="Chart 223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15</xdr:col>
      <xdr:colOff>0</xdr:colOff>
      <xdr:row>27</xdr:row>
      <xdr:rowOff>0</xdr:rowOff>
    </xdr:from>
    <xdr:to>
      <xdr:col>15</xdr:col>
      <xdr:colOff>2804160</xdr:colOff>
      <xdr:row>27</xdr:row>
      <xdr:rowOff>1544320</xdr:rowOff>
    </xdr:to>
    <xdr:graphicFrame macro="">
      <xdr:nvGraphicFramePr>
        <xdr:cNvPr id="230" name="Chart 224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15</xdr:col>
      <xdr:colOff>0</xdr:colOff>
      <xdr:row>28</xdr:row>
      <xdr:rowOff>0</xdr:rowOff>
    </xdr:from>
    <xdr:to>
      <xdr:col>15</xdr:col>
      <xdr:colOff>2804160</xdr:colOff>
      <xdr:row>28</xdr:row>
      <xdr:rowOff>1544320</xdr:rowOff>
    </xdr:to>
    <xdr:graphicFrame macro="">
      <xdr:nvGraphicFramePr>
        <xdr:cNvPr id="231" name="Chart 225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15</xdr:col>
      <xdr:colOff>0</xdr:colOff>
      <xdr:row>29</xdr:row>
      <xdr:rowOff>0</xdr:rowOff>
    </xdr:from>
    <xdr:to>
      <xdr:col>15</xdr:col>
      <xdr:colOff>2804160</xdr:colOff>
      <xdr:row>29</xdr:row>
      <xdr:rowOff>1544320</xdr:rowOff>
    </xdr:to>
    <xdr:graphicFrame macro="">
      <xdr:nvGraphicFramePr>
        <xdr:cNvPr id="232" name="Chart 226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15</xdr:col>
      <xdr:colOff>0</xdr:colOff>
      <xdr:row>30</xdr:row>
      <xdr:rowOff>0</xdr:rowOff>
    </xdr:from>
    <xdr:to>
      <xdr:col>15</xdr:col>
      <xdr:colOff>2804160</xdr:colOff>
      <xdr:row>30</xdr:row>
      <xdr:rowOff>1544320</xdr:rowOff>
    </xdr:to>
    <xdr:graphicFrame macro="">
      <xdr:nvGraphicFramePr>
        <xdr:cNvPr id="233" name="Chart 227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15</xdr:col>
      <xdr:colOff>0</xdr:colOff>
      <xdr:row>31</xdr:row>
      <xdr:rowOff>0</xdr:rowOff>
    </xdr:from>
    <xdr:to>
      <xdr:col>15</xdr:col>
      <xdr:colOff>2804160</xdr:colOff>
      <xdr:row>31</xdr:row>
      <xdr:rowOff>1544320</xdr:rowOff>
    </xdr:to>
    <xdr:graphicFrame macro="">
      <xdr:nvGraphicFramePr>
        <xdr:cNvPr id="234" name="Chart 228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15</xdr:col>
      <xdr:colOff>0</xdr:colOff>
      <xdr:row>32</xdr:row>
      <xdr:rowOff>0</xdr:rowOff>
    </xdr:from>
    <xdr:to>
      <xdr:col>15</xdr:col>
      <xdr:colOff>2804160</xdr:colOff>
      <xdr:row>32</xdr:row>
      <xdr:rowOff>1544320</xdr:rowOff>
    </xdr:to>
    <xdr:graphicFrame macro="">
      <xdr:nvGraphicFramePr>
        <xdr:cNvPr id="235" name="Chart 229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15</xdr:col>
      <xdr:colOff>2804160</xdr:colOff>
      <xdr:row>33</xdr:row>
      <xdr:rowOff>1544320</xdr:rowOff>
    </xdr:to>
    <xdr:graphicFrame macro="">
      <xdr:nvGraphicFramePr>
        <xdr:cNvPr id="236" name="Chart 230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15</xdr:col>
      <xdr:colOff>0</xdr:colOff>
      <xdr:row>34</xdr:row>
      <xdr:rowOff>0</xdr:rowOff>
    </xdr:from>
    <xdr:to>
      <xdr:col>15</xdr:col>
      <xdr:colOff>2804160</xdr:colOff>
      <xdr:row>34</xdr:row>
      <xdr:rowOff>1544320</xdr:rowOff>
    </xdr:to>
    <xdr:graphicFrame macro="">
      <xdr:nvGraphicFramePr>
        <xdr:cNvPr id="237" name="Chart 23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15</xdr:col>
      <xdr:colOff>0</xdr:colOff>
      <xdr:row>35</xdr:row>
      <xdr:rowOff>0</xdr:rowOff>
    </xdr:from>
    <xdr:to>
      <xdr:col>15</xdr:col>
      <xdr:colOff>2804160</xdr:colOff>
      <xdr:row>35</xdr:row>
      <xdr:rowOff>1544320</xdr:rowOff>
    </xdr:to>
    <xdr:graphicFrame macro="">
      <xdr:nvGraphicFramePr>
        <xdr:cNvPr id="238" name="Chart 232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15</xdr:col>
      <xdr:colOff>0</xdr:colOff>
      <xdr:row>36</xdr:row>
      <xdr:rowOff>0</xdr:rowOff>
    </xdr:from>
    <xdr:to>
      <xdr:col>15</xdr:col>
      <xdr:colOff>2804160</xdr:colOff>
      <xdr:row>36</xdr:row>
      <xdr:rowOff>1544320</xdr:rowOff>
    </xdr:to>
    <xdr:graphicFrame macro="">
      <xdr:nvGraphicFramePr>
        <xdr:cNvPr id="239" name="Chart 233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15</xdr:col>
      <xdr:colOff>0</xdr:colOff>
      <xdr:row>37</xdr:row>
      <xdr:rowOff>0</xdr:rowOff>
    </xdr:from>
    <xdr:to>
      <xdr:col>15</xdr:col>
      <xdr:colOff>2804160</xdr:colOff>
      <xdr:row>37</xdr:row>
      <xdr:rowOff>1544320</xdr:rowOff>
    </xdr:to>
    <xdr:graphicFrame macro="">
      <xdr:nvGraphicFramePr>
        <xdr:cNvPr id="240" name="Chart 234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15</xdr:col>
      <xdr:colOff>0</xdr:colOff>
      <xdr:row>38</xdr:row>
      <xdr:rowOff>0</xdr:rowOff>
    </xdr:from>
    <xdr:to>
      <xdr:col>15</xdr:col>
      <xdr:colOff>2804160</xdr:colOff>
      <xdr:row>38</xdr:row>
      <xdr:rowOff>1544320</xdr:rowOff>
    </xdr:to>
    <xdr:graphicFrame macro="">
      <xdr:nvGraphicFramePr>
        <xdr:cNvPr id="241" name="Chart 235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15</xdr:col>
      <xdr:colOff>0</xdr:colOff>
      <xdr:row>39</xdr:row>
      <xdr:rowOff>0</xdr:rowOff>
    </xdr:from>
    <xdr:to>
      <xdr:col>15</xdr:col>
      <xdr:colOff>2804160</xdr:colOff>
      <xdr:row>39</xdr:row>
      <xdr:rowOff>1544320</xdr:rowOff>
    </xdr:to>
    <xdr:graphicFrame macro="">
      <xdr:nvGraphicFramePr>
        <xdr:cNvPr id="242" name="Chart 236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15</xdr:col>
      <xdr:colOff>0</xdr:colOff>
      <xdr:row>40</xdr:row>
      <xdr:rowOff>0</xdr:rowOff>
    </xdr:from>
    <xdr:to>
      <xdr:col>15</xdr:col>
      <xdr:colOff>2804160</xdr:colOff>
      <xdr:row>40</xdr:row>
      <xdr:rowOff>1544320</xdr:rowOff>
    </xdr:to>
    <xdr:graphicFrame macro="">
      <xdr:nvGraphicFramePr>
        <xdr:cNvPr id="243" name="Chart 237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15</xdr:col>
      <xdr:colOff>0</xdr:colOff>
      <xdr:row>41</xdr:row>
      <xdr:rowOff>0</xdr:rowOff>
    </xdr:from>
    <xdr:to>
      <xdr:col>15</xdr:col>
      <xdr:colOff>2804160</xdr:colOff>
      <xdr:row>41</xdr:row>
      <xdr:rowOff>1544320</xdr:rowOff>
    </xdr:to>
    <xdr:graphicFrame macro="">
      <xdr:nvGraphicFramePr>
        <xdr:cNvPr id="244" name="Chart 238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15</xdr:col>
      <xdr:colOff>0</xdr:colOff>
      <xdr:row>42</xdr:row>
      <xdr:rowOff>0</xdr:rowOff>
    </xdr:from>
    <xdr:to>
      <xdr:col>15</xdr:col>
      <xdr:colOff>2804160</xdr:colOff>
      <xdr:row>42</xdr:row>
      <xdr:rowOff>1544320</xdr:rowOff>
    </xdr:to>
    <xdr:graphicFrame macro="">
      <xdr:nvGraphicFramePr>
        <xdr:cNvPr id="245" name="Chart 239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15</xdr:col>
      <xdr:colOff>0</xdr:colOff>
      <xdr:row>43</xdr:row>
      <xdr:rowOff>0</xdr:rowOff>
    </xdr:from>
    <xdr:to>
      <xdr:col>15</xdr:col>
      <xdr:colOff>2804160</xdr:colOff>
      <xdr:row>43</xdr:row>
      <xdr:rowOff>1544320</xdr:rowOff>
    </xdr:to>
    <xdr:graphicFrame macro="">
      <xdr:nvGraphicFramePr>
        <xdr:cNvPr id="246" name="Chart 240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15</xdr:col>
      <xdr:colOff>0</xdr:colOff>
      <xdr:row>44</xdr:row>
      <xdr:rowOff>0</xdr:rowOff>
    </xdr:from>
    <xdr:to>
      <xdr:col>15</xdr:col>
      <xdr:colOff>2804160</xdr:colOff>
      <xdr:row>44</xdr:row>
      <xdr:rowOff>1544320</xdr:rowOff>
    </xdr:to>
    <xdr:graphicFrame macro="">
      <xdr:nvGraphicFramePr>
        <xdr:cNvPr id="247" name="Chart 24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15</xdr:col>
      <xdr:colOff>0</xdr:colOff>
      <xdr:row>45</xdr:row>
      <xdr:rowOff>0</xdr:rowOff>
    </xdr:from>
    <xdr:to>
      <xdr:col>15</xdr:col>
      <xdr:colOff>2804160</xdr:colOff>
      <xdr:row>45</xdr:row>
      <xdr:rowOff>1544320</xdr:rowOff>
    </xdr:to>
    <xdr:graphicFrame macro="">
      <xdr:nvGraphicFramePr>
        <xdr:cNvPr id="248" name="Chart 242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15</xdr:col>
      <xdr:colOff>0</xdr:colOff>
      <xdr:row>46</xdr:row>
      <xdr:rowOff>0</xdr:rowOff>
    </xdr:from>
    <xdr:to>
      <xdr:col>15</xdr:col>
      <xdr:colOff>2804160</xdr:colOff>
      <xdr:row>46</xdr:row>
      <xdr:rowOff>1544320</xdr:rowOff>
    </xdr:to>
    <xdr:graphicFrame macro="">
      <xdr:nvGraphicFramePr>
        <xdr:cNvPr id="249" name="Chart 243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15</xdr:col>
      <xdr:colOff>0</xdr:colOff>
      <xdr:row>47</xdr:row>
      <xdr:rowOff>0</xdr:rowOff>
    </xdr:from>
    <xdr:to>
      <xdr:col>15</xdr:col>
      <xdr:colOff>2804160</xdr:colOff>
      <xdr:row>47</xdr:row>
      <xdr:rowOff>1544320</xdr:rowOff>
    </xdr:to>
    <xdr:graphicFrame macro="">
      <xdr:nvGraphicFramePr>
        <xdr:cNvPr id="250" name="Chart 244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15</xdr:col>
      <xdr:colOff>0</xdr:colOff>
      <xdr:row>48</xdr:row>
      <xdr:rowOff>0</xdr:rowOff>
    </xdr:from>
    <xdr:to>
      <xdr:col>15</xdr:col>
      <xdr:colOff>2804160</xdr:colOff>
      <xdr:row>48</xdr:row>
      <xdr:rowOff>1544320</xdr:rowOff>
    </xdr:to>
    <xdr:graphicFrame macro="">
      <xdr:nvGraphicFramePr>
        <xdr:cNvPr id="251" name="Chart 245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15</xdr:col>
      <xdr:colOff>0</xdr:colOff>
      <xdr:row>49</xdr:row>
      <xdr:rowOff>0</xdr:rowOff>
    </xdr:from>
    <xdr:to>
      <xdr:col>15</xdr:col>
      <xdr:colOff>2804160</xdr:colOff>
      <xdr:row>49</xdr:row>
      <xdr:rowOff>1544320</xdr:rowOff>
    </xdr:to>
    <xdr:graphicFrame macro="">
      <xdr:nvGraphicFramePr>
        <xdr:cNvPr id="252" name="Chart 246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15</xdr:col>
      <xdr:colOff>0</xdr:colOff>
      <xdr:row>50</xdr:row>
      <xdr:rowOff>0</xdr:rowOff>
    </xdr:from>
    <xdr:to>
      <xdr:col>15</xdr:col>
      <xdr:colOff>2804160</xdr:colOff>
      <xdr:row>50</xdr:row>
      <xdr:rowOff>1544320</xdr:rowOff>
    </xdr:to>
    <xdr:graphicFrame macro="">
      <xdr:nvGraphicFramePr>
        <xdr:cNvPr id="253" name="Chart 247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15</xdr:col>
      <xdr:colOff>0</xdr:colOff>
      <xdr:row>51</xdr:row>
      <xdr:rowOff>0</xdr:rowOff>
    </xdr:from>
    <xdr:to>
      <xdr:col>15</xdr:col>
      <xdr:colOff>2804160</xdr:colOff>
      <xdr:row>51</xdr:row>
      <xdr:rowOff>1544320</xdr:rowOff>
    </xdr:to>
    <xdr:graphicFrame macro="">
      <xdr:nvGraphicFramePr>
        <xdr:cNvPr id="254" name="Chart 248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15</xdr:col>
      <xdr:colOff>0</xdr:colOff>
      <xdr:row>52</xdr:row>
      <xdr:rowOff>0</xdr:rowOff>
    </xdr:from>
    <xdr:to>
      <xdr:col>15</xdr:col>
      <xdr:colOff>2804160</xdr:colOff>
      <xdr:row>52</xdr:row>
      <xdr:rowOff>1544320</xdr:rowOff>
    </xdr:to>
    <xdr:graphicFrame macro="">
      <xdr:nvGraphicFramePr>
        <xdr:cNvPr id="255" name="Chart 249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15</xdr:col>
      <xdr:colOff>0</xdr:colOff>
      <xdr:row>53</xdr:row>
      <xdr:rowOff>0</xdr:rowOff>
    </xdr:from>
    <xdr:to>
      <xdr:col>15</xdr:col>
      <xdr:colOff>2804160</xdr:colOff>
      <xdr:row>53</xdr:row>
      <xdr:rowOff>1544320</xdr:rowOff>
    </xdr:to>
    <xdr:graphicFrame macro="">
      <xdr:nvGraphicFramePr>
        <xdr:cNvPr id="256" name="Chart 250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15</xdr:col>
      <xdr:colOff>0</xdr:colOff>
      <xdr:row>54</xdr:row>
      <xdr:rowOff>0</xdr:rowOff>
    </xdr:from>
    <xdr:to>
      <xdr:col>15</xdr:col>
      <xdr:colOff>2804160</xdr:colOff>
      <xdr:row>54</xdr:row>
      <xdr:rowOff>1544320</xdr:rowOff>
    </xdr:to>
    <xdr:graphicFrame macro="">
      <xdr:nvGraphicFramePr>
        <xdr:cNvPr id="257" name="Chart 25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15</xdr:col>
      <xdr:colOff>0</xdr:colOff>
      <xdr:row>55</xdr:row>
      <xdr:rowOff>0</xdr:rowOff>
    </xdr:from>
    <xdr:to>
      <xdr:col>15</xdr:col>
      <xdr:colOff>2804160</xdr:colOff>
      <xdr:row>55</xdr:row>
      <xdr:rowOff>1544320</xdr:rowOff>
    </xdr:to>
    <xdr:graphicFrame macro="">
      <xdr:nvGraphicFramePr>
        <xdr:cNvPr id="258" name="Chart 252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15</xdr:col>
      <xdr:colOff>0</xdr:colOff>
      <xdr:row>56</xdr:row>
      <xdr:rowOff>0</xdr:rowOff>
    </xdr:from>
    <xdr:to>
      <xdr:col>15</xdr:col>
      <xdr:colOff>2804160</xdr:colOff>
      <xdr:row>56</xdr:row>
      <xdr:rowOff>1544320</xdr:rowOff>
    </xdr:to>
    <xdr:graphicFrame macro="">
      <xdr:nvGraphicFramePr>
        <xdr:cNvPr id="259" name="Chart 253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15</xdr:col>
      <xdr:colOff>0</xdr:colOff>
      <xdr:row>57</xdr:row>
      <xdr:rowOff>0</xdr:rowOff>
    </xdr:from>
    <xdr:to>
      <xdr:col>15</xdr:col>
      <xdr:colOff>2804160</xdr:colOff>
      <xdr:row>57</xdr:row>
      <xdr:rowOff>1544320</xdr:rowOff>
    </xdr:to>
    <xdr:graphicFrame macro="">
      <xdr:nvGraphicFramePr>
        <xdr:cNvPr id="260" name="Chart 254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15</xdr:col>
      <xdr:colOff>0</xdr:colOff>
      <xdr:row>58</xdr:row>
      <xdr:rowOff>0</xdr:rowOff>
    </xdr:from>
    <xdr:to>
      <xdr:col>15</xdr:col>
      <xdr:colOff>2804160</xdr:colOff>
      <xdr:row>58</xdr:row>
      <xdr:rowOff>1544320</xdr:rowOff>
    </xdr:to>
    <xdr:graphicFrame macro="">
      <xdr:nvGraphicFramePr>
        <xdr:cNvPr id="261" name="Chart 255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15</xdr:col>
      <xdr:colOff>0</xdr:colOff>
      <xdr:row>59</xdr:row>
      <xdr:rowOff>0</xdr:rowOff>
    </xdr:from>
    <xdr:to>
      <xdr:col>15</xdr:col>
      <xdr:colOff>2804160</xdr:colOff>
      <xdr:row>59</xdr:row>
      <xdr:rowOff>1544320</xdr:rowOff>
    </xdr:to>
    <xdr:graphicFrame macro="">
      <xdr:nvGraphicFramePr>
        <xdr:cNvPr id="262" name="Chart 256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15</xdr:col>
      <xdr:colOff>0</xdr:colOff>
      <xdr:row>60</xdr:row>
      <xdr:rowOff>0</xdr:rowOff>
    </xdr:from>
    <xdr:to>
      <xdr:col>15</xdr:col>
      <xdr:colOff>2804160</xdr:colOff>
      <xdr:row>60</xdr:row>
      <xdr:rowOff>1544320</xdr:rowOff>
    </xdr:to>
    <xdr:graphicFrame macro="">
      <xdr:nvGraphicFramePr>
        <xdr:cNvPr id="263" name="Chart 257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15</xdr:col>
      <xdr:colOff>0</xdr:colOff>
      <xdr:row>61</xdr:row>
      <xdr:rowOff>0</xdr:rowOff>
    </xdr:from>
    <xdr:to>
      <xdr:col>15</xdr:col>
      <xdr:colOff>2804160</xdr:colOff>
      <xdr:row>61</xdr:row>
      <xdr:rowOff>1544320</xdr:rowOff>
    </xdr:to>
    <xdr:graphicFrame macro="">
      <xdr:nvGraphicFramePr>
        <xdr:cNvPr id="264" name="Chart 258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15</xdr:col>
      <xdr:colOff>0</xdr:colOff>
      <xdr:row>62</xdr:row>
      <xdr:rowOff>0</xdr:rowOff>
    </xdr:from>
    <xdr:to>
      <xdr:col>15</xdr:col>
      <xdr:colOff>2804160</xdr:colOff>
      <xdr:row>62</xdr:row>
      <xdr:rowOff>1544320</xdr:rowOff>
    </xdr:to>
    <xdr:graphicFrame macro="">
      <xdr:nvGraphicFramePr>
        <xdr:cNvPr id="265" name="Chart 259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15</xdr:col>
      <xdr:colOff>0</xdr:colOff>
      <xdr:row>63</xdr:row>
      <xdr:rowOff>0</xdr:rowOff>
    </xdr:from>
    <xdr:to>
      <xdr:col>15</xdr:col>
      <xdr:colOff>2804160</xdr:colOff>
      <xdr:row>63</xdr:row>
      <xdr:rowOff>1544320</xdr:rowOff>
    </xdr:to>
    <xdr:graphicFrame macro="">
      <xdr:nvGraphicFramePr>
        <xdr:cNvPr id="266" name="Chart 260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15</xdr:col>
      <xdr:colOff>0</xdr:colOff>
      <xdr:row>64</xdr:row>
      <xdr:rowOff>0</xdr:rowOff>
    </xdr:from>
    <xdr:to>
      <xdr:col>15</xdr:col>
      <xdr:colOff>2804160</xdr:colOff>
      <xdr:row>64</xdr:row>
      <xdr:rowOff>1544320</xdr:rowOff>
    </xdr:to>
    <xdr:graphicFrame macro="">
      <xdr:nvGraphicFramePr>
        <xdr:cNvPr id="267" name="Chart 26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15</xdr:col>
      <xdr:colOff>0</xdr:colOff>
      <xdr:row>65</xdr:row>
      <xdr:rowOff>0</xdr:rowOff>
    </xdr:from>
    <xdr:to>
      <xdr:col>15</xdr:col>
      <xdr:colOff>2804160</xdr:colOff>
      <xdr:row>65</xdr:row>
      <xdr:rowOff>1544320</xdr:rowOff>
    </xdr:to>
    <xdr:graphicFrame macro="">
      <xdr:nvGraphicFramePr>
        <xdr:cNvPr id="268" name="Chart 262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15</xdr:col>
      <xdr:colOff>0</xdr:colOff>
      <xdr:row>66</xdr:row>
      <xdr:rowOff>0</xdr:rowOff>
    </xdr:from>
    <xdr:to>
      <xdr:col>15</xdr:col>
      <xdr:colOff>2804160</xdr:colOff>
      <xdr:row>66</xdr:row>
      <xdr:rowOff>1544320</xdr:rowOff>
    </xdr:to>
    <xdr:graphicFrame macro="">
      <xdr:nvGraphicFramePr>
        <xdr:cNvPr id="269" name="Chart 263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15</xdr:col>
      <xdr:colOff>0</xdr:colOff>
      <xdr:row>67</xdr:row>
      <xdr:rowOff>0</xdr:rowOff>
    </xdr:from>
    <xdr:to>
      <xdr:col>15</xdr:col>
      <xdr:colOff>2804160</xdr:colOff>
      <xdr:row>67</xdr:row>
      <xdr:rowOff>1544320</xdr:rowOff>
    </xdr:to>
    <xdr:graphicFrame macro="">
      <xdr:nvGraphicFramePr>
        <xdr:cNvPr id="270" name="Chart 264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15</xdr:col>
      <xdr:colOff>0</xdr:colOff>
      <xdr:row>68</xdr:row>
      <xdr:rowOff>0</xdr:rowOff>
    </xdr:from>
    <xdr:to>
      <xdr:col>15</xdr:col>
      <xdr:colOff>2804160</xdr:colOff>
      <xdr:row>68</xdr:row>
      <xdr:rowOff>1544320</xdr:rowOff>
    </xdr:to>
    <xdr:graphicFrame macro="">
      <xdr:nvGraphicFramePr>
        <xdr:cNvPr id="271" name="Chart 265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15</xdr:col>
      <xdr:colOff>0</xdr:colOff>
      <xdr:row>69</xdr:row>
      <xdr:rowOff>0</xdr:rowOff>
    </xdr:from>
    <xdr:to>
      <xdr:col>15</xdr:col>
      <xdr:colOff>2804160</xdr:colOff>
      <xdr:row>69</xdr:row>
      <xdr:rowOff>1544320</xdr:rowOff>
    </xdr:to>
    <xdr:graphicFrame macro="">
      <xdr:nvGraphicFramePr>
        <xdr:cNvPr id="272" name="Chart 266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15</xdr:col>
      <xdr:colOff>0</xdr:colOff>
      <xdr:row>70</xdr:row>
      <xdr:rowOff>0</xdr:rowOff>
    </xdr:from>
    <xdr:to>
      <xdr:col>15</xdr:col>
      <xdr:colOff>2804160</xdr:colOff>
      <xdr:row>70</xdr:row>
      <xdr:rowOff>1544320</xdr:rowOff>
    </xdr:to>
    <xdr:graphicFrame macro="">
      <xdr:nvGraphicFramePr>
        <xdr:cNvPr id="273" name="Chart 267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15</xdr:col>
      <xdr:colOff>0</xdr:colOff>
      <xdr:row>71</xdr:row>
      <xdr:rowOff>0</xdr:rowOff>
    </xdr:from>
    <xdr:to>
      <xdr:col>15</xdr:col>
      <xdr:colOff>2804160</xdr:colOff>
      <xdr:row>71</xdr:row>
      <xdr:rowOff>1544320</xdr:rowOff>
    </xdr:to>
    <xdr:graphicFrame macro="">
      <xdr:nvGraphicFramePr>
        <xdr:cNvPr id="274" name="Chart 268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15</xdr:col>
      <xdr:colOff>0</xdr:colOff>
      <xdr:row>72</xdr:row>
      <xdr:rowOff>0</xdr:rowOff>
    </xdr:from>
    <xdr:to>
      <xdr:col>15</xdr:col>
      <xdr:colOff>2804160</xdr:colOff>
      <xdr:row>72</xdr:row>
      <xdr:rowOff>1544320</xdr:rowOff>
    </xdr:to>
    <xdr:graphicFrame macro="">
      <xdr:nvGraphicFramePr>
        <xdr:cNvPr id="275" name="Chart 269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15</xdr:col>
      <xdr:colOff>0</xdr:colOff>
      <xdr:row>73</xdr:row>
      <xdr:rowOff>0</xdr:rowOff>
    </xdr:from>
    <xdr:to>
      <xdr:col>15</xdr:col>
      <xdr:colOff>2804160</xdr:colOff>
      <xdr:row>73</xdr:row>
      <xdr:rowOff>1544320</xdr:rowOff>
    </xdr:to>
    <xdr:graphicFrame macro="">
      <xdr:nvGraphicFramePr>
        <xdr:cNvPr id="276" name="Chart 270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15</xdr:col>
      <xdr:colOff>0</xdr:colOff>
      <xdr:row>74</xdr:row>
      <xdr:rowOff>0</xdr:rowOff>
    </xdr:from>
    <xdr:to>
      <xdr:col>15</xdr:col>
      <xdr:colOff>2804160</xdr:colOff>
      <xdr:row>74</xdr:row>
      <xdr:rowOff>1544320</xdr:rowOff>
    </xdr:to>
    <xdr:graphicFrame macro="">
      <xdr:nvGraphicFramePr>
        <xdr:cNvPr id="277" name="Chart 27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15</xdr:col>
      <xdr:colOff>0</xdr:colOff>
      <xdr:row>75</xdr:row>
      <xdr:rowOff>0</xdr:rowOff>
    </xdr:from>
    <xdr:to>
      <xdr:col>15</xdr:col>
      <xdr:colOff>2804160</xdr:colOff>
      <xdr:row>75</xdr:row>
      <xdr:rowOff>1544320</xdr:rowOff>
    </xdr:to>
    <xdr:graphicFrame macro="">
      <xdr:nvGraphicFramePr>
        <xdr:cNvPr id="278" name="Chart 272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15</xdr:col>
      <xdr:colOff>0</xdr:colOff>
      <xdr:row>76</xdr:row>
      <xdr:rowOff>0</xdr:rowOff>
    </xdr:from>
    <xdr:to>
      <xdr:col>15</xdr:col>
      <xdr:colOff>2804160</xdr:colOff>
      <xdr:row>76</xdr:row>
      <xdr:rowOff>1544320</xdr:rowOff>
    </xdr:to>
    <xdr:graphicFrame macro="">
      <xdr:nvGraphicFramePr>
        <xdr:cNvPr id="279" name="Chart 273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15</xdr:col>
      <xdr:colOff>0</xdr:colOff>
      <xdr:row>77</xdr:row>
      <xdr:rowOff>0</xdr:rowOff>
    </xdr:from>
    <xdr:to>
      <xdr:col>15</xdr:col>
      <xdr:colOff>2804160</xdr:colOff>
      <xdr:row>77</xdr:row>
      <xdr:rowOff>1544320</xdr:rowOff>
    </xdr:to>
    <xdr:graphicFrame macro="">
      <xdr:nvGraphicFramePr>
        <xdr:cNvPr id="280" name="Chart 274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15</xdr:col>
      <xdr:colOff>0</xdr:colOff>
      <xdr:row>78</xdr:row>
      <xdr:rowOff>0</xdr:rowOff>
    </xdr:from>
    <xdr:to>
      <xdr:col>15</xdr:col>
      <xdr:colOff>2804160</xdr:colOff>
      <xdr:row>78</xdr:row>
      <xdr:rowOff>1544320</xdr:rowOff>
    </xdr:to>
    <xdr:graphicFrame macro="">
      <xdr:nvGraphicFramePr>
        <xdr:cNvPr id="281" name="Chart 275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15</xdr:col>
      <xdr:colOff>0</xdr:colOff>
      <xdr:row>79</xdr:row>
      <xdr:rowOff>0</xdr:rowOff>
    </xdr:from>
    <xdr:to>
      <xdr:col>15</xdr:col>
      <xdr:colOff>2804160</xdr:colOff>
      <xdr:row>79</xdr:row>
      <xdr:rowOff>1544320</xdr:rowOff>
    </xdr:to>
    <xdr:graphicFrame macro="">
      <xdr:nvGraphicFramePr>
        <xdr:cNvPr id="282" name="Chart 276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15</xdr:col>
      <xdr:colOff>0</xdr:colOff>
      <xdr:row>80</xdr:row>
      <xdr:rowOff>0</xdr:rowOff>
    </xdr:from>
    <xdr:to>
      <xdr:col>15</xdr:col>
      <xdr:colOff>2804160</xdr:colOff>
      <xdr:row>80</xdr:row>
      <xdr:rowOff>1544320</xdr:rowOff>
    </xdr:to>
    <xdr:graphicFrame macro="">
      <xdr:nvGraphicFramePr>
        <xdr:cNvPr id="283" name="Chart 277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15</xdr:col>
      <xdr:colOff>0</xdr:colOff>
      <xdr:row>81</xdr:row>
      <xdr:rowOff>0</xdr:rowOff>
    </xdr:from>
    <xdr:to>
      <xdr:col>15</xdr:col>
      <xdr:colOff>2804160</xdr:colOff>
      <xdr:row>81</xdr:row>
      <xdr:rowOff>1544320</xdr:rowOff>
    </xdr:to>
    <xdr:graphicFrame macro="">
      <xdr:nvGraphicFramePr>
        <xdr:cNvPr id="284" name="Chart 278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15</xdr:col>
      <xdr:colOff>0</xdr:colOff>
      <xdr:row>82</xdr:row>
      <xdr:rowOff>0</xdr:rowOff>
    </xdr:from>
    <xdr:to>
      <xdr:col>15</xdr:col>
      <xdr:colOff>2804160</xdr:colOff>
      <xdr:row>82</xdr:row>
      <xdr:rowOff>1544320</xdr:rowOff>
    </xdr:to>
    <xdr:graphicFrame macro="">
      <xdr:nvGraphicFramePr>
        <xdr:cNvPr id="285" name="Chart 279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15</xdr:col>
      <xdr:colOff>0</xdr:colOff>
      <xdr:row>83</xdr:row>
      <xdr:rowOff>0</xdr:rowOff>
    </xdr:from>
    <xdr:to>
      <xdr:col>15</xdr:col>
      <xdr:colOff>2804160</xdr:colOff>
      <xdr:row>83</xdr:row>
      <xdr:rowOff>1544320</xdr:rowOff>
    </xdr:to>
    <xdr:graphicFrame macro="">
      <xdr:nvGraphicFramePr>
        <xdr:cNvPr id="286" name="Chart 280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15</xdr:col>
      <xdr:colOff>0</xdr:colOff>
      <xdr:row>84</xdr:row>
      <xdr:rowOff>0</xdr:rowOff>
    </xdr:from>
    <xdr:to>
      <xdr:col>15</xdr:col>
      <xdr:colOff>2804160</xdr:colOff>
      <xdr:row>84</xdr:row>
      <xdr:rowOff>1544320</xdr:rowOff>
    </xdr:to>
    <xdr:graphicFrame macro="">
      <xdr:nvGraphicFramePr>
        <xdr:cNvPr id="287" name="Chart 28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15</xdr:col>
      <xdr:colOff>0</xdr:colOff>
      <xdr:row>85</xdr:row>
      <xdr:rowOff>0</xdr:rowOff>
    </xdr:from>
    <xdr:to>
      <xdr:col>15</xdr:col>
      <xdr:colOff>2804160</xdr:colOff>
      <xdr:row>85</xdr:row>
      <xdr:rowOff>1544320</xdr:rowOff>
    </xdr:to>
    <xdr:graphicFrame macro="">
      <xdr:nvGraphicFramePr>
        <xdr:cNvPr id="288" name="Chart 282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15</xdr:col>
      <xdr:colOff>0</xdr:colOff>
      <xdr:row>86</xdr:row>
      <xdr:rowOff>0</xdr:rowOff>
    </xdr:from>
    <xdr:to>
      <xdr:col>15</xdr:col>
      <xdr:colOff>2804160</xdr:colOff>
      <xdr:row>86</xdr:row>
      <xdr:rowOff>1544320</xdr:rowOff>
    </xdr:to>
    <xdr:graphicFrame macro="">
      <xdr:nvGraphicFramePr>
        <xdr:cNvPr id="289" name="Chart 283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15</xdr:col>
      <xdr:colOff>0</xdr:colOff>
      <xdr:row>87</xdr:row>
      <xdr:rowOff>0</xdr:rowOff>
    </xdr:from>
    <xdr:to>
      <xdr:col>15</xdr:col>
      <xdr:colOff>2804160</xdr:colOff>
      <xdr:row>87</xdr:row>
      <xdr:rowOff>1544320</xdr:rowOff>
    </xdr:to>
    <xdr:graphicFrame macro="">
      <xdr:nvGraphicFramePr>
        <xdr:cNvPr id="290" name="Chart 284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15</xdr:col>
      <xdr:colOff>0</xdr:colOff>
      <xdr:row>88</xdr:row>
      <xdr:rowOff>0</xdr:rowOff>
    </xdr:from>
    <xdr:to>
      <xdr:col>15</xdr:col>
      <xdr:colOff>2804160</xdr:colOff>
      <xdr:row>88</xdr:row>
      <xdr:rowOff>1544320</xdr:rowOff>
    </xdr:to>
    <xdr:graphicFrame macro="">
      <xdr:nvGraphicFramePr>
        <xdr:cNvPr id="291" name="Chart 285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15</xdr:col>
      <xdr:colOff>0</xdr:colOff>
      <xdr:row>89</xdr:row>
      <xdr:rowOff>0</xdr:rowOff>
    </xdr:from>
    <xdr:to>
      <xdr:col>15</xdr:col>
      <xdr:colOff>2804160</xdr:colOff>
      <xdr:row>89</xdr:row>
      <xdr:rowOff>1544320</xdr:rowOff>
    </xdr:to>
    <xdr:graphicFrame macro="">
      <xdr:nvGraphicFramePr>
        <xdr:cNvPr id="292" name="Chart 286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15</xdr:col>
      <xdr:colOff>0</xdr:colOff>
      <xdr:row>90</xdr:row>
      <xdr:rowOff>0</xdr:rowOff>
    </xdr:from>
    <xdr:to>
      <xdr:col>15</xdr:col>
      <xdr:colOff>2804160</xdr:colOff>
      <xdr:row>90</xdr:row>
      <xdr:rowOff>1544320</xdr:rowOff>
    </xdr:to>
    <xdr:graphicFrame macro="">
      <xdr:nvGraphicFramePr>
        <xdr:cNvPr id="293" name="Chart 287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15</xdr:col>
      <xdr:colOff>0</xdr:colOff>
      <xdr:row>91</xdr:row>
      <xdr:rowOff>0</xdr:rowOff>
    </xdr:from>
    <xdr:to>
      <xdr:col>15</xdr:col>
      <xdr:colOff>2804160</xdr:colOff>
      <xdr:row>91</xdr:row>
      <xdr:rowOff>1544320</xdr:rowOff>
    </xdr:to>
    <xdr:graphicFrame macro="">
      <xdr:nvGraphicFramePr>
        <xdr:cNvPr id="294" name="Chart 288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15</xdr:col>
      <xdr:colOff>0</xdr:colOff>
      <xdr:row>92</xdr:row>
      <xdr:rowOff>0</xdr:rowOff>
    </xdr:from>
    <xdr:to>
      <xdr:col>15</xdr:col>
      <xdr:colOff>2804160</xdr:colOff>
      <xdr:row>92</xdr:row>
      <xdr:rowOff>1544320</xdr:rowOff>
    </xdr:to>
    <xdr:graphicFrame macro="">
      <xdr:nvGraphicFramePr>
        <xdr:cNvPr id="295" name="Chart 289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15</xdr:col>
      <xdr:colOff>0</xdr:colOff>
      <xdr:row>93</xdr:row>
      <xdr:rowOff>0</xdr:rowOff>
    </xdr:from>
    <xdr:to>
      <xdr:col>15</xdr:col>
      <xdr:colOff>2804160</xdr:colOff>
      <xdr:row>93</xdr:row>
      <xdr:rowOff>1544320</xdr:rowOff>
    </xdr:to>
    <xdr:graphicFrame macro="">
      <xdr:nvGraphicFramePr>
        <xdr:cNvPr id="296" name="Chart 290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15</xdr:col>
      <xdr:colOff>0</xdr:colOff>
      <xdr:row>94</xdr:row>
      <xdr:rowOff>0</xdr:rowOff>
    </xdr:from>
    <xdr:to>
      <xdr:col>15</xdr:col>
      <xdr:colOff>2804160</xdr:colOff>
      <xdr:row>94</xdr:row>
      <xdr:rowOff>1544320</xdr:rowOff>
    </xdr:to>
    <xdr:graphicFrame macro="">
      <xdr:nvGraphicFramePr>
        <xdr:cNvPr id="297" name="Chart 29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15</xdr:col>
      <xdr:colOff>0</xdr:colOff>
      <xdr:row>95</xdr:row>
      <xdr:rowOff>0</xdr:rowOff>
    </xdr:from>
    <xdr:to>
      <xdr:col>15</xdr:col>
      <xdr:colOff>2804160</xdr:colOff>
      <xdr:row>95</xdr:row>
      <xdr:rowOff>1544320</xdr:rowOff>
    </xdr:to>
    <xdr:graphicFrame macro="">
      <xdr:nvGraphicFramePr>
        <xdr:cNvPr id="298" name="Chart 292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15</xdr:col>
      <xdr:colOff>0</xdr:colOff>
      <xdr:row>96</xdr:row>
      <xdr:rowOff>0</xdr:rowOff>
    </xdr:from>
    <xdr:to>
      <xdr:col>15</xdr:col>
      <xdr:colOff>2804160</xdr:colOff>
      <xdr:row>96</xdr:row>
      <xdr:rowOff>1544320</xdr:rowOff>
    </xdr:to>
    <xdr:graphicFrame macro="">
      <xdr:nvGraphicFramePr>
        <xdr:cNvPr id="299" name="Chart 293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15</xdr:col>
      <xdr:colOff>0</xdr:colOff>
      <xdr:row>97</xdr:row>
      <xdr:rowOff>0</xdr:rowOff>
    </xdr:from>
    <xdr:to>
      <xdr:col>15</xdr:col>
      <xdr:colOff>2804160</xdr:colOff>
      <xdr:row>97</xdr:row>
      <xdr:rowOff>1544320</xdr:rowOff>
    </xdr:to>
    <xdr:graphicFrame macro="">
      <xdr:nvGraphicFramePr>
        <xdr:cNvPr id="300" name="Chart 294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15</xdr:col>
      <xdr:colOff>0</xdr:colOff>
      <xdr:row>98</xdr:row>
      <xdr:rowOff>0</xdr:rowOff>
    </xdr:from>
    <xdr:to>
      <xdr:col>15</xdr:col>
      <xdr:colOff>2804160</xdr:colOff>
      <xdr:row>98</xdr:row>
      <xdr:rowOff>1544320</xdr:rowOff>
    </xdr:to>
    <xdr:graphicFrame macro="">
      <xdr:nvGraphicFramePr>
        <xdr:cNvPr id="301" name="Chart 295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15</xdr:col>
      <xdr:colOff>0</xdr:colOff>
      <xdr:row>99</xdr:row>
      <xdr:rowOff>0</xdr:rowOff>
    </xdr:from>
    <xdr:to>
      <xdr:col>15</xdr:col>
      <xdr:colOff>2804160</xdr:colOff>
      <xdr:row>99</xdr:row>
      <xdr:rowOff>1544320</xdr:rowOff>
    </xdr:to>
    <xdr:graphicFrame macro="">
      <xdr:nvGraphicFramePr>
        <xdr:cNvPr id="302" name="Chart 296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15</xdr:col>
      <xdr:colOff>0</xdr:colOff>
      <xdr:row>100</xdr:row>
      <xdr:rowOff>0</xdr:rowOff>
    </xdr:from>
    <xdr:to>
      <xdr:col>15</xdr:col>
      <xdr:colOff>2804160</xdr:colOff>
      <xdr:row>100</xdr:row>
      <xdr:rowOff>1544320</xdr:rowOff>
    </xdr:to>
    <xdr:graphicFrame macro="">
      <xdr:nvGraphicFramePr>
        <xdr:cNvPr id="303" name="Chart 297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15</xdr:col>
      <xdr:colOff>0</xdr:colOff>
      <xdr:row>101</xdr:row>
      <xdr:rowOff>0</xdr:rowOff>
    </xdr:from>
    <xdr:to>
      <xdr:col>15</xdr:col>
      <xdr:colOff>2804160</xdr:colOff>
      <xdr:row>101</xdr:row>
      <xdr:rowOff>1544320</xdr:rowOff>
    </xdr:to>
    <xdr:graphicFrame macro="">
      <xdr:nvGraphicFramePr>
        <xdr:cNvPr id="304" name="Chart 298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15</xdr:col>
      <xdr:colOff>0</xdr:colOff>
      <xdr:row>102</xdr:row>
      <xdr:rowOff>0</xdr:rowOff>
    </xdr:from>
    <xdr:to>
      <xdr:col>15</xdr:col>
      <xdr:colOff>2804160</xdr:colOff>
      <xdr:row>102</xdr:row>
      <xdr:rowOff>1544320</xdr:rowOff>
    </xdr:to>
    <xdr:graphicFrame macro="">
      <xdr:nvGraphicFramePr>
        <xdr:cNvPr id="305" name="Chart 299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15</xdr:col>
      <xdr:colOff>0</xdr:colOff>
      <xdr:row>103</xdr:row>
      <xdr:rowOff>0</xdr:rowOff>
    </xdr:from>
    <xdr:to>
      <xdr:col>15</xdr:col>
      <xdr:colOff>2804160</xdr:colOff>
      <xdr:row>103</xdr:row>
      <xdr:rowOff>1544320</xdr:rowOff>
    </xdr:to>
    <xdr:graphicFrame macro="">
      <xdr:nvGraphicFramePr>
        <xdr:cNvPr id="306" name="Chart 300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666750</xdr:rowOff>
        </xdr:from>
        <xdr:to>
          <xdr:col>12</xdr:col>
          <xdr:colOff>247650</xdr:colOff>
          <xdr:row>30</xdr:row>
          <xdr:rowOff>885825</xdr:rowOff>
        </xdr:to>
        <xdr:sp macro="" textlink="">
          <xdr:nvSpPr>
            <xdr:cNvPr id="1060" name="CheckBox2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31</xdr:row>
          <xdr:rowOff>666750</xdr:rowOff>
        </xdr:from>
        <xdr:to>
          <xdr:col>12</xdr:col>
          <xdr:colOff>247650</xdr:colOff>
          <xdr:row>31</xdr:row>
          <xdr:rowOff>885825</xdr:rowOff>
        </xdr:to>
        <xdr:sp macro="" textlink="">
          <xdr:nvSpPr>
            <xdr:cNvPr id="1061" name="CheckBox2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32</xdr:row>
          <xdr:rowOff>666750</xdr:rowOff>
        </xdr:from>
        <xdr:to>
          <xdr:col>12</xdr:col>
          <xdr:colOff>247650</xdr:colOff>
          <xdr:row>32</xdr:row>
          <xdr:rowOff>885825</xdr:rowOff>
        </xdr:to>
        <xdr:sp macro="" textlink="">
          <xdr:nvSpPr>
            <xdr:cNvPr id="1062" name="CheckBox2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33</xdr:row>
          <xdr:rowOff>666750</xdr:rowOff>
        </xdr:from>
        <xdr:to>
          <xdr:col>12</xdr:col>
          <xdr:colOff>247650</xdr:colOff>
          <xdr:row>33</xdr:row>
          <xdr:rowOff>885825</xdr:rowOff>
        </xdr:to>
        <xdr:sp macro="" textlink="">
          <xdr:nvSpPr>
            <xdr:cNvPr id="1063" name="CheckBox3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34</xdr:row>
          <xdr:rowOff>666750</xdr:rowOff>
        </xdr:from>
        <xdr:to>
          <xdr:col>12</xdr:col>
          <xdr:colOff>247650</xdr:colOff>
          <xdr:row>34</xdr:row>
          <xdr:rowOff>885825</xdr:rowOff>
        </xdr:to>
        <xdr:sp macro="" textlink="">
          <xdr:nvSpPr>
            <xdr:cNvPr id="1064" name="CheckBox3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35</xdr:row>
          <xdr:rowOff>666750</xdr:rowOff>
        </xdr:from>
        <xdr:to>
          <xdr:col>12</xdr:col>
          <xdr:colOff>247650</xdr:colOff>
          <xdr:row>35</xdr:row>
          <xdr:rowOff>885825</xdr:rowOff>
        </xdr:to>
        <xdr:sp macro="" textlink="">
          <xdr:nvSpPr>
            <xdr:cNvPr id="1065" name="CheckBox3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36</xdr:row>
          <xdr:rowOff>666750</xdr:rowOff>
        </xdr:from>
        <xdr:to>
          <xdr:col>12</xdr:col>
          <xdr:colOff>247650</xdr:colOff>
          <xdr:row>36</xdr:row>
          <xdr:rowOff>885825</xdr:rowOff>
        </xdr:to>
        <xdr:sp macro="" textlink="">
          <xdr:nvSpPr>
            <xdr:cNvPr id="1066" name="CheckBox3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37</xdr:row>
          <xdr:rowOff>666750</xdr:rowOff>
        </xdr:from>
        <xdr:to>
          <xdr:col>12</xdr:col>
          <xdr:colOff>247650</xdr:colOff>
          <xdr:row>37</xdr:row>
          <xdr:rowOff>885825</xdr:rowOff>
        </xdr:to>
        <xdr:sp macro="" textlink="">
          <xdr:nvSpPr>
            <xdr:cNvPr id="1067" name="CheckBox3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38</xdr:row>
          <xdr:rowOff>666750</xdr:rowOff>
        </xdr:from>
        <xdr:to>
          <xdr:col>12</xdr:col>
          <xdr:colOff>247650</xdr:colOff>
          <xdr:row>38</xdr:row>
          <xdr:rowOff>885825</xdr:rowOff>
        </xdr:to>
        <xdr:sp macro="" textlink="">
          <xdr:nvSpPr>
            <xdr:cNvPr id="1068" name="CheckBox3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39</xdr:row>
          <xdr:rowOff>666750</xdr:rowOff>
        </xdr:from>
        <xdr:to>
          <xdr:col>12</xdr:col>
          <xdr:colOff>247650</xdr:colOff>
          <xdr:row>39</xdr:row>
          <xdr:rowOff>885825</xdr:rowOff>
        </xdr:to>
        <xdr:sp macro="" textlink="">
          <xdr:nvSpPr>
            <xdr:cNvPr id="1069" name="CheckBox3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40</xdr:row>
          <xdr:rowOff>666750</xdr:rowOff>
        </xdr:from>
        <xdr:to>
          <xdr:col>12</xdr:col>
          <xdr:colOff>247650</xdr:colOff>
          <xdr:row>40</xdr:row>
          <xdr:rowOff>885825</xdr:rowOff>
        </xdr:to>
        <xdr:sp macro="" textlink="">
          <xdr:nvSpPr>
            <xdr:cNvPr id="1070" name="CheckBox37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41</xdr:row>
          <xdr:rowOff>666750</xdr:rowOff>
        </xdr:from>
        <xdr:to>
          <xdr:col>12</xdr:col>
          <xdr:colOff>247650</xdr:colOff>
          <xdr:row>41</xdr:row>
          <xdr:rowOff>885825</xdr:rowOff>
        </xdr:to>
        <xdr:sp macro="" textlink="">
          <xdr:nvSpPr>
            <xdr:cNvPr id="1071" name="CheckBox38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42</xdr:row>
          <xdr:rowOff>666750</xdr:rowOff>
        </xdr:from>
        <xdr:to>
          <xdr:col>12</xdr:col>
          <xdr:colOff>247650</xdr:colOff>
          <xdr:row>42</xdr:row>
          <xdr:rowOff>885825</xdr:rowOff>
        </xdr:to>
        <xdr:sp macro="" textlink="">
          <xdr:nvSpPr>
            <xdr:cNvPr id="1072" name="CheckBox39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43</xdr:row>
          <xdr:rowOff>666750</xdr:rowOff>
        </xdr:from>
        <xdr:to>
          <xdr:col>12</xdr:col>
          <xdr:colOff>247650</xdr:colOff>
          <xdr:row>43</xdr:row>
          <xdr:rowOff>885825</xdr:rowOff>
        </xdr:to>
        <xdr:sp macro="" textlink="">
          <xdr:nvSpPr>
            <xdr:cNvPr id="1073" name="CheckBox40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44</xdr:row>
          <xdr:rowOff>666750</xdr:rowOff>
        </xdr:from>
        <xdr:to>
          <xdr:col>12</xdr:col>
          <xdr:colOff>247650</xdr:colOff>
          <xdr:row>44</xdr:row>
          <xdr:rowOff>885825</xdr:rowOff>
        </xdr:to>
        <xdr:sp macro="" textlink="">
          <xdr:nvSpPr>
            <xdr:cNvPr id="1074" name="CheckBox41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45</xdr:row>
          <xdr:rowOff>666750</xdr:rowOff>
        </xdr:from>
        <xdr:to>
          <xdr:col>12</xdr:col>
          <xdr:colOff>247650</xdr:colOff>
          <xdr:row>45</xdr:row>
          <xdr:rowOff>885825</xdr:rowOff>
        </xdr:to>
        <xdr:sp macro="" textlink="">
          <xdr:nvSpPr>
            <xdr:cNvPr id="1075" name="CheckBox42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46</xdr:row>
          <xdr:rowOff>666750</xdr:rowOff>
        </xdr:from>
        <xdr:to>
          <xdr:col>12</xdr:col>
          <xdr:colOff>247650</xdr:colOff>
          <xdr:row>46</xdr:row>
          <xdr:rowOff>885825</xdr:rowOff>
        </xdr:to>
        <xdr:sp macro="" textlink="">
          <xdr:nvSpPr>
            <xdr:cNvPr id="1076" name="CheckBox43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47</xdr:row>
          <xdr:rowOff>666750</xdr:rowOff>
        </xdr:from>
        <xdr:to>
          <xdr:col>12</xdr:col>
          <xdr:colOff>247650</xdr:colOff>
          <xdr:row>47</xdr:row>
          <xdr:rowOff>885825</xdr:rowOff>
        </xdr:to>
        <xdr:sp macro="" textlink="">
          <xdr:nvSpPr>
            <xdr:cNvPr id="1077" name="CheckBox44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48</xdr:row>
          <xdr:rowOff>666750</xdr:rowOff>
        </xdr:from>
        <xdr:to>
          <xdr:col>12</xdr:col>
          <xdr:colOff>247650</xdr:colOff>
          <xdr:row>48</xdr:row>
          <xdr:rowOff>885825</xdr:rowOff>
        </xdr:to>
        <xdr:sp macro="" textlink="">
          <xdr:nvSpPr>
            <xdr:cNvPr id="1078" name="CheckBox45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49</xdr:row>
          <xdr:rowOff>666750</xdr:rowOff>
        </xdr:from>
        <xdr:to>
          <xdr:col>12</xdr:col>
          <xdr:colOff>247650</xdr:colOff>
          <xdr:row>49</xdr:row>
          <xdr:rowOff>885825</xdr:rowOff>
        </xdr:to>
        <xdr:sp macro="" textlink="">
          <xdr:nvSpPr>
            <xdr:cNvPr id="1079" name="CheckBox46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50</xdr:row>
          <xdr:rowOff>666750</xdr:rowOff>
        </xdr:from>
        <xdr:to>
          <xdr:col>12</xdr:col>
          <xdr:colOff>247650</xdr:colOff>
          <xdr:row>50</xdr:row>
          <xdr:rowOff>885825</xdr:rowOff>
        </xdr:to>
        <xdr:sp macro="" textlink="">
          <xdr:nvSpPr>
            <xdr:cNvPr id="1080" name="CheckBox47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51</xdr:row>
          <xdr:rowOff>666750</xdr:rowOff>
        </xdr:from>
        <xdr:to>
          <xdr:col>12</xdr:col>
          <xdr:colOff>247650</xdr:colOff>
          <xdr:row>51</xdr:row>
          <xdr:rowOff>885825</xdr:rowOff>
        </xdr:to>
        <xdr:sp macro="" textlink="">
          <xdr:nvSpPr>
            <xdr:cNvPr id="1081" name="CheckBox48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52</xdr:row>
          <xdr:rowOff>666750</xdr:rowOff>
        </xdr:from>
        <xdr:to>
          <xdr:col>12</xdr:col>
          <xdr:colOff>247650</xdr:colOff>
          <xdr:row>52</xdr:row>
          <xdr:rowOff>885825</xdr:rowOff>
        </xdr:to>
        <xdr:sp macro="" textlink="">
          <xdr:nvSpPr>
            <xdr:cNvPr id="1082" name="CheckBox49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53</xdr:row>
          <xdr:rowOff>666750</xdr:rowOff>
        </xdr:from>
        <xdr:to>
          <xdr:col>12</xdr:col>
          <xdr:colOff>247650</xdr:colOff>
          <xdr:row>53</xdr:row>
          <xdr:rowOff>885825</xdr:rowOff>
        </xdr:to>
        <xdr:sp macro="" textlink="">
          <xdr:nvSpPr>
            <xdr:cNvPr id="1083" name="CheckBox50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54</xdr:row>
          <xdr:rowOff>666750</xdr:rowOff>
        </xdr:from>
        <xdr:to>
          <xdr:col>12</xdr:col>
          <xdr:colOff>247650</xdr:colOff>
          <xdr:row>54</xdr:row>
          <xdr:rowOff>885825</xdr:rowOff>
        </xdr:to>
        <xdr:sp macro="" textlink="">
          <xdr:nvSpPr>
            <xdr:cNvPr id="1084" name="CheckBox5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55</xdr:row>
          <xdr:rowOff>666750</xdr:rowOff>
        </xdr:from>
        <xdr:to>
          <xdr:col>12</xdr:col>
          <xdr:colOff>247650</xdr:colOff>
          <xdr:row>55</xdr:row>
          <xdr:rowOff>885825</xdr:rowOff>
        </xdr:to>
        <xdr:sp macro="" textlink="">
          <xdr:nvSpPr>
            <xdr:cNvPr id="1085" name="CheckBox52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56</xdr:row>
          <xdr:rowOff>666750</xdr:rowOff>
        </xdr:from>
        <xdr:to>
          <xdr:col>12</xdr:col>
          <xdr:colOff>247650</xdr:colOff>
          <xdr:row>56</xdr:row>
          <xdr:rowOff>885825</xdr:rowOff>
        </xdr:to>
        <xdr:sp macro="" textlink="">
          <xdr:nvSpPr>
            <xdr:cNvPr id="1086" name="CheckBox53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57</xdr:row>
          <xdr:rowOff>666750</xdr:rowOff>
        </xdr:from>
        <xdr:to>
          <xdr:col>12</xdr:col>
          <xdr:colOff>247650</xdr:colOff>
          <xdr:row>57</xdr:row>
          <xdr:rowOff>885825</xdr:rowOff>
        </xdr:to>
        <xdr:sp macro="" textlink="">
          <xdr:nvSpPr>
            <xdr:cNvPr id="1087" name="CheckBox54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58</xdr:row>
          <xdr:rowOff>666750</xdr:rowOff>
        </xdr:from>
        <xdr:to>
          <xdr:col>12</xdr:col>
          <xdr:colOff>247650</xdr:colOff>
          <xdr:row>58</xdr:row>
          <xdr:rowOff>885825</xdr:rowOff>
        </xdr:to>
        <xdr:sp macro="" textlink="">
          <xdr:nvSpPr>
            <xdr:cNvPr id="1088" name="CheckBox55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59</xdr:row>
          <xdr:rowOff>666750</xdr:rowOff>
        </xdr:from>
        <xdr:to>
          <xdr:col>12</xdr:col>
          <xdr:colOff>247650</xdr:colOff>
          <xdr:row>59</xdr:row>
          <xdr:rowOff>885825</xdr:rowOff>
        </xdr:to>
        <xdr:sp macro="" textlink="">
          <xdr:nvSpPr>
            <xdr:cNvPr id="1089" name="CheckBox56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60</xdr:row>
          <xdr:rowOff>666750</xdr:rowOff>
        </xdr:from>
        <xdr:to>
          <xdr:col>12</xdr:col>
          <xdr:colOff>247650</xdr:colOff>
          <xdr:row>60</xdr:row>
          <xdr:rowOff>885825</xdr:rowOff>
        </xdr:to>
        <xdr:sp macro="" textlink="">
          <xdr:nvSpPr>
            <xdr:cNvPr id="1090" name="CheckBox57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61</xdr:row>
          <xdr:rowOff>666750</xdr:rowOff>
        </xdr:from>
        <xdr:to>
          <xdr:col>12</xdr:col>
          <xdr:colOff>247650</xdr:colOff>
          <xdr:row>61</xdr:row>
          <xdr:rowOff>885825</xdr:rowOff>
        </xdr:to>
        <xdr:sp macro="" textlink="">
          <xdr:nvSpPr>
            <xdr:cNvPr id="1091" name="CheckBox58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62</xdr:row>
          <xdr:rowOff>666750</xdr:rowOff>
        </xdr:from>
        <xdr:to>
          <xdr:col>12</xdr:col>
          <xdr:colOff>247650</xdr:colOff>
          <xdr:row>62</xdr:row>
          <xdr:rowOff>885825</xdr:rowOff>
        </xdr:to>
        <xdr:sp macro="" textlink="">
          <xdr:nvSpPr>
            <xdr:cNvPr id="1092" name="CheckBox59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63</xdr:row>
          <xdr:rowOff>666750</xdr:rowOff>
        </xdr:from>
        <xdr:to>
          <xdr:col>12</xdr:col>
          <xdr:colOff>247650</xdr:colOff>
          <xdr:row>63</xdr:row>
          <xdr:rowOff>885825</xdr:rowOff>
        </xdr:to>
        <xdr:sp macro="" textlink="">
          <xdr:nvSpPr>
            <xdr:cNvPr id="1093" name="CheckBox60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64</xdr:row>
          <xdr:rowOff>666750</xdr:rowOff>
        </xdr:from>
        <xdr:to>
          <xdr:col>12</xdr:col>
          <xdr:colOff>247650</xdr:colOff>
          <xdr:row>64</xdr:row>
          <xdr:rowOff>885825</xdr:rowOff>
        </xdr:to>
        <xdr:sp macro="" textlink="">
          <xdr:nvSpPr>
            <xdr:cNvPr id="1094" name="CheckBox61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65</xdr:row>
          <xdr:rowOff>666750</xdr:rowOff>
        </xdr:from>
        <xdr:to>
          <xdr:col>12</xdr:col>
          <xdr:colOff>247650</xdr:colOff>
          <xdr:row>65</xdr:row>
          <xdr:rowOff>885825</xdr:rowOff>
        </xdr:to>
        <xdr:sp macro="" textlink="">
          <xdr:nvSpPr>
            <xdr:cNvPr id="1095" name="CheckBox62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66</xdr:row>
          <xdr:rowOff>666750</xdr:rowOff>
        </xdr:from>
        <xdr:to>
          <xdr:col>12</xdr:col>
          <xdr:colOff>247650</xdr:colOff>
          <xdr:row>66</xdr:row>
          <xdr:rowOff>885825</xdr:rowOff>
        </xdr:to>
        <xdr:sp macro="" textlink="">
          <xdr:nvSpPr>
            <xdr:cNvPr id="1096" name="CheckBox63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67</xdr:row>
          <xdr:rowOff>666750</xdr:rowOff>
        </xdr:from>
        <xdr:to>
          <xdr:col>12</xdr:col>
          <xdr:colOff>247650</xdr:colOff>
          <xdr:row>67</xdr:row>
          <xdr:rowOff>885825</xdr:rowOff>
        </xdr:to>
        <xdr:sp macro="" textlink="">
          <xdr:nvSpPr>
            <xdr:cNvPr id="1097" name="CheckBox64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68</xdr:row>
          <xdr:rowOff>666750</xdr:rowOff>
        </xdr:from>
        <xdr:to>
          <xdr:col>12</xdr:col>
          <xdr:colOff>247650</xdr:colOff>
          <xdr:row>68</xdr:row>
          <xdr:rowOff>885825</xdr:rowOff>
        </xdr:to>
        <xdr:sp macro="" textlink="">
          <xdr:nvSpPr>
            <xdr:cNvPr id="1098" name="CheckBox65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69</xdr:row>
          <xdr:rowOff>666750</xdr:rowOff>
        </xdr:from>
        <xdr:to>
          <xdr:col>12</xdr:col>
          <xdr:colOff>247650</xdr:colOff>
          <xdr:row>69</xdr:row>
          <xdr:rowOff>885825</xdr:rowOff>
        </xdr:to>
        <xdr:sp macro="" textlink="">
          <xdr:nvSpPr>
            <xdr:cNvPr id="1099" name="CheckBox66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70</xdr:row>
          <xdr:rowOff>666750</xdr:rowOff>
        </xdr:from>
        <xdr:to>
          <xdr:col>12</xdr:col>
          <xdr:colOff>247650</xdr:colOff>
          <xdr:row>70</xdr:row>
          <xdr:rowOff>885825</xdr:rowOff>
        </xdr:to>
        <xdr:sp macro="" textlink="">
          <xdr:nvSpPr>
            <xdr:cNvPr id="1100" name="CheckBox67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71</xdr:row>
          <xdr:rowOff>666750</xdr:rowOff>
        </xdr:from>
        <xdr:to>
          <xdr:col>12</xdr:col>
          <xdr:colOff>247650</xdr:colOff>
          <xdr:row>71</xdr:row>
          <xdr:rowOff>885825</xdr:rowOff>
        </xdr:to>
        <xdr:sp macro="" textlink="">
          <xdr:nvSpPr>
            <xdr:cNvPr id="1101" name="CheckBox68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72</xdr:row>
          <xdr:rowOff>666750</xdr:rowOff>
        </xdr:from>
        <xdr:to>
          <xdr:col>12</xdr:col>
          <xdr:colOff>247650</xdr:colOff>
          <xdr:row>72</xdr:row>
          <xdr:rowOff>885825</xdr:rowOff>
        </xdr:to>
        <xdr:sp macro="" textlink="">
          <xdr:nvSpPr>
            <xdr:cNvPr id="1102" name="CheckBox69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73</xdr:row>
          <xdr:rowOff>666750</xdr:rowOff>
        </xdr:from>
        <xdr:to>
          <xdr:col>12</xdr:col>
          <xdr:colOff>247650</xdr:colOff>
          <xdr:row>73</xdr:row>
          <xdr:rowOff>885825</xdr:rowOff>
        </xdr:to>
        <xdr:sp macro="" textlink="">
          <xdr:nvSpPr>
            <xdr:cNvPr id="1103" name="CheckBox70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74</xdr:row>
          <xdr:rowOff>666750</xdr:rowOff>
        </xdr:from>
        <xdr:to>
          <xdr:col>12</xdr:col>
          <xdr:colOff>247650</xdr:colOff>
          <xdr:row>74</xdr:row>
          <xdr:rowOff>885825</xdr:rowOff>
        </xdr:to>
        <xdr:sp macro="" textlink="">
          <xdr:nvSpPr>
            <xdr:cNvPr id="1104" name="CheckBox71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75</xdr:row>
          <xdr:rowOff>666750</xdr:rowOff>
        </xdr:from>
        <xdr:to>
          <xdr:col>12</xdr:col>
          <xdr:colOff>247650</xdr:colOff>
          <xdr:row>75</xdr:row>
          <xdr:rowOff>885825</xdr:rowOff>
        </xdr:to>
        <xdr:sp macro="" textlink="">
          <xdr:nvSpPr>
            <xdr:cNvPr id="1105" name="CheckBox72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76</xdr:row>
          <xdr:rowOff>666750</xdr:rowOff>
        </xdr:from>
        <xdr:to>
          <xdr:col>12</xdr:col>
          <xdr:colOff>247650</xdr:colOff>
          <xdr:row>76</xdr:row>
          <xdr:rowOff>885825</xdr:rowOff>
        </xdr:to>
        <xdr:sp macro="" textlink="">
          <xdr:nvSpPr>
            <xdr:cNvPr id="1106" name="CheckBox73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77</xdr:row>
          <xdr:rowOff>666750</xdr:rowOff>
        </xdr:from>
        <xdr:to>
          <xdr:col>12</xdr:col>
          <xdr:colOff>247650</xdr:colOff>
          <xdr:row>77</xdr:row>
          <xdr:rowOff>885825</xdr:rowOff>
        </xdr:to>
        <xdr:sp macro="" textlink="">
          <xdr:nvSpPr>
            <xdr:cNvPr id="1107" name="CheckBox74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78</xdr:row>
          <xdr:rowOff>666750</xdr:rowOff>
        </xdr:from>
        <xdr:to>
          <xdr:col>12</xdr:col>
          <xdr:colOff>247650</xdr:colOff>
          <xdr:row>78</xdr:row>
          <xdr:rowOff>885825</xdr:rowOff>
        </xdr:to>
        <xdr:sp macro="" textlink="">
          <xdr:nvSpPr>
            <xdr:cNvPr id="1108" name="CheckBox75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79</xdr:row>
          <xdr:rowOff>666750</xdr:rowOff>
        </xdr:from>
        <xdr:to>
          <xdr:col>12</xdr:col>
          <xdr:colOff>247650</xdr:colOff>
          <xdr:row>79</xdr:row>
          <xdr:rowOff>885825</xdr:rowOff>
        </xdr:to>
        <xdr:sp macro="" textlink="">
          <xdr:nvSpPr>
            <xdr:cNvPr id="1109" name="CheckBox76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80</xdr:row>
          <xdr:rowOff>666750</xdr:rowOff>
        </xdr:from>
        <xdr:to>
          <xdr:col>12</xdr:col>
          <xdr:colOff>247650</xdr:colOff>
          <xdr:row>80</xdr:row>
          <xdr:rowOff>885825</xdr:rowOff>
        </xdr:to>
        <xdr:sp macro="" textlink="">
          <xdr:nvSpPr>
            <xdr:cNvPr id="1110" name="CheckBox77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81</xdr:row>
          <xdr:rowOff>666750</xdr:rowOff>
        </xdr:from>
        <xdr:to>
          <xdr:col>12</xdr:col>
          <xdr:colOff>247650</xdr:colOff>
          <xdr:row>81</xdr:row>
          <xdr:rowOff>885825</xdr:rowOff>
        </xdr:to>
        <xdr:sp macro="" textlink="">
          <xdr:nvSpPr>
            <xdr:cNvPr id="1111" name="CheckBox78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82</xdr:row>
          <xdr:rowOff>666750</xdr:rowOff>
        </xdr:from>
        <xdr:to>
          <xdr:col>12</xdr:col>
          <xdr:colOff>247650</xdr:colOff>
          <xdr:row>82</xdr:row>
          <xdr:rowOff>885825</xdr:rowOff>
        </xdr:to>
        <xdr:sp macro="" textlink="">
          <xdr:nvSpPr>
            <xdr:cNvPr id="1112" name="CheckBox79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83</xdr:row>
          <xdr:rowOff>666750</xdr:rowOff>
        </xdr:from>
        <xdr:to>
          <xdr:col>12</xdr:col>
          <xdr:colOff>247650</xdr:colOff>
          <xdr:row>83</xdr:row>
          <xdr:rowOff>885825</xdr:rowOff>
        </xdr:to>
        <xdr:sp macro="" textlink="">
          <xdr:nvSpPr>
            <xdr:cNvPr id="1113" name="CheckBox80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84</xdr:row>
          <xdr:rowOff>666750</xdr:rowOff>
        </xdr:from>
        <xdr:to>
          <xdr:col>12</xdr:col>
          <xdr:colOff>247650</xdr:colOff>
          <xdr:row>84</xdr:row>
          <xdr:rowOff>885825</xdr:rowOff>
        </xdr:to>
        <xdr:sp macro="" textlink="">
          <xdr:nvSpPr>
            <xdr:cNvPr id="1114" name="CheckBox81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85</xdr:row>
          <xdr:rowOff>666750</xdr:rowOff>
        </xdr:from>
        <xdr:to>
          <xdr:col>12</xdr:col>
          <xdr:colOff>247650</xdr:colOff>
          <xdr:row>85</xdr:row>
          <xdr:rowOff>885825</xdr:rowOff>
        </xdr:to>
        <xdr:sp macro="" textlink="">
          <xdr:nvSpPr>
            <xdr:cNvPr id="1115" name="CheckBox82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86</xdr:row>
          <xdr:rowOff>666750</xdr:rowOff>
        </xdr:from>
        <xdr:to>
          <xdr:col>12</xdr:col>
          <xdr:colOff>247650</xdr:colOff>
          <xdr:row>86</xdr:row>
          <xdr:rowOff>885825</xdr:rowOff>
        </xdr:to>
        <xdr:sp macro="" textlink="">
          <xdr:nvSpPr>
            <xdr:cNvPr id="1116" name="CheckBox83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87</xdr:row>
          <xdr:rowOff>666750</xdr:rowOff>
        </xdr:from>
        <xdr:to>
          <xdr:col>12</xdr:col>
          <xdr:colOff>247650</xdr:colOff>
          <xdr:row>87</xdr:row>
          <xdr:rowOff>885825</xdr:rowOff>
        </xdr:to>
        <xdr:sp macro="" textlink="">
          <xdr:nvSpPr>
            <xdr:cNvPr id="1117" name="CheckBox84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88</xdr:row>
          <xdr:rowOff>666750</xdr:rowOff>
        </xdr:from>
        <xdr:to>
          <xdr:col>12</xdr:col>
          <xdr:colOff>247650</xdr:colOff>
          <xdr:row>88</xdr:row>
          <xdr:rowOff>885825</xdr:rowOff>
        </xdr:to>
        <xdr:sp macro="" textlink="">
          <xdr:nvSpPr>
            <xdr:cNvPr id="1118" name="CheckBox85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89</xdr:row>
          <xdr:rowOff>666750</xdr:rowOff>
        </xdr:from>
        <xdr:to>
          <xdr:col>12</xdr:col>
          <xdr:colOff>247650</xdr:colOff>
          <xdr:row>89</xdr:row>
          <xdr:rowOff>885825</xdr:rowOff>
        </xdr:to>
        <xdr:sp macro="" textlink="">
          <xdr:nvSpPr>
            <xdr:cNvPr id="1119" name="CheckBox86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90</xdr:row>
          <xdr:rowOff>666750</xdr:rowOff>
        </xdr:from>
        <xdr:to>
          <xdr:col>12</xdr:col>
          <xdr:colOff>247650</xdr:colOff>
          <xdr:row>90</xdr:row>
          <xdr:rowOff>885825</xdr:rowOff>
        </xdr:to>
        <xdr:sp macro="" textlink="">
          <xdr:nvSpPr>
            <xdr:cNvPr id="1120" name="CheckBox87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91</xdr:row>
          <xdr:rowOff>666750</xdr:rowOff>
        </xdr:from>
        <xdr:to>
          <xdr:col>12</xdr:col>
          <xdr:colOff>247650</xdr:colOff>
          <xdr:row>91</xdr:row>
          <xdr:rowOff>885825</xdr:rowOff>
        </xdr:to>
        <xdr:sp macro="" textlink="">
          <xdr:nvSpPr>
            <xdr:cNvPr id="1121" name="CheckBox88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92</xdr:row>
          <xdr:rowOff>666750</xdr:rowOff>
        </xdr:from>
        <xdr:to>
          <xdr:col>12</xdr:col>
          <xdr:colOff>247650</xdr:colOff>
          <xdr:row>92</xdr:row>
          <xdr:rowOff>885825</xdr:rowOff>
        </xdr:to>
        <xdr:sp macro="" textlink="">
          <xdr:nvSpPr>
            <xdr:cNvPr id="1122" name="CheckBox89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93</xdr:row>
          <xdr:rowOff>666750</xdr:rowOff>
        </xdr:from>
        <xdr:to>
          <xdr:col>12</xdr:col>
          <xdr:colOff>247650</xdr:colOff>
          <xdr:row>93</xdr:row>
          <xdr:rowOff>885825</xdr:rowOff>
        </xdr:to>
        <xdr:sp macro="" textlink="">
          <xdr:nvSpPr>
            <xdr:cNvPr id="1123" name="CheckBox90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94</xdr:row>
          <xdr:rowOff>666750</xdr:rowOff>
        </xdr:from>
        <xdr:to>
          <xdr:col>12</xdr:col>
          <xdr:colOff>247650</xdr:colOff>
          <xdr:row>94</xdr:row>
          <xdr:rowOff>885825</xdr:rowOff>
        </xdr:to>
        <xdr:sp macro="" textlink="">
          <xdr:nvSpPr>
            <xdr:cNvPr id="1124" name="CheckBox91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95</xdr:row>
          <xdr:rowOff>666750</xdr:rowOff>
        </xdr:from>
        <xdr:to>
          <xdr:col>12</xdr:col>
          <xdr:colOff>247650</xdr:colOff>
          <xdr:row>95</xdr:row>
          <xdr:rowOff>885825</xdr:rowOff>
        </xdr:to>
        <xdr:sp macro="" textlink="">
          <xdr:nvSpPr>
            <xdr:cNvPr id="1125" name="CheckBox92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96</xdr:row>
          <xdr:rowOff>666750</xdr:rowOff>
        </xdr:from>
        <xdr:to>
          <xdr:col>12</xdr:col>
          <xdr:colOff>247650</xdr:colOff>
          <xdr:row>96</xdr:row>
          <xdr:rowOff>885825</xdr:rowOff>
        </xdr:to>
        <xdr:sp macro="" textlink="">
          <xdr:nvSpPr>
            <xdr:cNvPr id="1126" name="CheckBox93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97</xdr:row>
          <xdr:rowOff>666750</xdr:rowOff>
        </xdr:from>
        <xdr:to>
          <xdr:col>12</xdr:col>
          <xdr:colOff>247650</xdr:colOff>
          <xdr:row>97</xdr:row>
          <xdr:rowOff>885825</xdr:rowOff>
        </xdr:to>
        <xdr:sp macro="" textlink="">
          <xdr:nvSpPr>
            <xdr:cNvPr id="1127" name="CheckBox94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98</xdr:row>
          <xdr:rowOff>666750</xdr:rowOff>
        </xdr:from>
        <xdr:to>
          <xdr:col>12</xdr:col>
          <xdr:colOff>247650</xdr:colOff>
          <xdr:row>98</xdr:row>
          <xdr:rowOff>885825</xdr:rowOff>
        </xdr:to>
        <xdr:sp macro="" textlink="">
          <xdr:nvSpPr>
            <xdr:cNvPr id="1128" name="CheckBox95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99</xdr:row>
          <xdr:rowOff>666750</xdr:rowOff>
        </xdr:from>
        <xdr:to>
          <xdr:col>12</xdr:col>
          <xdr:colOff>247650</xdr:colOff>
          <xdr:row>99</xdr:row>
          <xdr:rowOff>885825</xdr:rowOff>
        </xdr:to>
        <xdr:sp macro="" textlink="">
          <xdr:nvSpPr>
            <xdr:cNvPr id="1129" name="CheckBox96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100</xdr:row>
          <xdr:rowOff>666750</xdr:rowOff>
        </xdr:from>
        <xdr:to>
          <xdr:col>12</xdr:col>
          <xdr:colOff>247650</xdr:colOff>
          <xdr:row>100</xdr:row>
          <xdr:rowOff>885825</xdr:rowOff>
        </xdr:to>
        <xdr:sp macro="" textlink="">
          <xdr:nvSpPr>
            <xdr:cNvPr id="1130" name="CheckBox97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101</xdr:row>
          <xdr:rowOff>666750</xdr:rowOff>
        </xdr:from>
        <xdr:to>
          <xdr:col>12</xdr:col>
          <xdr:colOff>247650</xdr:colOff>
          <xdr:row>101</xdr:row>
          <xdr:rowOff>885825</xdr:rowOff>
        </xdr:to>
        <xdr:sp macro="" textlink="">
          <xdr:nvSpPr>
            <xdr:cNvPr id="1131" name="CheckBox98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102</xdr:row>
          <xdr:rowOff>666750</xdr:rowOff>
        </xdr:from>
        <xdr:to>
          <xdr:col>12</xdr:col>
          <xdr:colOff>247650</xdr:colOff>
          <xdr:row>102</xdr:row>
          <xdr:rowOff>885825</xdr:rowOff>
        </xdr:to>
        <xdr:sp macro="" textlink="">
          <xdr:nvSpPr>
            <xdr:cNvPr id="1132" name="CheckBox99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103</xdr:row>
          <xdr:rowOff>666750</xdr:rowOff>
        </xdr:from>
        <xdr:to>
          <xdr:col>12</xdr:col>
          <xdr:colOff>247650</xdr:colOff>
          <xdr:row>103</xdr:row>
          <xdr:rowOff>885825</xdr:rowOff>
        </xdr:to>
        <xdr:sp macro="" textlink="">
          <xdr:nvSpPr>
            <xdr:cNvPr id="1133" name="CheckBox100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971550</xdr:colOff>
          <xdr:row>1</xdr:row>
          <xdr:rowOff>9525</xdr:rowOff>
        </xdr:from>
        <xdr:to>
          <xdr:col>14</xdr:col>
          <xdr:colOff>1866900</xdr:colOff>
          <xdr:row>2</xdr:row>
          <xdr:rowOff>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971550</xdr:colOff>
          <xdr:row>2</xdr:row>
          <xdr:rowOff>9525</xdr:rowOff>
        </xdr:from>
        <xdr:to>
          <xdr:col>14</xdr:col>
          <xdr:colOff>1866900</xdr:colOff>
          <xdr:row>3</xdr:row>
          <xdr:rowOff>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1</xdr:row>
          <xdr:rowOff>228600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0.18641</cdr:x>
      <cdr:y>0.86554</cdr:y>
    </cdr:from>
    <cdr:to>
      <cdr:x>0.96709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EC21B78-426A-4B7C-B5EC-68CC9CD09954}"/>
            </a:ext>
          </a:extLst>
        </cdr:cNvPr>
        <cdr:cNvGrpSpPr/>
      </cdr:nvGrpSpPr>
      <cdr:grpSpPr>
        <a:xfrm xmlns:a="http://schemas.openxmlformats.org/drawingml/2006/main">
          <a:off x="507335" y="1336671"/>
          <a:ext cx="2124707" cy="166694"/>
          <a:chOff x="507037" y="1336671"/>
          <a:chExt cx="2123465" cy="166694"/>
        </a:xfrm>
      </cdr:grpSpPr>
      <cdr:sp macro="" textlink="">
        <cdr:nvSpPr>
          <cdr:cNvPr id="2" name="TextBox 1"/>
          <cdr:cNvSpPr txBox="1"/>
        </cdr:nvSpPr>
        <cdr:spPr>
          <a:xfrm xmlns:a="http://schemas.openxmlformats.org/drawingml/2006/main">
            <a:off x="507037" y="1336671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lIns="0" tIns="0" rIns="0" bIns="0" rtlCol="0"/>
          <a:lstStyle xmlns:a="http://schemas.openxmlformats.org/drawingml/2006/main"/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3" name="TextBox 1"/>
          <cdr:cNvSpPr txBox="1"/>
        </cdr:nvSpPr>
        <cdr:spPr>
          <a:xfrm xmlns:a="http://schemas.openxmlformats.org/drawingml/2006/main">
            <a:off x="987420" y="1336671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4" name="TextBox 1"/>
          <cdr:cNvSpPr txBox="1"/>
        </cdr:nvSpPr>
        <cdr:spPr>
          <a:xfrm xmlns:a="http://schemas.openxmlformats.org/drawingml/2006/main">
            <a:off x="1463676" y="1336671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5" name="TextBox 1"/>
          <cdr:cNvSpPr txBox="1"/>
        </cdr:nvSpPr>
        <cdr:spPr>
          <a:xfrm xmlns:a="http://schemas.openxmlformats.org/drawingml/2006/main">
            <a:off x="1939931" y="1336671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6" name="TextBox 1"/>
          <cdr:cNvSpPr txBox="1"/>
        </cdr:nvSpPr>
        <cdr:spPr>
          <a:xfrm xmlns:a="http://schemas.openxmlformats.org/drawingml/2006/main">
            <a:off x="2384435" y="1336671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A9CAF66-B719-4AFB-9A5C-76AF6DD2B9A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E09791A-DD86-4038-AE15-2290221798C8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0.18447</cdr:x>
      <cdr:y>0.87068</cdr:y>
    </cdr:from>
    <cdr:to>
      <cdr:x>0.96288</cdr:x>
      <cdr:y>0.97862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E867C1BB-3E12-42E9-ACF7-3AF67F9F9231}"/>
            </a:ext>
          </a:extLst>
        </cdr:cNvPr>
        <cdr:cNvGrpSpPr/>
      </cdr:nvGrpSpPr>
      <cdr:grpSpPr>
        <a:xfrm xmlns:a="http://schemas.openxmlformats.org/drawingml/2006/main">
          <a:off x="503227" y="1344609"/>
          <a:ext cx="2123471" cy="166693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0.18447</cdr:x>
      <cdr:y>0.87068</cdr:y>
    </cdr:from>
    <cdr:to>
      <cdr:x>0.96288</cdr:x>
      <cdr:y>0.97862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9914703A-6411-4AEF-A558-5108AC365C58}"/>
            </a:ext>
          </a:extLst>
        </cdr:cNvPr>
        <cdr:cNvGrpSpPr/>
      </cdr:nvGrpSpPr>
      <cdr:grpSpPr>
        <a:xfrm xmlns:a="http://schemas.openxmlformats.org/drawingml/2006/main">
          <a:off x="503227" y="1344609"/>
          <a:ext cx="2123471" cy="166693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D9D64022-45A7-445A-94EB-35C32A72E370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0.87068</cdr:y>
    </cdr:from>
    <cdr:to>
      <cdr:x>0.96579</cdr:x>
      <cdr:y>0.97862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EEE95660-46B3-43E2-8C22-DEDEA5DC4689}"/>
            </a:ext>
          </a:extLst>
        </cdr:cNvPr>
        <cdr:cNvGrpSpPr/>
      </cdr:nvGrpSpPr>
      <cdr:grpSpPr>
        <a:xfrm xmlns:a="http://schemas.openxmlformats.org/drawingml/2006/main">
          <a:off x="511165" y="1344609"/>
          <a:ext cx="2123471" cy="166693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0.17865</cdr:x>
      <cdr:y>0.87068</cdr:y>
    </cdr:from>
    <cdr:to>
      <cdr:x>0.95706</cdr:x>
      <cdr:y>0.97862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B06EAA90-9B95-46DD-8C04-384FBAB94790}"/>
            </a:ext>
          </a:extLst>
        </cdr:cNvPr>
        <cdr:cNvGrpSpPr/>
      </cdr:nvGrpSpPr>
      <cdr:grpSpPr>
        <a:xfrm xmlns:a="http://schemas.openxmlformats.org/drawingml/2006/main">
          <a:off x="487350" y="1344609"/>
          <a:ext cx="2123471" cy="166693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0.18447</cdr:x>
      <cdr:y>0.86554</cdr:y>
    </cdr:from>
    <cdr:to>
      <cdr:x>0.96288</cdr:x>
      <cdr:y>0.97348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089DAE89-C101-44AB-A916-F58CC9CCC93F}"/>
            </a:ext>
          </a:extLst>
        </cdr:cNvPr>
        <cdr:cNvGrpSpPr/>
      </cdr:nvGrpSpPr>
      <cdr:grpSpPr>
        <a:xfrm xmlns:a="http://schemas.openxmlformats.org/drawingml/2006/main">
          <a:off x="503227" y="1336671"/>
          <a:ext cx="2123471" cy="166694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0.17865</cdr:x>
      <cdr:y>0.87068</cdr:y>
    </cdr:from>
    <cdr:to>
      <cdr:x>0.95706</cdr:x>
      <cdr:y>0.97862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915E46D2-2CC7-4095-8061-BB95DE4E2230}"/>
            </a:ext>
          </a:extLst>
        </cdr:cNvPr>
        <cdr:cNvGrpSpPr/>
      </cdr:nvGrpSpPr>
      <cdr:grpSpPr>
        <a:xfrm xmlns:a="http://schemas.openxmlformats.org/drawingml/2006/main">
          <a:off x="487350" y="1344609"/>
          <a:ext cx="2123471" cy="166693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0.18447</cdr:x>
      <cdr:y>0.86554</cdr:y>
    </cdr:from>
    <cdr:to>
      <cdr:x>0.96288</cdr:x>
      <cdr:y>0.97348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56C7735C-3BE3-4954-923F-D16D388EC122}"/>
            </a:ext>
          </a:extLst>
        </cdr:cNvPr>
        <cdr:cNvGrpSpPr/>
      </cdr:nvGrpSpPr>
      <cdr:grpSpPr>
        <a:xfrm xmlns:a="http://schemas.openxmlformats.org/drawingml/2006/main">
          <a:off x="503227" y="1336671"/>
          <a:ext cx="2123471" cy="166694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DE4DBF0-64E6-42DF-BD3D-E3A4427386C0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1FFB15C-A676-4D29-8E97-BE5C96680FC6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895354B-98C7-4946-8D90-DE0D9C9F4ADF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0.18447</cdr:x>
      <cdr:y>0.87068</cdr:y>
    </cdr:from>
    <cdr:to>
      <cdr:x>0.96288</cdr:x>
      <cdr:y>0.97862</cdr:y>
    </cdr:to>
    <cdr:grpSp>
      <cdr:nvGrpSpPr>
        <cdr:cNvPr id="20" name="Group 19">
          <a:extLst xmlns:a="http://schemas.openxmlformats.org/drawingml/2006/main">
            <a:ext uri="{FF2B5EF4-FFF2-40B4-BE49-F238E27FC236}">
              <a16:creationId xmlns:a16="http://schemas.microsoft.com/office/drawing/2014/main" id="{4FF48CE0-4858-405D-880F-D219644AFA71}"/>
            </a:ext>
          </a:extLst>
        </cdr:cNvPr>
        <cdr:cNvGrpSpPr/>
      </cdr:nvGrpSpPr>
      <cdr:grpSpPr>
        <a:xfrm xmlns:a="http://schemas.openxmlformats.org/drawingml/2006/main">
          <a:off x="503227" y="1344609"/>
          <a:ext cx="2123471" cy="166693"/>
          <a:chOff x="0" y="0"/>
          <a:chExt cx="2123465" cy="166694"/>
        </a:xfrm>
      </cdr:grpSpPr>
      <cdr:sp macro="" textlink="">
        <cdr:nvSpPr>
          <cdr:cNvPr id="21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22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23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24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25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0.87068</cdr:y>
    </cdr:from>
    <cdr:to>
      <cdr:x>0.96579</cdr:x>
      <cdr:y>0.97862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B8C36CE5-9735-4DDF-BC24-C84931A2AD0D}"/>
            </a:ext>
          </a:extLst>
        </cdr:cNvPr>
        <cdr:cNvGrpSpPr/>
      </cdr:nvGrpSpPr>
      <cdr:grpSpPr>
        <a:xfrm xmlns:a="http://schemas.openxmlformats.org/drawingml/2006/main">
          <a:off x="511165" y="1344609"/>
          <a:ext cx="2123471" cy="166693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0.87582</cdr:y>
    </cdr:from>
    <cdr:to>
      <cdr:x>0.96579</cdr:x>
      <cdr:y>0.98376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4ADC5E7E-8DF1-49D7-A046-3D9CD3BF301D}"/>
            </a:ext>
          </a:extLst>
        </cdr:cNvPr>
        <cdr:cNvGrpSpPr/>
      </cdr:nvGrpSpPr>
      <cdr:grpSpPr>
        <a:xfrm xmlns:a="http://schemas.openxmlformats.org/drawingml/2006/main">
          <a:off x="511165" y="1352546"/>
          <a:ext cx="2123471" cy="166694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BD8B9FE-544E-4D6F-BA39-B3C209A756A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5816BB6-5B40-4B43-B134-4D0F809AAA8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415C5E5-9B81-4E16-A20A-223E0ADEFE72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FE50BC8-C296-4483-9782-71041C347DA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34C481B-ED19-4798-9173-0C20E1CCE26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5A82D38-E3C8-4C37-8566-B58BAE8EC1AF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CDA96F5-32E2-4305-A336-FD46435C0022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FCE55E9-FCB6-4AD0-B253-9A02A89F6963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D476704-2283-4407-87ED-173266BF33CF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E17E666-88B5-4D6A-9C07-B2FF96E47AE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D352274-A53A-4BA6-A218-AF024615E57D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0264736-E12B-474B-B1A7-E1D16E729F9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660F79D-61E6-4E48-A07C-2F6371E30F34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2AF1572-32C2-4DAA-A93F-A61A5EBCACB4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CEB997A-DC85-40E4-87AF-A78F30DCB6D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0.18447</cdr:x>
      <cdr:y>0.87068</cdr:y>
    </cdr:from>
    <cdr:to>
      <cdr:x>0.96288</cdr:x>
      <cdr:y>0.97862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84F9B9E3-FC52-4D83-A0A5-7AF67B52939A}"/>
            </a:ext>
          </a:extLst>
        </cdr:cNvPr>
        <cdr:cNvGrpSpPr/>
      </cdr:nvGrpSpPr>
      <cdr:grpSpPr>
        <a:xfrm xmlns:a="http://schemas.openxmlformats.org/drawingml/2006/main">
          <a:off x="503227" y="1344609"/>
          <a:ext cx="2123471" cy="166693"/>
          <a:chOff x="0" y="0"/>
          <a:chExt cx="2123465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8A0BC2B-B718-476F-8F98-C9BC3592D5BF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93289AE-2A78-439A-B0CC-CF5DEB1A93CD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F00E2B4-4933-4264-9AC1-7A6A2A23849D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DDB556B-9327-4728-AFE6-237288DDFD4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37C078D-E40B-42AC-9A47-1771548ABCA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7014633-0745-4564-8EF7-1B7698F6010F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27C9A4E-DD80-4DE5-A8E9-EFB30411CB15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06711CF-99F6-4CDE-A415-127F246A8E3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843B880-DD31-4150-827A-2AD4199D921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2530E89-3E01-4337-B9F0-7E1BCD186952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7B62EA5-F375-4EB1-8C6B-D6697F360B0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DA8F90B-27F1-4278-956B-434592AB4EE7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0BA5D2E-A1CB-4509-9E23-1E3649C531B3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C7FC8E9-D2DA-4C60-8542-7614A2C18A3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60B5639-22D0-4BD9-BC78-23520C48484B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E5783E7-7302-494D-AC14-31A53DA666A0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9F0CB58-D525-46A3-998B-AEC17AE4C87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7AE7D3F-DED1-4EC7-B675-94C4F7CA202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C976339-9ECA-4F53-8A99-9DBF1ACD5D0B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A42C7BD-6BB2-4978-BECC-CA8BD94BAF8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78B50BA-C8E3-4362-86C1-8FEE8027C92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AC2BB9E-5DF3-4184-AAE9-22204EABE2B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6AF068C-34F3-4C16-8090-EC8B291ABE06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AB92C9A-48E4-470C-8B60-A233FA65296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CDD3EA3-B1D1-4FE1-8502-30F19518066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3EAB3E6-7E43-4425-9E19-80BA2BA8BBE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2179439-D394-4EB6-93F9-A8F1162306A8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C645E28-CA82-4A16-AE38-7064A865A147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29D3D8D-0030-4F65-BA14-DAF806EDBF6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045B2E2-EBF2-42D3-A70E-2AEB552DFCB6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418DD67-C482-4795-9050-6B233FCEA894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7811184-13DB-498D-BCD9-1C6EDCCE969F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D7CDED0-5D5D-4D17-8131-0EBD8B51BEC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62F9A62-3CE2-4FD6-BB1C-29A18023A1EE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7CD6884-C563-4362-AC7B-921332151740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6FD5F63-92FF-492C-80E8-5473707681C7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1E3A448-AE40-4F9D-8A34-3921DBB02845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A881E57-571B-4B81-989F-16A3D0C2866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CD35468-B9F0-4BD5-8F8B-7A48376E4913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65E56F8-8278-4C84-AE22-62960B01210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828B5B9-F998-4A97-AC6C-105539BCEEC0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53D0CE0-2D42-47ED-866E-74F3FC96D83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B2EA695-73BA-46A7-ABCA-F8FAE90246ED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EF1AE61-C332-4C99-8CEF-B28FD9A66C7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3504BEE-D5FD-49BD-9630-5FDD36DA51B6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A5FF367-4AB9-4A4F-ABA9-4018646798A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22C8B21-1AD2-4982-BAA0-01592F9E0A9D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B47D85C-F4C0-497B-A494-2DD7C33AB31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9410691-985A-4A36-B406-A046EC38316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942D763-529B-47DE-B306-A9FA3498501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08B4C6B-93CD-4434-9D4E-5B54EEDCF758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43FF50C-0369-4DAC-9740-7688886958C8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EAD9A7A-9D2E-44F9-91E3-96624A92B01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280DAC3-A1E2-4238-8D47-B70464F57418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A739CFA-7C76-456F-A892-64FDCD34CAB4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E62EA2C-7ECE-4F76-B0D7-BC51D557E389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7BD0F7B-B4E7-4E04-9AF5-AD129AE4485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2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23C460C-DEE1-4861-B2A9-31C1B12038A4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65AE10C-FC9C-4411-BBBB-088382B7480C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B58D880-EF85-4059-8038-B5055039A6A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5C8BDB1-0012-41D8-8853-490C144D9D6F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6B3DDD9-5853-4376-A7BF-F5C6F68BDB3A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A2E0525-692E-4703-A4B5-0B7F408B013E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7463899-BF33-4112-B008-A8FF2AD26E18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6A7ACEA-DC04-43B7-A63F-68D1E55DD401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9010FB3-C006-4A8B-9395-2D8EE2873810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1.xml><?xml version="1.0" encoding="utf-8"?>
<c:userShapes xmlns:c="http://schemas.openxmlformats.org/drawingml/2006/chart">
  <cdr:relSizeAnchor xmlns:cdr="http://schemas.openxmlformats.org/drawingml/2006/chartDrawing">
    <cdr:from>
      <cdr:x>0.18738</cdr:x>
      <cdr:y>0.86554</cdr:y>
    </cdr:from>
    <cdr:to>
      <cdr:x>0.96579</cdr:x>
      <cdr:y>0.97348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8297A4A-D0C6-43E8-8F48-832C8BDA696B}"/>
            </a:ext>
          </a:extLst>
        </cdr:cNvPr>
        <cdr:cNvGrpSpPr/>
      </cdr:nvGrpSpPr>
      <cdr:grpSpPr>
        <a:xfrm xmlns:a="http://schemas.openxmlformats.org/drawingml/2006/main">
          <a:off x="511165" y="1336671"/>
          <a:ext cx="2123471" cy="166694"/>
          <a:chOff x="0" y="0"/>
          <a:chExt cx="2123465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80383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56639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432894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77398" y="0"/>
            <a:ext cx="246067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98B7A1F-AF68-4E3C-BDE8-AC839DEE385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E0EA1F4-709A-49BF-9D1D-4512BD27ECE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ED4F8FC-BDD2-47CC-A26B-E5C923238899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B99FDCA-A521-4505-96ED-C7BCE88BC14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5698AAF-59D9-49E2-A399-4AC7B9B83D97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8378A55-0F34-44B9-815D-0CDEAC8CBAA2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154D1A5-EF37-434B-BCA0-38A4930699E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0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EFF2CEC-FE58-4A2E-A8B2-DCB708DDF2E6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5376590-F3AC-4AD5-AD75-885ECDE13556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7C833BD-4D98-4210-96F2-5C616DFC0F5B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27F31AD-510E-4B3C-8AE8-0BDDBDB4F7C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6D12443-7288-41A1-A7E1-0C5DA6213FB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B5A987C-5622-4416-8B60-252E95B01B1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8F472F1-C888-4190-8F36-671B03AC9539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4A90EE3-162B-497B-8D1F-EB1DAD9D820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6388571-6B66-4B6F-992D-359B4B75792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95B5975-B7C2-4C55-B7CB-BB1D9189CA9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1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40098E3-2046-4C5A-8B33-F512AB391176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041CAC5-8760-4990-A5C1-E75FAAAE878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E0272B7-1E4F-4392-8018-7D65CC7C653F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2DC1823-983C-42BE-A110-3545C54B9F0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47FC40D-9517-40CA-B4FA-484F33434C4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529BFF0-9088-4526-8FBB-9A5A3C867CC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0BA8602-ABBE-42E9-B25A-0BEE16CD31B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37C0F76-32EA-4CF5-8452-ADA77951486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C5E88F8-7FA8-414D-98DD-37D9284DE0E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AEFBCC7-9D2E-4EA7-AE52-F2A53BC19D6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2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E14406F-54C1-4621-BA0D-A838023AEA8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89B2483-9C7C-4E47-AB73-337344B93CA2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F94B9E3-38A1-4703-A9E1-ED1909E743B2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A812206-E919-4660-8B11-6C2641BDB47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7ED6A31-7A31-4C41-BBC9-454CF8D072A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06892CE-019C-411D-A755-AF6E64CC2440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5E72E34-2C70-41A9-A2C4-B7250117ED4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2CD6A16-2704-4A51-828D-29D784AD5B8B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BB3741D-A6D7-4A05-B46F-1DE3C8B221E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A355DB6-78D1-4C4B-91C8-C24100E3CBEA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3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5E46707-63FF-4649-B674-2E181A7813E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F6C37AE-C043-4961-B168-861ECFC1E0A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A638D27-1AD0-49F0-B308-696E1F8B5D0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4D8193EF-5461-4C96-BF1A-ADD08AC63016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86286C4-030A-435B-BCC9-8A681BE7B69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FBA2817-CC6D-487A-AB94-545794EC25B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060EE2A-9A83-411B-AF4C-986F6EC2E7D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529028F-C6D8-4D32-BA8F-C61B3F9705D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C63852F5-B0AF-4528-A4F2-945E59C7B33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B8FEB1B-C4F7-477D-A883-887CD63E9D1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4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FF7E254-B1D7-42A5-AAFC-029BFA45FBB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887FF62-3528-43F5-83B7-F024ECF21889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0E19E0F-C87A-4A47-B9CF-789FFD72C90F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14" name="Group 13">
          <a:extLst xmlns:a="http://schemas.openxmlformats.org/drawingml/2006/main">
            <a:ext uri="{FF2B5EF4-FFF2-40B4-BE49-F238E27FC236}">
              <a16:creationId xmlns:a16="http://schemas.microsoft.com/office/drawing/2014/main" id="{422499C0-3C90-4BF1-B5A7-3339D8A543D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15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6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7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8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9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9F27AD0-68DD-4C79-9137-B13C9E630709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B9842E4-5B77-42F7-B0F5-B2393B92B5C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D25341A-BEF7-4AC0-A797-F941BE45A976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AC1F731-2F89-47A8-805A-E22C21781F57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FB847FC-0FFA-4B4E-B184-A07EB70B705B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A005785-91D6-4A2F-AE95-C3D38C02858B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5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5F9FD9D-5632-48BA-9B84-35A00E5D5497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0240B6F-AF00-4324-B507-9227B854321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92A952A-AAD9-4045-8970-39E5798AD38F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3FDD16E8-B51A-4EEF-B148-1BD329FD0B22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A46D4BC-FEC9-491C-A1DD-FC1240685A3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13363EE5-929D-4FDA-8E7D-2155A13B79EF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F4C72C8-6915-4913-A606-0F504BD2A2FA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0A36AA7-B662-40C7-87D2-5C3FFB829BF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D2B4AD6-D041-45FD-9A1E-FF129D7D024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D7DC454-A993-438E-8B20-F68516934C4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6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A6DF84C-CE72-4EBF-A0DE-D5825D186993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DFA0488-4F00-4B85-A004-DA398A05842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FF15115-796B-4812-9157-48D28A490E41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C858271-BDC1-46C3-953B-36FF07039D8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71775A4-FD33-4597-BCE0-4E049CB7808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E7820E0-2796-4D21-BD79-CC4BF1FE8F3F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29BFD07-8819-40F7-BC3E-AA741847D2C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EA2A2C3C-A090-46FE-A8F2-D3F62901F7D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08CD6774-9B3A-4668-A0BC-33AB60948E70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4A582B2-A621-4E31-8FF0-8CD94F2C8C3D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7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57B1865-2174-493F-B331-67B7E7FABBC0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D9B21BC-6202-4F27-B19D-93A1CD3AD160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81B8CC2-3853-4044-A478-CCF87397979A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A0941B3-DD41-4B6C-B3CC-7AB5EF9B125A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F55EA9D-0836-467C-85B5-B37B0182749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65AC2AFF-B04A-48EB-A70D-B39755831EA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5C55402-22A1-455A-8A56-700CB3AE45B7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41373BB-9D36-408B-883A-0B53AE512D0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5ECD442F-17C9-41BE-8947-3F221DCB329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253BDEFB-8EF2-4790-805A-ADCD3957B30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8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9F0EFAE-BA10-463C-A6BF-140DDE4A1CE8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040DE27-EDA4-40B8-BBA7-13B8BE34F88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ACFB8772-7724-420E-8863-F944510EB7DE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2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FAD4A1D1-47EF-4B24-B811-362B95C2350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3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87F30E09-D5CE-46B9-9E1C-D4069793D42B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4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BCAB442-E00B-42EE-8EB7-ED365F335584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5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5DB9EE2-B5B4-4751-A2F3-B858A75F6A21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6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D4CD4C4D-84D7-42C3-A158-0219B8BE1825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7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6234B74-C72F-436B-8EBC-6C18264F06E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8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9C3446E9-DFBF-422F-A431-D1D9FA5483BB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199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B77DA73C-7687-4EDF-B39D-C8B07E58C6AC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00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8464407-57BD-451E-A692-C6D359738DE0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01.xml><?xml version="1.0" encoding="utf-8"?>
<c:userShapes xmlns:c="http://schemas.openxmlformats.org/drawingml/2006/chart">
  <cdr:relSizeAnchor xmlns:cdr="http://schemas.openxmlformats.org/drawingml/2006/chartDrawing">
    <cdr:from>
      <cdr:x>0.20607</cdr:x>
      <cdr:y>0.87171</cdr:y>
    </cdr:from>
    <cdr:to>
      <cdr:x>0.96332</cdr:x>
      <cdr:y>0.97965</cdr:y>
    </cdr:to>
    <cdr:grpSp>
      <cdr:nvGrpSpPr>
        <cdr:cNvPr id="8" name="Group 7">
          <a:extLst xmlns:a="http://schemas.openxmlformats.org/drawingml/2006/main">
            <a:ext uri="{FF2B5EF4-FFF2-40B4-BE49-F238E27FC236}">
              <a16:creationId xmlns:a16="http://schemas.microsoft.com/office/drawing/2014/main" id="{719DC123-F6B4-416A-8409-333DD44A02F9}"/>
            </a:ext>
          </a:extLst>
        </cdr:cNvPr>
        <cdr:cNvGrpSpPr/>
      </cdr:nvGrpSpPr>
      <cdr:grpSpPr>
        <a:xfrm xmlns:a="http://schemas.openxmlformats.org/drawingml/2006/main">
          <a:off x="562151" y="1346199"/>
          <a:ext cx="2065747" cy="166694"/>
          <a:chOff x="0" y="0"/>
          <a:chExt cx="2059747" cy="166694"/>
        </a:xfrm>
      </cdr:grpSpPr>
      <cdr:sp macro="" textlink="">
        <cdr:nvSpPr>
          <cdr:cNvPr id="9" name="TextBox 2"/>
          <cdr:cNvSpPr txBox="1"/>
        </cdr:nvSpPr>
        <cdr:spPr>
          <a:xfrm xmlns:a="http://schemas.openxmlformats.org/drawingml/2006/main">
            <a:off x="0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200</a:t>
            </a: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46596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400</a:t>
            </a:r>
          </a:p>
        </cdr:txBody>
      </cdr:sp>
      <cdr:sp macro="" textlink="">
        <cdr:nvSpPr>
          <cdr:cNvPr id="11" name="TextBox 1"/>
          <cdr:cNvSpPr txBox="1"/>
        </cdr:nvSpPr>
        <cdr:spPr>
          <a:xfrm xmlns:a="http://schemas.openxmlformats.org/drawingml/2006/main">
            <a:off x="92793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600</a:t>
            </a:r>
          </a:p>
        </cdr:txBody>
      </cdr:sp>
      <cdr:sp macro="" textlink="">
        <cdr:nvSpPr>
          <cdr:cNvPr id="12" name="TextBox 1"/>
          <cdr:cNvSpPr txBox="1"/>
        </cdr:nvSpPr>
        <cdr:spPr>
          <a:xfrm xmlns:a="http://schemas.openxmlformats.org/drawingml/2006/main">
            <a:off x="1389898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800</a:t>
            </a:r>
          </a:p>
        </cdr:txBody>
      </cdr:sp>
      <cdr:sp macro="" textlink="">
        <cdr:nvSpPr>
          <cdr:cNvPr id="13" name="TextBox 1"/>
          <cdr:cNvSpPr txBox="1"/>
        </cdr:nvSpPr>
        <cdr:spPr>
          <a:xfrm xmlns:a="http://schemas.openxmlformats.org/drawingml/2006/main">
            <a:off x="1821064" y="0"/>
            <a:ext cx="238683" cy="1666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lIns="0" tIns="0" rIns="0" bIns="0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r>
              <a:rPr lang="en-AU" sz="1100"/>
              <a:t>1000</a:t>
            </a:r>
          </a:p>
        </cdr:txBody>
      </cdr:sp>
    </cdr:grpSp>
  </cdr:relSizeAnchor>
</c:userShapes>
</file>

<file path=xl/drawings/drawing20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7</xdr:row>
          <xdr:rowOff>190500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9</xdr:row>
          <xdr:rowOff>190500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6</xdr:row>
          <xdr:rowOff>200025</xdr:rowOff>
        </xdr:from>
        <xdr:to>
          <xdr:col>25</xdr:col>
          <xdr:colOff>285750</xdr:colOff>
          <xdr:row>7</xdr:row>
          <xdr:rowOff>200025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6</xdr:row>
          <xdr:rowOff>200025</xdr:rowOff>
        </xdr:from>
        <xdr:to>
          <xdr:col>26</xdr:col>
          <xdr:colOff>0</xdr:colOff>
          <xdr:row>7</xdr:row>
          <xdr:rowOff>200025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9</xdr:row>
          <xdr:rowOff>0</xdr:rowOff>
        </xdr:from>
        <xdr:to>
          <xdr:col>25</xdr:col>
          <xdr:colOff>285750</xdr:colOff>
          <xdr:row>10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2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6</xdr:row>
          <xdr:rowOff>190500</xdr:rowOff>
        </xdr:from>
        <xdr:to>
          <xdr:col>27</xdr:col>
          <xdr:colOff>295275</xdr:colOff>
          <xdr:row>7</xdr:row>
          <xdr:rowOff>200025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2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6</xdr:row>
          <xdr:rowOff>190500</xdr:rowOff>
        </xdr:from>
        <xdr:to>
          <xdr:col>28</xdr:col>
          <xdr:colOff>0</xdr:colOff>
          <xdr:row>7</xdr:row>
          <xdr:rowOff>200025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2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9</xdr:row>
          <xdr:rowOff>0</xdr:rowOff>
        </xdr:from>
        <xdr:to>
          <xdr:col>27</xdr:col>
          <xdr:colOff>295275</xdr:colOff>
          <xdr:row>10</xdr:row>
          <xdr:rowOff>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2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9</xdr:row>
          <xdr:rowOff>0</xdr:rowOff>
        </xdr:from>
        <xdr:to>
          <xdr:col>28</xdr:col>
          <xdr:colOff>0</xdr:colOff>
          <xdr:row>10</xdr:row>
          <xdr:rowOff>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2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7</xdr:row>
          <xdr:rowOff>0</xdr:rowOff>
        </xdr:from>
        <xdr:to>
          <xdr:col>28</xdr:col>
          <xdr:colOff>457200</xdr:colOff>
          <xdr:row>8</xdr:row>
          <xdr:rowOff>0</xdr:rowOff>
        </xdr:to>
        <xdr:sp macro="" textlink="">
          <xdr:nvSpPr>
            <xdr:cNvPr id="9247" name="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2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9</xdr:row>
          <xdr:rowOff>0</xdr:rowOff>
        </xdr:from>
        <xdr:to>
          <xdr:col>28</xdr:col>
          <xdr:colOff>457200</xdr:colOff>
          <xdr:row>10</xdr:row>
          <xdr:rowOff>0</xdr:rowOff>
        </xdr:to>
        <xdr:sp macro="" textlink="">
          <xdr:nvSpPr>
            <xdr:cNvPr id="9248" name="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2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7</xdr:row>
          <xdr:rowOff>0</xdr:rowOff>
        </xdr:from>
        <xdr:to>
          <xdr:col>29</xdr:col>
          <xdr:colOff>285750</xdr:colOff>
          <xdr:row>8</xdr:row>
          <xdr:rowOff>0</xdr:rowOff>
        </xdr:to>
        <xdr:sp macro="" textlink="">
          <xdr:nvSpPr>
            <xdr:cNvPr id="9269" name="Button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2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9</xdr:row>
          <xdr:rowOff>0</xdr:rowOff>
        </xdr:from>
        <xdr:to>
          <xdr:col>29</xdr:col>
          <xdr:colOff>285750</xdr:colOff>
          <xdr:row>10</xdr:row>
          <xdr:rowOff>0</xdr:rowOff>
        </xdr:to>
        <xdr:sp macro="" textlink="">
          <xdr:nvSpPr>
            <xdr:cNvPr id="9270" name="Button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2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0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254: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Pos: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Neg: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20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20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0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7</xdr:row>
          <xdr:rowOff>190500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9</xdr:row>
          <xdr:rowOff>190500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6</xdr:row>
          <xdr:rowOff>200025</xdr:rowOff>
        </xdr:from>
        <xdr:to>
          <xdr:col>25</xdr:col>
          <xdr:colOff>285750</xdr:colOff>
          <xdr:row>7</xdr:row>
          <xdr:rowOff>200025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4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6</xdr:row>
          <xdr:rowOff>200025</xdr:rowOff>
        </xdr:from>
        <xdr:to>
          <xdr:col>26</xdr:col>
          <xdr:colOff>0</xdr:colOff>
          <xdr:row>7</xdr:row>
          <xdr:rowOff>200025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4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9</xdr:row>
          <xdr:rowOff>0</xdr:rowOff>
        </xdr:from>
        <xdr:to>
          <xdr:col>25</xdr:col>
          <xdr:colOff>285750</xdr:colOff>
          <xdr:row>10</xdr:row>
          <xdr:rowOff>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4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6</xdr:row>
          <xdr:rowOff>190500</xdr:rowOff>
        </xdr:from>
        <xdr:to>
          <xdr:col>27</xdr:col>
          <xdr:colOff>295275</xdr:colOff>
          <xdr:row>7</xdr:row>
          <xdr:rowOff>200025</xdr:rowOff>
        </xdr:to>
        <xdr:sp macro="" textlink="">
          <xdr:nvSpPr>
            <xdr:cNvPr id="12306" name="Button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4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6</xdr:row>
          <xdr:rowOff>190500</xdr:rowOff>
        </xdr:from>
        <xdr:to>
          <xdr:col>28</xdr:col>
          <xdr:colOff>0</xdr:colOff>
          <xdr:row>7</xdr:row>
          <xdr:rowOff>200025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4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9</xdr:row>
          <xdr:rowOff>0</xdr:rowOff>
        </xdr:from>
        <xdr:to>
          <xdr:col>27</xdr:col>
          <xdr:colOff>295275</xdr:colOff>
          <xdr:row>10</xdr:row>
          <xdr:rowOff>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4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9</xdr:row>
          <xdr:rowOff>0</xdr:rowOff>
        </xdr:from>
        <xdr:to>
          <xdr:col>28</xdr:col>
          <xdr:colOff>0</xdr:colOff>
          <xdr:row>10</xdr:row>
          <xdr:rowOff>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4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7</xdr:row>
          <xdr:rowOff>0</xdr:rowOff>
        </xdr:from>
        <xdr:to>
          <xdr:col>28</xdr:col>
          <xdr:colOff>447675</xdr:colOff>
          <xdr:row>8</xdr:row>
          <xdr:rowOff>0</xdr:rowOff>
        </xdr:to>
        <xdr:sp macro="" textlink="">
          <xdr:nvSpPr>
            <xdr:cNvPr id="12319" name="Button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4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9</xdr:row>
          <xdr:rowOff>0</xdr:rowOff>
        </xdr:from>
        <xdr:to>
          <xdr:col>28</xdr:col>
          <xdr:colOff>447675</xdr:colOff>
          <xdr:row>10</xdr:row>
          <xdr:rowOff>0</xdr:rowOff>
        </xdr:to>
        <xdr:sp macro="" textlink="">
          <xdr:nvSpPr>
            <xdr:cNvPr id="12320" name="Button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4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7</xdr:row>
          <xdr:rowOff>0</xdr:rowOff>
        </xdr:from>
        <xdr:to>
          <xdr:col>29</xdr:col>
          <xdr:colOff>266700</xdr:colOff>
          <xdr:row>8</xdr:row>
          <xdr:rowOff>0</xdr:rowOff>
        </xdr:to>
        <xdr:sp macro="" textlink="">
          <xdr:nvSpPr>
            <xdr:cNvPr id="12354" name="Button 53" hidden="1">
              <a:extLst>
                <a:ext uri="{63B3BB69-23CF-44E3-9099-C40C66FF867C}">
                  <a14:compatExt spid="_x0000_s12354"/>
                </a:ext>
                <a:ext uri="{FF2B5EF4-FFF2-40B4-BE49-F238E27FC236}">
                  <a16:creationId xmlns:a16="http://schemas.microsoft.com/office/drawing/2014/main" id="{00000000-0008-0000-0400-00004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9</xdr:row>
          <xdr:rowOff>0</xdr:rowOff>
        </xdr:from>
        <xdr:to>
          <xdr:col>29</xdr:col>
          <xdr:colOff>266700</xdr:colOff>
          <xdr:row>10</xdr:row>
          <xdr:rowOff>0</xdr:rowOff>
        </xdr:to>
        <xdr:sp macro="" textlink="">
          <xdr:nvSpPr>
            <xdr:cNvPr id="12355" name="Button 54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4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0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254: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Pos: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Neg: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2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7</xdr:row>
          <xdr:rowOff>190500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9</xdr:row>
          <xdr:rowOff>190500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6</xdr:row>
          <xdr:rowOff>200025</xdr:rowOff>
        </xdr:from>
        <xdr:to>
          <xdr:col>25</xdr:col>
          <xdr:colOff>285750</xdr:colOff>
          <xdr:row>7</xdr:row>
          <xdr:rowOff>200025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5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6</xdr:row>
          <xdr:rowOff>200025</xdr:rowOff>
        </xdr:from>
        <xdr:to>
          <xdr:col>26</xdr:col>
          <xdr:colOff>0</xdr:colOff>
          <xdr:row>7</xdr:row>
          <xdr:rowOff>200025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5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9</xdr:row>
          <xdr:rowOff>0</xdr:rowOff>
        </xdr:from>
        <xdr:to>
          <xdr:col>25</xdr:col>
          <xdr:colOff>285750</xdr:colOff>
          <xdr:row>10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5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5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6</xdr:row>
          <xdr:rowOff>190500</xdr:rowOff>
        </xdr:from>
        <xdr:to>
          <xdr:col>27</xdr:col>
          <xdr:colOff>295275</xdr:colOff>
          <xdr:row>7</xdr:row>
          <xdr:rowOff>200025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5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6</xdr:row>
          <xdr:rowOff>190500</xdr:rowOff>
        </xdr:from>
        <xdr:to>
          <xdr:col>28</xdr:col>
          <xdr:colOff>0</xdr:colOff>
          <xdr:row>7</xdr:row>
          <xdr:rowOff>200025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5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9</xdr:row>
          <xdr:rowOff>0</xdr:rowOff>
        </xdr:from>
        <xdr:to>
          <xdr:col>27</xdr:col>
          <xdr:colOff>295275</xdr:colOff>
          <xdr:row>10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5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9</xdr:row>
          <xdr:rowOff>0</xdr:rowOff>
        </xdr:from>
        <xdr:to>
          <xdr:col>28</xdr:col>
          <xdr:colOff>0</xdr:colOff>
          <xdr:row>10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5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7</xdr:row>
          <xdr:rowOff>0</xdr:rowOff>
        </xdr:from>
        <xdr:to>
          <xdr:col>28</xdr:col>
          <xdr:colOff>447675</xdr:colOff>
          <xdr:row>8</xdr:row>
          <xdr:rowOff>0</xdr:rowOff>
        </xdr:to>
        <xdr:sp macro="" textlink="">
          <xdr:nvSpPr>
            <xdr:cNvPr id="16413" name="Button 31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5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9</xdr:row>
          <xdr:rowOff>0</xdr:rowOff>
        </xdr:from>
        <xdr:to>
          <xdr:col>28</xdr:col>
          <xdr:colOff>447675</xdr:colOff>
          <xdr:row>10</xdr:row>
          <xdr:rowOff>0</xdr:rowOff>
        </xdr:to>
        <xdr:sp macro="" textlink="">
          <xdr:nvSpPr>
            <xdr:cNvPr id="16414" name="Button 32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5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7</xdr:row>
          <xdr:rowOff>0</xdr:rowOff>
        </xdr:from>
        <xdr:to>
          <xdr:col>29</xdr:col>
          <xdr:colOff>266700</xdr:colOff>
          <xdr:row>8</xdr:row>
          <xdr:rowOff>0</xdr:rowOff>
        </xdr:to>
        <xdr:sp macro="" textlink="">
          <xdr:nvSpPr>
            <xdr:cNvPr id="16439" name="Button 53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5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9</xdr:row>
          <xdr:rowOff>0</xdr:rowOff>
        </xdr:from>
        <xdr:to>
          <xdr:col>29</xdr:col>
          <xdr:colOff>266700</xdr:colOff>
          <xdr:row>10</xdr:row>
          <xdr:rowOff>0</xdr:rowOff>
        </xdr:to>
        <xdr:sp macro="" textlink="">
          <xdr:nvSpPr>
            <xdr:cNvPr id="16440" name="Button 54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5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2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254: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Pos:</a:t>
          </a:r>
        </a:p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Neg: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2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2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180975</xdr:rowOff>
        </xdr:from>
        <xdr:to>
          <xdr:col>4</xdr:col>
          <xdr:colOff>723900</xdr:colOff>
          <xdr:row>17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2" Type="http://schemas.openxmlformats.org/officeDocument/2006/relationships/drawing" Target="../drawings/drawing20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5" Type="http://schemas.openxmlformats.org/officeDocument/2006/relationships/ctrlProp" Target="../ctrlProps/ctrlProp127.xml"/><Relationship Id="rId10" Type="http://schemas.openxmlformats.org/officeDocument/2006/relationships/ctrlProp" Target="../ctrlProps/ctrlProp132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55" Type="http://schemas.openxmlformats.org/officeDocument/2006/relationships/ctrlProp" Target="../ctrlProps/ctrlProp186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drawing" Target="../drawings/drawing203.x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54" Type="http://schemas.openxmlformats.org/officeDocument/2006/relationships/ctrlProp" Target="../ctrlProps/ctrlProp18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8" Type="http://schemas.openxmlformats.org/officeDocument/2006/relationships/ctrlProp" Target="../ctrlProps/ctrlProp189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57" Type="http://schemas.openxmlformats.org/officeDocument/2006/relationships/ctrlProp" Target="../ctrlProps/ctrlProp188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56" Type="http://schemas.openxmlformats.org/officeDocument/2006/relationships/ctrlProp" Target="../ctrlProps/ctrlProp187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4.xml"/><Relationship Id="rId13" Type="http://schemas.openxmlformats.org/officeDocument/2006/relationships/ctrlProp" Target="../ctrlProps/ctrlProp199.xml"/><Relationship Id="rId18" Type="http://schemas.openxmlformats.org/officeDocument/2006/relationships/ctrlProp" Target="../ctrlProps/ctrlProp204.xml"/><Relationship Id="rId26" Type="http://schemas.openxmlformats.org/officeDocument/2006/relationships/ctrlProp" Target="../ctrlProps/ctrlProp212.xml"/><Relationship Id="rId39" Type="http://schemas.openxmlformats.org/officeDocument/2006/relationships/ctrlProp" Target="../ctrlProps/ctrlProp22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07.xml"/><Relationship Id="rId34" Type="http://schemas.openxmlformats.org/officeDocument/2006/relationships/ctrlProp" Target="../ctrlProps/ctrlProp220.xml"/><Relationship Id="rId42" Type="http://schemas.openxmlformats.org/officeDocument/2006/relationships/ctrlProp" Target="../ctrlProps/ctrlProp228.xml"/><Relationship Id="rId7" Type="http://schemas.openxmlformats.org/officeDocument/2006/relationships/ctrlProp" Target="../ctrlProps/ctrlProp193.xml"/><Relationship Id="rId12" Type="http://schemas.openxmlformats.org/officeDocument/2006/relationships/ctrlProp" Target="../ctrlProps/ctrlProp198.xml"/><Relationship Id="rId17" Type="http://schemas.openxmlformats.org/officeDocument/2006/relationships/ctrlProp" Target="../ctrlProps/ctrlProp203.xml"/><Relationship Id="rId25" Type="http://schemas.openxmlformats.org/officeDocument/2006/relationships/ctrlProp" Target="../ctrlProps/ctrlProp211.xml"/><Relationship Id="rId33" Type="http://schemas.openxmlformats.org/officeDocument/2006/relationships/ctrlProp" Target="../ctrlProps/ctrlProp219.xml"/><Relationship Id="rId38" Type="http://schemas.openxmlformats.org/officeDocument/2006/relationships/ctrlProp" Target="../ctrlProps/ctrlProp224.xml"/><Relationship Id="rId2" Type="http://schemas.openxmlformats.org/officeDocument/2006/relationships/drawing" Target="../drawings/drawing206.xml"/><Relationship Id="rId16" Type="http://schemas.openxmlformats.org/officeDocument/2006/relationships/ctrlProp" Target="../ctrlProps/ctrlProp202.xml"/><Relationship Id="rId20" Type="http://schemas.openxmlformats.org/officeDocument/2006/relationships/ctrlProp" Target="../ctrlProps/ctrlProp206.xml"/><Relationship Id="rId29" Type="http://schemas.openxmlformats.org/officeDocument/2006/relationships/ctrlProp" Target="../ctrlProps/ctrlProp215.xml"/><Relationship Id="rId41" Type="http://schemas.openxmlformats.org/officeDocument/2006/relationships/ctrlProp" Target="../ctrlProps/ctrlProp22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2.xml"/><Relationship Id="rId11" Type="http://schemas.openxmlformats.org/officeDocument/2006/relationships/ctrlProp" Target="../ctrlProps/ctrlProp197.xml"/><Relationship Id="rId24" Type="http://schemas.openxmlformats.org/officeDocument/2006/relationships/ctrlProp" Target="../ctrlProps/ctrlProp210.xml"/><Relationship Id="rId32" Type="http://schemas.openxmlformats.org/officeDocument/2006/relationships/ctrlProp" Target="../ctrlProps/ctrlProp218.xml"/><Relationship Id="rId37" Type="http://schemas.openxmlformats.org/officeDocument/2006/relationships/ctrlProp" Target="../ctrlProps/ctrlProp223.xml"/><Relationship Id="rId40" Type="http://schemas.openxmlformats.org/officeDocument/2006/relationships/ctrlProp" Target="../ctrlProps/ctrlProp226.xml"/><Relationship Id="rId5" Type="http://schemas.openxmlformats.org/officeDocument/2006/relationships/ctrlProp" Target="../ctrlProps/ctrlProp191.xml"/><Relationship Id="rId15" Type="http://schemas.openxmlformats.org/officeDocument/2006/relationships/ctrlProp" Target="../ctrlProps/ctrlProp201.xml"/><Relationship Id="rId23" Type="http://schemas.openxmlformats.org/officeDocument/2006/relationships/ctrlProp" Target="../ctrlProps/ctrlProp209.xml"/><Relationship Id="rId28" Type="http://schemas.openxmlformats.org/officeDocument/2006/relationships/ctrlProp" Target="../ctrlProps/ctrlProp214.xml"/><Relationship Id="rId36" Type="http://schemas.openxmlformats.org/officeDocument/2006/relationships/ctrlProp" Target="../ctrlProps/ctrlProp222.xml"/><Relationship Id="rId10" Type="http://schemas.openxmlformats.org/officeDocument/2006/relationships/ctrlProp" Target="../ctrlProps/ctrlProp196.xml"/><Relationship Id="rId19" Type="http://schemas.openxmlformats.org/officeDocument/2006/relationships/ctrlProp" Target="../ctrlProps/ctrlProp205.xml"/><Relationship Id="rId31" Type="http://schemas.openxmlformats.org/officeDocument/2006/relationships/ctrlProp" Target="../ctrlProps/ctrlProp217.xml"/><Relationship Id="rId4" Type="http://schemas.openxmlformats.org/officeDocument/2006/relationships/ctrlProp" Target="../ctrlProps/ctrlProp190.xml"/><Relationship Id="rId9" Type="http://schemas.openxmlformats.org/officeDocument/2006/relationships/ctrlProp" Target="../ctrlProps/ctrlProp195.xml"/><Relationship Id="rId14" Type="http://schemas.openxmlformats.org/officeDocument/2006/relationships/ctrlProp" Target="../ctrlProps/ctrlProp200.xml"/><Relationship Id="rId22" Type="http://schemas.openxmlformats.org/officeDocument/2006/relationships/ctrlProp" Target="../ctrlProps/ctrlProp208.xml"/><Relationship Id="rId27" Type="http://schemas.openxmlformats.org/officeDocument/2006/relationships/ctrlProp" Target="../ctrlProps/ctrlProp213.xml"/><Relationship Id="rId30" Type="http://schemas.openxmlformats.org/officeDocument/2006/relationships/ctrlProp" Target="../ctrlProps/ctrlProp216.xml"/><Relationship Id="rId35" Type="http://schemas.openxmlformats.org/officeDocument/2006/relationships/ctrlProp" Target="../ctrlProps/ctrlProp22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9" Type="http://schemas.openxmlformats.org/officeDocument/2006/relationships/ctrlProp" Target="../ctrlProps/ctrlProp265.xml"/><Relationship Id="rId21" Type="http://schemas.openxmlformats.org/officeDocument/2006/relationships/ctrlProp" Target="../ctrlProps/ctrlProp247.xml"/><Relationship Id="rId34" Type="http://schemas.openxmlformats.org/officeDocument/2006/relationships/ctrlProp" Target="../ctrlProps/ctrlProp260.xml"/><Relationship Id="rId42" Type="http://schemas.openxmlformats.org/officeDocument/2006/relationships/ctrlProp" Target="../ctrlProps/ctrlProp268.xml"/><Relationship Id="rId47" Type="http://schemas.openxmlformats.org/officeDocument/2006/relationships/ctrlProp" Target="../ctrlProps/ctrlProp273.xml"/><Relationship Id="rId50" Type="http://schemas.openxmlformats.org/officeDocument/2006/relationships/ctrlProp" Target="../ctrlProps/ctrlProp276.xml"/><Relationship Id="rId55" Type="http://schemas.openxmlformats.org/officeDocument/2006/relationships/ctrlProp" Target="../ctrlProps/ctrlProp281.xml"/><Relationship Id="rId63" Type="http://schemas.openxmlformats.org/officeDocument/2006/relationships/ctrlProp" Target="../ctrlProps/ctrlProp289.xml"/><Relationship Id="rId7" Type="http://schemas.openxmlformats.org/officeDocument/2006/relationships/ctrlProp" Target="../ctrlProps/ctrlProp23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29" Type="http://schemas.openxmlformats.org/officeDocument/2006/relationships/ctrlProp" Target="../ctrlProps/ctrlProp255.xml"/><Relationship Id="rId41" Type="http://schemas.openxmlformats.org/officeDocument/2006/relationships/ctrlProp" Target="../ctrlProps/ctrlProp267.xml"/><Relationship Id="rId54" Type="http://schemas.openxmlformats.org/officeDocument/2006/relationships/ctrlProp" Target="../ctrlProps/ctrlProp280.xml"/><Relationship Id="rId62" Type="http://schemas.openxmlformats.org/officeDocument/2006/relationships/ctrlProp" Target="../ctrlProps/ctrlProp288.xml"/><Relationship Id="rId1" Type="http://schemas.openxmlformats.org/officeDocument/2006/relationships/drawing" Target="../drawings/drawing208.xml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32" Type="http://schemas.openxmlformats.org/officeDocument/2006/relationships/ctrlProp" Target="../ctrlProps/ctrlProp258.xml"/><Relationship Id="rId37" Type="http://schemas.openxmlformats.org/officeDocument/2006/relationships/ctrlProp" Target="../ctrlProps/ctrlProp263.xml"/><Relationship Id="rId40" Type="http://schemas.openxmlformats.org/officeDocument/2006/relationships/ctrlProp" Target="../ctrlProps/ctrlProp266.xml"/><Relationship Id="rId45" Type="http://schemas.openxmlformats.org/officeDocument/2006/relationships/ctrlProp" Target="../ctrlProps/ctrlProp271.xml"/><Relationship Id="rId53" Type="http://schemas.openxmlformats.org/officeDocument/2006/relationships/ctrlProp" Target="../ctrlProps/ctrlProp279.xml"/><Relationship Id="rId58" Type="http://schemas.openxmlformats.org/officeDocument/2006/relationships/ctrlProp" Target="../ctrlProps/ctrlProp284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28" Type="http://schemas.openxmlformats.org/officeDocument/2006/relationships/ctrlProp" Target="../ctrlProps/ctrlProp254.xml"/><Relationship Id="rId36" Type="http://schemas.openxmlformats.org/officeDocument/2006/relationships/ctrlProp" Target="../ctrlProps/ctrlProp262.xml"/><Relationship Id="rId49" Type="http://schemas.openxmlformats.org/officeDocument/2006/relationships/ctrlProp" Target="../ctrlProps/ctrlProp275.xml"/><Relationship Id="rId57" Type="http://schemas.openxmlformats.org/officeDocument/2006/relationships/ctrlProp" Target="../ctrlProps/ctrlProp283.xml"/><Relationship Id="rId61" Type="http://schemas.openxmlformats.org/officeDocument/2006/relationships/ctrlProp" Target="../ctrlProps/ctrlProp287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31" Type="http://schemas.openxmlformats.org/officeDocument/2006/relationships/ctrlProp" Target="../ctrlProps/ctrlProp257.xml"/><Relationship Id="rId44" Type="http://schemas.openxmlformats.org/officeDocument/2006/relationships/ctrlProp" Target="../ctrlProps/ctrlProp270.xml"/><Relationship Id="rId52" Type="http://schemas.openxmlformats.org/officeDocument/2006/relationships/ctrlProp" Target="../ctrlProps/ctrlProp278.xml"/><Relationship Id="rId60" Type="http://schemas.openxmlformats.org/officeDocument/2006/relationships/ctrlProp" Target="../ctrlProps/ctrlProp286.xml"/><Relationship Id="rId65" Type="http://schemas.openxmlformats.org/officeDocument/2006/relationships/ctrlProp" Target="../ctrlProps/ctrlProp291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Relationship Id="rId27" Type="http://schemas.openxmlformats.org/officeDocument/2006/relationships/ctrlProp" Target="../ctrlProps/ctrlProp253.xml"/><Relationship Id="rId30" Type="http://schemas.openxmlformats.org/officeDocument/2006/relationships/ctrlProp" Target="../ctrlProps/ctrlProp256.xml"/><Relationship Id="rId35" Type="http://schemas.openxmlformats.org/officeDocument/2006/relationships/ctrlProp" Target="../ctrlProps/ctrlProp261.xml"/><Relationship Id="rId43" Type="http://schemas.openxmlformats.org/officeDocument/2006/relationships/ctrlProp" Target="../ctrlProps/ctrlProp269.xml"/><Relationship Id="rId48" Type="http://schemas.openxmlformats.org/officeDocument/2006/relationships/ctrlProp" Target="../ctrlProps/ctrlProp274.xml"/><Relationship Id="rId56" Type="http://schemas.openxmlformats.org/officeDocument/2006/relationships/ctrlProp" Target="../ctrlProps/ctrlProp282.xml"/><Relationship Id="rId64" Type="http://schemas.openxmlformats.org/officeDocument/2006/relationships/ctrlProp" Target="../ctrlProps/ctrlProp290.xml"/><Relationship Id="rId8" Type="http://schemas.openxmlformats.org/officeDocument/2006/relationships/ctrlProp" Target="../ctrlProps/ctrlProp234.xml"/><Relationship Id="rId51" Type="http://schemas.openxmlformats.org/officeDocument/2006/relationships/ctrlProp" Target="../ctrlProps/ctrlProp277.xml"/><Relationship Id="rId3" Type="http://schemas.openxmlformats.org/officeDocument/2006/relationships/ctrlProp" Target="../ctrlProps/ctrlProp229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33" Type="http://schemas.openxmlformats.org/officeDocument/2006/relationships/ctrlProp" Target="../ctrlProps/ctrlProp259.xml"/><Relationship Id="rId38" Type="http://schemas.openxmlformats.org/officeDocument/2006/relationships/ctrlProp" Target="../ctrlProps/ctrlProp264.xml"/><Relationship Id="rId46" Type="http://schemas.openxmlformats.org/officeDocument/2006/relationships/ctrlProp" Target="../ctrlProps/ctrlProp272.xml"/><Relationship Id="rId59" Type="http://schemas.openxmlformats.org/officeDocument/2006/relationships/ctrlProp" Target="../ctrlProps/ctrlProp285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26" Type="http://schemas.openxmlformats.org/officeDocument/2006/relationships/ctrlProp" Target="../ctrlProps/ctrlProp313.xml"/><Relationship Id="rId39" Type="http://schemas.openxmlformats.org/officeDocument/2006/relationships/ctrlProp" Target="../ctrlProps/ctrlProp326.xml"/><Relationship Id="rId21" Type="http://schemas.openxmlformats.org/officeDocument/2006/relationships/ctrlProp" Target="../ctrlProps/ctrlProp308.xml"/><Relationship Id="rId34" Type="http://schemas.openxmlformats.org/officeDocument/2006/relationships/ctrlProp" Target="../ctrlProps/ctrlProp321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" Type="http://schemas.openxmlformats.org/officeDocument/2006/relationships/ctrlProp" Target="../ctrlProps/ctrlProp294.x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03.xml"/><Relationship Id="rId20" Type="http://schemas.openxmlformats.org/officeDocument/2006/relationships/ctrlProp" Target="../ctrlProps/ctrlProp307.xml"/><Relationship Id="rId29" Type="http://schemas.openxmlformats.org/officeDocument/2006/relationships/ctrlProp" Target="../ctrlProps/ctrlProp316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1" Type="http://schemas.openxmlformats.org/officeDocument/2006/relationships/drawing" Target="../drawings/drawing210.xml"/><Relationship Id="rId6" Type="http://schemas.openxmlformats.org/officeDocument/2006/relationships/ctrlProp" Target="../ctrlProps/ctrlProp293.xml"/><Relationship Id="rId11" Type="http://schemas.openxmlformats.org/officeDocument/2006/relationships/ctrlProp" Target="../ctrlProps/ctrlProp298.xml"/><Relationship Id="rId24" Type="http://schemas.openxmlformats.org/officeDocument/2006/relationships/ctrlProp" Target="../ctrlProps/ctrlProp311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53" Type="http://schemas.openxmlformats.org/officeDocument/2006/relationships/ctrlProp" Target="../ctrlProps/ctrlProp340.xml"/><Relationship Id="rId5" Type="http://schemas.openxmlformats.org/officeDocument/2006/relationships/ctrlProp" Target="../ctrlProps/ctrlProp292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10" Type="http://schemas.openxmlformats.org/officeDocument/2006/relationships/ctrlProp" Target="../ctrlProps/ctrlProp297.xml"/><Relationship Id="rId19" Type="http://schemas.openxmlformats.org/officeDocument/2006/relationships/ctrlProp" Target="../ctrlProps/ctrlProp306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4" Type="http://schemas.openxmlformats.org/officeDocument/2006/relationships/image" Target="../media/image1.emf"/><Relationship Id="rId9" Type="http://schemas.openxmlformats.org/officeDocument/2006/relationships/ctrlProp" Target="../ctrlProps/ctrlProp296.xml"/><Relationship Id="rId14" Type="http://schemas.openxmlformats.org/officeDocument/2006/relationships/ctrlProp" Target="../ctrlProps/ctrlProp301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56" Type="http://schemas.openxmlformats.org/officeDocument/2006/relationships/ctrlProp" Target="../ctrlProps/ctrlProp343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3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4.xml"/><Relationship Id="rId7" Type="http://schemas.openxmlformats.org/officeDocument/2006/relationships/ctrlProp" Target="../ctrlProps/ctrlProp34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212.xml"/><Relationship Id="rId6" Type="http://schemas.openxmlformats.org/officeDocument/2006/relationships/ctrlProp" Target="../ctrlProps/ctrlProp347.xml"/><Relationship Id="rId5" Type="http://schemas.openxmlformats.org/officeDocument/2006/relationships/ctrlProp" Target="../ctrlProps/ctrlProp346.xml"/><Relationship Id="rId4" Type="http://schemas.openxmlformats.org/officeDocument/2006/relationships/ctrlProp" Target="../ctrlProps/ctrlProp34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.xml"/><Relationship Id="rId13" Type="http://schemas.openxmlformats.org/officeDocument/2006/relationships/ctrlProp" Target="../ctrlProps/ctrlProp358.xml"/><Relationship Id="rId18" Type="http://schemas.openxmlformats.org/officeDocument/2006/relationships/ctrlProp" Target="../ctrlProps/ctrlProp363.xml"/><Relationship Id="rId26" Type="http://schemas.openxmlformats.org/officeDocument/2006/relationships/ctrlProp" Target="../ctrlProps/ctrlProp37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366.xml"/><Relationship Id="rId7" Type="http://schemas.openxmlformats.org/officeDocument/2006/relationships/ctrlProp" Target="../ctrlProps/ctrlProp352.xml"/><Relationship Id="rId12" Type="http://schemas.openxmlformats.org/officeDocument/2006/relationships/ctrlProp" Target="../ctrlProps/ctrlProp357.xml"/><Relationship Id="rId17" Type="http://schemas.openxmlformats.org/officeDocument/2006/relationships/ctrlProp" Target="../ctrlProps/ctrlProp362.xml"/><Relationship Id="rId25" Type="http://schemas.openxmlformats.org/officeDocument/2006/relationships/ctrlProp" Target="../ctrlProps/ctrlProp370.xml"/><Relationship Id="rId2" Type="http://schemas.openxmlformats.org/officeDocument/2006/relationships/drawing" Target="../drawings/drawing213.xml"/><Relationship Id="rId16" Type="http://schemas.openxmlformats.org/officeDocument/2006/relationships/ctrlProp" Target="../ctrlProps/ctrlProp361.xml"/><Relationship Id="rId20" Type="http://schemas.openxmlformats.org/officeDocument/2006/relationships/ctrlProp" Target="../ctrlProps/ctrlProp36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51.xml"/><Relationship Id="rId11" Type="http://schemas.openxmlformats.org/officeDocument/2006/relationships/ctrlProp" Target="../ctrlProps/ctrlProp356.xml"/><Relationship Id="rId24" Type="http://schemas.openxmlformats.org/officeDocument/2006/relationships/ctrlProp" Target="../ctrlProps/ctrlProp369.xml"/><Relationship Id="rId5" Type="http://schemas.openxmlformats.org/officeDocument/2006/relationships/ctrlProp" Target="../ctrlProps/ctrlProp350.xml"/><Relationship Id="rId15" Type="http://schemas.openxmlformats.org/officeDocument/2006/relationships/ctrlProp" Target="../ctrlProps/ctrlProp360.xml"/><Relationship Id="rId23" Type="http://schemas.openxmlformats.org/officeDocument/2006/relationships/ctrlProp" Target="../ctrlProps/ctrlProp368.xml"/><Relationship Id="rId10" Type="http://schemas.openxmlformats.org/officeDocument/2006/relationships/ctrlProp" Target="../ctrlProps/ctrlProp355.xml"/><Relationship Id="rId19" Type="http://schemas.openxmlformats.org/officeDocument/2006/relationships/ctrlProp" Target="../ctrlProps/ctrlProp364.xml"/><Relationship Id="rId4" Type="http://schemas.openxmlformats.org/officeDocument/2006/relationships/ctrlProp" Target="../ctrlProps/ctrlProp349.xml"/><Relationship Id="rId9" Type="http://schemas.openxmlformats.org/officeDocument/2006/relationships/ctrlProp" Target="../ctrlProps/ctrlProp354.xml"/><Relationship Id="rId14" Type="http://schemas.openxmlformats.org/officeDocument/2006/relationships/ctrlProp" Target="../ctrlProps/ctrlProp359.xml"/><Relationship Id="rId22" Type="http://schemas.openxmlformats.org/officeDocument/2006/relationships/ctrlProp" Target="../ctrlProps/ctrlProp367.xml"/><Relationship Id="rId27" Type="http://schemas.openxmlformats.org/officeDocument/2006/relationships/ctrlProp" Target="../ctrlProps/ctrlProp3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33" customWidth="1"/>
    <col min="2" max="6" width="14.28515625" style="33" customWidth="1"/>
    <col min="7" max="11" width="16.85546875" style="33" customWidth="1"/>
    <col min="12" max="12" width="29.140625" style="33" customWidth="1"/>
    <col min="13" max="13" width="4.5703125" style="33" customWidth="1"/>
    <col min="14" max="16" width="40.85546875" style="33" customWidth="1"/>
    <col min="17" max="18" width="14.28515625" style="36" customWidth="1"/>
    <col min="19" max="19" width="41.5703125" style="36" customWidth="1"/>
    <col min="20" max="20" width="43.85546875" style="36" customWidth="1"/>
    <col min="21" max="16384" width="9.140625" style="36"/>
  </cols>
  <sheetData>
    <row r="1" spans="1:26" ht="18" customHeight="1" x14ac:dyDescent="0.25">
      <c r="A1" s="32" t="s">
        <v>9</v>
      </c>
      <c r="B1" s="32"/>
      <c r="Q1" s="34"/>
      <c r="R1" s="35"/>
      <c r="T1" s="65"/>
      <c r="U1" s="66"/>
      <c r="V1" s="66"/>
      <c r="W1" s="65"/>
      <c r="X1" s="65"/>
      <c r="Y1" s="65"/>
      <c r="Z1" s="66"/>
    </row>
    <row r="2" spans="1:26" ht="18" customHeight="1" x14ac:dyDescent="0.25">
      <c r="A2" s="32" t="s">
        <v>10</v>
      </c>
      <c r="B2" s="32"/>
      <c r="G2" s="38" t="s">
        <v>51</v>
      </c>
      <c r="H2" s="38" t="s">
        <v>50</v>
      </c>
      <c r="J2" s="39"/>
      <c r="K2" s="39"/>
      <c r="Q2" s="38"/>
      <c r="R2" s="38"/>
      <c r="T2" s="65"/>
      <c r="U2" s="66"/>
      <c r="V2" s="66"/>
      <c r="W2" s="65"/>
      <c r="X2" s="65"/>
      <c r="Y2" s="65"/>
      <c r="Z2" s="66"/>
    </row>
    <row r="3" spans="1:26" ht="18" customHeight="1" x14ac:dyDescent="0.25">
      <c r="A3" s="40" t="s">
        <v>68</v>
      </c>
      <c r="B3" s="41"/>
      <c r="C3" s="41"/>
      <c r="D3" s="99">
        <v>1</v>
      </c>
      <c r="E3" s="42"/>
      <c r="I3" s="99">
        <v>100</v>
      </c>
      <c r="J3" s="43" t="s">
        <v>162</v>
      </c>
      <c r="K3" s="43" t="s">
        <v>163</v>
      </c>
      <c r="T3" s="65"/>
      <c r="U3" s="66"/>
      <c r="V3" s="66"/>
      <c r="W3" s="65"/>
      <c r="X3" s="65"/>
      <c r="Y3" s="65"/>
      <c r="Z3" s="65"/>
    </row>
    <row r="4" spans="1:26" ht="18" customHeight="1" x14ac:dyDescent="0.3">
      <c r="A4" s="44" t="s">
        <v>53</v>
      </c>
      <c r="B4" s="45" t="s">
        <v>0</v>
      </c>
      <c r="C4" s="45" t="s">
        <v>1</v>
      </c>
      <c r="D4" s="45" t="s">
        <v>2</v>
      </c>
      <c r="E4" s="44" t="s">
        <v>3</v>
      </c>
      <c r="F4" s="45" t="s">
        <v>33</v>
      </c>
      <c r="G4" s="45" t="s">
        <v>6</v>
      </c>
      <c r="H4" s="45" t="s">
        <v>7</v>
      </c>
      <c r="I4" s="45" t="s">
        <v>11</v>
      </c>
      <c r="J4" s="45" t="s">
        <v>32</v>
      </c>
      <c r="K4" s="45" t="s">
        <v>31</v>
      </c>
      <c r="L4" s="45" t="s">
        <v>8</v>
      </c>
      <c r="M4" s="44" t="s">
        <v>34</v>
      </c>
      <c r="N4" s="45" t="s">
        <v>4</v>
      </c>
      <c r="O4" s="45" t="s">
        <v>12</v>
      </c>
      <c r="P4" s="45" t="s">
        <v>13</v>
      </c>
      <c r="Q4" s="45" t="s">
        <v>52</v>
      </c>
      <c r="R4" s="45" t="s">
        <v>62</v>
      </c>
      <c r="S4" s="45" t="s">
        <v>69</v>
      </c>
      <c r="T4" s="65"/>
      <c r="U4" s="66"/>
      <c r="V4" s="66"/>
      <c r="W4" s="65"/>
      <c r="X4" s="65"/>
      <c r="Y4" s="65"/>
      <c r="Z4" s="66"/>
    </row>
    <row r="5" spans="1:26" ht="123" customHeight="1" x14ac:dyDescent="0.25">
      <c r="A5" s="46"/>
      <c r="B5" s="47"/>
      <c r="C5" s="48"/>
      <c r="D5" s="47" t="e">
        <f t="shared" ref="D5:D36" si="0">C5/_xlfn.AGGREGATE(9,$D$3+4,$C$5:$C$104)*100</f>
        <v>#DIV/0!</v>
      </c>
      <c r="E5" s="47"/>
      <c r="F5" s="49" t="e">
        <f>RANK(C5,$C$5:$C$104)</f>
        <v>#N/A</v>
      </c>
      <c r="G5" s="50" t="str">
        <f>MSData!A2&amp;" ("&amp;MSData!B2&amp;")"&amp;CHAR(10)&amp;MSData!A3&amp;" ("&amp;MSData!B3&amp;")"&amp;CHAR(10)&amp;MSData!A4&amp;" ("&amp;MSData!B4&amp;")"&amp;CHAR(10)&amp;MSData!A5&amp;" ("&amp;MSData!B5&amp;")"&amp;CHAR(10)&amp;MSData!A6&amp;" ("&amp;MSData!B6&amp;")"&amp;CHAR(10)&amp;MSData!A7&amp;" ("&amp;MSData!B7&amp;")"&amp;CHAR(10)&amp;MSData!A8&amp;TEXT(MSData!B8,"0.0E+00")</f>
        <v xml:space="preserve"> ()
 ()
 ()
 ()
 ()
 ()
0.0E+00</v>
      </c>
      <c r="H5" s="50" t="str">
        <f>MSData!C2&amp;" ("&amp;MSData!D2&amp;")"&amp;CHAR(10)&amp;MSData!C3&amp;" ("&amp;MSData!D3&amp;")"&amp;CHAR(10)&amp;MSData!C4&amp;" ("&amp;MSData!D4&amp;")"&amp;CHAR(10)&amp;MSData!C5&amp;" ("&amp;MSData!D5&amp;")"&amp;CHAR(10)&amp;MSData!C6&amp;" ("&amp;MSData!D6&amp;")"&amp;CHAR(10)&amp;MSData!C7&amp;" ("&amp;MSData!D7&amp;")"&amp;CHAR(10)&amp;MSData!C8&amp;TEXT(MSData!D8,"0.0E+00")</f>
        <v xml:space="preserve"> ()
 ()
 ()
 ()
 ()
 ()
0.0E+00</v>
      </c>
      <c r="I5" s="50" t="str">
        <f>molweight(MSData!A2:A7,MSData!C2:C7)</f>
        <v>?</v>
      </c>
      <c r="J5" s="51" t="e">
        <f>(MSData!B8/MSData!D8)</f>
        <v>#DIV/0!</v>
      </c>
      <c r="K5" s="50" t="str">
        <f>UVPeakList(PeakLabels!B3:B300,A5)</f>
        <v>&lt; 190</v>
      </c>
      <c r="L5" s="50"/>
      <c r="M5" s="50"/>
      <c r="Q5" s="48"/>
      <c r="R5" s="48" t="e">
        <f>(Q5/(MAX($Q$5:$Q$104))*98)+2</f>
        <v>#DIV/0!</v>
      </c>
      <c r="S5" s="62"/>
    </row>
    <row r="6" spans="1:26" ht="123" customHeight="1" x14ac:dyDescent="0.25">
      <c r="A6" s="46"/>
      <c r="B6" s="47"/>
      <c r="C6" s="48"/>
      <c r="D6" s="47" t="e">
        <f t="shared" si="0"/>
        <v>#DIV/0!</v>
      </c>
      <c r="E6" s="47"/>
      <c r="F6" s="49" t="e">
        <f>RANK(C6,$C$5:$C$104)</f>
        <v>#N/A</v>
      </c>
      <c r="G6" s="50" t="str">
        <f>MSData!E2&amp;" ("&amp;MSData!F2&amp;")"&amp;CHAR(10)&amp;MSData!E3&amp;" ("&amp;MSData!F3&amp;")"&amp;CHAR(10)&amp;MSData!E4&amp;" ("&amp;MSData!F4&amp;")"&amp;CHAR(10)&amp;MSData!E5&amp;" ("&amp;MSData!F5&amp;")"&amp;CHAR(10)&amp;MSData!E6&amp;" ("&amp;MSData!F6&amp;")"&amp;CHAR(10)&amp;MSData!E7&amp;" ("&amp;MSData!F7&amp;")"&amp;CHAR(10)&amp;MSData!E8&amp;TEXT(MSData!F8,"0.0E+00")</f>
        <v xml:space="preserve"> ()
 ()
 ()
 ()
 ()
 ()
0.0E+00</v>
      </c>
      <c r="H6" s="50" t="str">
        <f>MSData!G2&amp;" ("&amp;MSData!H2&amp;")"&amp;CHAR(10)&amp;MSData!G3&amp;" ("&amp;MSData!H3&amp;")"&amp;CHAR(10)&amp;MSData!G4&amp;" ("&amp;MSData!H4&amp;")"&amp;CHAR(10)&amp;MSData!G5&amp;" ("&amp;MSData!H5&amp;")"&amp;CHAR(10)&amp;MSData!G6&amp;" ("&amp;MSData!H6&amp;")"&amp;CHAR(10)&amp;MSData!G7&amp;" ("&amp;MSData!H7&amp;")"&amp;CHAR(10)&amp;MSData!G8&amp;TEXT(MSData!H8,"0.0E+00")</f>
        <v xml:space="preserve"> ()
 ()
 ()
 ()
 ()
 ()
0.0E+00</v>
      </c>
      <c r="I6" s="50" t="str">
        <f>molweight(MSData!E2:E7,MSData!G2:G7)</f>
        <v>?</v>
      </c>
      <c r="J6" s="51" t="e">
        <f>(MSData!F8/MSData!H8)</f>
        <v>#DIV/0!</v>
      </c>
      <c r="K6" s="50" t="str">
        <f>UVPeakList(PeakLabels!C3:C300,A6)</f>
        <v>&lt; 190</v>
      </c>
      <c r="L6" s="50"/>
      <c r="M6" s="50"/>
      <c r="Q6" s="48"/>
      <c r="R6" s="48" t="e">
        <f t="shared" ref="R6:R69" si="1">(Q6/(MAX($Q$5:$Q$104))*98)+2</f>
        <v>#DIV/0!</v>
      </c>
      <c r="S6" s="62"/>
    </row>
    <row r="7" spans="1:26" ht="123" customHeight="1" x14ac:dyDescent="0.25">
      <c r="A7" s="46"/>
      <c r="B7" s="47"/>
      <c r="C7" s="48"/>
      <c r="D7" s="47" t="e">
        <f t="shared" si="0"/>
        <v>#DIV/0!</v>
      </c>
      <c r="E7" s="47"/>
      <c r="F7" s="49" t="e">
        <f t="shared" ref="F7:F70" si="2">RANK(C7,$C$5:$C$104)</f>
        <v>#N/A</v>
      </c>
      <c r="G7" s="50" t="str">
        <f>MSData!I2&amp;" ("&amp;MSData!J2&amp;")"&amp;CHAR(10)&amp;MSData!I3&amp;" ("&amp;MSData!J3&amp;")"&amp;CHAR(10)&amp;MSData!I4&amp;" ("&amp;MSData!J4&amp;")"&amp;CHAR(10)&amp;MSData!I5&amp;" ("&amp;MSData!J5&amp;")"&amp;CHAR(10)&amp;MSData!I6&amp;" ("&amp;MSData!J6&amp;")"&amp;CHAR(10)&amp;MSData!I7&amp;" ("&amp;MSData!J7&amp;")"&amp;CHAR(10)&amp;MSData!I8&amp;TEXT(MSData!J8,"0.0E+00")</f>
        <v xml:space="preserve"> ()
 ()
 ()
 ()
 ()
 ()
0.0E+00</v>
      </c>
      <c r="H7" s="50" t="str">
        <f>MSData!K2&amp;" ("&amp;MSData!L2&amp;")"&amp;CHAR(10)&amp;MSData!K3&amp;" ("&amp;MSData!L3&amp;")"&amp;CHAR(10)&amp;MSData!K4&amp;" ("&amp;MSData!L4&amp;")"&amp;CHAR(10)&amp;MSData!K5&amp;" ("&amp;MSData!L5&amp;")"&amp;CHAR(10)&amp;MSData!K6&amp;" ("&amp;MSData!L6&amp;")"&amp;CHAR(10)&amp;MSData!K7&amp;" ("&amp;MSData!L7&amp;")"&amp;CHAR(10)&amp;MSData!K8&amp;TEXT(MSData!L8,"0.0E+00")</f>
        <v xml:space="preserve"> ()
 ()
 ()
 ()
 ()
 ()
0.0E+00</v>
      </c>
      <c r="I7" s="50" t="str">
        <f>molweight(MSData!I2:I7,MSData!K2:K7)</f>
        <v>?</v>
      </c>
      <c r="J7" s="51" t="e">
        <f>(MSData!J8/MSData!L8)</f>
        <v>#DIV/0!</v>
      </c>
      <c r="K7" s="50" t="str">
        <f>UVPeakList(PeakLabels!D3:D300,A7)</f>
        <v>&lt; 190</v>
      </c>
      <c r="L7" s="50"/>
      <c r="M7" s="50"/>
      <c r="Q7" s="48"/>
      <c r="R7" s="48" t="e">
        <f t="shared" si="1"/>
        <v>#DIV/0!</v>
      </c>
      <c r="S7" s="62"/>
    </row>
    <row r="8" spans="1:26" ht="123" customHeight="1" x14ac:dyDescent="0.25">
      <c r="A8" s="46"/>
      <c r="B8" s="47"/>
      <c r="C8" s="48"/>
      <c r="D8" s="47" t="e">
        <f t="shared" si="0"/>
        <v>#DIV/0!</v>
      </c>
      <c r="E8" s="47"/>
      <c r="F8" s="49" t="e">
        <f t="shared" si="2"/>
        <v>#N/A</v>
      </c>
      <c r="G8" s="50" t="str">
        <f>MSData!M2&amp;" ("&amp;MSData!N2&amp;")"&amp;CHAR(10)&amp;MSData!M3&amp;" ("&amp;MSData!N3&amp;")"&amp;CHAR(10)&amp;MSData!M4&amp;" ("&amp;MSData!N4&amp;")"&amp;CHAR(10)&amp;MSData!M5&amp;" ("&amp;MSData!N5&amp;")"&amp;CHAR(10)&amp;MSData!M6&amp;" ("&amp;MSData!N6&amp;")"&amp;CHAR(10)&amp;MSData!M7&amp;" ("&amp;MSData!N7&amp;")"&amp;CHAR(10)&amp;MSData!M8&amp;TEXT(MSData!N8,"0.0E+00")</f>
        <v xml:space="preserve"> ()
 ()
 ()
 ()
 ()
 ()
0.0E+00</v>
      </c>
      <c r="H8" s="50" t="str">
        <f>MSData!O2&amp;" ("&amp;MSData!P2&amp;")"&amp;CHAR(10)&amp;MSData!O3&amp;" ("&amp;MSData!P3&amp;")"&amp;CHAR(10)&amp;MSData!O4&amp;" ("&amp;MSData!P4&amp;")"&amp;CHAR(10)&amp;MSData!O5&amp;" ("&amp;MSData!P5&amp;")"&amp;CHAR(10)&amp;MSData!O6&amp;" ("&amp;MSData!P6&amp;")"&amp;CHAR(10)&amp;MSData!O7&amp;" ("&amp;MSData!P7&amp;")"&amp;CHAR(10)&amp;MSData!O8&amp;TEXT(MSData!P8,"0.0E+00")</f>
        <v xml:space="preserve"> ()
 ()
 ()
 ()
 ()
 ()
0.0E+00</v>
      </c>
      <c r="I8" s="50" t="str">
        <f>molweight(MSData!M2:M7,MSData!O2:O7)</f>
        <v>?</v>
      </c>
      <c r="J8" s="51" t="e">
        <f>(MSData!N8/MSData!P8)</f>
        <v>#DIV/0!</v>
      </c>
      <c r="K8" s="50" t="str">
        <f>UVPeakList(PeakLabels!E3:E300,A8)</f>
        <v>&lt; 190</v>
      </c>
      <c r="L8" s="50"/>
      <c r="M8" s="50"/>
      <c r="Q8" s="48"/>
      <c r="R8" s="48" t="e">
        <f t="shared" si="1"/>
        <v>#DIV/0!</v>
      </c>
      <c r="S8" s="62"/>
    </row>
    <row r="9" spans="1:26" ht="123" customHeight="1" x14ac:dyDescent="0.25">
      <c r="A9" s="46"/>
      <c r="B9" s="47"/>
      <c r="C9" s="48"/>
      <c r="D9" s="47" t="e">
        <f t="shared" si="0"/>
        <v>#DIV/0!</v>
      </c>
      <c r="E9" s="47"/>
      <c r="F9" s="49" t="e">
        <f t="shared" si="2"/>
        <v>#N/A</v>
      </c>
      <c r="G9" s="50" t="str">
        <f>MSData!Q2&amp;" ("&amp;MSData!R2&amp;")"&amp;CHAR(10)&amp;MSData!Q3&amp;" ("&amp;MSData!R3&amp;")"&amp;CHAR(10)&amp;MSData!Q4&amp;" ("&amp;MSData!R4&amp;")"&amp;CHAR(10)&amp;MSData!Q5&amp;" ("&amp;MSData!R5&amp;")"&amp;CHAR(10)&amp;MSData!Q6&amp;" ("&amp;MSData!R6&amp;")"&amp;CHAR(10)&amp;MSData!Q7&amp;" ("&amp;MSData!R7&amp;")"&amp;CHAR(10)&amp;MSData!Q8&amp;TEXT(MSData!R8,"0.0E+00")</f>
        <v xml:space="preserve"> ()
 ()
 ()
 ()
 ()
 ()
0.0E+00</v>
      </c>
      <c r="H9" s="50" t="str">
        <f>MSData!S2&amp;" ("&amp;MSData!T2&amp;")"&amp;CHAR(10)&amp;MSData!S3&amp;" ("&amp;MSData!T3&amp;")"&amp;CHAR(10)&amp;MSData!S4&amp;" ("&amp;MSData!T4&amp;")"&amp;CHAR(10)&amp;MSData!S5&amp;" ("&amp;MSData!T5&amp;")"&amp;CHAR(10)&amp;MSData!S6&amp;" ("&amp;MSData!T6&amp;")"&amp;CHAR(10)&amp;MSData!S7&amp;" ("&amp;MSData!T7&amp;")"&amp;CHAR(10)&amp;MSData!S8&amp;TEXT(MSData!T8,"0.0E+00")</f>
        <v xml:space="preserve"> ()
 ()
 ()
 ()
 ()
 ()
0.0E+00</v>
      </c>
      <c r="I9" s="50" t="str">
        <f>molweight(MSData!Q2:Q7,MSData!S2:S7)</f>
        <v>?</v>
      </c>
      <c r="J9" s="51" t="e">
        <f>(MSData!R8/MSData!T8)</f>
        <v>#DIV/0!</v>
      </c>
      <c r="K9" s="50" t="str">
        <f>UVPeakList(PeakLabels!F3:F300,A9)</f>
        <v>&lt; 190</v>
      </c>
      <c r="L9" s="50"/>
      <c r="M9" s="50"/>
      <c r="Q9" s="48"/>
      <c r="R9" s="48" t="e">
        <f t="shared" si="1"/>
        <v>#DIV/0!</v>
      </c>
      <c r="S9" s="62"/>
    </row>
    <row r="10" spans="1:26" ht="123" customHeight="1" x14ac:dyDescent="0.25">
      <c r="A10" s="46"/>
      <c r="B10" s="47"/>
      <c r="C10" s="48"/>
      <c r="D10" s="47" t="e">
        <f t="shared" si="0"/>
        <v>#DIV/0!</v>
      </c>
      <c r="E10" s="47"/>
      <c r="F10" s="49" t="e">
        <f t="shared" si="2"/>
        <v>#N/A</v>
      </c>
      <c r="G10" s="50" t="str">
        <f>MSData!U2&amp;" ("&amp;MSData!V2&amp;")"&amp;CHAR(10)&amp;MSData!U3&amp;" ("&amp;MSData!V3&amp;")"&amp;CHAR(10)&amp;MSData!U4&amp;" ("&amp;MSData!V4&amp;")"&amp;CHAR(10)&amp;MSData!U5&amp;" ("&amp;MSData!V5&amp;")"&amp;CHAR(10)&amp;MSData!U6&amp;" ("&amp;MSData!V6&amp;")"&amp;CHAR(10)&amp;MSData!U7&amp;" ("&amp;MSData!V7&amp;")"&amp;CHAR(10)&amp;MSData!U8&amp;TEXT(MSData!V8,"0.0E+00")</f>
        <v xml:space="preserve"> ()
 ()
 ()
 ()
 ()
 ()
0.0E+00</v>
      </c>
      <c r="H10" s="50" t="str">
        <f>MSData!W2&amp;" ("&amp;MSData!X2&amp;")"&amp;CHAR(10)&amp;MSData!W3&amp;" ("&amp;MSData!X3&amp;")"&amp;CHAR(10)&amp;MSData!W4&amp;" ("&amp;MSData!X4&amp;")"&amp;CHAR(10)&amp;MSData!W5&amp;" ("&amp;MSData!X5&amp;")"&amp;CHAR(10)&amp;MSData!W6&amp;" ("&amp;MSData!X6&amp;")"&amp;CHAR(10)&amp;MSData!W7&amp;" ("&amp;MSData!X7&amp;")"&amp;CHAR(10)&amp;MSData!W8&amp;TEXT(MSData!X8,"0.0E+00")</f>
        <v xml:space="preserve"> ()
 ()
 ()
 ()
 ()
 ()
0.0E+00</v>
      </c>
      <c r="I10" s="50" t="str">
        <f>molweight(MSData!U2:U7,MSData!W2:W7)</f>
        <v>?</v>
      </c>
      <c r="J10" s="51" t="e">
        <f>(MSData!V8/MSData!X8)</f>
        <v>#DIV/0!</v>
      </c>
      <c r="K10" s="50" t="str">
        <f>UVPeakList(PeakLabels!G3:G300,A10)</f>
        <v>&lt; 190</v>
      </c>
      <c r="L10" s="50"/>
      <c r="M10" s="50"/>
      <c r="Q10" s="48"/>
      <c r="R10" s="48" t="e">
        <f t="shared" si="1"/>
        <v>#DIV/0!</v>
      </c>
      <c r="S10" s="62"/>
    </row>
    <row r="11" spans="1:26" ht="123" customHeight="1" x14ac:dyDescent="0.25">
      <c r="A11" s="46"/>
      <c r="B11" s="47"/>
      <c r="C11" s="48"/>
      <c r="D11" s="47" t="e">
        <f t="shared" si="0"/>
        <v>#DIV/0!</v>
      </c>
      <c r="E11" s="47"/>
      <c r="F11" s="49" t="e">
        <f t="shared" si="2"/>
        <v>#N/A</v>
      </c>
      <c r="G11" s="50" t="str">
        <f>MSData!Y2&amp;" ("&amp;MSData!Z2&amp;")"&amp;CHAR(10)&amp;MSData!Y3&amp;" ("&amp;MSData!Z3&amp;")"&amp;CHAR(10)&amp;MSData!Y4&amp;" ("&amp;MSData!Z4&amp;")"&amp;CHAR(10)&amp;MSData!Y5&amp;" ("&amp;MSData!Z5&amp;")"&amp;CHAR(10)&amp;MSData!Y6&amp;" ("&amp;MSData!Z6&amp;")"&amp;CHAR(10)&amp;MSData!Y7&amp;" ("&amp;MSData!Z7&amp;")"&amp;CHAR(10)&amp;MSData!Y8&amp;TEXT(MSData!Z8,"0.0E+00")</f>
        <v xml:space="preserve"> ()
 ()
 ()
 ()
 ()
 ()
0.0E+00</v>
      </c>
      <c r="H11" s="50" t="str">
        <f>MSData!AA2&amp;" ("&amp;MSData!AB2&amp;")"&amp;CHAR(10)&amp;MSData!AA3&amp;" ("&amp;MSData!AB3&amp;")"&amp;CHAR(10)&amp;MSData!AA4&amp;" ("&amp;MSData!AB4&amp;")"&amp;CHAR(10)&amp;MSData!AA5&amp;" ("&amp;MSData!AB5&amp;")"&amp;CHAR(10)&amp;MSData!AA6&amp;" ("&amp;MSData!AB6&amp;")"&amp;CHAR(10)&amp;MSData!AA7&amp;" ("&amp;MSData!AB7&amp;")"&amp;CHAR(10)&amp;MSData!AA8&amp;TEXT(MSData!AB8,"0.0E+00")</f>
        <v xml:space="preserve"> ()
 ()
 ()
 ()
 ()
 ()
0.0E+00</v>
      </c>
      <c r="I11" s="50" t="str">
        <f>molweight(MSData!Y2:Y7,MSData!AA2:AA7)</f>
        <v>?</v>
      </c>
      <c r="J11" s="51" t="e">
        <f>(MSData!Z8/MSData!AB8)</f>
        <v>#DIV/0!</v>
      </c>
      <c r="K11" s="50" t="str">
        <f>UVPeakList(PeakLabels!H3:H300,A11)</f>
        <v>&lt; 190</v>
      </c>
      <c r="L11" s="50"/>
      <c r="M11" s="50"/>
      <c r="Q11" s="48"/>
      <c r="R11" s="48" t="e">
        <f t="shared" si="1"/>
        <v>#DIV/0!</v>
      </c>
      <c r="S11" s="62"/>
    </row>
    <row r="12" spans="1:26" ht="123" customHeight="1" x14ac:dyDescent="0.25">
      <c r="A12" s="46"/>
      <c r="B12" s="47"/>
      <c r="C12" s="48"/>
      <c r="D12" s="47" t="e">
        <f t="shared" si="0"/>
        <v>#DIV/0!</v>
      </c>
      <c r="E12" s="47"/>
      <c r="F12" s="49" t="e">
        <f t="shared" si="2"/>
        <v>#N/A</v>
      </c>
      <c r="G12" s="50" t="str">
        <f>MSData!AC2&amp;" ("&amp;MSData!AD2&amp;")"&amp;CHAR(10)&amp;MSData!AC3&amp;" ("&amp;MSData!AD3&amp;")"&amp;CHAR(10)&amp;MSData!AC4&amp;" ("&amp;MSData!AD4&amp;")"&amp;CHAR(10)&amp;MSData!AC5&amp;" ("&amp;MSData!AD5&amp;")"&amp;CHAR(10)&amp;MSData!AC6&amp;" ("&amp;MSData!AD6&amp;")"&amp;CHAR(10)&amp;MSData!AC7&amp;" ("&amp;MSData!AD7&amp;")"&amp;CHAR(10)&amp;MSData!AC8&amp;TEXT(MSData!AD8,"0.0E+00")</f>
        <v xml:space="preserve"> ()
 ()
 ()
 ()
 ()
 ()
0.0E+00</v>
      </c>
      <c r="H12" s="50" t="str">
        <f>MSData!AE2&amp;" ("&amp;MSData!AF2&amp;")"&amp;CHAR(10)&amp;MSData!AE3&amp;" ("&amp;MSData!AF3&amp;")"&amp;CHAR(10)&amp;MSData!AE4&amp;" ("&amp;MSData!AF4&amp;")"&amp;CHAR(10)&amp;MSData!AE5&amp;" ("&amp;MSData!AF5&amp;")"&amp;CHAR(10)&amp;MSData!AE6&amp;" ("&amp;MSData!AF6&amp;")"&amp;CHAR(10)&amp;MSData!AE7&amp;" ("&amp;MSData!AF7&amp;")"&amp;CHAR(10)&amp;MSData!AE8&amp;TEXT(MSData!AF8,"0.0E+00")</f>
        <v xml:space="preserve"> ()
 ()
 ()
 ()
 ()
 ()
0.0E+00</v>
      </c>
      <c r="I12" s="50" t="str">
        <f>molweight(MSData!AC2:AC7,MSData!AE2:AE7)</f>
        <v>?</v>
      </c>
      <c r="J12" s="51" t="e">
        <f>(MSData!AD8/MSData!AF8)</f>
        <v>#DIV/0!</v>
      </c>
      <c r="K12" s="50" t="str">
        <f>UVPeakList(PeakLabels!I3:I300,A12)</f>
        <v>&lt; 190</v>
      </c>
      <c r="L12" s="50"/>
      <c r="M12" s="50"/>
      <c r="Q12" s="48"/>
      <c r="R12" s="48" t="e">
        <f t="shared" si="1"/>
        <v>#DIV/0!</v>
      </c>
      <c r="S12" s="62"/>
    </row>
    <row r="13" spans="1:26" ht="123" customHeight="1" x14ac:dyDescent="0.25">
      <c r="A13" s="46"/>
      <c r="B13" s="47"/>
      <c r="C13" s="48"/>
      <c r="D13" s="47" t="e">
        <f t="shared" si="0"/>
        <v>#DIV/0!</v>
      </c>
      <c r="E13" s="47"/>
      <c r="F13" s="49" t="e">
        <f t="shared" si="2"/>
        <v>#N/A</v>
      </c>
      <c r="G13" s="50" t="str">
        <f>MSData!AG2&amp;" ("&amp;MSData!AH2&amp;")"&amp;CHAR(10)&amp;MSData!AG3&amp;" ("&amp;MSData!AH3&amp;")"&amp;CHAR(10)&amp;MSData!AG4&amp;" ("&amp;MSData!AH4&amp;")"&amp;CHAR(10)&amp;MSData!AG5&amp;" ("&amp;MSData!AH5&amp;")"&amp;CHAR(10)&amp;MSData!AG6&amp;" ("&amp;MSData!AH6&amp;")"&amp;CHAR(10)&amp;MSData!AG7&amp;" ("&amp;MSData!AH7&amp;")"&amp;CHAR(10)&amp;MSData!AG8&amp;TEXT(MSData!AH8,"0.0E+00")</f>
        <v xml:space="preserve"> ()
 ()
 ()
 ()
 ()
 ()
0.0E+00</v>
      </c>
      <c r="H13" s="50" t="str">
        <f>MSData!AI2&amp;" ("&amp;MSData!AJ2&amp;")"&amp;CHAR(10)&amp;MSData!AI3&amp;" ("&amp;MSData!AJ3&amp;")"&amp;CHAR(10)&amp;MSData!AI4&amp;" ("&amp;MSData!AJ4&amp;")"&amp;CHAR(10)&amp;MSData!AI5&amp;" ("&amp;MSData!AJ5&amp;")"&amp;CHAR(10)&amp;MSData!AI6&amp;" ("&amp;MSData!AJ6&amp;")"&amp;CHAR(10)&amp;MSData!AI7&amp;" ("&amp;MSData!AJ7&amp;")"&amp;CHAR(10)&amp;MSData!AI8&amp;TEXT(MSData!AJ8,"0.0E+00")</f>
        <v xml:space="preserve"> ()
 ()
 ()
 ()
 ()
 ()
0.0E+00</v>
      </c>
      <c r="I13" s="50" t="str">
        <f>molweight(MSData!AG2:AG7,MSData!AI2:AI7)</f>
        <v>?</v>
      </c>
      <c r="J13" s="51" t="e">
        <f>(MSData!AH8/MSData!AJ8)</f>
        <v>#DIV/0!</v>
      </c>
      <c r="K13" s="50" t="str">
        <f>UVPeakList(PeakLabels!J3:J300,A13)</f>
        <v>&lt; 190</v>
      </c>
      <c r="L13" s="50"/>
      <c r="M13" s="50"/>
      <c r="Q13" s="48"/>
      <c r="R13" s="48" t="e">
        <f t="shared" si="1"/>
        <v>#DIV/0!</v>
      </c>
      <c r="S13" s="62"/>
    </row>
    <row r="14" spans="1:26" ht="123" customHeight="1" x14ac:dyDescent="0.25">
      <c r="A14" s="46"/>
      <c r="B14" s="47"/>
      <c r="C14" s="48"/>
      <c r="D14" s="47" t="e">
        <f t="shared" si="0"/>
        <v>#DIV/0!</v>
      </c>
      <c r="E14" s="47"/>
      <c r="F14" s="49" t="e">
        <f t="shared" si="2"/>
        <v>#N/A</v>
      </c>
      <c r="G14" s="50" t="str">
        <f>MSData!AK2&amp;" ("&amp;MSData!AL2&amp;")"&amp;CHAR(10)&amp;MSData!AK3&amp;" ("&amp;MSData!AL3&amp;")"&amp;CHAR(10)&amp;MSData!AK4&amp;" ("&amp;MSData!AL4&amp;")"&amp;CHAR(10)&amp;MSData!AK5&amp;" ("&amp;MSData!AL5&amp;")"&amp;CHAR(10)&amp;MSData!AK6&amp;" ("&amp;MSData!AL6&amp;")"&amp;CHAR(10)&amp;MSData!AK7&amp;" ("&amp;MSData!AL7&amp;")"&amp;CHAR(10)&amp;MSData!AK8&amp;TEXT(MSData!AL8,"0.0E+00")</f>
        <v xml:space="preserve"> ()
 ()
 ()
 ()
 ()
 ()
0.0E+00</v>
      </c>
      <c r="H14" s="50" t="str">
        <f>MSData!AM2&amp;" ("&amp;MSData!AN2&amp;")"&amp;CHAR(10)&amp;MSData!AM3&amp;" ("&amp;MSData!AN3&amp;")"&amp;CHAR(10)&amp;MSData!AM4&amp;" ("&amp;MSData!AN4&amp;")"&amp;CHAR(10)&amp;MSData!AM5&amp;" ("&amp;MSData!AN5&amp;")"&amp;CHAR(10)&amp;MSData!AM6&amp;" ("&amp;MSData!AN6&amp;")"&amp;CHAR(10)&amp;MSData!AM7&amp;" ("&amp;MSData!AN7&amp;")"&amp;CHAR(10)&amp;MSData!AM8&amp;TEXT(MSData!AN8,"0.0E+00")</f>
        <v xml:space="preserve"> ()
 ()
 ()
 ()
 ()
 ()
0.0E+00</v>
      </c>
      <c r="I14" s="50" t="str">
        <f>molweight(MSData!AK2:AK7,MSData!AM2:AM7)</f>
        <v>?</v>
      </c>
      <c r="J14" s="51" t="e">
        <f>(MSData!AL8/MSData!AN8)</f>
        <v>#DIV/0!</v>
      </c>
      <c r="K14" s="50" t="str">
        <f>UVPeakList(PeakLabels!K3:K300,A14)</f>
        <v>&lt; 190</v>
      </c>
      <c r="L14" s="50"/>
      <c r="M14" s="50"/>
      <c r="Q14" s="48"/>
      <c r="R14" s="48" t="e">
        <f t="shared" si="1"/>
        <v>#DIV/0!</v>
      </c>
      <c r="S14" s="62"/>
    </row>
    <row r="15" spans="1:26" ht="123" customHeight="1" x14ac:dyDescent="0.25">
      <c r="A15" s="46"/>
      <c r="B15" s="47"/>
      <c r="C15" s="48"/>
      <c r="D15" s="47" t="e">
        <f t="shared" si="0"/>
        <v>#DIV/0!</v>
      </c>
      <c r="E15" s="47"/>
      <c r="F15" s="49" t="e">
        <f t="shared" si="2"/>
        <v>#N/A</v>
      </c>
      <c r="G15" s="50" t="str">
        <f>MSData!AO2&amp;" ("&amp;MSData!AP2&amp;")"&amp;CHAR(10)&amp;MSData!AO3&amp;" ("&amp;MSData!AP3&amp;")"&amp;CHAR(10)&amp;MSData!AO4&amp;" ("&amp;MSData!AP4&amp;")"&amp;CHAR(10)&amp;MSData!AO5&amp;" ("&amp;MSData!AP5&amp;")"&amp;CHAR(10)&amp;MSData!AO6&amp;" ("&amp;MSData!AP6&amp;")"&amp;CHAR(10)&amp;MSData!AO7&amp;" ("&amp;MSData!AP7&amp;")"&amp;CHAR(10)&amp;MSData!AO8&amp;TEXT(MSData!AP8,"0.0E+00")</f>
        <v xml:space="preserve"> ()
 ()
 ()
 ()
 ()
 ()
0.0E+00</v>
      </c>
      <c r="H15" s="50" t="str">
        <f>MSData!AQ2&amp;" ("&amp;MSData!AR2&amp;")"&amp;CHAR(10)&amp;MSData!AQ3&amp;" ("&amp;MSData!AR3&amp;")"&amp;CHAR(10)&amp;MSData!AQ4&amp;" ("&amp;MSData!AR4&amp;")"&amp;CHAR(10)&amp;MSData!AQ5&amp;" ("&amp;MSData!AR5&amp;")"&amp;CHAR(10)&amp;MSData!AQ6&amp;" ("&amp;MSData!AR6&amp;")"&amp;CHAR(10)&amp;MSData!AQ7&amp;" ("&amp;MSData!AR7&amp;")"&amp;CHAR(10)&amp;MSData!AQ8&amp;TEXT(MSData!AR8,"0.0E+00")</f>
        <v xml:space="preserve"> ()
 ()
 ()
 ()
 ()
 ()
0.0E+00</v>
      </c>
      <c r="I15" s="50" t="str">
        <f>molweight(MSData!AO2:AO7,MSData!AQ2:AQ7)</f>
        <v>?</v>
      </c>
      <c r="J15" s="51" t="e">
        <f>(MSData!AP8/MSData!AR8)</f>
        <v>#DIV/0!</v>
      </c>
      <c r="K15" s="50" t="str">
        <f>UVPeakList(PeakLabels!L3:L300,A15)</f>
        <v>&lt; 190</v>
      </c>
      <c r="L15" s="50"/>
      <c r="M15" s="50"/>
      <c r="Q15" s="48"/>
      <c r="R15" s="48" t="e">
        <f t="shared" si="1"/>
        <v>#DIV/0!</v>
      </c>
      <c r="S15" s="62"/>
    </row>
    <row r="16" spans="1:26" ht="123" customHeight="1" x14ac:dyDescent="0.25">
      <c r="A16" s="46"/>
      <c r="B16" s="47"/>
      <c r="C16" s="48"/>
      <c r="D16" s="47" t="e">
        <f t="shared" si="0"/>
        <v>#DIV/0!</v>
      </c>
      <c r="E16" s="47"/>
      <c r="F16" s="49" t="e">
        <f t="shared" si="2"/>
        <v>#N/A</v>
      </c>
      <c r="G16" s="50" t="str">
        <f>MSData!AS2&amp;" ("&amp;MSData!AT2&amp;")"&amp;CHAR(10)&amp;MSData!AS3&amp;" ("&amp;MSData!AT3&amp;")"&amp;CHAR(10)&amp;MSData!AS4&amp;" ("&amp;MSData!AT4&amp;")"&amp;CHAR(10)&amp;MSData!AS5&amp;" ("&amp;MSData!AT5&amp;")"&amp;CHAR(10)&amp;MSData!AS6&amp;" ("&amp;MSData!AT6&amp;")"&amp;CHAR(10)&amp;MSData!AS7&amp;" ("&amp;MSData!AT7&amp;")"&amp;CHAR(10)&amp;MSData!AS8&amp;TEXT(MSData!AT8,"0.0E+00")</f>
        <v xml:space="preserve"> ()
 ()
 ()
 ()
 ()
 ()
0.0E+00</v>
      </c>
      <c r="H16" s="50" t="str">
        <f>MSData!AU2&amp;" ("&amp;MSData!AV2&amp;")"&amp;CHAR(10)&amp;MSData!AU3&amp;" ("&amp;MSData!AV3&amp;")"&amp;CHAR(10)&amp;MSData!AU4&amp;" ("&amp;MSData!AV4&amp;")"&amp;CHAR(10)&amp;MSData!AU5&amp;" ("&amp;MSData!AV5&amp;")"&amp;CHAR(10)&amp;MSData!AU6&amp;" ("&amp;MSData!AV6&amp;")"&amp;CHAR(10)&amp;MSData!AU7&amp;" ("&amp;MSData!AV7&amp;")"&amp;CHAR(10)&amp;MSData!AU8&amp;TEXT(MSData!AV8,"0.0E+00")</f>
        <v xml:space="preserve"> ()
 ()
 ()
 ()
 ()
 ()
0.0E+00</v>
      </c>
      <c r="I16" s="50" t="str">
        <f>molweight(MSData!AS2:AS7,MSData!AU2:AU7)</f>
        <v>?</v>
      </c>
      <c r="J16" s="51" t="e">
        <f>(MSData!AT8/MSData!AV8)</f>
        <v>#DIV/0!</v>
      </c>
      <c r="K16" s="50" t="str">
        <f>UVPeakList(PeakLabels!M3:M300,A16)</f>
        <v>&lt; 190</v>
      </c>
      <c r="L16" s="50"/>
      <c r="M16" s="50"/>
      <c r="Q16" s="48"/>
      <c r="R16" s="48" t="e">
        <f t="shared" si="1"/>
        <v>#DIV/0!</v>
      </c>
      <c r="S16" s="62"/>
    </row>
    <row r="17" spans="1:19" ht="123" customHeight="1" x14ac:dyDescent="0.25">
      <c r="A17" s="46"/>
      <c r="B17" s="47"/>
      <c r="C17" s="48"/>
      <c r="D17" s="47" t="e">
        <f t="shared" si="0"/>
        <v>#DIV/0!</v>
      </c>
      <c r="E17" s="47"/>
      <c r="F17" s="49" t="e">
        <f t="shared" si="2"/>
        <v>#N/A</v>
      </c>
      <c r="G17" s="50" t="str">
        <f>MSData!AW2&amp;" ("&amp;MSData!AX2&amp;")"&amp;CHAR(10)&amp;MSData!AW3&amp;" ("&amp;MSData!AX3&amp;")"&amp;CHAR(10)&amp;MSData!AW4&amp;" ("&amp;MSData!AX4&amp;")"&amp;CHAR(10)&amp;MSData!AW5&amp;" ("&amp;MSData!AX5&amp;")"&amp;CHAR(10)&amp;MSData!AW6&amp;" ("&amp;MSData!AX6&amp;")"&amp;CHAR(10)&amp;MSData!AW7&amp;" ("&amp;MSData!AX7&amp;")"&amp;CHAR(10)&amp;MSData!AW8&amp;TEXT(MSData!AX8,"0.0E+00")</f>
        <v xml:space="preserve"> ()
 ()
 ()
 ()
 ()
 ()
0.0E+00</v>
      </c>
      <c r="H17" s="50" t="str">
        <f>MSData!AY2&amp;" ("&amp;MSData!AZ2&amp;")"&amp;CHAR(10)&amp;MSData!AY3&amp;" ("&amp;MSData!AZ3&amp;")"&amp;CHAR(10)&amp;MSData!AY4&amp;" ("&amp;MSData!AZ4&amp;")"&amp;CHAR(10)&amp;MSData!AY5&amp;" ("&amp;MSData!AZ5&amp;")"&amp;CHAR(10)&amp;MSData!AY6&amp;" ("&amp;MSData!AZ6&amp;")"&amp;CHAR(10)&amp;MSData!AY7&amp;" ("&amp;MSData!AZ7&amp;")"&amp;CHAR(10)&amp;MSData!AY8&amp;TEXT(MSData!AZ8,"0.0E+00")</f>
        <v xml:space="preserve"> ()
 ()
 ()
 ()
 ()
 ()
0.0E+00</v>
      </c>
      <c r="I17" s="50" t="str">
        <f>molweight(MSData!AW2:AW7,MSData!AY2:AY7)</f>
        <v>?</v>
      </c>
      <c r="J17" s="51" t="e">
        <f>(MSData!AX8/MSData!AZ8)</f>
        <v>#DIV/0!</v>
      </c>
      <c r="K17" s="50" t="str">
        <f>UVPeakList(PeakLabels!N3:N300,A17)</f>
        <v>&lt; 190</v>
      </c>
      <c r="L17" s="50"/>
      <c r="M17" s="50"/>
      <c r="Q17" s="48"/>
      <c r="R17" s="48" t="e">
        <f t="shared" si="1"/>
        <v>#DIV/0!</v>
      </c>
      <c r="S17" s="62"/>
    </row>
    <row r="18" spans="1:19" ht="123" customHeight="1" x14ac:dyDescent="0.25">
      <c r="A18" s="46"/>
      <c r="B18" s="47"/>
      <c r="C18" s="48"/>
      <c r="D18" s="47" t="e">
        <f t="shared" si="0"/>
        <v>#DIV/0!</v>
      </c>
      <c r="E18" s="47"/>
      <c r="F18" s="49" t="e">
        <f t="shared" si="2"/>
        <v>#N/A</v>
      </c>
      <c r="G18" s="50" t="str">
        <f>MSData!BA2&amp;" ("&amp;MSData!BB2&amp;")"&amp;CHAR(10)&amp;MSData!BA3&amp;" ("&amp;MSData!BB3&amp;")"&amp;CHAR(10)&amp;MSData!BA4&amp;" ("&amp;MSData!BB4&amp;")"&amp;CHAR(10)&amp;MSData!BA5&amp;" ("&amp;MSData!BB5&amp;")"&amp;CHAR(10)&amp;MSData!BA6&amp;" ("&amp;MSData!BB6&amp;")"&amp;CHAR(10)&amp;MSData!BA7&amp;" ("&amp;MSData!BB7&amp;")"&amp;CHAR(10)&amp;MSData!BA8&amp;TEXT(MSData!BB8,"0.0E+00")</f>
        <v xml:space="preserve"> ()
 ()
 ()
 ()
 ()
 ()
0.0E+00</v>
      </c>
      <c r="H18" s="50" t="str">
        <f>MSData!BC2&amp;" ("&amp;MSData!BD2&amp;")"&amp;CHAR(10)&amp;MSData!BC3&amp;" ("&amp;MSData!BD3&amp;")"&amp;CHAR(10)&amp;MSData!BC4&amp;" ("&amp;MSData!BD4&amp;")"&amp;CHAR(10)&amp;MSData!BC5&amp;" ("&amp;MSData!BD5&amp;")"&amp;CHAR(10)&amp;MSData!BC6&amp;" ("&amp;MSData!BD6&amp;")"&amp;CHAR(10)&amp;MSData!BC7&amp;" ("&amp;MSData!BD7&amp;")"&amp;CHAR(10)&amp;MSData!BC8&amp;TEXT(MSData!BD8,"0.0E+00")</f>
        <v xml:space="preserve"> ()
 ()
 ()
 ()
 ()
 ()
0.0E+00</v>
      </c>
      <c r="I18" s="50" t="str">
        <f>molweight(MSData!BA2:BA7,MSData!BC2:BC7)</f>
        <v>?</v>
      </c>
      <c r="J18" s="51" t="e">
        <f>(MSData!BB8/MSData!BD8)</f>
        <v>#DIV/0!</v>
      </c>
      <c r="K18" s="50" t="str">
        <f>UVPeakList(PeakLabels!O3:O300,A18)</f>
        <v>&lt; 190</v>
      </c>
      <c r="L18" s="50"/>
      <c r="M18" s="50"/>
      <c r="Q18" s="48"/>
      <c r="R18" s="48" t="e">
        <f t="shared" si="1"/>
        <v>#DIV/0!</v>
      </c>
      <c r="S18" s="62"/>
    </row>
    <row r="19" spans="1:19" ht="123" customHeight="1" x14ac:dyDescent="0.25">
      <c r="A19" s="46"/>
      <c r="B19" s="47"/>
      <c r="C19" s="48"/>
      <c r="D19" s="47" t="e">
        <f t="shared" si="0"/>
        <v>#DIV/0!</v>
      </c>
      <c r="E19" s="47"/>
      <c r="F19" s="49" t="e">
        <f t="shared" si="2"/>
        <v>#N/A</v>
      </c>
      <c r="G19" s="50" t="str">
        <f>MSData!BE2&amp;" ("&amp;MSData!BF2&amp;")"&amp;CHAR(10)&amp;MSData!BE3&amp;" ("&amp;MSData!BF3&amp;")"&amp;CHAR(10)&amp;MSData!BE4&amp;" ("&amp;MSData!BF4&amp;")"&amp;CHAR(10)&amp;MSData!BE5&amp;" ("&amp;MSData!BF5&amp;")"&amp;CHAR(10)&amp;MSData!BE6&amp;" ("&amp;MSData!BF6&amp;")"&amp;CHAR(10)&amp;MSData!BE7&amp;" ("&amp;MSData!BF7&amp;")"&amp;CHAR(10)&amp;MSData!BE8&amp;TEXT(MSData!BF8,"0.0E+00")</f>
        <v xml:space="preserve"> ()
 ()
 ()
 ()
 ()
 ()
0.0E+00</v>
      </c>
      <c r="H19" s="50" t="str">
        <f>MSData!BG2&amp;" ("&amp;MSData!BH2&amp;")"&amp;CHAR(10)&amp;MSData!BG3&amp;" ("&amp;MSData!BH3&amp;")"&amp;CHAR(10)&amp;MSData!BG4&amp;" ("&amp;MSData!BH4&amp;")"&amp;CHAR(10)&amp;MSData!BG5&amp;" ("&amp;MSData!BH5&amp;")"&amp;CHAR(10)&amp;MSData!BG6&amp;" ("&amp;MSData!BH6&amp;")"&amp;CHAR(10)&amp;MSData!BG7&amp;" ("&amp;MSData!BH7&amp;")"&amp;CHAR(10)&amp;MSData!BG8&amp;TEXT(MSData!BH8,"0.0E+00")</f>
        <v xml:space="preserve"> ()
 ()
 ()
 ()
 ()
 ()
0.0E+00</v>
      </c>
      <c r="I19" s="50" t="str">
        <f>molweight(MSData!BE2:BE7,MSData!BG2:BG7)</f>
        <v>?</v>
      </c>
      <c r="J19" s="51" t="e">
        <f>(MSData!BF8/MSData!BH8)</f>
        <v>#DIV/0!</v>
      </c>
      <c r="K19" s="50" t="str">
        <f>UVPeakList(PeakLabels!P3:P300,A19)</f>
        <v>&lt; 190</v>
      </c>
      <c r="L19" s="50"/>
      <c r="M19" s="50"/>
      <c r="Q19" s="48"/>
      <c r="R19" s="48" t="e">
        <f t="shared" si="1"/>
        <v>#DIV/0!</v>
      </c>
      <c r="S19" s="62"/>
    </row>
    <row r="20" spans="1:19" ht="123" customHeight="1" x14ac:dyDescent="0.25">
      <c r="A20" s="46"/>
      <c r="B20" s="47"/>
      <c r="C20" s="48"/>
      <c r="D20" s="47" t="e">
        <f t="shared" si="0"/>
        <v>#DIV/0!</v>
      </c>
      <c r="E20" s="47"/>
      <c r="F20" s="49" t="e">
        <f t="shared" si="2"/>
        <v>#N/A</v>
      </c>
      <c r="G20" s="50" t="str">
        <f>MSData!BI2&amp;" ("&amp;MSData!BJ2&amp;")"&amp;CHAR(10)&amp;MSData!BI3&amp;" ("&amp;MSData!BJ3&amp;")"&amp;CHAR(10)&amp;MSData!BI4&amp;" ("&amp;MSData!BJ4&amp;")"&amp;CHAR(10)&amp;MSData!BI5&amp;" ("&amp;MSData!BJ5&amp;")"&amp;CHAR(10)&amp;MSData!BI6&amp;" ("&amp;MSData!BJ6&amp;")"&amp;CHAR(10)&amp;MSData!BI7&amp;" ("&amp;MSData!BJ7&amp;")"&amp;CHAR(10)&amp;MSData!BI8&amp;TEXT(MSData!BJ8,"0.0E+00")</f>
        <v xml:space="preserve"> ()
 ()
 ()
 ()
 ()
 ()
0.0E+00</v>
      </c>
      <c r="H20" s="50" t="str">
        <f>MSData!BK2&amp;" ("&amp;MSData!BL2&amp;")"&amp;CHAR(10)&amp;MSData!BK3&amp;" ("&amp;MSData!BL3&amp;")"&amp;CHAR(10)&amp;MSData!BK4&amp;" ("&amp;MSData!BL4&amp;")"&amp;CHAR(10)&amp;MSData!BK5&amp;" ("&amp;MSData!BL5&amp;")"&amp;CHAR(10)&amp;MSData!BK6&amp;" ("&amp;MSData!BL6&amp;")"&amp;CHAR(10)&amp;MSData!BK7&amp;" ("&amp;MSData!BL7&amp;")"&amp;CHAR(10)&amp;MSData!BK8&amp;TEXT(MSData!BL8,"0.0E+00")</f>
        <v xml:space="preserve"> ()
 ()
 ()
 ()
 ()
 ()
0.0E+00</v>
      </c>
      <c r="I20" s="50" t="str">
        <f>molweight(MSData!BI2:BI7,MSData!BK2:BK7)</f>
        <v>?</v>
      </c>
      <c r="J20" s="51" t="e">
        <f>(MSData!BJ8/MSData!BL8)</f>
        <v>#DIV/0!</v>
      </c>
      <c r="K20" s="50" t="str">
        <f>UVPeakList(PeakLabels!Q3:Q300,A20)</f>
        <v>&lt; 190</v>
      </c>
      <c r="L20" s="50"/>
      <c r="M20" s="50"/>
      <c r="Q20" s="48"/>
      <c r="R20" s="48" t="e">
        <f t="shared" si="1"/>
        <v>#DIV/0!</v>
      </c>
      <c r="S20" s="62"/>
    </row>
    <row r="21" spans="1:19" ht="123" customHeight="1" x14ac:dyDescent="0.25">
      <c r="A21" s="46"/>
      <c r="B21" s="47"/>
      <c r="C21" s="48"/>
      <c r="D21" s="47" t="e">
        <f t="shared" si="0"/>
        <v>#DIV/0!</v>
      </c>
      <c r="E21" s="47"/>
      <c r="F21" s="49" t="e">
        <f t="shared" si="2"/>
        <v>#N/A</v>
      </c>
      <c r="G21" s="50" t="str">
        <f>MSData!BM2&amp;" ("&amp;MSData!BN2&amp;")"&amp;CHAR(10)&amp;MSData!BM3&amp;" ("&amp;MSData!BN3&amp;")"&amp;CHAR(10)&amp;MSData!BM4&amp;" ("&amp;MSData!BN4&amp;")"&amp;CHAR(10)&amp;MSData!BM5&amp;" ("&amp;MSData!BN5&amp;")"&amp;CHAR(10)&amp;MSData!BM6&amp;" ("&amp;MSData!BN6&amp;")"&amp;CHAR(10)&amp;MSData!BM7&amp;" ("&amp;MSData!BN7&amp;")"&amp;CHAR(10)&amp;MSData!BM8&amp;TEXT(MSData!BN8,"0.0E+00")</f>
        <v xml:space="preserve"> ()
 ()
 ()
 ()
 ()
 ()
0.0E+00</v>
      </c>
      <c r="H21" s="50" t="str">
        <f>MSData!BO2&amp;" ("&amp;MSData!BP2&amp;")"&amp;CHAR(10)&amp;MSData!BO3&amp;" ("&amp;MSData!BP3&amp;")"&amp;CHAR(10)&amp;MSData!BO4&amp;" ("&amp;MSData!BP4&amp;")"&amp;CHAR(10)&amp;MSData!BO5&amp;" ("&amp;MSData!BP5&amp;")"&amp;CHAR(10)&amp;MSData!BO6&amp;" ("&amp;MSData!BP6&amp;")"&amp;CHAR(10)&amp;MSData!BO7&amp;" ("&amp;MSData!BP7&amp;")"&amp;CHAR(10)&amp;MSData!BO8&amp;TEXT(MSData!BP8,"0.0E+00")</f>
        <v xml:space="preserve"> ()
 ()
 ()
 ()
 ()
 ()
0.0E+00</v>
      </c>
      <c r="I21" s="50" t="str">
        <f>molweight(MSData!BM2:BM7,MSData!BO2:BO7)</f>
        <v>?</v>
      </c>
      <c r="J21" s="51" t="e">
        <f>(MSData!BN8/MSData!BP8)</f>
        <v>#DIV/0!</v>
      </c>
      <c r="K21" s="50" t="str">
        <f>UVPeakList(PeakLabels!R3:R300,A21)</f>
        <v>&lt; 190</v>
      </c>
      <c r="L21" s="50"/>
      <c r="M21" s="50"/>
      <c r="Q21" s="48"/>
      <c r="R21" s="48" t="e">
        <f t="shared" si="1"/>
        <v>#DIV/0!</v>
      </c>
      <c r="S21" s="62"/>
    </row>
    <row r="22" spans="1:19" ht="123" customHeight="1" x14ac:dyDescent="0.25">
      <c r="A22" s="46"/>
      <c r="B22" s="47"/>
      <c r="C22" s="48"/>
      <c r="D22" s="47" t="e">
        <f t="shared" si="0"/>
        <v>#DIV/0!</v>
      </c>
      <c r="E22" s="47"/>
      <c r="F22" s="49" t="e">
        <f t="shared" si="2"/>
        <v>#N/A</v>
      </c>
      <c r="G22" s="50" t="str">
        <f>MSData!BQ2&amp;" ("&amp;MSData!BR2&amp;")"&amp;CHAR(10)&amp;MSData!BQ3&amp;" ("&amp;MSData!BR3&amp;")"&amp;CHAR(10)&amp;MSData!BQ4&amp;" ("&amp;MSData!BR4&amp;")"&amp;CHAR(10)&amp;MSData!BQ5&amp;" ("&amp;MSData!BR5&amp;")"&amp;CHAR(10)&amp;MSData!BQ6&amp;" ("&amp;MSData!BR6&amp;")"&amp;CHAR(10)&amp;MSData!BQ7&amp;" ("&amp;MSData!BR7&amp;")"&amp;CHAR(10)&amp;MSData!BQ8&amp;TEXT(MSData!BR8,"0.0E+00")</f>
        <v xml:space="preserve"> ()
 ()
 ()
 ()
 ()
 ()
0.0E+00</v>
      </c>
      <c r="H22" s="50" t="str">
        <f>MSData!BS2&amp;" ("&amp;MSData!BT2&amp;")"&amp;CHAR(10)&amp;MSData!BS3&amp;" ("&amp;MSData!BT3&amp;")"&amp;CHAR(10)&amp;MSData!BS4&amp;" ("&amp;MSData!BT4&amp;")"&amp;CHAR(10)&amp;MSData!BS5&amp;" ("&amp;MSData!BT5&amp;")"&amp;CHAR(10)&amp;MSData!BS6&amp;" ("&amp;MSData!BT6&amp;")"&amp;CHAR(10)&amp;MSData!BS7&amp;" ("&amp;MSData!BT7&amp;")"&amp;CHAR(10)&amp;MSData!BS8&amp;TEXT(MSData!BT8,"0.0E+00")</f>
        <v xml:space="preserve"> ()
 ()
 ()
 ()
 ()
 ()
0.0E+00</v>
      </c>
      <c r="I22" s="50" t="str">
        <f>molweight(MSData!BQ2:BQ7,MSData!BS2:BS7)</f>
        <v>?</v>
      </c>
      <c r="J22" s="51" t="e">
        <f>(MSData!BR8/MSData!BT8)</f>
        <v>#DIV/0!</v>
      </c>
      <c r="K22" s="50" t="str">
        <f>UVPeakList(PeakLabels!S3:S300,A22)</f>
        <v>&lt; 190</v>
      </c>
      <c r="L22" s="50"/>
      <c r="M22" s="50"/>
      <c r="Q22" s="48"/>
      <c r="R22" s="48" t="e">
        <f t="shared" si="1"/>
        <v>#DIV/0!</v>
      </c>
      <c r="S22" s="62"/>
    </row>
    <row r="23" spans="1:19" ht="123" customHeight="1" x14ac:dyDescent="0.25">
      <c r="A23" s="46"/>
      <c r="B23" s="47"/>
      <c r="C23" s="48"/>
      <c r="D23" s="47" t="e">
        <f t="shared" si="0"/>
        <v>#DIV/0!</v>
      </c>
      <c r="E23" s="47"/>
      <c r="F23" s="49" t="e">
        <f t="shared" si="2"/>
        <v>#N/A</v>
      </c>
      <c r="G23" s="50" t="str">
        <f>MSData!BU2&amp;" ("&amp;MSData!BV2&amp;")"&amp;CHAR(10)&amp;MSData!BU3&amp;" ("&amp;MSData!BV3&amp;")"&amp;CHAR(10)&amp;MSData!BU4&amp;" ("&amp;MSData!BV4&amp;")"&amp;CHAR(10)&amp;MSData!BU5&amp;" ("&amp;MSData!BV5&amp;")"&amp;CHAR(10)&amp;MSData!BU6&amp;" ("&amp;MSData!BV6&amp;")"&amp;CHAR(10)&amp;MSData!BU7&amp;" ("&amp;MSData!BV7&amp;")"&amp;CHAR(10)&amp;MSData!BU8&amp;TEXT(MSData!BV8,"0.0E+00")</f>
        <v xml:space="preserve"> ()
 ()
 ()
 ()
 ()
 ()
0.0E+00</v>
      </c>
      <c r="H23" s="50" t="str">
        <f>MSData!BW2&amp;" ("&amp;MSData!BX2&amp;")"&amp;CHAR(10)&amp;MSData!BW3&amp;" ("&amp;MSData!BX3&amp;")"&amp;CHAR(10)&amp;MSData!BW4&amp;" ("&amp;MSData!BX4&amp;")"&amp;CHAR(10)&amp;MSData!BW5&amp;" ("&amp;MSData!BX5&amp;")"&amp;CHAR(10)&amp;MSData!BW6&amp;" ("&amp;MSData!BX6&amp;")"&amp;CHAR(10)&amp;MSData!BW7&amp;" ("&amp;MSData!BX7&amp;")"&amp;CHAR(10)&amp;MSData!BW8&amp;TEXT(MSData!BX8,"0.0E+00")</f>
        <v xml:space="preserve"> ()
 ()
 ()
 ()
 ()
 ()
0.0E+00</v>
      </c>
      <c r="I23" s="50" t="str">
        <f>molweight(MSData!BU2:BU7,MSData!BW2:BW7)</f>
        <v>?</v>
      </c>
      <c r="J23" s="51" t="e">
        <f>(MSData!BV8/MSData!BX8)</f>
        <v>#DIV/0!</v>
      </c>
      <c r="K23" s="50" t="str">
        <f>UVPeakList(PeakLabels!T3:T300,A23)</f>
        <v>&lt; 190</v>
      </c>
      <c r="L23" s="50"/>
      <c r="M23" s="50"/>
      <c r="Q23" s="48"/>
      <c r="R23" s="48" t="e">
        <f t="shared" si="1"/>
        <v>#DIV/0!</v>
      </c>
      <c r="S23" s="62"/>
    </row>
    <row r="24" spans="1:19" ht="123" customHeight="1" x14ac:dyDescent="0.25">
      <c r="A24" s="46"/>
      <c r="B24" s="47"/>
      <c r="C24" s="48"/>
      <c r="D24" s="47" t="e">
        <f t="shared" si="0"/>
        <v>#DIV/0!</v>
      </c>
      <c r="E24" s="47"/>
      <c r="F24" s="49" t="e">
        <f t="shared" si="2"/>
        <v>#N/A</v>
      </c>
      <c r="G24" s="50" t="str">
        <f>MSData!BY2&amp;" ("&amp;MSData!BZ2&amp;")"&amp;CHAR(10)&amp;MSData!BY3&amp;" ("&amp;MSData!BZ3&amp;")"&amp;CHAR(10)&amp;MSData!BY4&amp;" ("&amp;MSData!BZ4&amp;")"&amp;CHAR(10)&amp;MSData!BY5&amp;" ("&amp;MSData!BZ5&amp;")"&amp;CHAR(10)&amp;MSData!BY6&amp;" ("&amp;MSData!BZ6&amp;")"&amp;CHAR(10)&amp;MSData!BY7&amp;" ("&amp;MSData!BZ7&amp;")"&amp;CHAR(10)&amp;MSData!BY8&amp;TEXT(MSData!BZ8,"0.0E+00")</f>
        <v xml:space="preserve"> ()
 ()
 ()
 ()
 ()
 ()
0.0E+00</v>
      </c>
      <c r="H24" s="50" t="str">
        <f>MSData!CA2&amp;" ("&amp;MSData!CB2&amp;")"&amp;CHAR(10)&amp;MSData!CA3&amp;" ("&amp;MSData!CB3&amp;")"&amp;CHAR(10)&amp;MSData!CA4&amp;" ("&amp;MSData!CB4&amp;")"&amp;CHAR(10)&amp;MSData!CA5&amp;" ("&amp;MSData!CB5&amp;")"&amp;CHAR(10)&amp;MSData!CA6&amp;" ("&amp;MSData!CB6&amp;")"&amp;CHAR(10)&amp;MSData!CA7&amp;" ("&amp;MSData!CB7&amp;")"&amp;CHAR(10)&amp;MSData!CA8&amp;TEXT(MSData!CB8,"0.0E+00")</f>
        <v xml:space="preserve"> ()
 ()
 ()
 ()
 ()
 ()
0.0E+00</v>
      </c>
      <c r="I24" s="50" t="str">
        <f>molweight(MSData!BY2:BY7,MSData!CA2:CA7)</f>
        <v>?</v>
      </c>
      <c r="J24" s="51" t="e">
        <f>(MSData!BZ8/MSData!CB8)</f>
        <v>#DIV/0!</v>
      </c>
      <c r="K24" s="50" t="str">
        <f>UVPeakList(PeakLabels!U3:U300,A24)</f>
        <v>&lt; 190</v>
      </c>
      <c r="L24" s="50"/>
      <c r="M24" s="50"/>
      <c r="Q24" s="48"/>
      <c r="R24" s="48" t="e">
        <f t="shared" si="1"/>
        <v>#DIV/0!</v>
      </c>
      <c r="S24" s="62"/>
    </row>
    <row r="25" spans="1:19" ht="123" customHeight="1" x14ac:dyDescent="0.25">
      <c r="A25" s="46"/>
      <c r="B25" s="47"/>
      <c r="C25" s="48"/>
      <c r="D25" s="47" t="e">
        <f t="shared" si="0"/>
        <v>#DIV/0!</v>
      </c>
      <c r="E25" s="47"/>
      <c r="F25" s="49" t="e">
        <f t="shared" si="2"/>
        <v>#N/A</v>
      </c>
      <c r="G25" s="50" t="str">
        <f>MSData!CC2&amp;" ("&amp;MSData!CD2&amp;")"&amp;CHAR(10)&amp;MSData!CC3&amp;" ("&amp;MSData!CD3&amp;")"&amp;CHAR(10)&amp;MSData!CC4&amp;" ("&amp;MSData!CD4&amp;")"&amp;CHAR(10)&amp;MSData!CC5&amp;" ("&amp;MSData!CD5&amp;")"&amp;CHAR(10)&amp;MSData!CC6&amp;" ("&amp;MSData!CD6&amp;")"&amp;CHAR(10)&amp;MSData!CC7&amp;" ("&amp;MSData!CD7&amp;")"&amp;CHAR(10)&amp;MSData!CC8&amp;TEXT(MSData!CD8,"0.0E+00")</f>
        <v xml:space="preserve"> ()
 ()
 ()
 ()
 ()
 ()
0.0E+00</v>
      </c>
      <c r="H25" s="50" t="str">
        <f>MSData!CE2&amp;" ("&amp;MSData!CF2&amp;")"&amp;CHAR(10)&amp;MSData!CE3&amp;" ("&amp;MSData!CF3&amp;")"&amp;CHAR(10)&amp;MSData!CE4&amp;" ("&amp;MSData!CF4&amp;")"&amp;CHAR(10)&amp;MSData!CE5&amp;" ("&amp;MSData!CF5&amp;")"&amp;CHAR(10)&amp;MSData!CE6&amp;" ("&amp;MSData!CF6&amp;")"&amp;CHAR(10)&amp;MSData!CE7&amp;" ("&amp;MSData!CF7&amp;")"&amp;CHAR(10)&amp;MSData!CE8&amp;TEXT(MSData!CF8,"0.0E+00")</f>
        <v xml:space="preserve"> ()
 ()
 ()
 ()
 ()
 ()
0.0E+00</v>
      </c>
      <c r="I25" s="50" t="str">
        <f>molweight(MSData!CC2:CC7,MSData!CE2:CE7)</f>
        <v>?</v>
      </c>
      <c r="J25" s="51" t="e">
        <f>(MSData!CD8/MSData!CF8)</f>
        <v>#DIV/0!</v>
      </c>
      <c r="K25" s="50" t="str">
        <f>UVPeakList(PeakLabels!V3:V300,A25)</f>
        <v>&lt; 190</v>
      </c>
      <c r="L25" s="50"/>
      <c r="M25" s="50"/>
      <c r="Q25" s="48"/>
      <c r="R25" s="48" t="e">
        <f t="shared" si="1"/>
        <v>#DIV/0!</v>
      </c>
      <c r="S25" s="62"/>
    </row>
    <row r="26" spans="1:19" ht="123" customHeight="1" x14ac:dyDescent="0.25">
      <c r="A26" s="46"/>
      <c r="B26" s="47"/>
      <c r="C26" s="48"/>
      <c r="D26" s="47" t="e">
        <f t="shared" si="0"/>
        <v>#DIV/0!</v>
      </c>
      <c r="E26" s="47"/>
      <c r="F26" s="49" t="e">
        <f t="shared" si="2"/>
        <v>#N/A</v>
      </c>
      <c r="G26" s="50" t="str">
        <f>MSData!CG2&amp;" ("&amp;MSData!CH2&amp;")"&amp;CHAR(10)&amp;MSData!CG3&amp;" ("&amp;MSData!CH3&amp;")"&amp;CHAR(10)&amp;MSData!CG4&amp;" ("&amp;MSData!CH4&amp;")"&amp;CHAR(10)&amp;MSData!CG5&amp;" ("&amp;MSData!CH5&amp;")"&amp;CHAR(10)&amp;MSData!CG6&amp;" ("&amp;MSData!CH6&amp;")"&amp;CHAR(10)&amp;MSData!CG7&amp;" ("&amp;MSData!CH7&amp;")"&amp;CHAR(10)&amp;MSData!CG8&amp;TEXT(MSData!CH8,"0.0E+00")</f>
        <v xml:space="preserve"> ()
 ()
 ()
 ()
 ()
 ()
0.0E+00</v>
      </c>
      <c r="H26" s="50" t="str">
        <f>MSData!CI2&amp;" ("&amp;MSData!CJ2&amp;")"&amp;CHAR(10)&amp;MSData!CI3&amp;" ("&amp;MSData!CJ3&amp;")"&amp;CHAR(10)&amp;MSData!CI4&amp;" ("&amp;MSData!CJ4&amp;")"&amp;CHAR(10)&amp;MSData!CI5&amp;" ("&amp;MSData!CJ5&amp;")"&amp;CHAR(10)&amp;MSData!CI6&amp;" ("&amp;MSData!CJ6&amp;")"&amp;CHAR(10)&amp;MSData!CI7&amp;" ("&amp;MSData!CJ7&amp;")"&amp;CHAR(10)&amp;MSData!CI8&amp;TEXT(MSData!CJ8,"0.0E+00")</f>
        <v xml:space="preserve"> ()
 ()
 ()
 ()
 ()
 ()
0.0E+00</v>
      </c>
      <c r="I26" s="50" t="str">
        <f>molweight(MSData!CG2:CG7,MSData!CI2:CI7)</f>
        <v>?</v>
      </c>
      <c r="J26" s="51" t="e">
        <f>(MSData!CH8/MSData!CJ8)</f>
        <v>#DIV/0!</v>
      </c>
      <c r="K26" s="50" t="str">
        <f>UVPeakList(PeakLabels!W3:W300,A26)</f>
        <v>&lt; 190</v>
      </c>
      <c r="L26" s="50"/>
      <c r="M26" s="50"/>
      <c r="Q26" s="48"/>
      <c r="R26" s="48" t="e">
        <f t="shared" si="1"/>
        <v>#DIV/0!</v>
      </c>
      <c r="S26" s="62"/>
    </row>
    <row r="27" spans="1:19" ht="123" customHeight="1" x14ac:dyDescent="0.25">
      <c r="A27" s="46"/>
      <c r="B27" s="47"/>
      <c r="C27" s="48"/>
      <c r="D27" s="47" t="e">
        <f t="shared" si="0"/>
        <v>#DIV/0!</v>
      </c>
      <c r="E27" s="47"/>
      <c r="F27" s="49" t="e">
        <f t="shared" si="2"/>
        <v>#N/A</v>
      </c>
      <c r="G27" s="50" t="str">
        <f>MSData!CK2&amp;" ("&amp;MSData!CL2&amp;")"&amp;CHAR(10)&amp;MSData!CK3&amp;" ("&amp;MSData!CL3&amp;")"&amp;CHAR(10)&amp;MSData!CK4&amp;" ("&amp;MSData!CL4&amp;")"&amp;CHAR(10)&amp;MSData!CK5&amp;" ("&amp;MSData!CL5&amp;")"&amp;CHAR(10)&amp;MSData!CK6&amp;" ("&amp;MSData!CL6&amp;")"&amp;CHAR(10)&amp;MSData!CK7&amp;" ("&amp;MSData!CL7&amp;")"&amp;CHAR(10)&amp;MSData!CK8&amp;TEXT(MSData!CL8,"0.0E+00")</f>
        <v xml:space="preserve"> ()
 ()
 ()
 ()
 ()
 ()
0.0E+00</v>
      </c>
      <c r="H27" s="50" t="str">
        <f>MSData!CM2&amp;" ("&amp;MSData!CN2&amp;")"&amp;CHAR(10)&amp;MSData!CM3&amp;" ("&amp;MSData!CN3&amp;")"&amp;CHAR(10)&amp;MSData!CM4&amp;" ("&amp;MSData!CN4&amp;")"&amp;CHAR(10)&amp;MSData!CM5&amp;" ("&amp;MSData!CN5&amp;")"&amp;CHAR(10)&amp;MSData!CM6&amp;" ("&amp;MSData!CN6&amp;")"&amp;CHAR(10)&amp;MSData!CM7&amp;" ("&amp;MSData!CN7&amp;")"&amp;CHAR(10)&amp;MSData!CM8&amp;TEXT(MSData!CN8,"0.0E+00")</f>
        <v xml:space="preserve"> ()
 ()
 ()
 ()
 ()
 ()
0.0E+00</v>
      </c>
      <c r="I27" s="50" t="str">
        <f>molweight(MSData!CK2:CK7,MSData!CM2:CM7)</f>
        <v>?</v>
      </c>
      <c r="J27" s="51" t="e">
        <f>(MSData!CL8/MSData!CN8)</f>
        <v>#DIV/0!</v>
      </c>
      <c r="K27" s="50" t="str">
        <f>UVPeakList(PeakLabels!X3:X300,A27)</f>
        <v>&lt; 190</v>
      </c>
      <c r="L27" s="50"/>
      <c r="M27" s="50"/>
      <c r="Q27" s="48"/>
      <c r="R27" s="48" t="e">
        <f t="shared" si="1"/>
        <v>#DIV/0!</v>
      </c>
      <c r="S27" s="62"/>
    </row>
    <row r="28" spans="1:19" ht="123" customHeight="1" x14ac:dyDescent="0.25">
      <c r="A28" s="46"/>
      <c r="B28" s="47"/>
      <c r="C28" s="48"/>
      <c r="D28" s="47" t="e">
        <f t="shared" si="0"/>
        <v>#DIV/0!</v>
      </c>
      <c r="E28" s="47"/>
      <c r="F28" s="49" t="e">
        <f t="shared" si="2"/>
        <v>#N/A</v>
      </c>
      <c r="G28" s="50" t="str">
        <f>MSData!CO2&amp;" ("&amp;MSData!CP2&amp;")"&amp;CHAR(10)&amp;MSData!CO3&amp;" ("&amp;MSData!CP3&amp;")"&amp;CHAR(10)&amp;MSData!CO4&amp;" ("&amp;MSData!CP4&amp;")"&amp;CHAR(10)&amp;MSData!CO5&amp;" ("&amp;MSData!CP5&amp;")"&amp;CHAR(10)&amp;MSData!CO6&amp;" ("&amp;MSData!CP6&amp;")"&amp;CHAR(10)&amp;MSData!CO7&amp;" ("&amp;MSData!CP7&amp;")"&amp;CHAR(10)&amp;MSData!CO8&amp;TEXT(MSData!CP8,"0.0E+00")</f>
        <v xml:space="preserve"> ()
 ()
 ()
 ()
 ()
 ()
0.0E+00</v>
      </c>
      <c r="H28" s="50" t="str">
        <f>MSData!CQ2&amp;" ("&amp;MSData!CR2&amp;")"&amp;CHAR(10)&amp;MSData!CQ3&amp;" ("&amp;MSData!CR3&amp;")"&amp;CHAR(10)&amp;MSData!CQ4&amp;" ("&amp;MSData!CR4&amp;")"&amp;CHAR(10)&amp;MSData!CQ5&amp;" ("&amp;MSData!CR5&amp;")"&amp;CHAR(10)&amp;MSData!CQ6&amp;" ("&amp;MSData!CR6&amp;")"&amp;CHAR(10)&amp;MSData!CQ7&amp;" ("&amp;MSData!CR7&amp;")"&amp;CHAR(10)&amp;MSData!CQ8&amp;TEXT(MSData!CR8,"0.0E+00")</f>
        <v xml:space="preserve"> ()
 ()
 ()
 ()
 ()
 ()
0.0E+00</v>
      </c>
      <c r="I28" s="50" t="str">
        <f>molweight(MSData!CO2:CO7,MSData!CQ2:CQ7)</f>
        <v>?</v>
      </c>
      <c r="J28" s="51" t="e">
        <f>(MSData!CP8/MSData!CR8)</f>
        <v>#DIV/0!</v>
      </c>
      <c r="K28" s="50" t="str">
        <f>UVPeakList(PeakLabels!Y3:Y300,A28)</f>
        <v>&lt; 190</v>
      </c>
      <c r="L28" s="50"/>
      <c r="M28" s="50"/>
      <c r="Q28" s="48"/>
      <c r="R28" s="48" t="e">
        <f t="shared" si="1"/>
        <v>#DIV/0!</v>
      </c>
      <c r="S28" s="62"/>
    </row>
    <row r="29" spans="1:19" ht="123" customHeight="1" x14ac:dyDescent="0.25">
      <c r="A29" s="46"/>
      <c r="B29" s="47"/>
      <c r="C29" s="48"/>
      <c r="D29" s="47" t="e">
        <f t="shared" si="0"/>
        <v>#DIV/0!</v>
      </c>
      <c r="E29" s="47"/>
      <c r="F29" s="49" t="e">
        <f t="shared" si="2"/>
        <v>#N/A</v>
      </c>
      <c r="G29" s="50" t="str">
        <f>MSData!CS2&amp;" ("&amp;MSData!CT2&amp;")"&amp;CHAR(10)&amp;MSData!CS3&amp;" ("&amp;MSData!CT3&amp;")"&amp;CHAR(10)&amp;MSData!CS4&amp;" ("&amp;MSData!CT4&amp;")"&amp;CHAR(10)&amp;MSData!CS5&amp;" ("&amp;MSData!CT5&amp;")"&amp;CHAR(10)&amp;MSData!CS6&amp;" ("&amp;MSData!CT6&amp;")"&amp;CHAR(10)&amp;MSData!CS7&amp;" ("&amp;MSData!CT7&amp;")"&amp;CHAR(10)&amp;MSData!CS8&amp;TEXT(MSData!CT8,"0.0E+00")</f>
        <v xml:space="preserve"> ()
 ()
 ()
 ()
 ()
 ()
0.0E+00</v>
      </c>
      <c r="H29" s="50" t="str">
        <f>MSData!CU2&amp;" ("&amp;MSData!CV2&amp;")"&amp;CHAR(10)&amp;MSData!CU3&amp;" ("&amp;MSData!CV3&amp;")"&amp;CHAR(10)&amp;MSData!CU4&amp;" ("&amp;MSData!CV4&amp;")"&amp;CHAR(10)&amp;MSData!CU5&amp;" ("&amp;MSData!CV5&amp;")"&amp;CHAR(10)&amp;MSData!CU6&amp;" ("&amp;MSData!CV6&amp;")"&amp;CHAR(10)&amp;MSData!CU7&amp;" ("&amp;MSData!CV7&amp;")"&amp;CHAR(10)&amp;MSData!CU8&amp;TEXT(MSData!CV8,"0.0E+00")</f>
        <v xml:space="preserve"> ()
 ()
 ()
 ()
 ()
 ()
0.0E+00</v>
      </c>
      <c r="I29" s="50" t="str">
        <f>molweight(MSData!CS2:CS7,MSData!CU2:CU7)</f>
        <v>?</v>
      </c>
      <c r="J29" s="51" t="e">
        <f>(MSData!CT8/MSData!CV8)</f>
        <v>#DIV/0!</v>
      </c>
      <c r="K29" s="50" t="str">
        <f>UVPeakList(PeakLabels!Z3:Z300,A29)</f>
        <v>&lt; 190</v>
      </c>
      <c r="L29" s="50"/>
      <c r="M29" s="50"/>
      <c r="Q29" s="48"/>
      <c r="R29" s="48" t="e">
        <f t="shared" si="1"/>
        <v>#DIV/0!</v>
      </c>
      <c r="S29" s="62"/>
    </row>
    <row r="30" spans="1:19" ht="123" customHeight="1" x14ac:dyDescent="0.25">
      <c r="A30" s="46"/>
      <c r="B30" s="47"/>
      <c r="C30" s="48"/>
      <c r="D30" s="47" t="e">
        <f t="shared" si="0"/>
        <v>#DIV/0!</v>
      </c>
      <c r="E30" s="47"/>
      <c r="F30" s="49" t="e">
        <f t="shared" si="2"/>
        <v>#N/A</v>
      </c>
      <c r="G30" s="50" t="str">
        <f>MSData!CW2&amp;" ("&amp;MSData!CX2&amp;")"&amp;CHAR(10)&amp;MSData!CW3&amp;" ("&amp;MSData!CX3&amp;")"&amp;CHAR(10)&amp;MSData!CW4&amp;" ("&amp;MSData!CX4&amp;")"&amp;CHAR(10)&amp;MSData!CW5&amp;" ("&amp;MSData!CX5&amp;")"&amp;CHAR(10)&amp;MSData!CW6&amp;" ("&amp;MSData!CX6&amp;")"&amp;CHAR(10)&amp;MSData!CW7&amp;" ("&amp;MSData!CX7&amp;")"&amp;CHAR(10)&amp;MSData!CW8&amp;TEXT(MSData!CX8,"0.0E+00")</f>
        <v xml:space="preserve"> ()
 ()
 ()
 ()
 ()
 ()
0.0E+00</v>
      </c>
      <c r="H30" s="50" t="str">
        <f>MSData!CY2&amp;" ("&amp;MSData!CZ2&amp;")"&amp;CHAR(10)&amp;MSData!CY3&amp;" ("&amp;MSData!CZ3&amp;")"&amp;CHAR(10)&amp;MSData!CY4&amp;" ("&amp;MSData!CZ4&amp;")"&amp;CHAR(10)&amp;MSData!CY5&amp;" ("&amp;MSData!CZ5&amp;")"&amp;CHAR(10)&amp;MSData!CY6&amp;" ("&amp;MSData!CZ6&amp;")"&amp;CHAR(10)&amp;MSData!CY7&amp;" ("&amp;MSData!CZ7&amp;")"&amp;CHAR(10)&amp;MSData!CY8&amp;TEXT(MSData!CZ8,"0.0E+00")</f>
        <v xml:space="preserve"> ()
 ()
 ()
 ()
 ()
 ()
0.0E+00</v>
      </c>
      <c r="I30" s="50" t="str">
        <f>molweight(MSData!CW2:CW7,MSData!CY2:CY7)</f>
        <v>?</v>
      </c>
      <c r="J30" s="51" t="e">
        <f>(MSData!CX8/MSData!CZ8)</f>
        <v>#DIV/0!</v>
      </c>
      <c r="K30" s="50" t="str">
        <f>UVPeakList(PeakLabels!AA3:AA300,A30)</f>
        <v>&lt; 190</v>
      </c>
      <c r="L30" s="50"/>
      <c r="M30" s="50"/>
      <c r="Q30" s="48"/>
      <c r="R30" s="48" t="e">
        <f t="shared" si="1"/>
        <v>#DIV/0!</v>
      </c>
      <c r="S30" s="62"/>
    </row>
    <row r="31" spans="1:19" ht="123" customHeight="1" x14ac:dyDescent="0.25">
      <c r="A31" s="46"/>
      <c r="B31" s="47"/>
      <c r="C31" s="48"/>
      <c r="D31" s="47" t="e">
        <f t="shared" si="0"/>
        <v>#DIV/0!</v>
      </c>
      <c r="E31" s="47"/>
      <c r="F31" s="49" t="e">
        <f t="shared" si="2"/>
        <v>#N/A</v>
      </c>
      <c r="G31" s="50" t="str">
        <f>MSData!DA2&amp;" ("&amp;MSData!DB2&amp;")"&amp;CHAR(10)&amp;MSData!DA3&amp;" ("&amp;MSData!DB3&amp;")"&amp;CHAR(10)&amp;MSData!DA4&amp;" ("&amp;MSData!DB4&amp;")"&amp;CHAR(10)&amp;MSData!DA5&amp;" ("&amp;MSData!DB5&amp;")"&amp;CHAR(10)&amp;MSData!DA6&amp;" ("&amp;MSData!DB6&amp;")"&amp;CHAR(10)&amp;MSData!DA7&amp;" ("&amp;MSData!DB7&amp;")"&amp;CHAR(10)&amp;MSData!DA8&amp;TEXT(MSData!DB8,"0.0E+00")</f>
        <v xml:space="preserve"> ()
 ()
 ()
 ()
 ()
 ()
0.0E+00</v>
      </c>
      <c r="H31" s="50" t="str">
        <f>MSData!DC2&amp;" ("&amp;MSData!DD2&amp;")"&amp;CHAR(10)&amp;MSData!DC3&amp;" ("&amp;MSData!DD3&amp;")"&amp;CHAR(10)&amp;MSData!DC4&amp;" ("&amp;MSData!DD4&amp;")"&amp;CHAR(10)&amp;MSData!DC5&amp;" ("&amp;MSData!DD5&amp;")"&amp;CHAR(10)&amp;MSData!DC6&amp;" ("&amp;MSData!DD6&amp;")"&amp;CHAR(10)&amp;MSData!DC7&amp;" ("&amp;MSData!DD7&amp;")"&amp;CHAR(10)&amp;MSData!DC8&amp;TEXT(MSData!DD8,"0.0E+00")</f>
        <v xml:space="preserve"> ()
 ()
 ()
 ()
 ()
 ()
0.0E+00</v>
      </c>
      <c r="I31" s="50" t="str">
        <f>molweight(MSData!DA2:DA7,MSData!DC2:DC7)</f>
        <v>?</v>
      </c>
      <c r="J31" s="51" t="e">
        <f>(MSData!DB8/MSData!DD8)</f>
        <v>#DIV/0!</v>
      </c>
      <c r="K31" s="50" t="str">
        <f>UVPeakList(PeakLabels!AB3:AB300,A31)</f>
        <v>&lt; 190</v>
      </c>
      <c r="L31" s="50"/>
      <c r="M31" s="50"/>
      <c r="Q31" s="48"/>
      <c r="R31" s="48" t="e">
        <f t="shared" si="1"/>
        <v>#DIV/0!</v>
      </c>
      <c r="S31" s="62"/>
    </row>
    <row r="32" spans="1:19" ht="123" customHeight="1" x14ac:dyDescent="0.25">
      <c r="A32" s="46"/>
      <c r="B32" s="47"/>
      <c r="C32" s="48"/>
      <c r="D32" s="47" t="e">
        <f t="shared" si="0"/>
        <v>#DIV/0!</v>
      </c>
      <c r="E32" s="47"/>
      <c r="F32" s="49" t="e">
        <f t="shared" si="2"/>
        <v>#N/A</v>
      </c>
      <c r="G32" s="50" t="str">
        <f>MSData!DE2&amp;" ("&amp;MSData!DF2&amp;")"&amp;CHAR(10)&amp;MSData!DE3&amp;" ("&amp;MSData!DF3&amp;")"&amp;CHAR(10)&amp;MSData!DE4&amp;" ("&amp;MSData!DF4&amp;")"&amp;CHAR(10)&amp;MSData!DE5&amp;" ("&amp;MSData!DF5&amp;")"&amp;CHAR(10)&amp;MSData!DE6&amp;" ("&amp;MSData!DF6&amp;")"&amp;CHAR(10)&amp;MSData!DE7&amp;" ("&amp;MSData!DF7&amp;")"&amp;CHAR(10)&amp;MSData!DE8&amp;TEXT(MSData!DF8,"0.0E+00")</f>
        <v xml:space="preserve"> ()
 ()
 ()
 ()
 ()
 ()
0.0E+00</v>
      </c>
      <c r="H32" s="50" t="str">
        <f>MSData!DG2&amp;" ("&amp;MSData!DH2&amp;")"&amp;CHAR(10)&amp;MSData!DG3&amp;" ("&amp;MSData!DH3&amp;")"&amp;CHAR(10)&amp;MSData!DG4&amp;" ("&amp;MSData!DH4&amp;")"&amp;CHAR(10)&amp;MSData!DG5&amp;" ("&amp;MSData!DH5&amp;")"&amp;CHAR(10)&amp;MSData!DG6&amp;" ("&amp;MSData!DH6&amp;")"&amp;CHAR(10)&amp;MSData!DG7&amp;" ("&amp;MSData!DH7&amp;")"&amp;CHAR(10)&amp;MSData!DG8&amp;TEXT(MSData!DH8,"0.0E+00")</f>
        <v xml:space="preserve"> ()
 ()
 ()
 ()
 ()
 ()
0.0E+00</v>
      </c>
      <c r="I32" s="50" t="str">
        <f>molweight(MSData!DE2:DE7,MSData!DG2:DG7)</f>
        <v>?</v>
      </c>
      <c r="J32" s="51" t="e">
        <f>(MSData!DF8/MSData!DH8)</f>
        <v>#DIV/0!</v>
      </c>
      <c r="K32" s="50" t="str">
        <f>UVPeakList(PeakLabels!AC3:AC300,A32)</f>
        <v>&lt; 190</v>
      </c>
      <c r="L32" s="50"/>
      <c r="M32" s="50"/>
      <c r="Q32" s="48"/>
      <c r="R32" s="48" t="e">
        <f t="shared" si="1"/>
        <v>#DIV/0!</v>
      </c>
      <c r="S32" s="62"/>
    </row>
    <row r="33" spans="1:19" ht="123" customHeight="1" x14ac:dyDescent="0.25">
      <c r="A33" s="46"/>
      <c r="B33" s="47"/>
      <c r="C33" s="48"/>
      <c r="D33" s="47" t="e">
        <f t="shared" si="0"/>
        <v>#DIV/0!</v>
      </c>
      <c r="E33" s="47"/>
      <c r="F33" s="49" t="e">
        <f t="shared" si="2"/>
        <v>#N/A</v>
      </c>
      <c r="G33" s="50" t="str">
        <f>MSData!DI2&amp;" ("&amp;MSData!DJ2&amp;")"&amp;CHAR(10)&amp;MSData!DI3&amp;" ("&amp;MSData!DJ3&amp;")"&amp;CHAR(10)&amp;MSData!DI4&amp;" ("&amp;MSData!DJ4&amp;")"&amp;CHAR(10)&amp;MSData!DI5&amp;" ("&amp;MSData!DJ5&amp;")"&amp;CHAR(10)&amp;MSData!DI6&amp;" ("&amp;MSData!DJ6&amp;")"&amp;CHAR(10)&amp;MSData!DI7&amp;" ("&amp;MSData!DJ7&amp;")"&amp;CHAR(10)&amp;MSData!DI8&amp;TEXT(MSData!DJ8,"0.0E+00")</f>
        <v xml:space="preserve"> ()
 ()
 ()
 ()
 ()
 ()
0.0E+00</v>
      </c>
      <c r="H33" s="50" t="str">
        <f>MSData!DK2&amp;" ("&amp;MSData!DL2&amp;")"&amp;CHAR(10)&amp;MSData!DK3&amp;" ("&amp;MSData!DL3&amp;")"&amp;CHAR(10)&amp;MSData!DK4&amp;" ("&amp;MSData!DL4&amp;")"&amp;CHAR(10)&amp;MSData!DK5&amp;" ("&amp;MSData!DL5&amp;")"&amp;CHAR(10)&amp;MSData!DK6&amp;" ("&amp;MSData!DL6&amp;")"&amp;CHAR(10)&amp;MSData!DK7&amp;" ("&amp;MSData!DL7&amp;")"&amp;CHAR(10)&amp;MSData!DK8&amp;TEXT(MSData!DL8,"0.0E+00")</f>
        <v xml:space="preserve"> ()
 ()
 ()
 ()
 ()
 ()
0.0E+00</v>
      </c>
      <c r="I33" s="50" t="str">
        <f>molweight(MSData!DI2:DI7,MSData!DK2:DK7)</f>
        <v>?</v>
      </c>
      <c r="J33" s="51" t="e">
        <f>(MSData!DJ8/MSData!DL8)</f>
        <v>#DIV/0!</v>
      </c>
      <c r="K33" s="50" t="str">
        <f>UVPeakList(PeakLabels!AD3:AD300,A33)</f>
        <v>&lt; 190</v>
      </c>
      <c r="L33" s="50"/>
      <c r="M33" s="50"/>
      <c r="Q33" s="48"/>
      <c r="R33" s="48" t="e">
        <f t="shared" si="1"/>
        <v>#DIV/0!</v>
      </c>
      <c r="S33" s="62"/>
    </row>
    <row r="34" spans="1:19" ht="123" customHeight="1" x14ac:dyDescent="0.25">
      <c r="A34" s="46"/>
      <c r="B34" s="47"/>
      <c r="C34" s="48"/>
      <c r="D34" s="47" t="e">
        <f t="shared" si="0"/>
        <v>#DIV/0!</v>
      </c>
      <c r="E34" s="47"/>
      <c r="F34" s="49" t="e">
        <f t="shared" si="2"/>
        <v>#N/A</v>
      </c>
      <c r="G34" s="50" t="str">
        <f>MSData!DM2&amp;" ("&amp;MSData!DN2&amp;")"&amp;CHAR(10)&amp;MSData!DM3&amp;" ("&amp;MSData!DN3&amp;")"&amp;CHAR(10)&amp;MSData!DM4&amp;" ("&amp;MSData!DN4&amp;")"&amp;CHAR(10)&amp;MSData!DM5&amp;" ("&amp;MSData!DN5&amp;")"&amp;CHAR(10)&amp;MSData!DM6&amp;" ("&amp;MSData!DN6&amp;")"&amp;CHAR(10)&amp;MSData!DM7&amp;" ("&amp;MSData!DN7&amp;")"&amp;CHAR(10)&amp;MSData!DM8&amp;TEXT(MSData!DN8,"0.0E+00")</f>
        <v xml:space="preserve"> ()
 ()
 ()
 ()
 ()
 ()
0.0E+00</v>
      </c>
      <c r="H34" s="50" t="str">
        <f>MSData!DO2&amp;" ("&amp;MSData!DP2&amp;")"&amp;CHAR(10)&amp;MSData!DO3&amp;" ("&amp;MSData!DP3&amp;")"&amp;CHAR(10)&amp;MSData!DO4&amp;" ("&amp;MSData!DP4&amp;")"&amp;CHAR(10)&amp;MSData!DO5&amp;" ("&amp;MSData!DP5&amp;")"&amp;CHAR(10)&amp;MSData!DO6&amp;" ("&amp;MSData!DP6&amp;")"&amp;CHAR(10)&amp;MSData!DO7&amp;" ("&amp;MSData!DP7&amp;")"&amp;CHAR(10)&amp;MSData!DO8&amp;TEXT(MSData!DP8,"0.0E+00")</f>
        <v xml:space="preserve"> ()
 ()
 ()
 ()
 ()
 ()
0.0E+00</v>
      </c>
      <c r="I34" s="50" t="str">
        <f>molweight(MSData!DM2:DM7,MSData!DO2:DO7)</f>
        <v>?</v>
      </c>
      <c r="J34" s="51" t="e">
        <f>(MSData!DN8/MSData!DP8)</f>
        <v>#DIV/0!</v>
      </c>
      <c r="K34" s="50" t="str">
        <f>UVPeakList(PeakLabels!AE3:AE300,A34)</f>
        <v>&lt; 190</v>
      </c>
      <c r="L34" s="50"/>
      <c r="M34" s="50"/>
      <c r="Q34" s="48"/>
      <c r="R34" s="48" t="e">
        <f t="shared" si="1"/>
        <v>#DIV/0!</v>
      </c>
      <c r="S34" s="62"/>
    </row>
    <row r="35" spans="1:19" ht="123" customHeight="1" x14ac:dyDescent="0.25">
      <c r="A35" s="46"/>
      <c r="B35" s="47"/>
      <c r="C35" s="48"/>
      <c r="D35" s="47" t="e">
        <f t="shared" si="0"/>
        <v>#DIV/0!</v>
      </c>
      <c r="E35" s="47"/>
      <c r="F35" s="49" t="e">
        <f t="shared" si="2"/>
        <v>#N/A</v>
      </c>
      <c r="G35" s="50" t="str">
        <f>MSData!DQ2&amp;" ("&amp;MSData!DR2&amp;")"&amp;CHAR(10)&amp;MSData!DQ3&amp;" ("&amp;MSData!DR3&amp;")"&amp;CHAR(10)&amp;MSData!DQ4&amp;" ("&amp;MSData!DR4&amp;")"&amp;CHAR(10)&amp;MSData!DQ5&amp;" ("&amp;MSData!DR5&amp;")"&amp;CHAR(10)&amp;MSData!DQ6&amp;" ("&amp;MSData!DR6&amp;")"&amp;CHAR(10)&amp;MSData!DQ7&amp;" ("&amp;MSData!DR7&amp;")"&amp;CHAR(10)&amp;MSData!DQ8&amp;TEXT(MSData!DR8,"0.0E+00")</f>
        <v xml:space="preserve"> ()
 ()
 ()
 ()
 ()
 ()
0.0E+00</v>
      </c>
      <c r="H35" s="50" t="str">
        <f>MSData!DS2&amp;" ("&amp;MSData!DT2&amp;")"&amp;CHAR(10)&amp;MSData!DS3&amp;" ("&amp;MSData!DT3&amp;")"&amp;CHAR(10)&amp;MSData!DS4&amp;" ("&amp;MSData!DT4&amp;")"&amp;CHAR(10)&amp;MSData!DS5&amp;" ("&amp;MSData!DT5&amp;")"&amp;CHAR(10)&amp;MSData!DS6&amp;" ("&amp;MSData!DT6&amp;")"&amp;CHAR(10)&amp;MSData!DS7&amp;" ("&amp;MSData!DT7&amp;")"&amp;CHAR(10)&amp;MSData!DS8&amp;TEXT(MSData!DT8,"0.0E+00")</f>
        <v xml:space="preserve"> ()
 ()
 ()
 ()
 ()
 ()
0.0E+00</v>
      </c>
      <c r="I35" s="50" t="str">
        <f>molweight(MSData!DQ2:DQ7,MSData!DS2:DS7)</f>
        <v>?</v>
      </c>
      <c r="J35" s="51" t="e">
        <f>(MSData!DR8/MSData!DT8)</f>
        <v>#DIV/0!</v>
      </c>
      <c r="K35" s="50" t="str">
        <f>UVPeakList(PeakLabels!AF3:AF300,A35)</f>
        <v>&lt; 190</v>
      </c>
      <c r="L35" s="50"/>
      <c r="M35" s="50"/>
      <c r="Q35" s="48"/>
      <c r="R35" s="48" t="e">
        <f t="shared" si="1"/>
        <v>#DIV/0!</v>
      </c>
      <c r="S35" s="62"/>
    </row>
    <row r="36" spans="1:19" ht="123" customHeight="1" x14ac:dyDescent="0.25">
      <c r="A36" s="46"/>
      <c r="B36" s="47"/>
      <c r="C36" s="48"/>
      <c r="D36" s="47" t="e">
        <f t="shared" si="0"/>
        <v>#DIV/0!</v>
      </c>
      <c r="E36" s="47"/>
      <c r="F36" s="49" t="e">
        <f t="shared" si="2"/>
        <v>#N/A</v>
      </c>
      <c r="G36" s="50" t="str">
        <f>MSData!DU2&amp;" ("&amp;MSData!DV2&amp;")"&amp;CHAR(10)&amp;MSData!DU3&amp;" ("&amp;MSData!DV3&amp;")"&amp;CHAR(10)&amp;MSData!DU4&amp;" ("&amp;MSData!DV4&amp;")"&amp;CHAR(10)&amp;MSData!DU5&amp;" ("&amp;MSData!DV5&amp;")"&amp;CHAR(10)&amp;MSData!DU6&amp;" ("&amp;MSData!DV6&amp;")"&amp;CHAR(10)&amp;MSData!DU7&amp;" ("&amp;MSData!DV7&amp;")"&amp;CHAR(10)&amp;MSData!DU8&amp;TEXT(MSData!DV8,"0.0E+00")</f>
        <v xml:space="preserve"> ()
 ()
 ()
 ()
 ()
 ()
0.0E+00</v>
      </c>
      <c r="H36" s="50" t="str">
        <f>MSData!DW2&amp;" ("&amp;MSData!DX2&amp;")"&amp;CHAR(10)&amp;MSData!DW3&amp;" ("&amp;MSData!DX3&amp;")"&amp;CHAR(10)&amp;MSData!DW4&amp;" ("&amp;MSData!DX4&amp;")"&amp;CHAR(10)&amp;MSData!DW5&amp;" ("&amp;MSData!DX5&amp;")"&amp;CHAR(10)&amp;MSData!DW6&amp;" ("&amp;MSData!DX6&amp;")"&amp;CHAR(10)&amp;MSData!DW7&amp;" ("&amp;MSData!DX7&amp;")"&amp;CHAR(10)&amp;MSData!DW8&amp;TEXT(MSData!DX8,"0.0E+00")</f>
        <v xml:space="preserve"> ()
 ()
 ()
 ()
 ()
 ()
0.0E+00</v>
      </c>
      <c r="I36" s="50" t="str">
        <f>molweight(MSData!DU2:DU7,MSData!DW2:DW7)</f>
        <v>?</v>
      </c>
      <c r="J36" s="51" t="e">
        <f>(MSData!DV8/MSData!DX8)</f>
        <v>#DIV/0!</v>
      </c>
      <c r="K36" s="50" t="str">
        <f>UVPeakList(PeakLabels!AG3:AG300,A36)</f>
        <v>&lt; 190</v>
      </c>
      <c r="L36" s="50"/>
      <c r="M36" s="50"/>
      <c r="Q36" s="48"/>
      <c r="R36" s="48" t="e">
        <f t="shared" si="1"/>
        <v>#DIV/0!</v>
      </c>
      <c r="S36" s="62"/>
    </row>
    <row r="37" spans="1:19" ht="123" customHeight="1" x14ac:dyDescent="0.25">
      <c r="A37" s="46"/>
      <c r="B37" s="47"/>
      <c r="C37" s="48"/>
      <c r="D37" s="47" t="e">
        <f t="shared" ref="D37:D68" si="3">C37/_xlfn.AGGREGATE(9,$D$3+4,$C$5:$C$104)*100</f>
        <v>#DIV/0!</v>
      </c>
      <c r="E37" s="47"/>
      <c r="F37" s="49" t="e">
        <f t="shared" si="2"/>
        <v>#N/A</v>
      </c>
      <c r="G37" s="50" t="str">
        <f>MSData!DY2&amp;" ("&amp;MSData!DZ2&amp;")"&amp;CHAR(10)&amp;MSData!DY3&amp;" ("&amp;MSData!DZ3&amp;")"&amp;CHAR(10)&amp;MSData!DY4&amp;" ("&amp;MSData!DZ4&amp;")"&amp;CHAR(10)&amp;MSData!DY5&amp;" ("&amp;MSData!DZ5&amp;")"&amp;CHAR(10)&amp;MSData!DY6&amp;" ("&amp;MSData!DZ6&amp;")"&amp;CHAR(10)&amp;MSData!DY7&amp;" ("&amp;MSData!DZ7&amp;")"&amp;CHAR(10)&amp;MSData!DY8&amp;TEXT(MSData!DZ8,"0.0E+00")</f>
        <v xml:space="preserve"> ()
 ()
 ()
 ()
 ()
 ()
0.0E+00</v>
      </c>
      <c r="H37" s="50" t="str">
        <f>MSData!EA2&amp;" ("&amp;MSData!EB2&amp;")"&amp;CHAR(10)&amp;MSData!EA3&amp;" ("&amp;MSData!EB3&amp;")"&amp;CHAR(10)&amp;MSData!EA4&amp;" ("&amp;MSData!EB4&amp;")"&amp;CHAR(10)&amp;MSData!EA5&amp;" ("&amp;MSData!EB5&amp;")"&amp;CHAR(10)&amp;MSData!EA6&amp;" ("&amp;MSData!EB6&amp;")"&amp;CHAR(10)&amp;MSData!EA7&amp;" ("&amp;MSData!EB7&amp;")"&amp;CHAR(10)&amp;MSData!EA8&amp;TEXT(MSData!EB8,"0.0E+00")</f>
        <v xml:space="preserve"> ()
 ()
 ()
 ()
 ()
 ()
0.0E+00</v>
      </c>
      <c r="I37" s="50" t="str">
        <f>molweight(MSData!DY2:DY7,MSData!EA2:EA7)</f>
        <v>?</v>
      </c>
      <c r="J37" s="51" t="e">
        <f>(MSData!DZ8/MSData!EB8)</f>
        <v>#DIV/0!</v>
      </c>
      <c r="K37" s="50" t="str">
        <f>UVPeakList(PeakLabels!AH3:AH300,A37)</f>
        <v>&lt; 190</v>
      </c>
      <c r="L37" s="50"/>
      <c r="M37" s="50"/>
      <c r="Q37" s="48"/>
      <c r="R37" s="48" t="e">
        <f t="shared" si="1"/>
        <v>#DIV/0!</v>
      </c>
      <c r="S37" s="62"/>
    </row>
    <row r="38" spans="1:19" ht="123" customHeight="1" x14ac:dyDescent="0.25">
      <c r="A38" s="46"/>
      <c r="B38" s="47"/>
      <c r="C38" s="48"/>
      <c r="D38" s="47" t="e">
        <f t="shared" si="3"/>
        <v>#DIV/0!</v>
      </c>
      <c r="E38" s="47"/>
      <c r="F38" s="49" t="e">
        <f t="shared" si="2"/>
        <v>#N/A</v>
      </c>
      <c r="G38" s="50" t="str">
        <f>MSData!EC2&amp;" ("&amp;MSData!ED2&amp;")"&amp;CHAR(10)&amp;MSData!EC3&amp;" ("&amp;MSData!ED3&amp;")"&amp;CHAR(10)&amp;MSData!EC4&amp;" ("&amp;MSData!ED4&amp;")"&amp;CHAR(10)&amp;MSData!EC5&amp;" ("&amp;MSData!ED5&amp;")"&amp;CHAR(10)&amp;MSData!EC6&amp;" ("&amp;MSData!ED6&amp;")"&amp;CHAR(10)&amp;MSData!EC7&amp;" ("&amp;MSData!ED7&amp;")"&amp;CHAR(10)&amp;MSData!EC8&amp;TEXT(MSData!ED8,"0.0E+00")</f>
        <v xml:space="preserve"> ()
 ()
 ()
 ()
 ()
 ()
0.0E+00</v>
      </c>
      <c r="H38" s="50" t="str">
        <f>MSData!EE2&amp;" ("&amp;MSData!EF2&amp;")"&amp;CHAR(10)&amp;MSData!EE3&amp;" ("&amp;MSData!EF3&amp;")"&amp;CHAR(10)&amp;MSData!EE4&amp;" ("&amp;MSData!EF4&amp;")"&amp;CHAR(10)&amp;MSData!EE5&amp;" ("&amp;MSData!EF5&amp;")"&amp;CHAR(10)&amp;MSData!EE6&amp;" ("&amp;MSData!EF6&amp;")"&amp;CHAR(10)&amp;MSData!EE7&amp;" ("&amp;MSData!EF7&amp;")"&amp;CHAR(10)&amp;MSData!EE8&amp;TEXT(MSData!EF8,"0.0E+00")</f>
        <v xml:space="preserve"> ()
 ()
 ()
 ()
 ()
 ()
0.0E+00</v>
      </c>
      <c r="I38" s="50" t="str">
        <f>molweight(MSData!EC2:EC7,MSData!EE2:EE7)</f>
        <v>?</v>
      </c>
      <c r="J38" s="51" t="e">
        <f>(MSData!ED8/MSData!EF8)</f>
        <v>#DIV/0!</v>
      </c>
      <c r="K38" s="50" t="str">
        <f>UVPeakList(PeakLabels!AI3:AI300,A38)</f>
        <v>&lt; 190</v>
      </c>
      <c r="L38" s="50"/>
      <c r="M38" s="50"/>
      <c r="Q38" s="48"/>
      <c r="R38" s="48" t="e">
        <f t="shared" si="1"/>
        <v>#DIV/0!</v>
      </c>
      <c r="S38" s="62"/>
    </row>
    <row r="39" spans="1:19" ht="123" customHeight="1" x14ac:dyDescent="0.25">
      <c r="A39" s="46"/>
      <c r="B39" s="47"/>
      <c r="C39" s="48"/>
      <c r="D39" s="47" t="e">
        <f t="shared" si="3"/>
        <v>#DIV/0!</v>
      </c>
      <c r="E39" s="47"/>
      <c r="F39" s="49" t="e">
        <f t="shared" si="2"/>
        <v>#N/A</v>
      </c>
      <c r="G39" s="50" t="str">
        <f>MSData!EG2&amp;" ("&amp;MSData!EH2&amp;")"&amp;CHAR(10)&amp;MSData!EG3&amp;" ("&amp;MSData!EH3&amp;")"&amp;CHAR(10)&amp;MSData!EG4&amp;" ("&amp;MSData!EH4&amp;")"&amp;CHAR(10)&amp;MSData!EG5&amp;" ("&amp;MSData!EH5&amp;")"&amp;CHAR(10)&amp;MSData!EG6&amp;" ("&amp;MSData!EH6&amp;")"&amp;CHAR(10)&amp;MSData!EG7&amp;" ("&amp;MSData!EH7&amp;")"&amp;CHAR(10)&amp;MSData!EG8&amp;TEXT(MSData!EH8,"0.0E+00")</f>
        <v xml:space="preserve"> ()
 ()
 ()
 ()
 ()
 ()
0.0E+00</v>
      </c>
      <c r="H39" s="50" t="str">
        <f>MSData!EI2&amp;" ("&amp;MSData!EJ2&amp;")"&amp;CHAR(10)&amp;MSData!EI3&amp;" ("&amp;MSData!EJ3&amp;")"&amp;CHAR(10)&amp;MSData!EI4&amp;" ("&amp;MSData!EJ4&amp;")"&amp;CHAR(10)&amp;MSData!EI5&amp;" ("&amp;MSData!EJ5&amp;")"&amp;CHAR(10)&amp;MSData!EI6&amp;" ("&amp;MSData!EJ6&amp;")"&amp;CHAR(10)&amp;MSData!EI7&amp;" ("&amp;MSData!EJ7&amp;")"&amp;CHAR(10)&amp;MSData!EI8&amp;TEXT(MSData!EJ8,"0.0E+00")</f>
        <v xml:space="preserve"> ()
 ()
 ()
 ()
 ()
 ()
0.0E+00</v>
      </c>
      <c r="I39" s="50" t="str">
        <f>molweight(MSData!EG2:EG7,MSData!EI2:EI7)</f>
        <v>?</v>
      </c>
      <c r="J39" s="51" t="e">
        <f>(MSData!EH8/MSData!EJ8)</f>
        <v>#DIV/0!</v>
      </c>
      <c r="K39" s="50" t="str">
        <f>UVPeakList(PeakLabels!AJ3:AJ300,A39)</f>
        <v>&lt; 190</v>
      </c>
      <c r="L39" s="50"/>
      <c r="M39" s="50"/>
      <c r="Q39" s="48"/>
      <c r="R39" s="48" t="e">
        <f t="shared" si="1"/>
        <v>#DIV/0!</v>
      </c>
      <c r="S39" s="62"/>
    </row>
    <row r="40" spans="1:19" ht="123" customHeight="1" x14ac:dyDescent="0.25">
      <c r="A40" s="46"/>
      <c r="B40" s="47"/>
      <c r="C40" s="48"/>
      <c r="D40" s="47" t="e">
        <f t="shared" si="3"/>
        <v>#DIV/0!</v>
      </c>
      <c r="E40" s="47"/>
      <c r="F40" s="49" t="e">
        <f t="shared" si="2"/>
        <v>#N/A</v>
      </c>
      <c r="G40" s="50" t="str">
        <f>MSData!EK2&amp;" ("&amp;MSData!EL2&amp;")"&amp;CHAR(10)&amp;MSData!EK3&amp;" ("&amp;MSData!EL3&amp;")"&amp;CHAR(10)&amp;MSData!EK4&amp;" ("&amp;MSData!EL4&amp;")"&amp;CHAR(10)&amp;MSData!EK5&amp;" ("&amp;MSData!EL5&amp;")"&amp;CHAR(10)&amp;MSData!EK6&amp;" ("&amp;MSData!EL6&amp;")"&amp;CHAR(10)&amp;MSData!EK7&amp;" ("&amp;MSData!EL7&amp;")"&amp;CHAR(10)&amp;MSData!EK8&amp;TEXT(MSData!EL8,"0.0E+00")</f>
        <v xml:space="preserve"> ()
 ()
 ()
 ()
 ()
 ()
0.0E+00</v>
      </c>
      <c r="H40" s="50" t="str">
        <f>MSData!EM2&amp;" ("&amp;MSData!EN2&amp;")"&amp;CHAR(10)&amp;MSData!EM3&amp;" ("&amp;MSData!EN3&amp;")"&amp;CHAR(10)&amp;MSData!EM4&amp;" ("&amp;MSData!EN4&amp;")"&amp;CHAR(10)&amp;MSData!EM5&amp;" ("&amp;MSData!EN5&amp;")"&amp;CHAR(10)&amp;MSData!EM6&amp;" ("&amp;MSData!EN6&amp;")"&amp;CHAR(10)&amp;MSData!EM7&amp;" ("&amp;MSData!EN7&amp;")"&amp;CHAR(10)&amp;MSData!EM8&amp;TEXT(MSData!EN8,"0.0E+00")</f>
        <v xml:space="preserve"> ()
 ()
 ()
 ()
 ()
 ()
0.0E+00</v>
      </c>
      <c r="I40" s="50" t="str">
        <f>molweight(MSData!EK2:EK7,MSData!EM2:EM7)</f>
        <v>?</v>
      </c>
      <c r="J40" s="51" t="e">
        <f>(MSData!EL8/MSData!EN8)</f>
        <v>#DIV/0!</v>
      </c>
      <c r="K40" s="50" t="str">
        <f>UVPeakList(PeakLabels!AK3:AK300,A40)</f>
        <v>&lt; 190</v>
      </c>
      <c r="L40" s="50"/>
      <c r="M40" s="50"/>
      <c r="Q40" s="48"/>
      <c r="R40" s="48" t="e">
        <f t="shared" si="1"/>
        <v>#DIV/0!</v>
      </c>
      <c r="S40" s="62"/>
    </row>
    <row r="41" spans="1:19" ht="123" customHeight="1" x14ac:dyDescent="0.25">
      <c r="A41" s="46"/>
      <c r="B41" s="47"/>
      <c r="C41" s="48"/>
      <c r="D41" s="47" t="e">
        <f t="shared" si="3"/>
        <v>#DIV/0!</v>
      </c>
      <c r="E41" s="47"/>
      <c r="F41" s="49" t="e">
        <f t="shared" si="2"/>
        <v>#N/A</v>
      </c>
      <c r="G41" s="50" t="str">
        <f>MSData!EO2&amp;" ("&amp;MSData!EP2&amp;")"&amp;CHAR(10)&amp;MSData!EO3&amp;" ("&amp;MSData!EP3&amp;")"&amp;CHAR(10)&amp;MSData!EO4&amp;" ("&amp;MSData!EP4&amp;")"&amp;CHAR(10)&amp;MSData!EO5&amp;" ("&amp;MSData!EP5&amp;")"&amp;CHAR(10)&amp;MSData!EO6&amp;" ("&amp;MSData!EP6&amp;")"&amp;CHAR(10)&amp;MSData!EO7&amp;" ("&amp;MSData!EP7&amp;")"&amp;CHAR(10)&amp;MSData!EO8&amp;TEXT(MSData!EP8,"0.0E+00")</f>
        <v xml:space="preserve"> ()
 ()
 ()
 ()
 ()
 ()
0.0E+00</v>
      </c>
      <c r="H41" s="50" t="str">
        <f>MSData!EQ2&amp;" ("&amp;MSData!ER2&amp;")"&amp;CHAR(10)&amp;MSData!EQ3&amp;" ("&amp;MSData!ER3&amp;")"&amp;CHAR(10)&amp;MSData!EQ4&amp;" ("&amp;MSData!ER4&amp;")"&amp;CHAR(10)&amp;MSData!EQ5&amp;" ("&amp;MSData!ER5&amp;")"&amp;CHAR(10)&amp;MSData!EQ6&amp;" ("&amp;MSData!ER6&amp;")"&amp;CHAR(10)&amp;MSData!EQ7&amp;" ("&amp;MSData!ER7&amp;")"&amp;CHAR(10)&amp;MSData!EQ8&amp;TEXT(MSData!ER8,"0.0E+00")</f>
        <v xml:space="preserve"> ()
 ()
 ()
 ()
 ()
 ()
0.0E+00</v>
      </c>
      <c r="I41" s="50" t="str">
        <f>molweight(MSData!EO2:EO7,MSData!EQ2:EQ7)</f>
        <v>?</v>
      </c>
      <c r="J41" s="51" t="e">
        <f>(MSData!EP8/MSData!ER8)</f>
        <v>#DIV/0!</v>
      </c>
      <c r="K41" s="50" t="str">
        <f>UVPeakList(PeakLabels!AL3:AL300,A41)</f>
        <v>&lt; 190</v>
      </c>
      <c r="L41" s="50"/>
      <c r="M41" s="50"/>
      <c r="Q41" s="48"/>
      <c r="R41" s="48" t="e">
        <f t="shared" si="1"/>
        <v>#DIV/0!</v>
      </c>
      <c r="S41" s="62"/>
    </row>
    <row r="42" spans="1:19" ht="123" customHeight="1" x14ac:dyDescent="0.25">
      <c r="A42" s="46"/>
      <c r="B42" s="47"/>
      <c r="C42" s="48"/>
      <c r="D42" s="47" t="e">
        <f t="shared" si="3"/>
        <v>#DIV/0!</v>
      </c>
      <c r="E42" s="47"/>
      <c r="F42" s="49" t="e">
        <f t="shared" si="2"/>
        <v>#N/A</v>
      </c>
      <c r="G42" s="50" t="str">
        <f>MSData!ES2&amp;" ("&amp;MSData!ET2&amp;")"&amp;CHAR(10)&amp;MSData!ES3&amp;" ("&amp;MSData!ET3&amp;")"&amp;CHAR(10)&amp;MSData!ES4&amp;" ("&amp;MSData!ET4&amp;")"&amp;CHAR(10)&amp;MSData!ES5&amp;" ("&amp;MSData!ET5&amp;")"&amp;CHAR(10)&amp;MSData!ES6&amp;" ("&amp;MSData!ET6&amp;")"&amp;CHAR(10)&amp;MSData!ES7&amp;" ("&amp;MSData!ET7&amp;")"&amp;CHAR(10)&amp;MSData!ES8&amp;TEXT(MSData!ET8,"0.0E+00")</f>
        <v xml:space="preserve"> ()
 ()
 ()
 ()
 ()
 ()
0.0E+00</v>
      </c>
      <c r="H42" s="50" t="str">
        <f>MSData!EU2&amp;" ("&amp;MSData!EV2&amp;")"&amp;CHAR(10)&amp;MSData!EU3&amp;" ("&amp;MSData!EV3&amp;")"&amp;CHAR(10)&amp;MSData!EU4&amp;" ("&amp;MSData!EV4&amp;")"&amp;CHAR(10)&amp;MSData!EU5&amp;" ("&amp;MSData!EV5&amp;")"&amp;CHAR(10)&amp;MSData!EU6&amp;" ("&amp;MSData!EV6&amp;")"&amp;CHAR(10)&amp;MSData!EU7&amp;" ("&amp;MSData!EV7&amp;")"&amp;CHAR(10)&amp;MSData!EU8&amp;TEXT(MSData!EV8,"0.0E+00")</f>
        <v xml:space="preserve"> ()
 ()
 ()
 ()
 ()
 ()
0.0E+00</v>
      </c>
      <c r="I42" s="50" t="str">
        <f>molweight(MSData!ES2:ES7,MSData!EU2:EU7)</f>
        <v>?</v>
      </c>
      <c r="J42" s="51" t="e">
        <f>(MSData!ET8/MSData!EV8)</f>
        <v>#DIV/0!</v>
      </c>
      <c r="K42" s="50" t="str">
        <f>UVPeakList(PeakLabels!AM3:AM300,A42)</f>
        <v>&lt; 190</v>
      </c>
      <c r="L42" s="50"/>
      <c r="M42" s="50"/>
      <c r="Q42" s="48"/>
      <c r="R42" s="48" t="e">
        <f t="shared" si="1"/>
        <v>#DIV/0!</v>
      </c>
      <c r="S42" s="62"/>
    </row>
    <row r="43" spans="1:19" ht="123" customHeight="1" x14ac:dyDescent="0.25">
      <c r="A43" s="46"/>
      <c r="B43" s="47"/>
      <c r="C43" s="48"/>
      <c r="D43" s="47" t="e">
        <f t="shared" si="3"/>
        <v>#DIV/0!</v>
      </c>
      <c r="E43" s="47"/>
      <c r="F43" s="49" t="e">
        <f t="shared" si="2"/>
        <v>#N/A</v>
      </c>
      <c r="G43" s="50" t="str">
        <f>MSData!EW2&amp;" ("&amp;MSData!EX2&amp;")"&amp;CHAR(10)&amp;MSData!EW3&amp;" ("&amp;MSData!EX3&amp;")"&amp;CHAR(10)&amp;MSData!EW4&amp;" ("&amp;MSData!EX4&amp;")"&amp;CHAR(10)&amp;MSData!EW5&amp;" ("&amp;MSData!EX5&amp;")"&amp;CHAR(10)&amp;MSData!EW6&amp;" ("&amp;MSData!EX6&amp;")"&amp;CHAR(10)&amp;MSData!EW7&amp;" ("&amp;MSData!EX7&amp;")"&amp;CHAR(10)&amp;MSData!EW8&amp;TEXT(MSData!EX8,"0.0E+00")</f>
        <v xml:space="preserve"> ()
 ()
 ()
 ()
 ()
 ()
0.0E+00</v>
      </c>
      <c r="H43" s="50" t="str">
        <f>MSData!EY2&amp;" ("&amp;MSData!EZ2&amp;")"&amp;CHAR(10)&amp;MSData!EY3&amp;" ("&amp;MSData!EZ3&amp;")"&amp;CHAR(10)&amp;MSData!EY4&amp;" ("&amp;MSData!EZ4&amp;")"&amp;CHAR(10)&amp;MSData!EY5&amp;" ("&amp;MSData!EZ5&amp;")"&amp;CHAR(10)&amp;MSData!EY6&amp;" ("&amp;MSData!EZ6&amp;")"&amp;CHAR(10)&amp;MSData!EY7&amp;" ("&amp;MSData!EZ7&amp;")"&amp;CHAR(10)&amp;MSData!EY8&amp;TEXT(MSData!EZ8,"0.0E+00")</f>
        <v xml:space="preserve"> ()
 ()
 ()
 ()
 ()
 ()
0.0E+00</v>
      </c>
      <c r="I43" s="50" t="str">
        <f>molweight(MSData!EW2:EW7,MSData!EY2:EY7)</f>
        <v>?</v>
      </c>
      <c r="J43" s="51" t="e">
        <f>(MSData!EX8/MSData!EZ8)</f>
        <v>#DIV/0!</v>
      </c>
      <c r="K43" s="50" t="str">
        <f>UVPeakList(PeakLabels!AN3:AN300,A43)</f>
        <v>&lt; 190</v>
      </c>
      <c r="L43" s="50"/>
      <c r="M43" s="50"/>
      <c r="Q43" s="48"/>
      <c r="R43" s="48" t="e">
        <f t="shared" si="1"/>
        <v>#DIV/0!</v>
      </c>
      <c r="S43" s="62"/>
    </row>
    <row r="44" spans="1:19" ht="123" customHeight="1" x14ac:dyDescent="0.25">
      <c r="A44" s="46"/>
      <c r="B44" s="47"/>
      <c r="C44" s="48"/>
      <c r="D44" s="47" t="e">
        <f t="shared" si="3"/>
        <v>#DIV/0!</v>
      </c>
      <c r="E44" s="47"/>
      <c r="F44" s="49" t="e">
        <f t="shared" si="2"/>
        <v>#N/A</v>
      </c>
      <c r="G44" s="50" t="str">
        <f>MSData!FA2&amp;" ("&amp;MSData!FB2&amp;")"&amp;CHAR(10)&amp;MSData!FA3&amp;" ("&amp;MSData!FB3&amp;")"&amp;CHAR(10)&amp;MSData!FA4&amp;" ("&amp;MSData!FB4&amp;")"&amp;CHAR(10)&amp;MSData!FA5&amp;" ("&amp;MSData!FB5&amp;")"&amp;CHAR(10)&amp;MSData!FA6&amp;" ("&amp;MSData!FB6&amp;")"&amp;CHAR(10)&amp;MSData!FA7&amp;" ("&amp;MSData!FB7&amp;")"&amp;CHAR(10)&amp;MSData!FA8&amp;TEXT(MSData!FB8,"0.0E+00")</f>
        <v xml:space="preserve"> ()
 ()
 ()
 ()
 ()
 ()
0.0E+00</v>
      </c>
      <c r="H44" s="50" t="str">
        <f>MSData!FC2&amp;" ("&amp;MSData!FD2&amp;")"&amp;CHAR(10)&amp;MSData!FC3&amp;" ("&amp;MSData!FD3&amp;")"&amp;CHAR(10)&amp;MSData!FC4&amp;" ("&amp;MSData!FD4&amp;")"&amp;CHAR(10)&amp;MSData!FC5&amp;" ("&amp;MSData!FD5&amp;")"&amp;CHAR(10)&amp;MSData!FC6&amp;" ("&amp;MSData!FD6&amp;")"&amp;CHAR(10)&amp;MSData!FC7&amp;" ("&amp;MSData!FD7&amp;")"&amp;CHAR(10)&amp;MSData!FC8&amp;TEXT(MSData!FD8,"0.0E+00")</f>
        <v xml:space="preserve"> ()
 ()
 ()
 ()
 ()
 ()
0.0E+00</v>
      </c>
      <c r="I44" s="50" t="str">
        <f>molweight(MSData!FA2:FA7,MSData!FC2:FC7)</f>
        <v>?</v>
      </c>
      <c r="J44" s="51" t="e">
        <f>(MSData!FB8/MSData!FD8)</f>
        <v>#DIV/0!</v>
      </c>
      <c r="K44" s="50" t="str">
        <f>UVPeakList(PeakLabels!AO3:AO300,A44)</f>
        <v>&lt; 190</v>
      </c>
      <c r="L44" s="50"/>
      <c r="M44" s="50"/>
      <c r="Q44" s="48"/>
      <c r="R44" s="48" t="e">
        <f t="shared" si="1"/>
        <v>#DIV/0!</v>
      </c>
      <c r="S44" s="62"/>
    </row>
    <row r="45" spans="1:19" ht="123" customHeight="1" x14ac:dyDescent="0.25">
      <c r="A45" s="46"/>
      <c r="B45" s="47"/>
      <c r="C45" s="48"/>
      <c r="D45" s="47" t="e">
        <f t="shared" si="3"/>
        <v>#DIV/0!</v>
      </c>
      <c r="E45" s="47"/>
      <c r="F45" s="49" t="e">
        <f t="shared" si="2"/>
        <v>#N/A</v>
      </c>
      <c r="G45" s="50" t="str">
        <f>MSData!FE2&amp;" ("&amp;MSData!FF2&amp;")"&amp;CHAR(10)&amp;MSData!FE3&amp;" ("&amp;MSData!FF3&amp;")"&amp;CHAR(10)&amp;MSData!FE4&amp;" ("&amp;MSData!FF4&amp;")"&amp;CHAR(10)&amp;MSData!FE5&amp;" ("&amp;MSData!FF5&amp;")"&amp;CHAR(10)&amp;MSData!FE6&amp;" ("&amp;MSData!FF6&amp;")"&amp;CHAR(10)&amp;MSData!FE7&amp;" ("&amp;MSData!FF7&amp;")"&amp;CHAR(10)&amp;MSData!FE8&amp;TEXT(MSData!FF8,"0.0E+00")</f>
        <v xml:space="preserve"> ()
 ()
 ()
 ()
 ()
 ()
0.0E+00</v>
      </c>
      <c r="H45" s="50" t="str">
        <f>MSData!FG2&amp;" ("&amp;MSData!FH2&amp;")"&amp;CHAR(10)&amp;MSData!FG3&amp;" ("&amp;MSData!FH3&amp;")"&amp;CHAR(10)&amp;MSData!FG4&amp;" ("&amp;MSData!FH4&amp;")"&amp;CHAR(10)&amp;MSData!FG5&amp;" ("&amp;MSData!FH5&amp;")"&amp;CHAR(10)&amp;MSData!FG6&amp;" ("&amp;MSData!FH6&amp;")"&amp;CHAR(10)&amp;MSData!FG7&amp;" ("&amp;MSData!FH7&amp;")"&amp;CHAR(10)&amp;MSData!FG8&amp;TEXT(MSData!FH8,"0.0E+00")</f>
        <v xml:space="preserve"> ()
 ()
 ()
 ()
 ()
 ()
0.0E+00</v>
      </c>
      <c r="I45" s="50" t="str">
        <f>molweight(MSData!FE2:FE7,MSData!FG2:FG7)</f>
        <v>?</v>
      </c>
      <c r="J45" s="51" t="e">
        <f>(MSData!FF8/MSData!FH8)</f>
        <v>#DIV/0!</v>
      </c>
      <c r="K45" s="50" t="str">
        <f>UVPeakList(PeakLabels!AP3:AP300,A45)</f>
        <v>&lt; 190</v>
      </c>
      <c r="L45" s="50"/>
      <c r="M45" s="50"/>
      <c r="Q45" s="48"/>
      <c r="R45" s="48" t="e">
        <f t="shared" si="1"/>
        <v>#DIV/0!</v>
      </c>
      <c r="S45" s="62"/>
    </row>
    <row r="46" spans="1:19" ht="123" customHeight="1" x14ac:dyDescent="0.25">
      <c r="A46" s="46"/>
      <c r="B46" s="47"/>
      <c r="C46" s="48"/>
      <c r="D46" s="47" t="e">
        <f t="shared" si="3"/>
        <v>#DIV/0!</v>
      </c>
      <c r="E46" s="47"/>
      <c r="F46" s="49" t="e">
        <f t="shared" si="2"/>
        <v>#N/A</v>
      </c>
      <c r="G46" s="50" t="str">
        <f>MSData!FI2&amp;" ("&amp;MSData!FJ2&amp;")"&amp;CHAR(10)&amp;MSData!FI3&amp;" ("&amp;MSData!FJ3&amp;")"&amp;CHAR(10)&amp;MSData!FI4&amp;" ("&amp;MSData!FJ4&amp;")"&amp;CHAR(10)&amp;MSData!FI5&amp;" ("&amp;MSData!FJ5&amp;")"&amp;CHAR(10)&amp;MSData!FI6&amp;" ("&amp;MSData!FJ6&amp;")"&amp;CHAR(10)&amp;MSData!FI7&amp;" ("&amp;MSData!FJ7&amp;")"&amp;CHAR(10)&amp;MSData!FI8&amp;TEXT(MSData!FJ8,"0.0E+00")</f>
        <v xml:space="preserve"> ()
 ()
 ()
 ()
 ()
 ()
0.0E+00</v>
      </c>
      <c r="H46" s="50" t="str">
        <f>MSData!FK2&amp;" ("&amp;MSData!FL2&amp;")"&amp;CHAR(10)&amp;MSData!FK3&amp;" ("&amp;MSData!FL3&amp;")"&amp;CHAR(10)&amp;MSData!FK4&amp;" ("&amp;MSData!FL4&amp;")"&amp;CHAR(10)&amp;MSData!FK5&amp;" ("&amp;MSData!FL5&amp;")"&amp;CHAR(10)&amp;MSData!FK6&amp;" ("&amp;MSData!FL6&amp;")"&amp;CHAR(10)&amp;MSData!FK7&amp;" ("&amp;MSData!FL7&amp;")"&amp;CHAR(10)&amp;MSData!FK8&amp;TEXT(MSData!FL8,"0.0E+00")</f>
        <v xml:space="preserve"> ()
 ()
 ()
 ()
 ()
 ()
0.0E+00</v>
      </c>
      <c r="I46" s="50" t="str">
        <f>molweight(MSData!FI2:FI7,MSData!FK2:FK7)</f>
        <v>?</v>
      </c>
      <c r="J46" s="51" t="e">
        <f>(MSData!FJ8/MSData!FL8)</f>
        <v>#DIV/0!</v>
      </c>
      <c r="K46" s="50" t="str">
        <f>UVPeakList(PeakLabels!AQ3:AQ300,A46)</f>
        <v>&lt; 190</v>
      </c>
      <c r="L46" s="50"/>
      <c r="M46" s="50"/>
      <c r="Q46" s="48"/>
      <c r="R46" s="48" t="e">
        <f t="shared" si="1"/>
        <v>#DIV/0!</v>
      </c>
      <c r="S46" s="62"/>
    </row>
    <row r="47" spans="1:19" ht="123" customHeight="1" x14ac:dyDescent="0.25">
      <c r="A47" s="46"/>
      <c r="B47" s="47"/>
      <c r="C47" s="48"/>
      <c r="D47" s="47" t="e">
        <f t="shared" si="3"/>
        <v>#DIV/0!</v>
      </c>
      <c r="E47" s="47"/>
      <c r="F47" s="49" t="e">
        <f t="shared" si="2"/>
        <v>#N/A</v>
      </c>
      <c r="G47" s="50" t="str">
        <f>MSData!FM2&amp;" ("&amp;MSData!FN2&amp;")"&amp;CHAR(10)&amp;MSData!FM3&amp;" ("&amp;MSData!FN3&amp;")"&amp;CHAR(10)&amp;MSData!FM4&amp;" ("&amp;MSData!FN4&amp;")"&amp;CHAR(10)&amp;MSData!FM5&amp;" ("&amp;MSData!FN5&amp;")"&amp;CHAR(10)&amp;MSData!FM6&amp;" ("&amp;MSData!FN6&amp;")"&amp;CHAR(10)&amp;MSData!FM7&amp;" ("&amp;MSData!FN7&amp;")"&amp;CHAR(10)&amp;MSData!FM8&amp;TEXT(MSData!FN8,"0.0E+00")</f>
        <v xml:space="preserve"> ()
 ()
 ()
 ()
 ()
 ()
0.0E+00</v>
      </c>
      <c r="H47" s="50" t="str">
        <f>MSData!FO2&amp;" ("&amp;MSData!FP2&amp;")"&amp;CHAR(10)&amp;MSData!FO3&amp;" ("&amp;MSData!FP3&amp;")"&amp;CHAR(10)&amp;MSData!FO4&amp;" ("&amp;MSData!FP4&amp;")"&amp;CHAR(10)&amp;MSData!FO5&amp;" ("&amp;MSData!FP5&amp;")"&amp;CHAR(10)&amp;MSData!FO6&amp;" ("&amp;MSData!FP6&amp;")"&amp;CHAR(10)&amp;MSData!FO7&amp;" ("&amp;MSData!FP7&amp;")"&amp;CHAR(10)&amp;MSData!FO8&amp;TEXT(MSData!FP8,"0.0E+00")</f>
        <v xml:space="preserve"> ()
 ()
 ()
 ()
 ()
 ()
0.0E+00</v>
      </c>
      <c r="I47" s="50" t="str">
        <f>molweight(MSData!FM2:FM7,MSData!FO2:FO7)</f>
        <v>?</v>
      </c>
      <c r="J47" s="51" t="e">
        <f>(MSData!FN8/MSData!FP8)</f>
        <v>#DIV/0!</v>
      </c>
      <c r="K47" s="50" t="str">
        <f>UVPeakList(PeakLabels!AR3:AR300,A47)</f>
        <v>&lt; 190</v>
      </c>
      <c r="L47" s="50"/>
      <c r="M47" s="50"/>
      <c r="Q47" s="48"/>
      <c r="R47" s="48" t="e">
        <f t="shared" si="1"/>
        <v>#DIV/0!</v>
      </c>
      <c r="S47" s="62"/>
    </row>
    <row r="48" spans="1:19" ht="123" customHeight="1" x14ac:dyDescent="0.25">
      <c r="A48" s="46"/>
      <c r="B48" s="47"/>
      <c r="C48" s="48"/>
      <c r="D48" s="47" t="e">
        <f t="shared" si="3"/>
        <v>#DIV/0!</v>
      </c>
      <c r="E48" s="47"/>
      <c r="F48" s="49" t="e">
        <f t="shared" si="2"/>
        <v>#N/A</v>
      </c>
      <c r="G48" s="50" t="str">
        <f>MSData!FQ2&amp;" ("&amp;MSData!FR2&amp;")"&amp;CHAR(10)&amp;MSData!FQ3&amp;" ("&amp;MSData!FR3&amp;")"&amp;CHAR(10)&amp;MSData!FQ4&amp;" ("&amp;MSData!FR4&amp;")"&amp;CHAR(10)&amp;MSData!FQ5&amp;" ("&amp;MSData!FR5&amp;")"&amp;CHAR(10)&amp;MSData!FQ6&amp;" ("&amp;MSData!FR6&amp;")"&amp;CHAR(10)&amp;MSData!FQ7&amp;" ("&amp;MSData!FR7&amp;")"&amp;CHAR(10)&amp;MSData!FQ8&amp;TEXT(MSData!FR8,"0.0E+00")</f>
        <v xml:space="preserve"> ()
 ()
 ()
 ()
 ()
 ()
0.0E+00</v>
      </c>
      <c r="H48" s="50" t="str">
        <f>MSData!FS2&amp;" ("&amp;MSData!FT2&amp;")"&amp;CHAR(10)&amp;MSData!FS3&amp;" ("&amp;MSData!FT3&amp;")"&amp;CHAR(10)&amp;MSData!FS4&amp;" ("&amp;MSData!FT4&amp;")"&amp;CHAR(10)&amp;MSData!FS5&amp;" ("&amp;MSData!FT5&amp;")"&amp;CHAR(10)&amp;MSData!FS6&amp;" ("&amp;MSData!FT6&amp;")"&amp;CHAR(10)&amp;MSData!FS7&amp;" ("&amp;MSData!FT7&amp;")"&amp;CHAR(10)&amp;MSData!FS8&amp;TEXT(MSData!FT8,"0.0E+00")</f>
        <v xml:space="preserve"> ()
 ()
 ()
 ()
 ()
 ()
0.0E+00</v>
      </c>
      <c r="I48" s="50" t="str">
        <f>molweight(MSData!FQ2:FQ7,MSData!FS2:FS7)</f>
        <v>?</v>
      </c>
      <c r="J48" s="51" t="e">
        <f>(MSData!FR8/MSData!FT8)</f>
        <v>#DIV/0!</v>
      </c>
      <c r="K48" s="50" t="str">
        <f>UVPeakList(PeakLabels!AS3:AS300,A48)</f>
        <v>&lt; 190</v>
      </c>
      <c r="L48" s="50"/>
      <c r="M48" s="50"/>
      <c r="Q48" s="48"/>
      <c r="R48" s="48" t="e">
        <f t="shared" si="1"/>
        <v>#DIV/0!</v>
      </c>
      <c r="S48" s="62"/>
    </row>
    <row r="49" spans="1:19" ht="123" customHeight="1" x14ac:dyDescent="0.25">
      <c r="A49" s="46"/>
      <c r="B49" s="47"/>
      <c r="C49" s="48"/>
      <c r="D49" s="47" t="e">
        <f t="shared" si="3"/>
        <v>#DIV/0!</v>
      </c>
      <c r="E49" s="47"/>
      <c r="F49" s="49" t="e">
        <f t="shared" si="2"/>
        <v>#N/A</v>
      </c>
      <c r="G49" s="50" t="str">
        <f>MSData!FU2&amp;" ("&amp;MSData!FV2&amp;")"&amp;CHAR(10)&amp;MSData!FU3&amp;" ("&amp;MSData!FV3&amp;")"&amp;CHAR(10)&amp;MSData!FU4&amp;" ("&amp;MSData!FV4&amp;")"&amp;CHAR(10)&amp;MSData!FU5&amp;" ("&amp;MSData!FV5&amp;")"&amp;CHAR(10)&amp;MSData!FU6&amp;" ("&amp;MSData!FV6&amp;")"&amp;CHAR(10)&amp;MSData!FU7&amp;" ("&amp;MSData!FV7&amp;")"&amp;CHAR(10)&amp;MSData!FU8&amp;TEXT(MSData!FV8,"0.0E+00")</f>
        <v xml:space="preserve"> ()
 ()
 ()
 ()
 ()
 ()
0.0E+00</v>
      </c>
      <c r="H49" s="50" t="str">
        <f>MSData!FW2&amp;" ("&amp;MSData!FX2&amp;")"&amp;CHAR(10)&amp;MSData!FW3&amp;" ("&amp;MSData!FX3&amp;")"&amp;CHAR(10)&amp;MSData!FW4&amp;" ("&amp;MSData!FX4&amp;")"&amp;CHAR(10)&amp;MSData!FW5&amp;" ("&amp;MSData!FX5&amp;")"&amp;CHAR(10)&amp;MSData!FW6&amp;" ("&amp;MSData!FX6&amp;")"&amp;CHAR(10)&amp;MSData!FW7&amp;" ("&amp;MSData!FX7&amp;")"&amp;CHAR(10)&amp;MSData!FW8&amp;TEXT(MSData!FX8,"0.0E+00")</f>
        <v xml:space="preserve"> ()
 ()
 ()
 ()
 ()
 ()
0.0E+00</v>
      </c>
      <c r="I49" s="50" t="str">
        <f>molweight(MSData!FU2:FU7,MSData!FW2:FW7)</f>
        <v>?</v>
      </c>
      <c r="J49" s="51" t="e">
        <f>(MSData!FV8/MSData!FX8)</f>
        <v>#DIV/0!</v>
      </c>
      <c r="K49" s="50" t="str">
        <f>UVPeakList(PeakLabels!AT3:AT300,A49)</f>
        <v>&lt; 190</v>
      </c>
      <c r="L49" s="50"/>
      <c r="M49" s="50"/>
      <c r="Q49" s="48"/>
      <c r="R49" s="48" t="e">
        <f t="shared" si="1"/>
        <v>#DIV/0!</v>
      </c>
      <c r="S49" s="62"/>
    </row>
    <row r="50" spans="1:19" ht="123" customHeight="1" x14ac:dyDescent="0.25">
      <c r="A50" s="46"/>
      <c r="B50" s="47"/>
      <c r="C50" s="48"/>
      <c r="D50" s="47" t="e">
        <f t="shared" si="3"/>
        <v>#DIV/0!</v>
      </c>
      <c r="E50" s="47"/>
      <c r="F50" s="49" t="e">
        <f t="shared" si="2"/>
        <v>#N/A</v>
      </c>
      <c r="G50" s="50" t="str">
        <f>MSData!FY2&amp;" ("&amp;MSData!FZ2&amp;")"&amp;CHAR(10)&amp;MSData!FY3&amp;" ("&amp;MSData!FZ3&amp;")"&amp;CHAR(10)&amp;MSData!FY4&amp;" ("&amp;MSData!FZ4&amp;")"&amp;CHAR(10)&amp;MSData!FY5&amp;" ("&amp;MSData!FZ5&amp;")"&amp;CHAR(10)&amp;MSData!FY6&amp;" ("&amp;MSData!FZ6&amp;")"&amp;CHAR(10)&amp;MSData!FY7&amp;" ("&amp;MSData!FZ7&amp;")"&amp;CHAR(10)&amp;MSData!FY8&amp;TEXT(MSData!FZ8,"0.0E+00")</f>
        <v xml:space="preserve"> ()
 ()
 ()
 ()
 ()
 ()
0.0E+00</v>
      </c>
      <c r="H50" s="50" t="str">
        <f>MSData!GA2&amp;" ("&amp;MSData!GB2&amp;")"&amp;CHAR(10)&amp;MSData!GA3&amp;" ("&amp;MSData!GB3&amp;")"&amp;CHAR(10)&amp;MSData!GA4&amp;" ("&amp;MSData!GB4&amp;")"&amp;CHAR(10)&amp;MSData!GA5&amp;" ("&amp;MSData!GB5&amp;")"&amp;CHAR(10)&amp;MSData!GA6&amp;" ("&amp;MSData!GB6&amp;")"&amp;CHAR(10)&amp;MSData!GA7&amp;" ("&amp;MSData!GB7&amp;")"&amp;CHAR(10)&amp;MSData!GA8&amp;TEXT(MSData!GB8,"0.0E+00")</f>
        <v xml:space="preserve"> ()
 ()
 ()
 ()
 ()
 ()
0.0E+00</v>
      </c>
      <c r="I50" s="50" t="str">
        <f>molweight(MSData!FY2:FY7,MSData!GA2:GA7)</f>
        <v>?</v>
      </c>
      <c r="J50" s="51" t="e">
        <f>(MSData!FZ8/MSData!GB8)</f>
        <v>#DIV/0!</v>
      </c>
      <c r="K50" s="50" t="str">
        <f>UVPeakList(PeakLabels!AU3:AU300,A50)</f>
        <v>&lt; 190</v>
      </c>
      <c r="L50" s="50"/>
      <c r="M50" s="50"/>
      <c r="Q50" s="48"/>
      <c r="R50" s="48" t="e">
        <f t="shared" si="1"/>
        <v>#DIV/0!</v>
      </c>
      <c r="S50" s="62"/>
    </row>
    <row r="51" spans="1:19" ht="123" customHeight="1" x14ac:dyDescent="0.25">
      <c r="A51" s="46"/>
      <c r="B51" s="47"/>
      <c r="C51" s="48"/>
      <c r="D51" s="47" t="e">
        <f t="shared" si="3"/>
        <v>#DIV/0!</v>
      </c>
      <c r="E51" s="47"/>
      <c r="F51" s="49" t="e">
        <f t="shared" si="2"/>
        <v>#N/A</v>
      </c>
      <c r="G51" s="50" t="str">
        <f>MSData!GC2&amp;" ("&amp;MSData!GD2&amp;")"&amp;CHAR(10)&amp;MSData!GC3&amp;" ("&amp;MSData!GD3&amp;")"&amp;CHAR(10)&amp;MSData!GC4&amp;" ("&amp;MSData!GD4&amp;")"&amp;CHAR(10)&amp;MSData!GC5&amp;" ("&amp;MSData!GD5&amp;")"&amp;CHAR(10)&amp;MSData!GC6&amp;" ("&amp;MSData!GD6&amp;")"&amp;CHAR(10)&amp;MSData!GC7&amp;" ("&amp;MSData!GD7&amp;")"&amp;CHAR(10)&amp;MSData!GC8&amp;TEXT(MSData!GD8,"0.0E+00")</f>
        <v xml:space="preserve"> ()
 ()
 ()
 ()
 ()
 ()
0.0E+00</v>
      </c>
      <c r="H51" s="50" t="str">
        <f>MSData!GE2&amp;" ("&amp;MSData!GF2&amp;")"&amp;CHAR(10)&amp;MSData!GE3&amp;" ("&amp;MSData!GF3&amp;")"&amp;CHAR(10)&amp;MSData!GE4&amp;" ("&amp;MSData!GF4&amp;")"&amp;CHAR(10)&amp;MSData!GE5&amp;" ("&amp;MSData!GF5&amp;")"&amp;CHAR(10)&amp;MSData!GE6&amp;" ("&amp;MSData!GF6&amp;")"&amp;CHAR(10)&amp;MSData!GE7&amp;" ("&amp;MSData!GF7&amp;")"&amp;CHAR(10)&amp;MSData!GE8&amp;TEXT(MSData!GF8,"0.0E+00")</f>
        <v xml:space="preserve"> ()
 ()
 ()
 ()
 ()
 ()
0.0E+00</v>
      </c>
      <c r="I51" s="50" t="str">
        <f>molweight(MSData!GC2:GC7,MSData!GE2:GE7)</f>
        <v>?</v>
      </c>
      <c r="J51" s="51" t="e">
        <f>(MSData!GD8/MSData!GF8)</f>
        <v>#DIV/0!</v>
      </c>
      <c r="K51" s="50" t="str">
        <f>UVPeakList(PeakLabels!AV3:AV300,A51)</f>
        <v>&lt; 190</v>
      </c>
      <c r="L51" s="50"/>
      <c r="M51" s="50"/>
      <c r="Q51" s="48"/>
      <c r="R51" s="48" t="e">
        <f t="shared" si="1"/>
        <v>#DIV/0!</v>
      </c>
      <c r="S51" s="62"/>
    </row>
    <row r="52" spans="1:19" ht="123" customHeight="1" x14ac:dyDescent="0.25">
      <c r="A52" s="46"/>
      <c r="B52" s="47"/>
      <c r="C52" s="48"/>
      <c r="D52" s="47" t="e">
        <f t="shared" si="3"/>
        <v>#DIV/0!</v>
      </c>
      <c r="E52" s="47"/>
      <c r="F52" s="49" t="e">
        <f t="shared" si="2"/>
        <v>#N/A</v>
      </c>
      <c r="G52" s="50" t="str">
        <f>MSData!GG2&amp;" ("&amp;MSData!GH2&amp;")"&amp;CHAR(10)&amp;MSData!GG3&amp;" ("&amp;MSData!GH3&amp;")"&amp;CHAR(10)&amp;MSData!GG4&amp;" ("&amp;MSData!GH4&amp;")"&amp;CHAR(10)&amp;MSData!GG5&amp;" ("&amp;MSData!GH5&amp;")"&amp;CHAR(10)&amp;MSData!GG6&amp;" ("&amp;MSData!GH6&amp;")"&amp;CHAR(10)&amp;MSData!GG7&amp;" ("&amp;MSData!GH7&amp;")"&amp;CHAR(10)&amp;MSData!GG8&amp;TEXT(MSData!GH8,"0.0E+00")</f>
        <v xml:space="preserve"> ()
 ()
 ()
 ()
 ()
 ()
0.0E+00</v>
      </c>
      <c r="H52" s="50" t="str">
        <f>MSData!GI2&amp;" ("&amp;MSData!GJ2&amp;")"&amp;CHAR(10)&amp;MSData!GI3&amp;" ("&amp;MSData!GJ3&amp;")"&amp;CHAR(10)&amp;MSData!GI4&amp;" ("&amp;MSData!GJ4&amp;")"&amp;CHAR(10)&amp;MSData!GI5&amp;" ("&amp;MSData!GJ5&amp;")"&amp;CHAR(10)&amp;MSData!GI6&amp;" ("&amp;MSData!GJ6&amp;")"&amp;CHAR(10)&amp;MSData!GI7&amp;" ("&amp;MSData!GJ7&amp;")"&amp;CHAR(10)&amp;MSData!GI8&amp;TEXT(MSData!GJ8,"0.0E+00")</f>
        <v xml:space="preserve"> ()
 ()
 ()
 ()
 ()
 ()
0.0E+00</v>
      </c>
      <c r="I52" s="50" t="str">
        <f>molweight(MSData!GG2:GG7,MSData!GI2:GI7)</f>
        <v>?</v>
      </c>
      <c r="J52" s="51" t="e">
        <f>(MSData!GH8/MSData!GJ8)</f>
        <v>#DIV/0!</v>
      </c>
      <c r="K52" s="50" t="str">
        <f>UVPeakList(PeakLabels!AW3:AW300,A52)</f>
        <v>&lt; 190</v>
      </c>
      <c r="L52" s="50"/>
      <c r="M52" s="50"/>
      <c r="Q52" s="48"/>
      <c r="R52" s="48" t="e">
        <f t="shared" si="1"/>
        <v>#DIV/0!</v>
      </c>
      <c r="S52" s="62"/>
    </row>
    <row r="53" spans="1:19" ht="123" customHeight="1" x14ac:dyDescent="0.25">
      <c r="A53" s="46"/>
      <c r="B53" s="47"/>
      <c r="C53" s="48"/>
      <c r="D53" s="47" t="e">
        <f t="shared" si="3"/>
        <v>#DIV/0!</v>
      </c>
      <c r="E53" s="47"/>
      <c r="F53" s="49" t="e">
        <f t="shared" si="2"/>
        <v>#N/A</v>
      </c>
      <c r="G53" s="50" t="str">
        <f>MSData!GK2&amp;" ("&amp;MSData!GL2&amp;")"&amp;CHAR(10)&amp;MSData!GK3&amp;" ("&amp;MSData!GL3&amp;")"&amp;CHAR(10)&amp;MSData!GK4&amp;" ("&amp;MSData!GL4&amp;")"&amp;CHAR(10)&amp;MSData!GK5&amp;" ("&amp;MSData!GL5&amp;")"&amp;CHAR(10)&amp;MSData!GK6&amp;" ("&amp;MSData!GL6&amp;")"&amp;CHAR(10)&amp;MSData!GK7&amp;" ("&amp;MSData!GL7&amp;")"&amp;CHAR(10)&amp;MSData!GK8&amp;TEXT(MSData!GL8,"0.0E+00")</f>
        <v xml:space="preserve"> ()
 ()
 ()
 ()
 ()
 ()
0.0E+00</v>
      </c>
      <c r="H53" s="50" t="str">
        <f>MSData!GM2&amp;" ("&amp;MSData!GN2&amp;")"&amp;CHAR(10)&amp;MSData!GM3&amp;" ("&amp;MSData!GN3&amp;")"&amp;CHAR(10)&amp;MSData!GM4&amp;" ("&amp;MSData!GN4&amp;")"&amp;CHAR(10)&amp;MSData!GM5&amp;" ("&amp;MSData!GN5&amp;")"&amp;CHAR(10)&amp;MSData!GM6&amp;" ("&amp;MSData!GN6&amp;")"&amp;CHAR(10)&amp;MSData!GM7&amp;" ("&amp;MSData!GN7&amp;")"&amp;CHAR(10)&amp;MSData!GM8&amp;TEXT(MSData!GN8,"0.0E+00")</f>
        <v xml:space="preserve"> ()
 ()
 ()
 ()
 ()
 ()
0.0E+00</v>
      </c>
      <c r="I53" s="50" t="str">
        <f>molweight(MSData!GK2:GK7,MSData!GM2:GM7)</f>
        <v>?</v>
      </c>
      <c r="J53" s="51" t="e">
        <f>(MSData!GL8/MSData!GN8)</f>
        <v>#DIV/0!</v>
      </c>
      <c r="K53" s="50" t="str">
        <f>UVPeakList(PeakLabels!AX3:AX300,A53)</f>
        <v>&lt; 190</v>
      </c>
      <c r="L53" s="50"/>
      <c r="M53" s="50"/>
      <c r="Q53" s="48"/>
      <c r="R53" s="48" t="e">
        <f t="shared" si="1"/>
        <v>#DIV/0!</v>
      </c>
      <c r="S53" s="62"/>
    </row>
    <row r="54" spans="1:19" ht="123" customHeight="1" x14ac:dyDescent="0.25">
      <c r="A54" s="46"/>
      <c r="B54" s="47"/>
      <c r="C54" s="48"/>
      <c r="D54" s="47" t="e">
        <f t="shared" si="3"/>
        <v>#DIV/0!</v>
      </c>
      <c r="E54" s="47"/>
      <c r="F54" s="49" t="e">
        <f t="shared" si="2"/>
        <v>#N/A</v>
      </c>
      <c r="G54" s="50" t="str">
        <f>MSData!GO2&amp;" ("&amp;MSData!GP2&amp;")"&amp;CHAR(10)&amp;MSData!GO3&amp;" ("&amp;MSData!GP3&amp;")"&amp;CHAR(10)&amp;MSData!GO4&amp;" ("&amp;MSData!GP4&amp;")"&amp;CHAR(10)&amp;MSData!GO5&amp;" ("&amp;MSData!GP5&amp;")"&amp;CHAR(10)&amp;MSData!GO6&amp;" ("&amp;MSData!GP6&amp;")"&amp;CHAR(10)&amp;MSData!GO7&amp;" ("&amp;MSData!GP7&amp;")"&amp;CHAR(10)&amp;MSData!GO8&amp;TEXT(MSData!GP8,"0.0E+00")</f>
        <v xml:space="preserve"> ()
 ()
 ()
 ()
 ()
 ()
0.0E+00</v>
      </c>
      <c r="H54" s="50" t="str">
        <f>MSData!GQ2&amp;" ("&amp;MSData!GR2&amp;")"&amp;CHAR(10)&amp;MSData!GQ3&amp;" ("&amp;MSData!GR3&amp;")"&amp;CHAR(10)&amp;MSData!GQ4&amp;" ("&amp;MSData!GR4&amp;")"&amp;CHAR(10)&amp;MSData!GQ5&amp;" ("&amp;MSData!GR5&amp;")"&amp;CHAR(10)&amp;MSData!GQ6&amp;" ("&amp;MSData!GR6&amp;")"&amp;CHAR(10)&amp;MSData!GQ7&amp;" ("&amp;MSData!GR7&amp;")"&amp;CHAR(10)&amp;MSData!GQ8&amp;TEXT(MSData!GR8,"0.0E+00")</f>
        <v xml:space="preserve"> ()
 ()
 ()
 ()
 ()
 ()
0.0E+00</v>
      </c>
      <c r="I54" s="50" t="str">
        <f>molweight(MSData!GO2:GO7,MSData!GQ2:GQ7)</f>
        <v>?</v>
      </c>
      <c r="J54" s="51" t="e">
        <f>(MSData!GP8/MSData!GR8)</f>
        <v>#DIV/0!</v>
      </c>
      <c r="K54" s="50" t="str">
        <f>UVPeakList(PeakLabels!AY3:AY300,A54)</f>
        <v>&lt; 190</v>
      </c>
      <c r="L54" s="50"/>
      <c r="M54" s="50"/>
      <c r="Q54" s="48"/>
      <c r="R54" s="48" t="e">
        <f t="shared" si="1"/>
        <v>#DIV/0!</v>
      </c>
      <c r="S54" s="62"/>
    </row>
    <row r="55" spans="1:19" ht="123" customHeight="1" x14ac:dyDescent="0.25">
      <c r="A55" s="46"/>
      <c r="B55" s="47"/>
      <c r="C55" s="48"/>
      <c r="D55" s="47" t="e">
        <f t="shared" si="3"/>
        <v>#DIV/0!</v>
      </c>
      <c r="E55" s="47"/>
      <c r="F55" s="49" t="e">
        <f t="shared" si="2"/>
        <v>#N/A</v>
      </c>
      <c r="G55" s="50" t="str">
        <f>MSData!GS2&amp;" ("&amp;MSData!GT2&amp;")"&amp;CHAR(10)&amp;MSData!GS3&amp;" ("&amp;MSData!GT3&amp;")"&amp;CHAR(10)&amp;MSData!GS4&amp;" ("&amp;MSData!GT4&amp;")"&amp;CHAR(10)&amp;MSData!GS5&amp;" ("&amp;MSData!GT5&amp;")"&amp;CHAR(10)&amp;MSData!GS6&amp;" ("&amp;MSData!GT6&amp;")"&amp;CHAR(10)&amp;MSData!GS7&amp;" ("&amp;MSData!GT7&amp;")"&amp;CHAR(10)&amp;MSData!GS8&amp;TEXT(MSData!GT8,"0.0E+00")</f>
        <v xml:space="preserve"> ()
 ()
 ()
 ()
 ()
 ()
0.0E+00</v>
      </c>
      <c r="H55" s="50" t="str">
        <f>MSData!GU2&amp;" ("&amp;MSData!GV2&amp;")"&amp;CHAR(10)&amp;MSData!GU3&amp;" ("&amp;MSData!GV3&amp;")"&amp;CHAR(10)&amp;MSData!GU4&amp;" ("&amp;MSData!GV4&amp;")"&amp;CHAR(10)&amp;MSData!GU5&amp;" ("&amp;MSData!GV5&amp;")"&amp;CHAR(10)&amp;MSData!GU6&amp;" ("&amp;MSData!GV6&amp;")"&amp;CHAR(10)&amp;MSData!GU7&amp;" ("&amp;MSData!GV7&amp;")"&amp;CHAR(10)&amp;MSData!GU8&amp;TEXT(MSData!GV8,"0.0E+00")</f>
        <v xml:space="preserve"> ()
 ()
 ()
 ()
 ()
 ()
0.0E+00</v>
      </c>
      <c r="I55" s="50" t="str">
        <f>molweight(MSData!GS2:GS7,MSData!GU2:GU7)</f>
        <v>?</v>
      </c>
      <c r="J55" s="51" t="e">
        <f>(MSData!GT8/MSData!GV8)</f>
        <v>#DIV/0!</v>
      </c>
      <c r="K55" s="50" t="str">
        <f>UVPeakList(PeakLabels!AZ3:AZ300,A55)</f>
        <v>&lt; 190</v>
      </c>
      <c r="L55" s="50"/>
      <c r="M55" s="50"/>
      <c r="Q55" s="48"/>
      <c r="R55" s="48" t="e">
        <f t="shared" si="1"/>
        <v>#DIV/0!</v>
      </c>
      <c r="S55" s="62"/>
    </row>
    <row r="56" spans="1:19" ht="123" customHeight="1" x14ac:dyDescent="0.25">
      <c r="A56" s="46"/>
      <c r="B56" s="47"/>
      <c r="C56" s="48"/>
      <c r="D56" s="47" t="e">
        <f t="shared" si="3"/>
        <v>#DIV/0!</v>
      </c>
      <c r="E56" s="47"/>
      <c r="F56" s="49" t="e">
        <f t="shared" si="2"/>
        <v>#N/A</v>
      </c>
      <c r="G56" s="50" t="str">
        <f>MSData!GW2&amp;" ("&amp;MSData!GX2&amp;")"&amp;CHAR(10)&amp;MSData!GW3&amp;" ("&amp;MSData!GX3&amp;")"&amp;CHAR(10)&amp;MSData!GW4&amp;" ("&amp;MSData!GX4&amp;")"&amp;CHAR(10)&amp;MSData!GW5&amp;" ("&amp;MSData!GX5&amp;")"&amp;CHAR(10)&amp;MSData!GW6&amp;" ("&amp;MSData!GX6&amp;")"&amp;CHAR(10)&amp;MSData!GW7&amp;" ("&amp;MSData!GX7&amp;")"&amp;CHAR(10)&amp;MSData!GW8&amp;TEXT(MSData!GX8,"0.0E+00")</f>
        <v xml:space="preserve"> ()
 ()
 ()
 ()
 ()
 ()
0.0E+00</v>
      </c>
      <c r="H56" s="50" t="str">
        <f>MSData!GY2&amp;" ("&amp;MSData!GZ2&amp;")"&amp;CHAR(10)&amp;MSData!GY3&amp;" ("&amp;MSData!GZ3&amp;")"&amp;CHAR(10)&amp;MSData!GY4&amp;" ("&amp;MSData!GZ4&amp;")"&amp;CHAR(10)&amp;MSData!GY5&amp;" ("&amp;MSData!GZ5&amp;")"&amp;CHAR(10)&amp;MSData!GY6&amp;" ("&amp;MSData!GZ6&amp;")"&amp;CHAR(10)&amp;MSData!GY7&amp;" ("&amp;MSData!GZ7&amp;")"&amp;CHAR(10)&amp;MSData!GY8&amp;TEXT(MSData!GZ8,"0.0E+00")</f>
        <v xml:space="preserve"> ()
 ()
 ()
 ()
 ()
 ()
0.0E+00</v>
      </c>
      <c r="I56" s="50" t="str">
        <f>molweight(MSData!GW2:GW7,MSData!GY2:GY7)</f>
        <v>?</v>
      </c>
      <c r="J56" s="51" t="e">
        <f>(MSData!GX8/MSData!GZ8)</f>
        <v>#DIV/0!</v>
      </c>
      <c r="K56" s="50" t="str">
        <f>UVPeakList(PeakLabels!BA3:BA300,A56)</f>
        <v>&lt; 190</v>
      </c>
      <c r="L56" s="50"/>
      <c r="M56" s="50"/>
      <c r="Q56" s="48"/>
      <c r="R56" s="48" t="e">
        <f t="shared" si="1"/>
        <v>#DIV/0!</v>
      </c>
      <c r="S56" s="62"/>
    </row>
    <row r="57" spans="1:19" ht="123" customHeight="1" x14ac:dyDescent="0.25">
      <c r="A57" s="46"/>
      <c r="B57" s="47"/>
      <c r="C57" s="48"/>
      <c r="D57" s="47" t="e">
        <f t="shared" si="3"/>
        <v>#DIV/0!</v>
      </c>
      <c r="E57" s="47"/>
      <c r="F57" s="49" t="e">
        <f t="shared" si="2"/>
        <v>#N/A</v>
      </c>
      <c r="G57" s="50" t="str">
        <f>MSData!HA2&amp;" ("&amp;MSData!HB2&amp;")"&amp;CHAR(10)&amp;MSData!HA3&amp;" ("&amp;MSData!HB3&amp;")"&amp;CHAR(10)&amp;MSData!HA4&amp;" ("&amp;MSData!HB4&amp;")"&amp;CHAR(10)&amp;MSData!HA5&amp;" ("&amp;MSData!HB5&amp;")"&amp;CHAR(10)&amp;MSData!HA6&amp;" ("&amp;MSData!HB6&amp;")"&amp;CHAR(10)&amp;MSData!HA7&amp;" ("&amp;MSData!HB7&amp;")"&amp;CHAR(10)&amp;MSData!HA8&amp;TEXT(MSData!HB8,"0.0E+00")</f>
        <v xml:space="preserve"> ()
 ()
 ()
 ()
 ()
 ()
0.0E+00</v>
      </c>
      <c r="H57" s="50" t="str">
        <f>MSData!HC2&amp;" ("&amp;MSData!HD2&amp;")"&amp;CHAR(10)&amp;MSData!HC3&amp;" ("&amp;MSData!HD3&amp;")"&amp;CHAR(10)&amp;MSData!HC4&amp;" ("&amp;MSData!HD4&amp;")"&amp;CHAR(10)&amp;MSData!HC5&amp;" ("&amp;MSData!HD5&amp;")"&amp;CHAR(10)&amp;MSData!HC6&amp;" ("&amp;MSData!HD6&amp;")"&amp;CHAR(10)&amp;MSData!HC7&amp;" ("&amp;MSData!HD7&amp;")"&amp;CHAR(10)&amp;MSData!HC8&amp;TEXT(MSData!HD8,"0.0E+00")</f>
        <v xml:space="preserve"> ()
 ()
 ()
 ()
 ()
 ()
0.0E+00</v>
      </c>
      <c r="I57" s="50" t="str">
        <f>molweight(MSData!HA2:HA7,MSData!HC2:HC7)</f>
        <v>?</v>
      </c>
      <c r="J57" s="51" t="e">
        <f>(MSData!HB8/MSData!HD8)</f>
        <v>#DIV/0!</v>
      </c>
      <c r="K57" s="50" t="str">
        <f>UVPeakList(PeakLabels!BB3:BB300,A57)</f>
        <v>&lt; 190</v>
      </c>
      <c r="L57" s="50"/>
      <c r="M57" s="50"/>
      <c r="Q57" s="48"/>
      <c r="R57" s="48" t="e">
        <f t="shared" si="1"/>
        <v>#DIV/0!</v>
      </c>
      <c r="S57" s="62"/>
    </row>
    <row r="58" spans="1:19" ht="123" customHeight="1" x14ac:dyDescent="0.25">
      <c r="A58" s="46"/>
      <c r="B58" s="47"/>
      <c r="C58" s="48"/>
      <c r="D58" s="47" t="e">
        <f t="shared" si="3"/>
        <v>#DIV/0!</v>
      </c>
      <c r="E58" s="47"/>
      <c r="F58" s="49" t="e">
        <f t="shared" si="2"/>
        <v>#N/A</v>
      </c>
      <c r="G58" s="50" t="str">
        <f>MSData!HE2&amp;" ("&amp;MSData!HF2&amp;")"&amp;CHAR(10)&amp;MSData!HE3&amp;" ("&amp;MSData!HF3&amp;")"&amp;CHAR(10)&amp;MSData!HE4&amp;" ("&amp;MSData!HF4&amp;")"&amp;CHAR(10)&amp;MSData!HE5&amp;" ("&amp;MSData!HF5&amp;")"&amp;CHAR(10)&amp;MSData!HE6&amp;" ("&amp;MSData!HF6&amp;")"&amp;CHAR(10)&amp;MSData!HE7&amp;" ("&amp;MSData!HF7&amp;")"&amp;CHAR(10)&amp;MSData!HE8&amp;TEXT(MSData!HF8,"0.0E+00")</f>
        <v xml:space="preserve"> ()
 ()
 ()
 ()
 ()
 ()
0.0E+00</v>
      </c>
      <c r="H58" s="50" t="str">
        <f>MSData!HG2&amp;" ("&amp;MSData!HH2&amp;")"&amp;CHAR(10)&amp;MSData!HG3&amp;" ("&amp;MSData!HH3&amp;")"&amp;CHAR(10)&amp;MSData!HG4&amp;" ("&amp;MSData!HH4&amp;")"&amp;CHAR(10)&amp;MSData!HG5&amp;" ("&amp;MSData!HH5&amp;")"&amp;CHAR(10)&amp;MSData!HG6&amp;" ("&amp;MSData!HH6&amp;")"&amp;CHAR(10)&amp;MSData!HG7&amp;" ("&amp;MSData!HH7&amp;")"&amp;CHAR(10)&amp;MSData!HG8&amp;TEXT(MSData!HH8,"0.0E+00")</f>
        <v xml:space="preserve"> ()
 ()
 ()
 ()
 ()
 ()
0.0E+00</v>
      </c>
      <c r="I58" s="50" t="str">
        <f>molweight(MSData!HE2:HE7,MSData!HG2:HG7)</f>
        <v>?</v>
      </c>
      <c r="J58" s="51" t="e">
        <f>(MSData!HF8/MSData!HH8)</f>
        <v>#DIV/0!</v>
      </c>
      <c r="K58" s="50" t="str">
        <f>UVPeakList(PeakLabels!BC3:BC300,A58)</f>
        <v>&lt; 190</v>
      </c>
      <c r="L58" s="50"/>
      <c r="M58" s="50"/>
      <c r="Q58" s="48"/>
      <c r="R58" s="48" t="e">
        <f t="shared" si="1"/>
        <v>#DIV/0!</v>
      </c>
      <c r="S58" s="62"/>
    </row>
    <row r="59" spans="1:19" ht="123" customHeight="1" x14ac:dyDescent="0.25">
      <c r="A59" s="46"/>
      <c r="B59" s="47"/>
      <c r="C59" s="48"/>
      <c r="D59" s="47" t="e">
        <f t="shared" si="3"/>
        <v>#DIV/0!</v>
      </c>
      <c r="E59" s="47"/>
      <c r="F59" s="49" t="e">
        <f t="shared" si="2"/>
        <v>#N/A</v>
      </c>
      <c r="G59" s="50" t="str">
        <f>MSData!HI2&amp;" ("&amp;MSData!HJ2&amp;")"&amp;CHAR(10)&amp;MSData!HI3&amp;" ("&amp;MSData!HJ3&amp;")"&amp;CHAR(10)&amp;MSData!HI4&amp;" ("&amp;MSData!HJ4&amp;")"&amp;CHAR(10)&amp;MSData!HI5&amp;" ("&amp;MSData!HJ5&amp;")"&amp;CHAR(10)&amp;MSData!HI6&amp;" ("&amp;MSData!HJ6&amp;")"&amp;CHAR(10)&amp;MSData!HI7&amp;" ("&amp;MSData!HJ7&amp;")"&amp;CHAR(10)&amp;MSData!HI8&amp;TEXT(MSData!HJ8,"0.0E+00")</f>
        <v xml:space="preserve"> ()
 ()
 ()
 ()
 ()
 ()
0.0E+00</v>
      </c>
      <c r="H59" s="50" t="str">
        <f>MSData!HK2&amp;" ("&amp;MSData!HL2&amp;")"&amp;CHAR(10)&amp;MSData!HK3&amp;" ("&amp;MSData!HL3&amp;")"&amp;CHAR(10)&amp;MSData!HK4&amp;" ("&amp;MSData!HL4&amp;")"&amp;CHAR(10)&amp;MSData!HK5&amp;" ("&amp;MSData!HL5&amp;")"&amp;CHAR(10)&amp;MSData!HK6&amp;" ("&amp;MSData!HL6&amp;")"&amp;CHAR(10)&amp;MSData!HK7&amp;" ("&amp;MSData!HL7&amp;")"&amp;CHAR(10)&amp;MSData!HK8&amp;TEXT(MSData!HL8,"0.0E+00")</f>
        <v xml:space="preserve"> ()
 ()
 ()
 ()
 ()
 ()
0.0E+00</v>
      </c>
      <c r="I59" s="50" t="str">
        <f>molweight(MSData!HI2:HI7,MSData!HK2:HK7)</f>
        <v>?</v>
      </c>
      <c r="J59" s="51" t="e">
        <f>(MSData!HJ8/MSData!HL8)</f>
        <v>#DIV/0!</v>
      </c>
      <c r="K59" s="50" t="str">
        <f>UVPeakList(PeakLabels!BD3:BD300,A59)</f>
        <v>&lt; 190</v>
      </c>
      <c r="L59" s="50"/>
      <c r="M59" s="50"/>
      <c r="Q59" s="48"/>
      <c r="R59" s="48" t="e">
        <f t="shared" si="1"/>
        <v>#DIV/0!</v>
      </c>
      <c r="S59" s="62"/>
    </row>
    <row r="60" spans="1:19" ht="123" customHeight="1" x14ac:dyDescent="0.25">
      <c r="A60" s="46"/>
      <c r="B60" s="47"/>
      <c r="C60" s="48"/>
      <c r="D60" s="47" t="e">
        <f t="shared" si="3"/>
        <v>#DIV/0!</v>
      </c>
      <c r="E60" s="47"/>
      <c r="F60" s="49" t="e">
        <f t="shared" si="2"/>
        <v>#N/A</v>
      </c>
      <c r="G60" s="50" t="str">
        <f>MSData!HM2&amp;" ("&amp;MSData!HN2&amp;")"&amp;CHAR(10)&amp;MSData!HM3&amp;" ("&amp;MSData!HN3&amp;")"&amp;CHAR(10)&amp;MSData!HM4&amp;" ("&amp;MSData!HN4&amp;")"&amp;CHAR(10)&amp;MSData!HM5&amp;" ("&amp;MSData!HN5&amp;")"&amp;CHAR(10)&amp;MSData!HM6&amp;" ("&amp;MSData!HN6&amp;")"&amp;CHAR(10)&amp;MSData!HM7&amp;" ("&amp;MSData!HN7&amp;")"&amp;CHAR(10)&amp;MSData!HM8&amp;TEXT(MSData!HN8,"0.0E+00")</f>
        <v xml:space="preserve"> ()
 ()
 ()
 ()
 ()
 ()
0.0E+00</v>
      </c>
      <c r="H60" s="50" t="str">
        <f>MSData!HO2&amp;" ("&amp;MSData!HP2&amp;")"&amp;CHAR(10)&amp;MSData!HO3&amp;" ("&amp;MSData!HP3&amp;")"&amp;CHAR(10)&amp;MSData!HO4&amp;" ("&amp;MSData!HP4&amp;")"&amp;CHAR(10)&amp;MSData!HO5&amp;" ("&amp;MSData!HP5&amp;")"&amp;CHAR(10)&amp;MSData!HO6&amp;" ("&amp;MSData!HP6&amp;")"&amp;CHAR(10)&amp;MSData!HO7&amp;" ("&amp;MSData!HP7&amp;")"&amp;CHAR(10)&amp;MSData!HO8&amp;TEXT(MSData!HP8,"0.0E+00")</f>
        <v xml:space="preserve"> ()
 ()
 ()
 ()
 ()
 ()
0.0E+00</v>
      </c>
      <c r="I60" s="50" t="str">
        <f>molweight(MSData!HM2:HM7,MSData!HO2:HO7)</f>
        <v>?</v>
      </c>
      <c r="J60" s="51" t="e">
        <f>(MSData!HN8/MSData!HP8)</f>
        <v>#DIV/0!</v>
      </c>
      <c r="K60" s="50" t="str">
        <f>UVPeakList(PeakLabels!BE3:BE300,A60)</f>
        <v>&lt; 190</v>
      </c>
      <c r="L60" s="50"/>
      <c r="M60" s="50"/>
      <c r="Q60" s="48"/>
      <c r="R60" s="48" t="e">
        <f t="shared" si="1"/>
        <v>#DIV/0!</v>
      </c>
      <c r="S60" s="62"/>
    </row>
    <row r="61" spans="1:19" ht="123" customHeight="1" x14ac:dyDescent="0.25">
      <c r="A61" s="46"/>
      <c r="B61" s="47"/>
      <c r="C61" s="48"/>
      <c r="D61" s="47" t="e">
        <f t="shared" si="3"/>
        <v>#DIV/0!</v>
      </c>
      <c r="E61" s="47"/>
      <c r="F61" s="49" t="e">
        <f t="shared" si="2"/>
        <v>#N/A</v>
      </c>
      <c r="G61" s="50" t="str">
        <f>MSData!HQ2&amp;" ("&amp;MSData!HR2&amp;")"&amp;CHAR(10)&amp;MSData!HQ3&amp;" ("&amp;MSData!HR3&amp;")"&amp;CHAR(10)&amp;MSData!HQ4&amp;" ("&amp;MSData!HR4&amp;")"&amp;CHAR(10)&amp;MSData!HQ5&amp;" ("&amp;MSData!HR5&amp;")"&amp;CHAR(10)&amp;MSData!HQ6&amp;" ("&amp;MSData!HR6&amp;")"&amp;CHAR(10)&amp;MSData!HQ7&amp;" ("&amp;MSData!HR7&amp;")"&amp;CHAR(10)&amp;MSData!HQ8&amp;TEXT(MSData!HR8,"0.0E+00")</f>
        <v xml:space="preserve"> ()
 ()
 ()
 ()
 ()
 ()
0.0E+00</v>
      </c>
      <c r="H61" s="50" t="str">
        <f>MSData!HS2&amp;" ("&amp;MSData!HT2&amp;")"&amp;CHAR(10)&amp;MSData!HS3&amp;" ("&amp;MSData!HT3&amp;")"&amp;CHAR(10)&amp;MSData!HS4&amp;" ("&amp;MSData!HT4&amp;")"&amp;CHAR(10)&amp;MSData!HS5&amp;" ("&amp;MSData!HT5&amp;")"&amp;CHAR(10)&amp;MSData!HS6&amp;" ("&amp;MSData!HT6&amp;")"&amp;CHAR(10)&amp;MSData!HS7&amp;" ("&amp;MSData!HT7&amp;")"&amp;CHAR(10)&amp;MSData!HS8&amp;TEXT(MSData!HT8,"0.0E+00")</f>
        <v xml:space="preserve"> ()
 ()
 ()
 ()
 ()
 ()
0.0E+00</v>
      </c>
      <c r="I61" s="50" t="str">
        <f>molweight(MSData!HQ2:HQ7,MSData!HS2:HS7)</f>
        <v>?</v>
      </c>
      <c r="J61" s="51" t="e">
        <f>(MSData!HR8/MSData!HT8)</f>
        <v>#DIV/0!</v>
      </c>
      <c r="K61" s="50" t="str">
        <f>UVPeakList(PeakLabels!BF3:BF300,A61)</f>
        <v>&lt; 190</v>
      </c>
      <c r="L61" s="50"/>
      <c r="M61" s="50"/>
      <c r="Q61" s="48"/>
      <c r="R61" s="48" t="e">
        <f t="shared" si="1"/>
        <v>#DIV/0!</v>
      </c>
      <c r="S61" s="62"/>
    </row>
    <row r="62" spans="1:19" ht="123" customHeight="1" x14ac:dyDescent="0.25">
      <c r="A62" s="46"/>
      <c r="B62" s="47"/>
      <c r="C62" s="48"/>
      <c r="D62" s="47" t="e">
        <f t="shared" si="3"/>
        <v>#DIV/0!</v>
      </c>
      <c r="E62" s="47"/>
      <c r="F62" s="49" t="e">
        <f t="shared" si="2"/>
        <v>#N/A</v>
      </c>
      <c r="G62" s="50" t="str">
        <f>MSData!HU2&amp;" ("&amp;MSData!HV2&amp;")"&amp;CHAR(10)&amp;MSData!HU3&amp;" ("&amp;MSData!HV3&amp;")"&amp;CHAR(10)&amp;MSData!HU4&amp;" ("&amp;MSData!HV4&amp;")"&amp;CHAR(10)&amp;MSData!HU5&amp;" ("&amp;MSData!HV5&amp;")"&amp;CHAR(10)&amp;MSData!HU6&amp;" ("&amp;MSData!HV6&amp;")"&amp;CHAR(10)&amp;MSData!HU7&amp;" ("&amp;MSData!HV7&amp;")"&amp;CHAR(10)&amp;MSData!HU8&amp;TEXT(MSData!HV8,"0.0E+00")</f>
        <v xml:space="preserve"> ()
 ()
 ()
 ()
 ()
 ()
0.0E+00</v>
      </c>
      <c r="H62" s="50" t="str">
        <f>MSData!HW2&amp;" ("&amp;MSData!HX2&amp;")"&amp;CHAR(10)&amp;MSData!HW3&amp;" ("&amp;MSData!HX3&amp;")"&amp;CHAR(10)&amp;MSData!HW4&amp;" ("&amp;MSData!HX4&amp;")"&amp;CHAR(10)&amp;MSData!HW5&amp;" ("&amp;MSData!HX5&amp;")"&amp;CHAR(10)&amp;MSData!HW6&amp;" ("&amp;MSData!HX6&amp;")"&amp;CHAR(10)&amp;MSData!HW7&amp;" ("&amp;MSData!HX7&amp;")"&amp;CHAR(10)&amp;MSData!HW8&amp;TEXT(MSData!HX8,"0.0E+00")</f>
        <v xml:space="preserve"> ()
 ()
 ()
 ()
 ()
 ()
0.0E+00</v>
      </c>
      <c r="I62" s="50" t="str">
        <f>molweight(MSData!HU2:HU7,MSData!HW2:HW7)</f>
        <v>?</v>
      </c>
      <c r="J62" s="51" t="e">
        <f>(MSData!HV8/MSData!HX8)</f>
        <v>#DIV/0!</v>
      </c>
      <c r="K62" s="50" t="str">
        <f>UVPeakList(PeakLabels!BG3:BG300,A62)</f>
        <v>&lt; 190</v>
      </c>
      <c r="L62" s="50"/>
      <c r="M62" s="50"/>
      <c r="Q62" s="48"/>
      <c r="R62" s="48" t="e">
        <f t="shared" si="1"/>
        <v>#DIV/0!</v>
      </c>
      <c r="S62" s="62"/>
    </row>
    <row r="63" spans="1:19" ht="123" customHeight="1" x14ac:dyDescent="0.25">
      <c r="A63" s="46"/>
      <c r="B63" s="47"/>
      <c r="C63" s="48"/>
      <c r="D63" s="47" t="e">
        <f t="shared" si="3"/>
        <v>#DIV/0!</v>
      </c>
      <c r="E63" s="47"/>
      <c r="F63" s="49" t="e">
        <f t="shared" si="2"/>
        <v>#N/A</v>
      </c>
      <c r="G63" s="50" t="str">
        <f>MSData!HY2&amp;" ("&amp;MSData!HZ2&amp;")"&amp;CHAR(10)&amp;MSData!HY3&amp;" ("&amp;MSData!HZ3&amp;")"&amp;CHAR(10)&amp;MSData!HY4&amp;" ("&amp;MSData!HZ4&amp;")"&amp;CHAR(10)&amp;MSData!HY5&amp;" ("&amp;MSData!HZ5&amp;")"&amp;CHAR(10)&amp;MSData!HY6&amp;" ("&amp;MSData!HZ6&amp;")"&amp;CHAR(10)&amp;MSData!HY7&amp;" ("&amp;MSData!HZ7&amp;")"&amp;CHAR(10)&amp;MSData!HY8&amp;TEXT(MSData!HZ8,"0.0E+00")</f>
        <v xml:space="preserve"> ()
 ()
 ()
 ()
 ()
 ()
0.0E+00</v>
      </c>
      <c r="H63" s="50" t="str">
        <f>MSData!IA2&amp;" ("&amp;MSData!IB2&amp;")"&amp;CHAR(10)&amp;MSData!IA3&amp;" ("&amp;MSData!IB3&amp;")"&amp;CHAR(10)&amp;MSData!IA4&amp;" ("&amp;MSData!IB4&amp;")"&amp;CHAR(10)&amp;MSData!IA5&amp;" ("&amp;MSData!IB5&amp;")"&amp;CHAR(10)&amp;MSData!IA6&amp;" ("&amp;MSData!IB6&amp;")"&amp;CHAR(10)&amp;MSData!IA7&amp;" ("&amp;MSData!IB7&amp;")"&amp;CHAR(10)&amp;MSData!IA8&amp;TEXT(MSData!IB8,"0.0E+00")</f>
        <v xml:space="preserve"> ()
 ()
 ()
 ()
 ()
 ()
0.0E+00</v>
      </c>
      <c r="I63" s="50" t="str">
        <f>molweight(MSData!HY2:HY7,MSData!IA2:IA7)</f>
        <v>?</v>
      </c>
      <c r="J63" s="51" t="e">
        <f>(MSData!HZ8/MSData!IB8)</f>
        <v>#DIV/0!</v>
      </c>
      <c r="K63" s="50" t="str">
        <f>UVPeakList(PeakLabels!BH3:BH300,A63)</f>
        <v>&lt; 190</v>
      </c>
      <c r="L63" s="50"/>
      <c r="M63" s="50"/>
      <c r="Q63" s="48"/>
      <c r="R63" s="48" t="e">
        <f t="shared" si="1"/>
        <v>#DIV/0!</v>
      </c>
      <c r="S63" s="62"/>
    </row>
    <row r="64" spans="1:19" ht="123" customHeight="1" x14ac:dyDescent="0.25">
      <c r="A64" s="46"/>
      <c r="B64" s="47"/>
      <c r="C64" s="48"/>
      <c r="D64" s="47" t="e">
        <f t="shared" si="3"/>
        <v>#DIV/0!</v>
      </c>
      <c r="E64" s="47"/>
      <c r="F64" s="49" t="e">
        <f t="shared" si="2"/>
        <v>#N/A</v>
      </c>
      <c r="G64" s="50" t="str">
        <f>MSData!IC2&amp;" ("&amp;MSData!ID2&amp;")"&amp;CHAR(10)&amp;MSData!IC3&amp;" ("&amp;MSData!ID3&amp;")"&amp;CHAR(10)&amp;MSData!IC4&amp;" ("&amp;MSData!ID4&amp;")"&amp;CHAR(10)&amp;MSData!IC5&amp;" ("&amp;MSData!ID5&amp;")"&amp;CHAR(10)&amp;MSData!IC6&amp;" ("&amp;MSData!ID6&amp;")"&amp;CHAR(10)&amp;MSData!IC7&amp;" ("&amp;MSData!ID7&amp;")"&amp;CHAR(10)&amp;MSData!IC8&amp;TEXT(MSData!ID8,"0.0E+00")</f>
        <v xml:space="preserve"> ()
 ()
 ()
 ()
 ()
 ()
0.0E+00</v>
      </c>
      <c r="H64" s="50" t="str">
        <f>MSData!IE2&amp;" ("&amp;MSData!IF2&amp;")"&amp;CHAR(10)&amp;MSData!IE3&amp;" ("&amp;MSData!IF3&amp;")"&amp;CHAR(10)&amp;MSData!IE4&amp;" ("&amp;MSData!IF4&amp;")"&amp;CHAR(10)&amp;MSData!IE5&amp;" ("&amp;MSData!IF5&amp;")"&amp;CHAR(10)&amp;MSData!IE6&amp;" ("&amp;MSData!IF6&amp;")"&amp;CHAR(10)&amp;MSData!IE7&amp;" ("&amp;MSData!IF7&amp;")"&amp;CHAR(10)&amp;MSData!IE8&amp;TEXT(MSData!IF8,"0.0E+00")</f>
        <v xml:space="preserve"> ()
 ()
 ()
 ()
 ()
 ()
0.0E+00</v>
      </c>
      <c r="I64" s="50" t="str">
        <f>molweight(MSData!IC2:IC7,MSData!IE2:IE7)</f>
        <v>?</v>
      </c>
      <c r="J64" s="51" t="e">
        <f>(MSData!ID8/MSData!IF8)</f>
        <v>#DIV/0!</v>
      </c>
      <c r="K64" s="50" t="str">
        <f>UVPeakList(PeakLabels!BI3:BI300,A64)</f>
        <v>&lt; 190</v>
      </c>
      <c r="L64" s="50"/>
      <c r="M64" s="50"/>
      <c r="Q64" s="48"/>
      <c r="R64" s="48" t="e">
        <f t="shared" si="1"/>
        <v>#DIV/0!</v>
      </c>
      <c r="S64" s="62"/>
    </row>
    <row r="65" spans="1:19" ht="123" customHeight="1" x14ac:dyDescent="0.25">
      <c r="A65" s="46"/>
      <c r="B65" s="47"/>
      <c r="C65" s="48"/>
      <c r="D65" s="47" t="e">
        <f t="shared" si="3"/>
        <v>#DIV/0!</v>
      </c>
      <c r="E65" s="47"/>
      <c r="F65" s="49" t="e">
        <f t="shared" si="2"/>
        <v>#N/A</v>
      </c>
      <c r="G65" s="50" t="str">
        <f>MSData!IG2&amp;" ("&amp;MSData!IH2&amp;")"&amp;CHAR(10)&amp;MSData!IG3&amp;" ("&amp;MSData!IH3&amp;")"&amp;CHAR(10)&amp;MSData!IG4&amp;" ("&amp;MSData!IH4&amp;")"&amp;CHAR(10)&amp;MSData!IG5&amp;" ("&amp;MSData!IH5&amp;")"&amp;CHAR(10)&amp;MSData!IG6&amp;" ("&amp;MSData!IH6&amp;")"&amp;CHAR(10)&amp;MSData!IG7&amp;" ("&amp;MSData!IH7&amp;")"&amp;CHAR(10)&amp;MSData!IG8&amp;TEXT(MSData!IH8,"0.0E+00")</f>
        <v xml:space="preserve"> ()
 ()
 ()
 ()
 ()
 ()
0.0E+00</v>
      </c>
      <c r="H65" s="50" t="str">
        <f>MSData!II2&amp;" ("&amp;MSData!IJ2&amp;")"&amp;CHAR(10)&amp;MSData!II3&amp;" ("&amp;MSData!IJ3&amp;")"&amp;CHAR(10)&amp;MSData!II4&amp;" ("&amp;MSData!IJ4&amp;")"&amp;CHAR(10)&amp;MSData!II5&amp;" ("&amp;MSData!IJ5&amp;")"&amp;CHAR(10)&amp;MSData!II6&amp;" ("&amp;MSData!IJ6&amp;")"&amp;CHAR(10)&amp;MSData!II7&amp;" ("&amp;MSData!IJ7&amp;")"&amp;CHAR(10)&amp;MSData!II8&amp;TEXT(MSData!IJ8,"0.0E+00")</f>
        <v xml:space="preserve"> ()
 ()
 ()
 ()
 ()
 ()
0.0E+00</v>
      </c>
      <c r="I65" s="50" t="str">
        <f>molweight(MSData!IG2:IG7,MSData!II2:II7)</f>
        <v>?</v>
      </c>
      <c r="J65" s="51" t="e">
        <f>(MSData!IH8/MSData!IJ8)</f>
        <v>#DIV/0!</v>
      </c>
      <c r="K65" s="50" t="str">
        <f>UVPeakList(PeakLabels!BJ3:BJ300,A65)</f>
        <v>&lt; 190</v>
      </c>
      <c r="L65" s="50"/>
      <c r="M65" s="50"/>
      <c r="Q65" s="48"/>
      <c r="R65" s="48" t="e">
        <f t="shared" si="1"/>
        <v>#DIV/0!</v>
      </c>
      <c r="S65" s="62"/>
    </row>
    <row r="66" spans="1:19" ht="123" customHeight="1" x14ac:dyDescent="0.25">
      <c r="A66" s="46"/>
      <c r="B66" s="47"/>
      <c r="C66" s="48"/>
      <c r="D66" s="47" t="e">
        <f t="shared" si="3"/>
        <v>#DIV/0!</v>
      </c>
      <c r="E66" s="47"/>
      <c r="F66" s="49" t="e">
        <f t="shared" si="2"/>
        <v>#N/A</v>
      </c>
      <c r="G66" s="50" t="str">
        <f>MSData!IK2&amp;" ("&amp;MSData!IL2&amp;")"&amp;CHAR(10)&amp;MSData!IK3&amp;" ("&amp;MSData!IL3&amp;")"&amp;CHAR(10)&amp;MSData!IK4&amp;" ("&amp;MSData!IL4&amp;")"&amp;CHAR(10)&amp;MSData!IK5&amp;" ("&amp;MSData!IL5&amp;")"&amp;CHAR(10)&amp;MSData!IK6&amp;" ("&amp;MSData!IL6&amp;")"&amp;CHAR(10)&amp;MSData!IK7&amp;" ("&amp;MSData!IL7&amp;")"&amp;CHAR(10)&amp;MSData!IK8&amp;TEXT(MSData!IL8,"0.0E+00")</f>
        <v xml:space="preserve"> ()
 ()
 ()
 ()
 ()
 ()
0.0E+00</v>
      </c>
      <c r="H66" s="50" t="str">
        <f>MSData!IM2&amp;" ("&amp;MSData!IN2&amp;")"&amp;CHAR(10)&amp;MSData!IM3&amp;" ("&amp;MSData!IN3&amp;")"&amp;CHAR(10)&amp;MSData!IM4&amp;" ("&amp;MSData!IN4&amp;")"&amp;CHAR(10)&amp;MSData!IM5&amp;" ("&amp;MSData!IN5&amp;")"&amp;CHAR(10)&amp;MSData!IM6&amp;" ("&amp;MSData!IN6&amp;")"&amp;CHAR(10)&amp;MSData!IM7&amp;" ("&amp;MSData!IN7&amp;")"&amp;CHAR(10)&amp;MSData!IM8&amp;TEXT(MSData!IN8,"0.0E+00")</f>
        <v xml:space="preserve"> ()
 ()
 ()
 ()
 ()
 ()
0.0E+00</v>
      </c>
      <c r="I66" s="50" t="str">
        <f>molweight(MSData!IK2:IK7,MSData!IM2:IM7)</f>
        <v>?</v>
      </c>
      <c r="J66" s="51" t="e">
        <f>(MSData!IL8/MSData!IN8)</f>
        <v>#DIV/0!</v>
      </c>
      <c r="K66" s="50" t="str">
        <f>UVPeakList(PeakLabels!BK3:BK300,A66)</f>
        <v>&lt; 190</v>
      </c>
      <c r="L66" s="50"/>
      <c r="M66" s="50"/>
      <c r="Q66" s="48"/>
      <c r="R66" s="48" t="e">
        <f t="shared" si="1"/>
        <v>#DIV/0!</v>
      </c>
      <c r="S66" s="62"/>
    </row>
    <row r="67" spans="1:19" ht="123" customHeight="1" x14ac:dyDescent="0.25">
      <c r="A67" s="46"/>
      <c r="B67" s="47"/>
      <c r="C67" s="48"/>
      <c r="D67" s="47" t="e">
        <f t="shared" si="3"/>
        <v>#DIV/0!</v>
      </c>
      <c r="E67" s="47"/>
      <c r="F67" s="49" t="e">
        <f t="shared" si="2"/>
        <v>#N/A</v>
      </c>
      <c r="G67" s="50" t="str">
        <f>MSData!IO2&amp;" ("&amp;MSData!IP2&amp;")"&amp;CHAR(10)&amp;MSData!IO3&amp;" ("&amp;MSData!IP3&amp;")"&amp;CHAR(10)&amp;MSData!IO4&amp;" ("&amp;MSData!IP4&amp;")"&amp;CHAR(10)&amp;MSData!IO5&amp;" ("&amp;MSData!IP5&amp;")"&amp;CHAR(10)&amp;MSData!IO6&amp;" ("&amp;MSData!IP6&amp;")"&amp;CHAR(10)&amp;MSData!IO7&amp;" ("&amp;MSData!IP7&amp;")"&amp;CHAR(10)&amp;MSData!IO8&amp;TEXT(MSData!IP8,"0.0E+00")</f>
        <v xml:space="preserve"> ()
 ()
 ()
 ()
 ()
 ()
0.0E+00</v>
      </c>
      <c r="H67" s="50" t="str">
        <f>MSData!IQ2&amp;" ("&amp;MSData!IR2&amp;")"&amp;CHAR(10)&amp;MSData!IQ3&amp;" ("&amp;MSData!IR3&amp;")"&amp;CHAR(10)&amp;MSData!IQ4&amp;" ("&amp;MSData!IR4&amp;")"&amp;CHAR(10)&amp;MSData!IQ5&amp;" ("&amp;MSData!IR5&amp;")"&amp;CHAR(10)&amp;MSData!IQ6&amp;" ("&amp;MSData!IR6&amp;")"&amp;CHAR(10)&amp;MSData!IQ7&amp;" ("&amp;MSData!IR7&amp;")"&amp;CHAR(10)&amp;MSData!IQ8&amp;TEXT(MSData!IR8,"0.0E+00")</f>
        <v xml:space="preserve"> ()
 ()
 ()
 ()
 ()
 ()
0.0E+00</v>
      </c>
      <c r="I67" s="50" t="str">
        <f>molweight(MSData!IO2:IO7,MSData!IQ2:IQ7)</f>
        <v>?</v>
      </c>
      <c r="J67" s="51" t="e">
        <f>(MSData!IP8/MSData!IR8)</f>
        <v>#DIV/0!</v>
      </c>
      <c r="K67" s="50" t="str">
        <f>UVPeakList(PeakLabels!BL3:BL300,A67)</f>
        <v>&lt; 190</v>
      </c>
      <c r="L67" s="50"/>
      <c r="M67" s="50"/>
      <c r="Q67" s="48"/>
      <c r="R67" s="48" t="e">
        <f t="shared" si="1"/>
        <v>#DIV/0!</v>
      </c>
      <c r="S67" s="62"/>
    </row>
    <row r="68" spans="1:19" ht="123" customHeight="1" x14ac:dyDescent="0.25">
      <c r="A68" s="46"/>
      <c r="B68" s="47"/>
      <c r="C68" s="48"/>
      <c r="D68" s="47" t="e">
        <f t="shared" si="3"/>
        <v>#DIV/0!</v>
      </c>
      <c r="E68" s="47"/>
      <c r="F68" s="49" t="e">
        <f t="shared" si="2"/>
        <v>#N/A</v>
      </c>
      <c r="G68" s="50" t="str">
        <f>MSData!IS2&amp;" ("&amp;MSData!IT2&amp;")"&amp;CHAR(10)&amp;MSData!IS3&amp;" ("&amp;MSData!IT3&amp;")"&amp;CHAR(10)&amp;MSData!IS4&amp;" ("&amp;MSData!IT4&amp;")"&amp;CHAR(10)&amp;MSData!IS5&amp;" ("&amp;MSData!IT5&amp;")"&amp;CHAR(10)&amp;MSData!IS6&amp;" ("&amp;MSData!IT6&amp;")"&amp;CHAR(10)&amp;MSData!IS7&amp;" ("&amp;MSData!IT7&amp;")"&amp;CHAR(10)&amp;MSData!IS8&amp;TEXT(MSData!IT8,"0.0E+00")</f>
        <v xml:space="preserve"> ()
 ()
 ()
 ()
 ()
 ()
0.0E+00</v>
      </c>
      <c r="H68" s="50" t="str">
        <f>MSData!IU2&amp;" ("&amp;MSData!IV2&amp;")"&amp;CHAR(10)&amp;MSData!IU3&amp;" ("&amp;MSData!IV3&amp;")"&amp;CHAR(10)&amp;MSData!IU4&amp;" ("&amp;MSData!IV4&amp;")"&amp;CHAR(10)&amp;MSData!IU5&amp;" ("&amp;MSData!IV5&amp;")"&amp;CHAR(10)&amp;MSData!IU6&amp;" ("&amp;MSData!IV6&amp;")"&amp;CHAR(10)&amp;MSData!IU7&amp;" ("&amp;MSData!IV7&amp;")"&amp;CHAR(10)&amp;MSData!IU8&amp;TEXT(MSData!IV8,"0.0E+00")</f>
        <v xml:space="preserve"> ()
 ()
 ()
 ()
 ()
 ()
0.0E+00</v>
      </c>
      <c r="I68" s="50" t="str">
        <f>molweight(MSData!IS2:IS7,MSData!IU2:IU7)</f>
        <v>?</v>
      </c>
      <c r="J68" s="51" t="e">
        <f>(MSData!IT8/MSData!IV8)</f>
        <v>#DIV/0!</v>
      </c>
      <c r="K68" s="50" t="str">
        <f>UVPeakList(PeakLabels!BM3:BM300,A68)</f>
        <v>&lt; 190</v>
      </c>
      <c r="L68" s="50"/>
      <c r="M68" s="50"/>
      <c r="Q68" s="48"/>
      <c r="R68" s="48" t="e">
        <f t="shared" si="1"/>
        <v>#DIV/0!</v>
      </c>
      <c r="S68" s="62"/>
    </row>
    <row r="69" spans="1:19" ht="123" customHeight="1" x14ac:dyDescent="0.25">
      <c r="A69" s="46"/>
      <c r="B69" s="47"/>
      <c r="C69" s="48"/>
      <c r="D69" s="47" t="e">
        <f t="shared" ref="D69:D100" si="4">C69/_xlfn.AGGREGATE(9,$D$3+4,$C$5:$C$104)*100</f>
        <v>#DIV/0!</v>
      </c>
      <c r="E69" s="47"/>
      <c r="F69" s="49" t="e">
        <f t="shared" si="2"/>
        <v>#N/A</v>
      </c>
      <c r="G69" s="50" t="str">
        <f>MSData!IW2&amp;" ("&amp;MSData!IX2&amp;")"&amp;CHAR(10)&amp;MSData!IW3&amp;" ("&amp;MSData!IX3&amp;")"&amp;CHAR(10)&amp;MSData!IW4&amp;" ("&amp;MSData!IX4&amp;")"&amp;CHAR(10)&amp;MSData!IW5&amp;" ("&amp;MSData!IX5&amp;")"&amp;CHAR(10)&amp;MSData!IW6&amp;" ("&amp;MSData!IX6&amp;")"&amp;CHAR(10)&amp;MSData!IW7&amp;" ("&amp;MSData!IX7&amp;")"&amp;CHAR(10)&amp;MSData!IW8&amp;TEXT(MSData!IX8,"0.0E+00")</f>
        <v xml:space="preserve"> ()
 ()
 ()
 ()
 ()
 ()
0.0E+00</v>
      </c>
      <c r="H69" s="50" t="str">
        <f>MSData!IY2&amp;" ("&amp;MSData!IZ2&amp;")"&amp;CHAR(10)&amp;MSData!IY3&amp;" ("&amp;MSData!IZ3&amp;")"&amp;CHAR(10)&amp;MSData!IY4&amp;" ("&amp;MSData!IZ4&amp;")"&amp;CHAR(10)&amp;MSData!IY5&amp;" ("&amp;MSData!IZ5&amp;")"&amp;CHAR(10)&amp;MSData!IY6&amp;" ("&amp;MSData!IZ6&amp;")"&amp;CHAR(10)&amp;MSData!IY7&amp;" ("&amp;MSData!IZ7&amp;")"&amp;CHAR(10)&amp;MSData!IY8&amp;TEXT(MSData!IZ8,"0.0E+00")</f>
        <v xml:space="preserve"> ()
 ()
 ()
 ()
 ()
 ()
0.0E+00</v>
      </c>
      <c r="I69" s="50" t="str">
        <f>molweight(MSData!IW2:IW7,MSData!IY2:IY7)</f>
        <v>?</v>
      </c>
      <c r="J69" s="51" t="e">
        <f>(MSData!IX8/MSData!IZ8)</f>
        <v>#DIV/0!</v>
      </c>
      <c r="K69" s="50" t="str">
        <f>UVPeakList(PeakLabels!BN3:BN300,A69)</f>
        <v>&lt; 190</v>
      </c>
      <c r="L69" s="50"/>
      <c r="M69" s="50"/>
      <c r="Q69" s="48"/>
      <c r="R69" s="48" t="e">
        <f t="shared" si="1"/>
        <v>#DIV/0!</v>
      </c>
      <c r="S69" s="62"/>
    </row>
    <row r="70" spans="1:19" ht="123" customHeight="1" x14ac:dyDescent="0.25">
      <c r="A70" s="46"/>
      <c r="B70" s="47"/>
      <c r="C70" s="48"/>
      <c r="D70" s="47" t="e">
        <f t="shared" si="4"/>
        <v>#DIV/0!</v>
      </c>
      <c r="E70" s="47"/>
      <c r="F70" s="49" t="e">
        <f t="shared" si="2"/>
        <v>#N/A</v>
      </c>
      <c r="G70" s="50" t="str">
        <f>MSData!JA2&amp;" ("&amp;MSData!JB2&amp;")"&amp;CHAR(10)&amp;MSData!JA3&amp;" ("&amp;MSData!JB3&amp;")"&amp;CHAR(10)&amp;MSData!JA4&amp;" ("&amp;MSData!JB4&amp;")"&amp;CHAR(10)&amp;MSData!JA5&amp;" ("&amp;MSData!JB5&amp;")"&amp;CHAR(10)&amp;MSData!JA6&amp;" ("&amp;MSData!JB6&amp;")"&amp;CHAR(10)&amp;MSData!JA7&amp;" ("&amp;MSData!JB7&amp;")"&amp;CHAR(10)&amp;MSData!JA8&amp;TEXT(MSData!JB8,"0.0E+00")</f>
        <v xml:space="preserve"> ()
 ()
 ()
 ()
 ()
 ()
0.0E+00</v>
      </c>
      <c r="H70" s="50" t="str">
        <f>MSData!JC2&amp;" ("&amp;MSData!JD2&amp;")"&amp;CHAR(10)&amp;MSData!JC3&amp;" ("&amp;MSData!JD3&amp;")"&amp;CHAR(10)&amp;MSData!JC4&amp;" ("&amp;MSData!JD4&amp;")"&amp;CHAR(10)&amp;MSData!JC5&amp;" ("&amp;MSData!JD5&amp;")"&amp;CHAR(10)&amp;MSData!JC6&amp;" ("&amp;MSData!JD6&amp;")"&amp;CHAR(10)&amp;MSData!JC7&amp;" ("&amp;MSData!JD7&amp;")"&amp;CHAR(10)&amp;MSData!JC8&amp;TEXT(MSData!JD8,"0.0E+00")</f>
        <v xml:space="preserve"> ()
 ()
 ()
 ()
 ()
 ()
0.0E+00</v>
      </c>
      <c r="I70" s="50" t="str">
        <f>molweight(MSData!JA2:JA7,MSData!JC2:JC7)</f>
        <v>?</v>
      </c>
      <c r="J70" s="51" t="e">
        <f>(MSData!JB8/MSData!JD8)</f>
        <v>#DIV/0!</v>
      </c>
      <c r="K70" s="50" t="str">
        <f>UVPeakList(PeakLabels!BO3:BO300,A70)</f>
        <v>&lt; 190</v>
      </c>
      <c r="L70" s="50"/>
      <c r="M70" s="50"/>
      <c r="Q70" s="48"/>
      <c r="R70" s="48" t="e">
        <f t="shared" ref="R70:R104" si="5">(Q70/(MAX($Q$5:$Q$104))*98)+2</f>
        <v>#DIV/0!</v>
      </c>
      <c r="S70" s="62"/>
    </row>
    <row r="71" spans="1:19" ht="123" customHeight="1" x14ac:dyDescent="0.25">
      <c r="A71" s="46"/>
      <c r="B71" s="47"/>
      <c r="C71" s="48"/>
      <c r="D71" s="47" t="e">
        <f t="shared" si="4"/>
        <v>#DIV/0!</v>
      </c>
      <c r="E71" s="47"/>
      <c r="F71" s="49" t="e">
        <f t="shared" ref="F71:F104" si="6">RANK(C71,$C$5:$C$104)</f>
        <v>#N/A</v>
      </c>
      <c r="G71" s="50" t="str">
        <f>MSData!JE2&amp;" ("&amp;MSData!JF2&amp;")"&amp;CHAR(10)&amp;MSData!JE3&amp;" ("&amp;MSData!JF3&amp;")"&amp;CHAR(10)&amp;MSData!JE4&amp;" ("&amp;MSData!JF4&amp;")"&amp;CHAR(10)&amp;MSData!JE5&amp;" ("&amp;MSData!JF5&amp;")"&amp;CHAR(10)&amp;MSData!JE6&amp;" ("&amp;MSData!JF6&amp;")"&amp;CHAR(10)&amp;MSData!JE7&amp;" ("&amp;MSData!JF7&amp;")"&amp;CHAR(10)&amp;MSData!JE8&amp;TEXT(MSData!JF8,"0.0E+00")</f>
        <v xml:space="preserve"> ()
 ()
 ()
 ()
 ()
 ()
0.0E+00</v>
      </c>
      <c r="H71" s="50" t="str">
        <f>MSData!JG2&amp;" ("&amp;MSData!JH2&amp;")"&amp;CHAR(10)&amp;MSData!JG3&amp;" ("&amp;MSData!JH3&amp;")"&amp;CHAR(10)&amp;MSData!JG4&amp;" ("&amp;MSData!JH4&amp;")"&amp;CHAR(10)&amp;MSData!JG5&amp;" ("&amp;MSData!JH5&amp;")"&amp;CHAR(10)&amp;MSData!JG6&amp;" ("&amp;MSData!JH6&amp;")"&amp;CHAR(10)&amp;MSData!JG7&amp;" ("&amp;MSData!JH7&amp;")"&amp;CHAR(10)&amp;MSData!JG8&amp;TEXT(MSData!JH8,"0.0E+00")</f>
        <v xml:space="preserve"> ()
 ()
 ()
 ()
 ()
 ()
0.0E+00</v>
      </c>
      <c r="I71" s="50" t="str">
        <f>molweight(MSData!JE2:JE7,MSData!JG2:JG7)</f>
        <v>?</v>
      </c>
      <c r="J71" s="51" t="e">
        <f>(MSData!JF8/MSData!JH8)</f>
        <v>#DIV/0!</v>
      </c>
      <c r="K71" s="50" t="str">
        <f>UVPeakList(PeakLabels!BP3:BP300,A71)</f>
        <v>&lt; 190</v>
      </c>
      <c r="L71" s="50"/>
      <c r="M71" s="50"/>
      <c r="Q71" s="48"/>
      <c r="R71" s="48" t="e">
        <f t="shared" si="5"/>
        <v>#DIV/0!</v>
      </c>
      <c r="S71" s="62"/>
    </row>
    <row r="72" spans="1:19" ht="123" customHeight="1" x14ac:dyDescent="0.25">
      <c r="A72" s="46"/>
      <c r="B72" s="47"/>
      <c r="C72" s="48"/>
      <c r="D72" s="47" t="e">
        <f t="shared" si="4"/>
        <v>#DIV/0!</v>
      </c>
      <c r="E72" s="47"/>
      <c r="F72" s="49" t="e">
        <f t="shared" si="6"/>
        <v>#N/A</v>
      </c>
      <c r="G72" s="50" t="str">
        <f>MSData!JI2&amp;" ("&amp;MSData!JJ2&amp;")"&amp;CHAR(10)&amp;MSData!JI3&amp;" ("&amp;MSData!JJ3&amp;")"&amp;CHAR(10)&amp;MSData!JI4&amp;" ("&amp;MSData!JJ4&amp;")"&amp;CHAR(10)&amp;MSData!JI5&amp;" ("&amp;MSData!JJ5&amp;")"&amp;CHAR(10)&amp;MSData!JI6&amp;" ("&amp;MSData!JJ6&amp;")"&amp;CHAR(10)&amp;MSData!JI7&amp;" ("&amp;MSData!JJ7&amp;")"&amp;CHAR(10)&amp;MSData!JI8&amp;TEXT(MSData!JJ8,"0.0E+00")</f>
        <v xml:space="preserve"> ()
 ()
 ()
 ()
 ()
 ()
0.0E+00</v>
      </c>
      <c r="H72" s="50" t="str">
        <f>MSData!JK2&amp;" ("&amp;MSData!JL2&amp;")"&amp;CHAR(10)&amp;MSData!JK3&amp;" ("&amp;MSData!JL3&amp;")"&amp;CHAR(10)&amp;MSData!JK4&amp;" ("&amp;MSData!JL4&amp;")"&amp;CHAR(10)&amp;MSData!JK5&amp;" ("&amp;MSData!JL5&amp;")"&amp;CHAR(10)&amp;MSData!JK6&amp;" ("&amp;MSData!JL6&amp;")"&amp;CHAR(10)&amp;MSData!JK7&amp;" ("&amp;MSData!JL7&amp;")"&amp;CHAR(10)&amp;MSData!JK8&amp;TEXT(MSData!JL8,"0.0E+00")</f>
        <v xml:space="preserve"> ()
 ()
 ()
 ()
 ()
 ()
0.0E+00</v>
      </c>
      <c r="I72" s="50" t="str">
        <f>molweight(MSData!JI2:JI7,MSData!JK2:JK7)</f>
        <v>?</v>
      </c>
      <c r="J72" s="51" t="e">
        <f>(MSData!JJ8/MSData!JL8)</f>
        <v>#DIV/0!</v>
      </c>
      <c r="K72" s="50" t="str">
        <f>UVPeakList(PeakLabels!BQ3:BQ300,A72)</f>
        <v>&lt; 190</v>
      </c>
      <c r="L72" s="50"/>
      <c r="M72" s="50"/>
      <c r="Q72" s="48"/>
      <c r="R72" s="48" t="e">
        <f t="shared" si="5"/>
        <v>#DIV/0!</v>
      </c>
      <c r="S72" s="62"/>
    </row>
    <row r="73" spans="1:19" ht="123" customHeight="1" x14ac:dyDescent="0.25">
      <c r="A73" s="46"/>
      <c r="B73" s="47"/>
      <c r="C73" s="48"/>
      <c r="D73" s="47" t="e">
        <f t="shared" si="4"/>
        <v>#DIV/0!</v>
      </c>
      <c r="E73" s="47"/>
      <c r="F73" s="49" t="e">
        <f t="shared" si="6"/>
        <v>#N/A</v>
      </c>
      <c r="G73" s="50" t="str">
        <f>MSData!JM2&amp;" ("&amp;MSData!JN2&amp;")"&amp;CHAR(10)&amp;MSData!JM3&amp;" ("&amp;MSData!JN3&amp;")"&amp;CHAR(10)&amp;MSData!JM4&amp;" ("&amp;MSData!JN4&amp;")"&amp;CHAR(10)&amp;MSData!JM5&amp;" ("&amp;MSData!JN5&amp;")"&amp;CHAR(10)&amp;MSData!JM6&amp;" ("&amp;MSData!JN6&amp;")"&amp;CHAR(10)&amp;MSData!JM7&amp;" ("&amp;MSData!JN7&amp;")"&amp;CHAR(10)&amp;MSData!JM8&amp;TEXT(MSData!JN8,"0.0E+00")</f>
        <v xml:space="preserve"> ()
 ()
 ()
 ()
 ()
 ()
0.0E+00</v>
      </c>
      <c r="H73" s="50" t="str">
        <f>MSData!JO2&amp;" ("&amp;MSData!JP2&amp;")"&amp;CHAR(10)&amp;MSData!JO3&amp;" ("&amp;MSData!JP3&amp;")"&amp;CHAR(10)&amp;MSData!JO4&amp;" ("&amp;MSData!JP4&amp;")"&amp;CHAR(10)&amp;MSData!JO5&amp;" ("&amp;MSData!JP5&amp;")"&amp;CHAR(10)&amp;MSData!JO6&amp;" ("&amp;MSData!JP6&amp;")"&amp;CHAR(10)&amp;MSData!JO7&amp;" ("&amp;MSData!JP7&amp;")"&amp;CHAR(10)&amp;MSData!JO8&amp;TEXT(MSData!JP8,"0.0E+00")</f>
        <v xml:space="preserve"> ()
 ()
 ()
 ()
 ()
 ()
0.0E+00</v>
      </c>
      <c r="I73" s="50" t="str">
        <f>molweight(MSData!JM2:JM7,MSData!JO2:JO7)</f>
        <v>?</v>
      </c>
      <c r="J73" s="51" t="e">
        <f>(MSData!JN8/MSData!JP8)</f>
        <v>#DIV/0!</v>
      </c>
      <c r="K73" s="50" t="str">
        <f>UVPeakList(PeakLabels!BR3:BR300,A73)</f>
        <v>&lt; 190</v>
      </c>
      <c r="L73" s="50"/>
      <c r="M73" s="50"/>
      <c r="Q73" s="48"/>
      <c r="R73" s="48" t="e">
        <f t="shared" si="5"/>
        <v>#DIV/0!</v>
      </c>
      <c r="S73" s="62"/>
    </row>
    <row r="74" spans="1:19" ht="123" customHeight="1" x14ac:dyDescent="0.25">
      <c r="A74" s="46"/>
      <c r="B74" s="47"/>
      <c r="C74" s="48"/>
      <c r="D74" s="47" t="e">
        <f t="shared" si="4"/>
        <v>#DIV/0!</v>
      </c>
      <c r="E74" s="47"/>
      <c r="F74" s="49" t="e">
        <f t="shared" si="6"/>
        <v>#N/A</v>
      </c>
      <c r="G74" s="50" t="str">
        <f>MSData!JQ2&amp;" ("&amp;MSData!JR2&amp;")"&amp;CHAR(10)&amp;MSData!JQ3&amp;" ("&amp;MSData!JR3&amp;")"&amp;CHAR(10)&amp;MSData!JQ4&amp;" ("&amp;MSData!JR4&amp;")"&amp;CHAR(10)&amp;MSData!JQ5&amp;" ("&amp;MSData!JR5&amp;")"&amp;CHAR(10)&amp;MSData!JQ6&amp;" ("&amp;MSData!JR6&amp;")"&amp;CHAR(10)&amp;MSData!JQ7&amp;" ("&amp;MSData!JR7&amp;")"&amp;CHAR(10)&amp;MSData!JQ8&amp;TEXT(MSData!JR8,"0.0E+00")</f>
        <v xml:space="preserve"> ()
 ()
 ()
 ()
 ()
 ()
0.0E+00</v>
      </c>
      <c r="H74" s="50" t="str">
        <f>MSData!JS2&amp;" ("&amp;MSData!JT2&amp;")"&amp;CHAR(10)&amp;MSData!JS3&amp;" ("&amp;MSData!JT3&amp;")"&amp;CHAR(10)&amp;MSData!JS4&amp;" ("&amp;MSData!JT4&amp;")"&amp;CHAR(10)&amp;MSData!JS5&amp;" ("&amp;MSData!JT5&amp;")"&amp;CHAR(10)&amp;MSData!JS6&amp;" ("&amp;MSData!JT6&amp;")"&amp;CHAR(10)&amp;MSData!JS7&amp;" ("&amp;MSData!JT7&amp;")"&amp;CHAR(10)&amp;MSData!JS8&amp;TEXT(MSData!JT8,"0.0E+00")</f>
        <v xml:space="preserve"> ()
 ()
 ()
 ()
 ()
 ()
0.0E+00</v>
      </c>
      <c r="I74" s="50" t="str">
        <f>molweight(MSData!JQ2:JQ7,MSData!JS2:JS7)</f>
        <v>?</v>
      </c>
      <c r="J74" s="51" t="e">
        <f>(MSData!JR8/MSData!JT8)</f>
        <v>#DIV/0!</v>
      </c>
      <c r="K74" s="50" t="str">
        <f>UVPeakList(PeakLabels!BS3:BS300,A74)</f>
        <v>&lt; 190</v>
      </c>
      <c r="L74" s="50"/>
      <c r="M74" s="50"/>
      <c r="Q74" s="48"/>
      <c r="R74" s="48" t="e">
        <f t="shared" si="5"/>
        <v>#DIV/0!</v>
      </c>
      <c r="S74" s="62"/>
    </row>
    <row r="75" spans="1:19" ht="123" customHeight="1" x14ac:dyDescent="0.25">
      <c r="A75" s="46"/>
      <c r="B75" s="47"/>
      <c r="C75" s="48"/>
      <c r="D75" s="47" t="e">
        <f t="shared" si="4"/>
        <v>#DIV/0!</v>
      </c>
      <c r="E75" s="47"/>
      <c r="F75" s="49" t="e">
        <f t="shared" si="6"/>
        <v>#N/A</v>
      </c>
      <c r="G75" s="50" t="str">
        <f>MSData!JU2&amp;" ("&amp;MSData!JV2&amp;")"&amp;CHAR(10)&amp;MSData!JU3&amp;" ("&amp;MSData!JV3&amp;")"&amp;CHAR(10)&amp;MSData!JU4&amp;" ("&amp;MSData!JV4&amp;")"&amp;CHAR(10)&amp;MSData!JU5&amp;" ("&amp;MSData!JV5&amp;")"&amp;CHAR(10)&amp;MSData!JU6&amp;" ("&amp;MSData!JV6&amp;")"&amp;CHAR(10)&amp;MSData!JU7&amp;" ("&amp;MSData!JV7&amp;")"&amp;CHAR(10)&amp;MSData!JU8&amp;TEXT(MSData!JV8,"0.0E+00")</f>
        <v xml:space="preserve"> ()
 ()
 ()
 ()
 ()
 ()
0.0E+00</v>
      </c>
      <c r="H75" s="50" t="str">
        <f>MSData!JW2&amp;" ("&amp;MSData!JX2&amp;")"&amp;CHAR(10)&amp;MSData!JW3&amp;" ("&amp;MSData!JX3&amp;")"&amp;CHAR(10)&amp;MSData!JW4&amp;" ("&amp;MSData!JX4&amp;")"&amp;CHAR(10)&amp;MSData!JW5&amp;" ("&amp;MSData!JX5&amp;")"&amp;CHAR(10)&amp;MSData!JW6&amp;" ("&amp;MSData!JX6&amp;")"&amp;CHAR(10)&amp;MSData!JW7&amp;" ("&amp;MSData!JX7&amp;")"&amp;CHAR(10)&amp;MSData!JW8&amp;TEXT(MSData!JX8,"0.0E+00")</f>
        <v xml:space="preserve"> ()
 ()
 ()
 ()
 ()
 ()
0.0E+00</v>
      </c>
      <c r="I75" s="50" t="str">
        <f>molweight(MSData!JU2:JU7,MSData!JW2:JW7)</f>
        <v>?</v>
      </c>
      <c r="J75" s="51" t="e">
        <f>(MSData!JV8/MSData!JX8)</f>
        <v>#DIV/0!</v>
      </c>
      <c r="K75" s="50" t="str">
        <f>UVPeakList(PeakLabels!BT3:BT300,A75)</f>
        <v>&lt; 190</v>
      </c>
      <c r="L75" s="50"/>
      <c r="M75" s="50"/>
      <c r="Q75" s="48"/>
      <c r="R75" s="48" t="e">
        <f t="shared" si="5"/>
        <v>#DIV/0!</v>
      </c>
      <c r="S75" s="62"/>
    </row>
    <row r="76" spans="1:19" ht="123" customHeight="1" x14ac:dyDescent="0.25">
      <c r="A76" s="46"/>
      <c r="B76" s="47"/>
      <c r="C76" s="48"/>
      <c r="D76" s="47" t="e">
        <f t="shared" si="4"/>
        <v>#DIV/0!</v>
      </c>
      <c r="E76" s="47"/>
      <c r="F76" s="49" t="e">
        <f t="shared" si="6"/>
        <v>#N/A</v>
      </c>
      <c r="G76" s="50" t="str">
        <f>MSData!JY2&amp;" ("&amp;MSData!JZ2&amp;")"&amp;CHAR(10)&amp;MSData!JY3&amp;" ("&amp;MSData!JZ3&amp;")"&amp;CHAR(10)&amp;MSData!JY4&amp;" ("&amp;MSData!JZ4&amp;")"&amp;CHAR(10)&amp;MSData!JY5&amp;" ("&amp;MSData!JZ5&amp;")"&amp;CHAR(10)&amp;MSData!JY6&amp;" ("&amp;MSData!JZ6&amp;")"&amp;CHAR(10)&amp;MSData!JY7&amp;" ("&amp;MSData!JZ7&amp;")"&amp;CHAR(10)&amp;MSData!JY8&amp;TEXT(MSData!JZ8,"0.0E+00")</f>
        <v xml:space="preserve"> ()
 ()
 ()
 ()
 ()
 ()
0.0E+00</v>
      </c>
      <c r="H76" s="50" t="str">
        <f>MSData!KA2&amp;" ("&amp;MSData!KB2&amp;")"&amp;CHAR(10)&amp;MSData!KA3&amp;" ("&amp;MSData!KB3&amp;")"&amp;CHAR(10)&amp;MSData!KA4&amp;" ("&amp;MSData!KB4&amp;")"&amp;CHAR(10)&amp;MSData!KA5&amp;" ("&amp;MSData!KB5&amp;")"&amp;CHAR(10)&amp;MSData!KA6&amp;" ("&amp;MSData!KB6&amp;")"&amp;CHAR(10)&amp;MSData!KA7&amp;" ("&amp;MSData!KB7&amp;")"&amp;CHAR(10)&amp;MSData!KA8&amp;TEXT(MSData!KB8,"0.0E+00")</f>
        <v xml:space="preserve"> ()
 ()
 ()
 ()
 ()
 ()
0.0E+00</v>
      </c>
      <c r="I76" s="50" t="str">
        <f>molweight(MSData!JY2:JY7,MSData!KA2:KA7)</f>
        <v>?</v>
      </c>
      <c r="J76" s="51" t="e">
        <f>(MSData!JZ8/MSData!KB8)</f>
        <v>#DIV/0!</v>
      </c>
      <c r="K76" s="50" t="str">
        <f>UVPeakList(PeakLabels!BU3:BU300,A76)</f>
        <v>&lt; 190</v>
      </c>
      <c r="L76" s="50"/>
      <c r="M76" s="50"/>
      <c r="Q76" s="48"/>
      <c r="R76" s="48" t="e">
        <f t="shared" si="5"/>
        <v>#DIV/0!</v>
      </c>
      <c r="S76" s="62"/>
    </row>
    <row r="77" spans="1:19" ht="123" customHeight="1" x14ac:dyDescent="0.25">
      <c r="A77" s="46"/>
      <c r="B77" s="47"/>
      <c r="C77" s="48"/>
      <c r="D77" s="47" t="e">
        <f t="shared" si="4"/>
        <v>#DIV/0!</v>
      </c>
      <c r="E77" s="47"/>
      <c r="F77" s="49" t="e">
        <f t="shared" si="6"/>
        <v>#N/A</v>
      </c>
      <c r="G77" s="50" t="str">
        <f>MSData!KC2&amp;" ("&amp;MSData!KD2&amp;")"&amp;CHAR(10)&amp;MSData!KC3&amp;" ("&amp;MSData!KD3&amp;")"&amp;CHAR(10)&amp;MSData!KC4&amp;" ("&amp;MSData!KD4&amp;")"&amp;CHAR(10)&amp;MSData!KC5&amp;" ("&amp;MSData!KD5&amp;")"&amp;CHAR(10)&amp;MSData!KC6&amp;" ("&amp;MSData!KD6&amp;")"&amp;CHAR(10)&amp;MSData!KC7&amp;" ("&amp;MSData!KD7&amp;")"&amp;CHAR(10)&amp;MSData!KC8&amp;TEXT(MSData!KD8,"0.0E+00")</f>
        <v xml:space="preserve"> ()
 ()
 ()
 ()
 ()
 ()
0.0E+00</v>
      </c>
      <c r="H77" s="50" t="str">
        <f>MSData!KE2&amp;" ("&amp;MSData!KF2&amp;")"&amp;CHAR(10)&amp;MSData!KE3&amp;" ("&amp;MSData!KF3&amp;")"&amp;CHAR(10)&amp;MSData!KE4&amp;" ("&amp;MSData!KF4&amp;")"&amp;CHAR(10)&amp;MSData!KE5&amp;" ("&amp;MSData!KF5&amp;")"&amp;CHAR(10)&amp;MSData!KE6&amp;" ("&amp;MSData!KF6&amp;")"&amp;CHAR(10)&amp;MSData!KE7&amp;" ("&amp;MSData!KF7&amp;")"&amp;CHAR(10)&amp;MSData!KE8&amp;TEXT(MSData!KF8,"0.0E+00")</f>
        <v xml:space="preserve"> ()
 ()
 ()
 ()
 ()
 ()
0.0E+00</v>
      </c>
      <c r="I77" s="50" t="str">
        <f>molweight(MSData!KC2:KC7,MSData!KE2:KE7)</f>
        <v>?</v>
      </c>
      <c r="J77" s="51" t="e">
        <f>(MSData!KD8/MSData!KF8)</f>
        <v>#DIV/0!</v>
      </c>
      <c r="K77" s="50" t="str">
        <f>UVPeakList(PeakLabels!BV3:BV300,A77)</f>
        <v>&lt; 190</v>
      </c>
      <c r="L77" s="50"/>
      <c r="M77" s="50"/>
      <c r="Q77" s="48"/>
      <c r="R77" s="48" t="e">
        <f t="shared" si="5"/>
        <v>#DIV/0!</v>
      </c>
      <c r="S77" s="62"/>
    </row>
    <row r="78" spans="1:19" ht="123" customHeight="1" x14ac:dyDescent="0.25">
      <c r="A78" s="46"/>
      <c r="B78" s="47"/>
      <c r="C78" s="48"/>
      <c r="D78" s="47" t="e">
        <f t="shared" si="4"/>
        <v>#DIV/0!</v>
      </c>
      <c r="E78" s="47"/>
      <c r="F78" s="49" t="e">
        <f t="shared" si="6"/>
        <v>#N/A</v>
      </c>
      <c r="G78" s="50" t="str">
        <f>MSData!KG2&amp;" ("&amp;MSData!KH2&amp;")"&amp;CHAR(10)&amp;MSData!KG3&amp;" ("&amp;MSData!KH3&amp;")"&amp;CHAR(10)&amp;MSData!KG4&amp;" ("&amp;MSData!KH4&amp;")"&amp;CHAR(10)&amp;MSData!KG5&amp;" ("&amp;MSData!KH5&amp;")"&amp;CHAR(10)&amp;MSData!KG6&amp;" ("&amp;MSData!KH6&amp;")"&amp;CHAR(10)&amp;MSData!KG7&amp;" ("&amp;MSData!KH7&amp;")"&amp;CHAR(10)&amp;MSData!KG8&amp;TEXT(MSData!KH8,"0.0E+00")</f>
        <v xml:space="preserve"> ()
 ()
 ()
 ()
 ()
 ()
0.0E+00</v>
      </c>
      <c r="H78" s="50" t="str">
        <f>MSData!KI2&amp;" ("&amp;MSData!KJ2&amp;")"&amp;CHAR(10)&amp;MSData!KI3&amp;" ("&amp;MSData!KJ3&amp;")"&amp;CHAR(10)&amp;MSData!KI4&amp;" ("&amp;MSData!KJ4&amp;")"&amp;CHAR(10)&amp;MSData!KI5&amp;" ("&amp;MSData!KJ5&amp;")"&amp;CHAR(10)&amp;MSData!KI6&amp;" ("&amp;MSData!KJ6&amp;")"&amp;CHAR(10)&amp;MSData!KI7&amp;" ("&amp;MSData!KJ7&amp;")"&amp;CHAR(10)&amp;MSData!KI8&amp;TEXT(MSData!KJ8,"0.0E+00")</f>
        <v xml:space="preserve"> ()
 ()
 ()
 ()
 ()
 ()
0.0E+00</v>
      </c>
      <c r="I78" s="50" t="str">
        <f>molweight(MSData!KG2:KG7,MSData!KI2:KI7)</f>
        <v>?</v>
      </c>
      <c r="J78" s="51" t="e">
        <f>(MSData!KH8/MSData!KJ8)</f>
        <v>#DIV/0!</v>
      </c>
      <c r="K78" s="50" t="str">
        <f>UVPeakList(PeakLabels!BW3:BW300,A78)</f>
        <v>&lt; 190</v>
      </c>
      <c r="L78" s="50"/>
      <c r="M78" s="50"/>
      <c r="Q78" s="48"/>
      <c r="R78" s="48" t="e">
        <f t="shared" si="5"/>
        <v>#DIV/0!</v>
      </c>
      <c r="S78" s="62"/>
    </row>
    <row r="79" spans="1:19" ht="123" customHeight="1" x14ac:dyDescent="0.25">
      <c r="A79" s="46"/>
      <c r="B79" s="47"/>
      <c r="C79" s="48"/>
      <c r="D79" s="47" t="e">
        <f t="shared" si="4"/>
        <v>#DIV/0!</v>
      </c>
      <c r="E79" s="47"/>
      <c r="F79" s="49" t="e">
        <f t="shared" si="6"/>
        <v>#N/A</v>
      </c>
      <c r="G79" s="50" t="str">
        <f>MSData!KK2&amp;" ("&amp;MSData!KL2&amp;")"&amp;CHAR(10)&amp;MSData!KK3&amp;" ("&amp;MSData!KL3&amp;")"&amp;CHAR(10)&amp;MSData!KK4&amp;" ("&amp;MSData!KL4&amp;")"&amp;CHAR(10)&amp;MSData!KK5&amp;" ("&amp;MSData!KL5&amp;")"&amp;CHAR(10)&amp;MSData!KK6&amp;" ("&amp;MSData!KL6&amp;")"&amp;CHAR(10)&amp;MSData!KK7&amp;" ("&amp;MSData!KL7&amp;")"&amp;CHAR(10)&amp;MSData!KK8&amp;TEXT(MSData!KL8,"0.0E+00")</f>
        <v xml:space="preserve"> ()
 ()
 ()
 ()
 ()
 ()
0.0E+00</v>
      </c>
      <c r="H79" s="50" t="str">
        <f>MSData!KM2&amp;" ("&amp;MSData!KN2&amp;")"&amp;CHAR(10)&amp;MSData!KM3&amp;" ("&amp;MSData!KN3&amp;")"&amp;CHAR(10)&amp;MSData!KM4&amp;" ("&amp;MSData!KN4&amp;")"&amp;CHAR(10)&amp;MSData!KM5&amp;" ("&amp;MSData!KN5&amp;")"&amp;CHAR(10)&amp;MSData!KM6&amp;" ("&amp;MSData!KN6&amp;")"&amp;CHAR(10)&amp;MSData!KM7&amp;" ("&amp;MSData!KN7&amp;")"&amp;CHAR(10)&amp;MSData!KM8&amp;TEXT(MSData!KN8,"0.0E+00")</f>
        <v xml:space="preserve"> ()
 ()
 ()
 ()
 ()
 ()
0.0E+00</v>
      </c>
      <c r="I79" s="50" t="str">
        <f>molweight(MSData!KK2:KK7,MSData!KM2:KM7)</f>
        <v>?</v>
      </c>
      <c r="J79" s="51" t="e">
        <f>(MSData!KL8/MSData!KN8)</f>
        <v>#DIV/0!</v>
      </c>
      <c r="K79" s="50" t="str">
        <f>UVPeakList(PeakLabels!BX3:BX300,A79)</f>
        <v>&lt; 190</v>
      </c>
      <c r="L79" s="50"/>
      <c r="M79" s="50"/>
      <c r="Q79" s="48"/>
      <c r="R79" s="48" t="e">
        <f t="shared" si="5"/>
        <v>#DIV/0!</v>
      </c>
      <c r="S79" s="62"/>
    </row>
    <row r="80" spans="1:19" ht="123" customHeight="1" x14ac:dyDescent="0.25">
      <c r="A80" s="46"/>
      <c r="B80" s="47"/>
      <c r="C80" s="48"/>
      <c r="D80" s="47" t="e">
        <f t="shared" si="4"/>
        <v>#DIV/0!</v>
      </c>
      <c r="E80" s="47"/>
      <c r="F80" s="49" t="e">
        <f t="shared" si="6"/>
        <v>#N/A</v>
      </c>
      <c r="G80" s="50" t="str">
        <f>MSData!KO2&amp;" ("&amp;MSData!KP2&amp;")"&amp;CHAR(10)&amp;MSData!KO3&amp;" ("&amp;MSData!KP3&amp;")"&amp;CHAR(10)&amp;MSData!KO4&amp;" ("&amp;MSData!KP4&amp;")"&amp;CHAR(10)&amp;MSData!KO5&amp;" ("&amp;MSData!KP5&amp;")"&amp;CHAR(10)&amp;MSData!KO6&amp;" ("&amp;MSData!KP6&amp;")"&amp;CHAR(10)&amp;MSData!KO7&amp;" ("&amp;MSData!KP7&amp;")"&amp;CHAR(10)&amp;MSData!KO8&amp;TEXT(MSData!KP8,"0.0E+00")</f>
        <v xml:space="preserve"> ()
 ()
 ()
 ()
 ()
 ()
0.0E+00</v>
      </c>
      <c r="H80" s="50" t="str">
        <f>MSData!KQ2&amp;" ("&amp;MSData!KR2&amp;")"&amp;CHAR(10)&amp;MSData!KQ3&amp;" ("&amp;MSData!KR3&amp;")"&amp;CHAR(10)&amp;MSData!KQ4&amp;" ("&amp;MSData!KR4&amp;")"&amp;CHAR(10)&amp;MSData!KQ5&amp;" ("&amp;MSData!KR5&amp;")"&amp;CHAR(10)&amp;MSData!KQ6&amp;" ("&amp;MSData!KR6&amp;")"&amp;CHAR(10)&amp;MSData!KQ7&amp;" ("&amp;MSData!KR7&amp;")"&amp;CHAR(10)&amp;MSData!KQ8&amp;TEXT(MSData!KR8,"0.0E+00")</f>
        <v xml:space="preserve"> ()
 ()
 ()
 ()
 ()
 ()
0.0E+00</v>
      </c>
      <c r="I80" s="50" t="str">
        <f>molweight(MSData!KO2:KO7,MSData!KQ2:KQ7)</f>
        <v>?</v>
      </c>
      <c r="J80" s="51" t="e">
        <f>(MSData!KP8/MSData!KR8)</f>
        <v>#DIV/0!</v>
      </c>
      <c r="K80" s="50" t="str">
        <f>UVPeakList(PeakLabels!BY3:BY300,A80)</f>
        <v>&lt; 190</v>
      </c>
      <c r="L80" s="50"/>
      <c r="M80" s="50"/>
      <c r="Q80" s="48"/>
      <c r="R80" s="48" t="e">
        <f t="shared" si="5"/>
        <v>#DIV/0!</v>
      </c>
      <c r="S80" s="62"/>
    </row>
    <row r="81" spans="1:19" ht="123" customHeight="1" x14ac:dyDescent="0.25">
      <c r="A81" s="46"/>
      <c r="B81" s="47"/>
      <c r="C81" s="48"/>
      <c r="D81" s="47" t="e">
        <f t="shared" si="4"/>
        <v>#DIV/0!</v>
      </c>
      <c r="E81" s="47"/>
      <c r="F81" s="49" t="e">
        <f t="shared" si="6"/>
        <v>#N/A</v>
      </c>
      <c r="G81" s="50" t="str">
        <f>MSData!KS2&amp;" ("&amp;MSData!KT2&amp;")"&amp;CHAR(10)&amp;MSData!KS3&amp;" ("&amp;MSData!KT3&amp;")"&amp;CHAR(10)&amp;MSData!KS4&amp;" ("&amp;MSData!KT4&amp;")"&amp;CHAR(10)&amp;MSData!KS5&amp;" ("&amp;MSData!KT5&amp;")"&amp;CHAR(10)&amp;MSData!KS6&amp;" ("&amp;MSData!KT6&amp;")"&amp;CHAR(10)&amp;MSData!KS7&amp;" ("&amp;MSData!KT7&amp;")"&amp;CHAR(10)&amp;MSData!KS8&amp;TEXT(MSData!KT8,"0.0E+00")</f>
        <v xml:space="preserve"> ()
 ()
 ()
 ()
 ()
 ()
0.0E+00</v>
      </c>
      <c r="H81" s="50" t="str">
        <f>MSData!KU2&amp;" ("&amp;MSData!KV2&amp;")"&amp;CHAR(10)&amp;MSData!KU3&amp;" ("&amp;MSData!KV3&amp;")"&amp;CHAR(10)&amp;MSData!KU4&amp;" ("&amp;MSData!KV4&amp;")"&amp;CHAR(10)&amp;MSData!KU5&amp;" ("&amp;MSData!KV5&amp;")"&amp;CHAR(10)&amp;MSData!KU6&amp;" ("&amp;MSData!KV6&amp;")"&amp;CHAR(10)&amp;MSData!KU7&amp;" ("&amp;MSData!KV7&amp;")"&amp;CHAR(10)&amp;MSData!KU8&amp;TEXT(MSData!KV8,"0.0E+00")</f>
        <v xml:space="preserve"> ()
 ()
 ()
 ()
 ()
 ()
0.0E+00</v>
      </c>
      <c r="I81" s="50" t="str">
        <f>molweight(MSData!KS2:KS7,MSData!KU2:KU7)</f>
        <v>?</v>
      </c>
      <c r="J81" s="51" t="e">
        <f>(MSData!KT8/MSData!KV8)</f>
        <v>#DIV/0!</v>
      </c>
      <c r="K81" s="50" t="str">
        <f>UVPeakList(PeakLabels!BZ3:BZ300,A81)</f>
        <v>&lt; 190</v>
      </c>
      <c r="L81" s="50"/>
      <c r="M81" s="50"/>
      <c r="Q81" s="48"/>
      <c r="R81" s="48" t="e">
        <f t="shared" si="5"/>
        <v>#DIV/0!</v>
      </c>
      <c r="S81" s="62"/>
    </row>
    <row r="82" spans="1:19" ht="123" customHeight="1" x14ac:dyDescent="0.25">
      <c r="A82" s="46"/>
      <c r="B82" s="47"/>
      <c r="C82" s="48"/>
      <c r="D82" s="47" t="e">
        <f t="shared" si="4"/>
        <v>#DIV/0!</v>
      </c>
      <c r="E82" s="47"/>
      <c r="F82" s="49" t="e">
        <f t="shared" si="6"/>
        <v>#N/A</v>
      </c>
      <c r="G82" s="50" t="str">
        <f>MSData!KW2&amp;" ("&amp;MSData!KX2&amp;")"&amp;CHAR(10)&amp;MSData!KW3&amp;" ("&amp;MSData!KX3&amp;")"&amp;CHAR(10)&amp;MSData!KW4&amp;" ("&amp;MSData!KX4&amp;")"&amp;CHAR(10)&amp;MSData!KW5&amp;" ("&amp;MSData!KX5&amp;")"&amp;CHAR(10)&amp;MSData!KW6&amp;" ("&amp;MSData!KX6&amp;")"&amp;CHAR(10)&amp;MSData!KW7&amp;" ("&amp;MSData!KX7&amp;")"&amp;CHAR(10)&amp;MSData!KW8&amp;TEXT(MSData!KX8,"0.0E+00")</f>
        <v xml:space="preserve"> ()
 ()
 ()
 ()
 ()
 ()
0.0E+00</v>
      </c>
      <c r="H82" s="50" t="str">
        <f>MSData!KY2&amp;" ("&amp;MSData!KZ2&amp;")"&amp;CHAR(10)&amp;MSData!KY3&amp;" ("&amp;MSData!KZ3&amp;")"&amp;CHAR(10)&amp;MSData!KY4&amp;" ("&amp;MSData!KZ4&amp;")"&amp;CHAR(10)&amp;MSData!KY5&amp;" ("&amp;MSData!KZ5&amp;")"&amp;CHAR(10)&amp;MSData!KY6&amp;" ("&amp;MSData!KZ6&amp;")"&amp;CHAR(10)&amp;MSData!KY7&amp;" ("&amp;MSData!KZ7&amp;")"&amp;CHAR(10)&amp;MSData!KY8&amp;TEXT(MSData!KZ8,"0.0E+00")</f>
        <v xml:space="preserve"> ()
 ()
 ()
 ()
 ()
 ()
0.0E+00</v>
      </c>
      <c r="I82" s="50" t="str">
        <f>molweight(MSData!KW2:KW7,MSData!KY2:KY7)</f>
        <v>?</v>
      </c>
      <c r="J82" s="51" t="e">
        <f>(MSData!KX8/MSData!KZ8)</f>
        <v>#DIV/0!</v>
      </c>
      <c r="K82" s="50" t="str">
        <f>UVPeakList(PeakLabels!CA3:CA300,A82)</f>
        <v>&lt; 190</v>
      </c>
      <c r="L82" s="50"/>
      <c r="M82" s="50"/>
      <c r="Q82" s="48"/>
      <c r="R82" s="48" t="e">
        <f t="shared" si="5"/>
        <v>#DIV/0!</v>
      </c>
      <c r="S82" s="62"/>
    </row>
    <row r="83" spans="1:19" ht="123" customHeight="1" x14ac:dyDescent="0.25">
      <c r="A83" s="46"/>
      <c r="B83" s="47"/>
      <c r="C83" s="48"/>
      <c r="D83" s="47" t="e">
        <f t="shared" si="4"/>
        <v>#DIV/0!</v>
      </c>
      <c r="E83" s="47"/>
      <c r="F83" s="49" t="e">
        <f t="shared" si="6"/>
        <v>#N/A</v>
      </c>
      <c r="G83" s="50" t="str">
        <f>MSData!LA2&amp;" ("&amp;MSData!LB2&amp;")"&amp;CHAR(10)&amp;MSData!LA3&amp;" ("&amp;MSData!LB3&amp;")"&amp;CHAR(10)&amp;MSData!LA4&amp;" ("&amp;MSData!LB4&amp;")"&amp;CHAR(10)&amp;MSData!LA5&amp;" ("&amp;MSData!LB5&amp;")"&amp;CHAR(10)&amp;MSData!LA6&amp;" ("&amp;MSData!LB6&amp;")"&amp;CHAR(10)&amp;MSData!LA7&amp;" ("&amp;MSData!LB7&amp;")"&amp;CHAR(10)&amp;MSData!LA8&amp;TEXT(MSData!LB8,"0.0E+00")</f>
        <v xml:space="preserve"> ()
 ()
 ()
 ()
 ()
 ()
0.0E+00</v>
      </c>
      <c r="H83" s="50" t="str">
        <f>MSData!LC2&amp;" ("&amp;MSData!LD2&amp;")"&amp;CHAR(10)&amp;MSData!LC3&amp;" ("&amp;MSData!LD3&amp;")"&amp;CHAR(10)&amp;MSData!LC4&amp;" ("&amp;MSData!LD4&amp;")"&amp;CHAR(10)&amp;MSData!LC5&amp;" ("&amp;MSData!LD5&amp;")"&amp;CHAR(10)&amp;MSData!LC6&amp;" ("&amp;MSData!LD6&amp;")"&amp;CHAR(10)&amp;MSData!LC7&amp;" ("&amp;MSData!LD7&amp;")"&amp;CHAR(10)&amp;MSData!LC8&amp;TEXT(MSData!LD8,"0.0E+00")</f>
        <v xml:space="preserve"> ()
 ()
 ()
 ()
 ()
 ()
0.0E+00</v>
      </c>
      <c r="I83" s="50" t="str">
        <f>molweight(MSData!LA2:LA7,MSData!LC2:LC7)</f>
        <v>?</v>
      </c>
      <c r="J83" s="51" t="e">
        <f>(MSData!LB8/MSData!LD8)</f>
        <v>#DIV/0!</v>
      </c>
      <c r="K83" s="50" t="str">
        <f>UVPeakList(PeakLabels!CB3:CB300,A83)</f>
        <v>&lt; 190</v>
      </c>
      <c r="L83" s="50"/>
      <c r="M83" s="50"/>
      <c r="Q83" s="48"/>
      <c r="R83" s="48" t="e">
        <f t="shared" si="5"/>
        <v>#DIV/0!</v>
      </c>
      <c r="S83" s="62"/>
    </row>
    <row r="84" spans="1:19" ht="123" customHeight="1" x14ac:dyDescent="0.25">
      <c r="A84" s="46"/>
      <c r="B84" s="47"/>
      <c r="C84" s="48"/>
      <c r="D84" s="47" t="e">
        <f t="shared" si="4"/>
        <v>#DIV/0!</v>
      </c>
      <c r="E84" s="47"/>
      <c r="F84" s="49" t="e">
        <f t="shared" si="6"/>
        <v>#N/A</v>
      </c>
      <c r="G84" s="50" t="str">
        <f>MSData!LE2&amp;" ("&amp;MSData!LF2&amp;")"&amp;CHAR(10)&amp;MSData!LE3&amp;" ("&amp;MSData!LF3&amp;")"&amp;CHAR(10)&amp;MSData!LE4&amp;" ("&amp;MSData!LF4&amp;")"&amp;CHAR(10)&amp;MSData!LE5&amp;" ("&amp;MSData!LF5&amp;")"&amp;CHAR(10)&amp;MSData!LE6&amp;" ("&amp;MSData!LF6&amp;")"&amp;CHAR(10)&amp;MSData!LE7&amp;" ("&amp;MSData!LF7&amp;")"&amp;CHAR(10)&amp;MSData!LE8&amp;TEXT(MSData!LF8,"0.0E+00")</f>
        <v xml:space="preserve"> ()
 ()
 ()
 ()
 ()
 ()
0.0E+00</v>
      </c>
      <c r="H84" s="50" t="str">
        <f>MSData!LG2&amp;" ("&amp;MSData!LH2&amp;")"&amp;CHAR(10)&amp;MSData!LG3&amp;" ("&amp;MSData!LH3&amp;")"&amp;CHAR(10)&amp;MSData!LG4&amp;" ("&amp;MSData!LH4&amp;")"&amp;CHAR(10)&amp;MSData!LG5&amp;" ("&amp;MSData!LH5&amp;")"&amp;CHAR(10)&amp;MSData!LG6&amp;" ("&amp;MSData!LH6&amp;")"&amp;CHAR(10)&amp;MSData!LG7&amp;" ("&amp;MSData!LH7&amp;")"&amp;CHAR(10)&amp;MSData!LG8&amp;TEXT(MSData!LH8,"0.0E+00")</f>
        <v xml:space="preserve"> ()
 ()
 ()
 ()
 ()
 ()
0.0E+00</v>
      </c>
      <c r="I84" s="50" t="str">
        <f>molweight(MSData!LE2:LE7,MSData!LG2:LG7)</f>
        <v>?</v>
      </c>
      <c r="J84" s="51" t="e">
        <f>(MSData!LF8/MSData!LH8)</f>
        <v>#DIV/0!</v>
      </c>
      <c r="K84" s="50" t="str">
        <f>UVPeakList(PeakLabels!CC3:CC300,A84)</f>
        <v>&lt; 190</v>
      </c>
      <c r="L84" s="50"/>
      <c r="M84" s="50"/>
      <c r="Q84" s="48"/>
      <c r="R84" s="48" t="e">
        <f t="shared" si="5"/>
        <v>#DIV/0!</v>
      </c>
      <c r="S84" s="62"/>
    </row>
    <row r="85" spans="1:19" ht="123" customHeight="1" x14ac:dyDescent="0.25">
      <c r="A85" s="46"/>
      <c r="B85" s="47"/>
      <c r="C85" s="48"/>
      <c r="D85" s="47" t="e">
        <f t="shared" si="4"/>
        <v>#DIV/0!</v>
      </c>
      <c r="E85" s="47"/>
      <c r="F85" s="49" t="e">
        <f t="shared" si="6"/>
        <v>#N/A</v>
      </c>
      <c r="G85" s="50" t="str">
        <f>MSData!LI2&amp;" ("&amp;MSData!LJ2&amp;")"&amp;CHAR(10)&amp;MSData!LI3&amp;" ("&amp;MSData!LJ3&amp;")"&amp;CHAR(10)&amp;MSData!LI4&amp;" ("&amp;MSData!LJ4&amp;")"&amp;CHAR(10)&amp;MSData!LI5&amp;" ("&amp;MSData!LJ5&amp;")"&amp;CHAR(10)&amp;MSData!LI6&amp;" ("&amp;MSData!LJ6&amp;")"&amp;CHAR(10)&amp;MSData!LI7&amp;" ("&amp;MSData!LJ7&amp;")"&amp;CHAR(10)&amp;MSData!LI8&amp;TEXT(MSData!LJ8,"0.0E+00")</f>
        <v xml:space="preserve"> ()
 ()
 ()
 ()
 ()
 ()
0.0E+00</v>
      </c>
      <c r="H85" s="50" t="str">
        <f>MSData!LK2&amp;" ("&amp;MSData!LL2&amp;")"&amp;CHAR(10)&amp;MSData!LK3&amp;" ("&amp;MSData!LL3&amp;")"&amp;CHAR(10)&amp;MSData!LK4&amp;" ("&amp;MSData!LL4&amp;")"&amp;CHAR(10)&amp;MSData!LK5&amp;" ("&amp;MSData!LL5&amp;")"&amp;CHAR(10)&amp;MSData!LK6&amp;" ("&amp;MSData!LL6&amp;")"&amp;CHAR(10)&amp;MSData!LK7&amp;" ("&amp;MSData!LL7&amp;")"&amp;CHAR(10)&amp;MSData!LK8&amp;TEXT(MSData!LL8,"0.0E+00")</f>
        <v xml:space="preserve"> ()
 ()
 ()
 ()
 ()
 ()
0.0E+00</v>
      </c>
      <c r="I85" s="50" t="str">
        <f>molweight(MSData!LI2:LI7,MSData!LK2:LK7)</f>
        <v>?</v>
      </c>
      <c r="J85" s="51" t="e">
        <f>(MSData!LJ8/MSData!LL8)</f>
        <v>#DIV/0!</v>
      </c>
      <c r="K85" s="50" t="str">
        <f>UVPeakList(PeakLabels!CD3:CD300,A85)</f>
        <v>&lt; 190</v>
      </c>
      <c r="L85" s="50"/>
      <c r="M85" s="50"/>
      <c r="Q85" s="48"/>
      <c r="R85" s="48" t="e">
        <f t="shared" si="5"/>
        <v>#DIV/0!</v>
      </c>
      <c r="S85" s="62"/>
    </row>
    <row r="86" spans="1:19" ht="123" customHeight="1" x14ac:dyDescent="0.25">
      <c r="A86" s="46"/>
      <c r="B86" s="47"/>
      <c r="C86" s="48"/>
      <c r="D86" s="47" t="e">
        <f t="shared" si="4"/>
        <v>#DIV/0!</v>
      </c>
      <c r="E86" s="47"/>
      <c r="F86" s="49" t="e">
        <f t="shared" si="6"/>
        <v>#N/A</v>
      </c>
      <c r="G86" s="50" t="str">
        <f>MSData!LM2&amp;" ("&amp;MSData!LN2&amp;")"&amp;CHAR(10)&amp;MSData!LM3&amp;" ("&amp;MSData!LN3&amp;")"&amp;CHAR(10)&amp;MSData!LM4&amp;" ("&amp;MSData!LN4&amp;")"&amp;CHAR(10)&amp;MSData!LM5&amp;" ("&amp;MSData!LN5&amp;")"&amp;CHAR(10)&amp;MSData!LM6&amp;" ("&amp;MSData!LN6&amp;")"&amp;CHAR(10)&amp;MSData!LM7&amp;" ("&amp;MSData!LN7&amp;")"&amp;CHAR(10)&amp;MSData!LM8&amp;TEXT(MSData!LN8,"0.0E+00")</f>
        <v xml:space="preserve"> ()
 ()
 ()
 ()
 ()
 ()
0.0E+00</v>
      </c>
      <c r="H86" s="50" t="str">
        <f>MSData!LO2&amp;" ("&amp;MSData!LP2&amp;")"&amp;CHAR(10)&amp;MSData!LO3&amp;" ("&amp;MSData!LP3&amp;")"&amp;CHAR(10)&amp;MSData!LO4&amp;" ("&amp;MSData!LP4&amp;")"&amp;CHAR(10)&amp;MSData!LO5&amp;" ("&amp;MSData!LP5&amp;")"&amp;CHAR(10)&amp;MSData!LO6&amp;" ("&amp;MSData!LP6&amp;")"&amp;CHAR(10)&amp;MSData!LO7&amp;" ("&amp;MSData!LP7&amp;")"&amp;CHAR(10)&amp;MSData!LO8&amp;TEXT(MSData!LP8,"0.0E+00")</f>
        <v xml:space="preserve"> ()
 ()
 ()
 ()
 ()
 ()
0.0E+00</v>
      </c>
      <c r="I86" s="50" t="str">
        <f>molweight(MSData!LM2:LM7,MSData!LO2:LO7)</f>
        <v>?</v>
      </c>
      <c r="J86" s="51" t="e">
        <f>(MSData!LN8/MSData!LP8)</f>
        <v>#DIV/0!</v>
      </c>
      <c r="K86" s="50" t="str">
        <f>UVPeakList(PeakLabels!CE3:CE300,A86)</f>
        <v>&lt; 190</v>
      </c>
      <c r="L86" s="50"/>
      <c r="M86" s="50"/>
      <c r="Q86" s="48"/>
      <c r="R86" s="48" t="e">
        <f t="shared" si="5"/>
        <v>#DIV/0!</v>
      </c>
      <c r="S86" s="62"/>
    </row>
    <row r="87" spans="1:19" ht="123" customHeight="1" x14ac:dyDescent="0.25">
      <c r="A87" s="46"/>
      <c r="B87" s="47"/>
      <c r="C87" s="48"/>
      <c r="D87" s="47" t="e">
        <f t="shared" si="4"/>
        <v>#DIV/0!</v>
      </c>
      <c r="E87" s="47"/>
      <c r="F87" s="49" t="e">
        <f t="shared" si="6"/>
        <v>#N/A</v>
      </c>
      <c r="G87" s="50" t="str">
        <f>MSData!LQ2&amp;" ("&amp;MSData!LR2&amp;")"&amp;CHAR(10)&amp;MSData!LQ3&amp;" ("&amp;MSData!LR3&amp;")"&amp;CHAR(10)&amp;MSData!LQ4&amp;" ("&amp;MSData!LR4&amp;")"&amp;CHAR(10)&amp;MSData!LQ5&amp;" ("&amp;MSData!LR5&amp;")"&amp;CHAR(10)&amp;MSData!LQ6&amp;" ("&amp;MSData!LR6&amp;")"&amp;CHAR(10)&amp;MSData!LQ7&amp;" ("&amp;MSData!LR7&amp;")"&amp;CHAR(10)&amp;MSData!LQ8&amp;TEXT(MSData!LR8,"0.0E+00")</f>
        <v xml:space="preserve"> ()
 ()
 ()
 ()
 ()
 ()
0.0E+00</v>
      </c>
      <c r="H87" s="50" t="str">
        <f>MSData!LS2&amp;" ("&amp;MSData!LT2&amp;")"&amp;CHAR(10)&amp;MSData!LS3&amp;" ("&amp;MSData!LT3&amp;")"&amp;CHAR(10)&amp;MSData!LS4&amp;" ("&amp;MSData!LT4&amp;")"&amp;CHAR(10)&amp;MSData!LS5&amp;" ("&amp;MSData!LT5&amp;")"&amp;CHAR(10)&amp;MSData!LS6&amp;" ("&amp;MSData!LT6&amp;")"&amp;CHAR(10)&amp;MSData!LS7&amp;" ("&amp;MSData!LT7&amp;")"&amp;CHAR(10)&amp;MSData!LS8&amp;TEXT(MSData!LT8,"0.0E+00")</f>
        <v xml:space="preserve"> ()
 ()
 ()
 ()
 ()
 ()
0.0E+00</v>
      </c>
      <c r="I87" s="50" t="str">
        <f>molweight(MSData!LQ2:LQ7,MSData!LS2:LS7)</f>
        <v>?</v>
      </c>
      <c r="J87" s="51" t="e">
        <f>(MSData!LR8/MSData!LT8)</f>
        <v>#DIV/0!</v>
      </c>
      <c r="K87" s="50" t="str">
        <f>UVPeakList(PeakLabels!CF3:CF300,A87)</f>
        <v>&lt; 190</v>
      </c>
      <c r="L87" s="50"/>
      <c r="M87" s="50"/>
      <c r="Q87" s="48"/>
      <c r="R87" s="48" t="e">
        <f t="shared" si="5"/>
        <v>#DIV/0!</v>
      </c>
      <c r="S87" s="62"/>
    </row>
    <row r="88" spans="1:19" ht="123" customHeight="1" x14ac:dyDescent="0.25">
      <c r="A88" s="46"/>
      <c r="B88" s="47"/>
      <c r="C88" s="48"/>
      <c r="D88" s="47" t="e">
        <f t="shared" si="4"/>
        <v>#DIV/0!</v>
      </c>
      <c r="E88" s="47"/>
      <c r="F88" s="49" t="e">
        <f t="shared" si="6"/>
        <v>#N/A</v>
      </c>
      <c r="G88" s="50" t="str">
        <f>MSData!LU2&amp;" ("&amp;MSData!LV2&amp;")"&amp;CHAR(10)&amp;MSData!LU3&amp;" ("&amp;MSData!LV3&amp;")"&amp;CHAR(10)&amp;MSData!LU4&amp;" ("&amp;MSData!LV4&amp;")"&amp;CHAR(10)&amp;MSData!LU5&amp;" ("&amp;MSData!LV5&amp;")"&amp;CHAR(10)&amp;MSData!LU6&amp;" ("&amp;MSData!LV6&amp;")"&amp;CHAR(10)&amp;MSData!LU7&amp;" ("&amp;MSData!LV7&amp;")"&amp;CHAR(10)&amp;MSData!LU8&amp;TEXT(MSData!LV8,"0.0E+00")</f>
        <v xml:space="preserve"> ()
 ()
 ()
 ()
 ()
 ()
0.0E+00</v>
      </c>
      <c r="H88" s="50" t="str">
        <f>MSData!LW2&amp;" ("&amp;MSData!LX2&amp;")"&amp;CHAR(10)&amp;MSData!LW3&amp;" ("&amp;MSData!LX3&amp;")"&amp;CHAR(10)&amp;MSData!LW4&amp;" ("&amp;MSData!LX4&amp;")"&amp;CHAR(10)&amp;MSData!LW5&amp;" ("&amp;MSData!LX5&amp;")"&amp;CHAR(10)&amp;MSData!LW6&amp;" ("&amp;MSData!LX6&amp;")"&amp;CHAR(10)&amp;MSData!LW7&amp;" ("&amp;MSData!LX7&amp;")"&amp;CHAR(10)&amp;MSData!LW8&amp;TEXT(MSData!LX8,"0.0E+00")</f>
        <v xml:space="preserve"> ()
 ()
 ()
 ()
 ()
 ()
0.0E+00</v>
      </c>
      <c r="I88" s="50" t="str">
        <f>molweight(MSData!LU2:LU7,MSData!LW2:LW7)</f>
        <v>?</v>
      </c>
      <c r="J88" s="51" t="e">
        <f>(MSData!LV8/MSData!LX8)</f>
        <v>#DIV/0!</v>
      </c>
      <c r="K88" s="50" t="str">
        <f>UVPeakList(PeakLabels!CG3:CG300,A88)</f>
        <v>&lt; 190</v>
      </c>
      <c r="L88" s="50"/>
      <c r="M88" s="50"/>
      <c r="Q88" s="48"/>
      <c r="R88" s="48" t="e">
        <f t="shared" si="5"/>
        <v>#DIV/0!</v>
      </c>
      <c r="S88" s="62"/>
    </row>
    <row r="89" spans="1:19" ht="123" customHeight="1" x14ac:dyDescent="0.25">
      <c r="A89" s="46"/>
      <c r="B89" s="47"/>
      <c r="C89" s="48"/>
      <c r="D89" s="47" t="e">
        <f t="shared" si="4"/>
        <v>#DIV/0!</v>
      </c>
      <c r="E89" s="47"/>
      <c r="F89" s="49" t="e">
        <f t="shared" si="6"/>
        <v>#N/A</v>
      </c>
      <c r="G89" s="50" t="str">
        <f>MSData!LY2&amp;" ("&amp;MSData!LZ2&amp;")"&amp;CHAR(10)&amp;MSData!LY3&amp;" ("&amp;MSData!LZ3&amp;")"&amp;CHAR(10)&amp;MSData!LY4&amp;" ("&amp;MSData!LZ4&amp;")"&amp;CHAR(10)&amp;MSData!LY5&amp;" ("&amp;MSData!LZ5&amp;")"&amp;CHAR(10)&amp;MSData!LY6&amp;" ("&amp;MSData!LZ6&amp;")"&amp;CHAR(10)&amp;MSData!LY7&amp;" ("&amp;MSData!LZ7&amp;")"&amp;CHAR(10)&amp;MSData!LY8&amp;TEXT(MSData!LZ8,"0.0E+00")</f>
        <v xml:space="preserve"> ()
 ()
 ()
 ()
 ()
 ()
0.0E+00</v>
      </c>
      <c r="H89" s="50" t="str">
        <f>MSData!MA2&amp;" ("&amp;MSData!MB2&amp;")"&amp;CHAR(10)&amp;MSData!MA3&amp;" ("&amp;MSData!MB3&amp;")"&amp;CHAR(10)&amp;MSData!MA4&amp;" ("&amp;MSData!MB4&amp;")"&amp;CHAR(10)&amp;MSData!MA5&amp;" ("&amp;MSData!MB5&amp;")"&amp;CHAR(10)&amp;MSData!MA6&amp;" ("&amp;MSData!MB6&amp;")"&amp;CHAR(10)&amp;MSData!MA7&amp;" ("&amp;MSData!MB7&amp;")"&amp;CHAR(10)&amp;MSData!MA8&amp;TEXT(MSData!MB8,"0.0E+00")</f>
        <v xml:space="preserve"> ()
 ()
 ()
 ()
 ()
 ()
0.0E+00</v>
      </c>
      <c r="I89" s="50" t="str">
        <f>molweight(MSData!LY2:LY7,MSData!MA2:MA7)</f>
        <v>?</v>
      </c>
      <c r="J89" s="51" t="e">
        <f>(MSData!LZ8/MSData!MB8)</f>
        <v>#DIV/0!</v>
      </c>
      <c r="K89" s="50" t="str">
        <f>UVPeakList(PeakLabels!CH3:CH300,A89)</f>
        <v>&lt; 190</v>
      </c>
      <c r="L89" s="50"/>
      <c r="M89" s="50"/>
      <c r="Q89" s="48"/>
      <c r="R89" s="48" t="e">
        <f t="shared" si="5"/>
        <v>#DIV/0!</v>
      </c>
      <c r="S89" s="62"/>
    </row>
    <row r="90" spans="1:19" ht="123" customHeight="1" x14ac:dyDescent="0.25">
      <c r="A90" s="46"/>
      <c r="B90" s="47"/>
      <c r="C90" s="48"/>
      <c r="D90" s="47" t="e">
        <f t="shared" si="4"/>
        <v>#DIV/0!</v>
      </c>
      <c r="E90" s="47"/>
      <c r="F90" s="49" t="e">
        <f t="shared" si="6"/>
        <v>#N/A</v>
      </c>
      <c r="G90" s="50" t="str">
        <f>MSData!MC2&amp;" ("&amp;MSData!MD2&amp;")"&amp;CHAR(10)&amp;MSData!MC3&amp;" ("&amp;MSData!MD3&amp;")"&amp;CHAR(10)&amp;MSData!MC4&amp;" ("&amp;MSData!MD4&amp;")"&amp;CHAR(10)&amp;MSData!MC5&amp;" ("&amp;MSData!MD5&amp;")"&amp;CHAR(10)&amp;MSData!MC6&amp;" ("&amp;MSData!MD6&amp;")"&amp;CHAR(10)&amp;MSData!MC7&amp;" ("&amp;MSData!MD7&amp;")"&amp;CHAR(10)&amp;MSData!MC8&amp;TEXT(MSData!MD8,"0.0E+00")</f>
        <v xml:space="preserve"> ()
 ()
 ()
 ()
 ()
 ()
0.0E+00</v>
      </c>
      <c r="H90" s="50" t="str">
        <f>MSData!ME2&amp;" ("&amp;MSData!MF2&amp;")"&amp;CHAR(10)&amp;MSData!ME3&amp;" ("&amp;MSData!MF3&amp;")"&amp;CHAR(10)&amp;MSData!ME4&amp;" ("&amp;MSData!MF4&amp;")"&amp;CHAR(10)&amp;MSData!ME5&amp;" ("&amp;MSData!MF5&amp;")"&amp;CHAR(10)&amp;MSData!ME6&amp;" ("&amp;MSData!MF6&amp;")"&amp;CHAR(10)&amp;MSData!ME7&amp;" ("&amp;MSData!MF7&amp;")"&amp;CHAR(10)&amp;MSData!ME8&amp;TEXT(MSData!MF8,"0.0E+00")</f>
        <v xml:space="preserve"> ()
 ()
 ()
 ()
 ()
 ()
0.0E+00</v>
      </c>
      <c r="I90" s="50" t="str">
        <f>molweight(MSData!MC2:MC7,MSData!ME2:ME7)</f>
        <v>?</v>
      </c>
      <c r="J90" s="51" t="e">
        <f>(MSData!MD8/MSData!MF8)</f>
        <v>#DIV/0!</v>
      </c>
      <c r="K90" s="50" t="str">
        <f>UVPeakList(PeakLabels!CI3:CI300,A90)</f>
        <v>&lt; 190</v>
      </c>
      <c r="L90" s="50"/>
      <c r="M90" s="50"/>
      <c r="Q90" s="48"/>
      <c r="R90" s="48" t="e">
        <f t="shared" si="5"/>
        <v>#DIV/0!</v>
      </c>
      <c r="S90" s="62"/>
    </row>
    <row r="91" spans="1:19" ht="123" customHeight="1" x14ac:dyDescent="0.25">
      <c r="A91" s="46"/>
      <c r="B91" s="47"/>
      <c r="C91" s="48"/>
      <c r="D91" s="47" t="e">
        <f t="shared" si="4"/>
        <v>#DIV/0!</v>
      </c>
      <c r="E91" s="47"/>
      <c r="F91" s="49" t="e">
        <f t="shared" si="6"/>
        <v>#N/A</v>
      </c>
      <c r="G91" s="50" t="str">
        <f>MSData!MG2&amp;" ("&amp;MSData!MH2&amp;")"&amp;CHAR(10)&amp;MSData!MG3&amp;" ("&amp;MSData!MH3&amp;")"&amp;CHAR(10)&amp;MSData!MG4&amp;" ("&amp;MSData!MH4&amp;")"&amp;CHAR(10)&amp;MSData!MG5&amp;" ("&amp;MSData!MH5&amp;")"&amp;CHAR(10)&amp;MSData!MG6&amp;" ("&amp;MSData!MH6&amp;")"&amp;CHAR(10)&amp;MSData!MG7&amp;" ("&amp;MSData!MH7&amp;")"&amp;CHAR(10)&amp;MSData!MG8&amp;TEXT(MSData!MH8,"0.0E+00")</f>
        <v xml:space="preserve"> ()
 ()
 ()
 ()
 ()
 ()
0.0E+00</v>
      </c>
      <c r="H91" s="50" t="str">
        <f>MSData!MI2&amp;" ("&amp;MSData!MJ2&amp;")"&amp;CHAR(10)&amp;MSData!MI3&amp;" ("&amp;MSData!MJ3&amp;")"&amp;CHAR(10)&amp;MSData!MI4&amp;" ("&amp;MSData!MJ4&amp;")"&amp;CHAR(10)&amp;MSData!MI5&amp;" ("&amp;MSData!MJ5&amp;")"&amp;CHAR(10)&amp;MSData!MI6&amp;" ("&amp;MSData!MJ6&amp;")"&amp;CHAR(10)&amp;MSData!MI7&amp;" ("&amp;MSData!MJ7&amp;")"&amp;CHAR(10)&amp;MSData!MI8&amp;TEXT(MSData!MJ8,"0.0E+00")</f>
        <v xml:space="preserve"> ()
 ()
 ()
 ()
 ()
 ()
0.0E+00</v>
      </c>
      <c r="I91" s="50" t="str">
        <f>molweight(MSData!MG2:MG7,MSData!MI2:MI7)</f>
        <v>?</v>
      </c>
      <c r="J91" s="51" t="e">
        <f>(MSData!MH8/MSData!MJ8)</f>
        <v>#DIV/0!</v>
      </c>
      <c r="K91" s="50" t="str">
        <f>UVPeakList(PeakLabels!CJ3:CJ300,A91)</f>
        <v>&lt; 190</v>
      </c>
      <c r="L91" s="50"/>
      <c r="M91" s="50"/>
      <c r="Q91" s="48"/>
      <c r="R91" s="48" t="e">
        <f t="shared" si="5"/>
        <v>#DIV/0!</v>
      </c>
      <c r="S91" s="62"/>
    </row>
    <row r="92" spans="1:19" ht="123" customHeight="1" x14ac:dyDescent="0.25">
      <c r="A92" s="46"/>
      <c r="B92" s="47"/>
      <c r="C92" s="48"/>
      <c r="D92" s="47" t="e">
        <f t="shared" si="4"/>
        <v>#DIV/0!</v>
      </c>
      <c r="E92" s="47"/>
      <c r="F92" s="49" t="e">
        <f t="shared" si="6"/>
        <v>#N/A</v>
      </c>
      <c r="G92" s="50" t="str">
        <f>MSData!MK2&amp;" ("&amp;MSData!ML2&amp;")"&amp;CHAR(10)&amp;MSData!MK3&amp;" ("&amp;MSData!ML3&amp;")"&amp;CHAR(10)&amp;MSData!MK4&amp;" ("&amp;MSData!ML4&amp;")"&amp;CHAR(10)&amp;MSData!MK5&amp;" ("&amp;MSData!ML5&amp;")"&amp;CHAR(10)&amp;MSData!MK6&amp;" ("&amp;MSData!ML6&amp;")"&amp;CHAR(10)&amp;MSData!MK7&amp;" ("&amp;MSData!ML7&amp;")"&amp;CHAR(10)&amp;MSData!MK8&amp;TEXT(MSData!ML8,"0.0E+00")</f>
        <v xml:space="preserve"> ()
 ()
 ()
 ()
 ()
 ()
0.0E+00</v>
      </c>
      <c r="H92" s="50" t="str">
        <f>MSData!MM2&amp;" ("&amp;MSData!MN2&amp;")"&amp;CHAR(10)&amp;MSData!MM3&amp;" ("&amp;MSData!MN3&amp;")"&amp;CHAR(10)&amp;MSData!MM4&amp;" ("&amp;MSData!MN4&amp;")"&amp;CHAR(10)&amp;MSData!MM5&amp;" ("&amp;MSData!MN5&amp;")"&amp;CHAR(10)&amp;MSData!MM6&amp;" ("&amp;MSData!MN6&amp;")"&amp;CHAR(10)&amp;MSData!MM7&amp;" ("&amp;MSData!MN7&amp;")"&amp;CHAR(10)&amp;MSData!MM8&amp;TEXT(MSData!MN8,"0.0E+00")</f>
        <v xml:space="preserve"> ()
 ()
 ()
 ()
 ()
 ()
0.0E+00</v>
      </c>
      <c r="I92" s="50" t="str">
        <f>molweight(MSData!MK2:MK7,MSData!MM2:MM7)</f>
        <v>?</v>
      </c>
      <c r="J92" s="51" t="e">
        <f>(MSData!ML8/MSData!MN8)</f>
        <v>#DIV/0!</v>
      </c>
      <c r="K92" s="50" t="str">
        <f>UVPeakList(PeakLabels!CK3:CK300,A92)</f>
        <v>&lt; 190</v>
      </c>
      <c r="L92" s="50"/>
      <c r="M92" s="50"/>
      <c r="Q92" s="48"/>
      <c r="R92" s="48" t="e">
        <f t="shared" si="5"/>
        <v>#DIV/0!</v>
      </c>
      <c r="S92" s="62"/>
    </row>
    <row r="93" spans="1:19" ht="123" customHeight="1" x14ac:dyDescent="0.25">
      <c r="A93" s="46"/>
      <c r="B93" s="47"/>
      <c r="C93" s="48"/>
      <c r="D93" s="47" t="e">
        <f t="shared" si="4"/>
        <v>#DIV/0!</v>
      </c>
      <c r="E93" s="47"/>
      <c r="F93" s="49" t="e">
        <f t="shared" si="6"/>
        <v>#N/A</v>
      </c>
      <c r="G93" s="50" t="str">
        <f>MSData!MO2&amp;" ("&amp;MSData!MP2&amp;")"&amp;CHAR(10)&amp;MSData!MO3&amp;" ("&amp;MSData!MP3&amp;")"&amp;CHAR(10)&amp;MSData!MO4&amp;" ("&amp;MSData!MP4&amp;")"&amp;CHAR(10)&amp;MSData!MO5&amp;" ("&amp;MSData!MP5&amp;")"&amp;CHAR(10)&amp;MSData!MO6&amp;" ("&amp;MSData!MP6&amp;")"&amp;CHAR(10)&amp;MSData!MO7&amp;" ("&amp;MSData!MP7&amp;")"&amp;CHAR(10)&amp;MSData!MO8&amp;TEXT(MSData!MP8,"0.0E+00")</f>
        <v xml:space="preserve"> ()
 ()
 ()
 ()
 ()
 ()
0.0E+00</v>
      </c>
      <c r="H93" s="50" t="str">
        <f>MSData!MQ2&amp;" ("&amp;MSData!MR2&amp;")"&amp;CHAR(10)&amp;MSData!MQ3&amp;" ("&amp;MSData!MR3&amp;")"&amp;CHAR(10)&amp;MSData!MQ4&amp;" ("&amp;MSData!MR4&amp;")"&amp;CHAR(10)&amp;MSData!MQ5&amp;" ("&amp;MSData!MR5&amp;")"&amp;CHAR(10)&amp;MSData!MQ6&amp;" ("&amp;MSData!MR6&amp;")"&amp;CHAR(10)&amp;MSData!MQ7&amp;" ("&amp;MSData!MR7&amp;")"&amp;CHAR(10)&amp;MSData!MQ8&amp;TEXT(MSData!MR8,"0.0E+00")</f>
        <v xml:space="preserve"> ()
 ()
 ()
 ()
 ()
 ()
0.0E+00</v>
      </c>
      <c r="I93" s="50" t="str">
        <f>molweight(MSData!MO2:MO7,MSData!MQ2:MQ7)</f>
        <v>?</v>
      </c>
      <c r="J93" s="51" t="e">
        <f>(MSData!MP8/MSData!MR8)</f>
        <v>#DIV/0!</v>
      </c>
      <c r="K93" s="50" t="str">
        <f>UVPeakList(PeakLabels!CL3:CL300,A93)</f>
        <v>&lt; 190</v>
      </c>
      <c r="L93" s="50"/>
      <c r="M93" s="50"/>
      <c r="Q93" s="48"/>
      <c r="R93" s="48" t="e">
        <f t="shared" si="5"/>
        <v>#DIV/0!</v>
      </c>
      <c r="S93" s="62"/>
    </row>
    <row r="94" spans="1:19" ht="123" customHeight="1" x14ac:dyDescent="0.25">
      <c r="A94" s="46"/>
      <c r="B94" s="47"/>
      <c r="C94" s="48"/>
      <c r="D94" s="47" t="e">
        <f t="shared" si="4"/>
        <v>#DIV/0!</v>
      </c>
      <c r="E94" s="47"/>
      <c r="F94" s="49" t="e">
        <f t="shared" si="6"/>
        <v>#N/A</v>
      </c>
      <c r="G94" s="50" t="str">
        <f>MSData!MS2&amp;" ("&amp;MSData!MT2&amp;")"&amp;CHAR(10)&amp;MSData!MS3&amp;" ("&amp;MSData!MT3&amp;")"&amp;CHAR(10)&amp;MSData!MS4&amp;" ("&amp;MSData!MT4&amp;")"&amp;CHAR(10)&amp;MSData!MS5&amp;" ("&amp;MSData!MT5&amp;")"&amp;CHAR(10)&amp;MSData!MS6&amp;" ("&amp;MSData!MT6&amp;")"&amp;CHAR(10)&amp;MSData!MS7&amp;" ("&amp;MSData!MT7&amp;")"&amp;CHAR(10)&amp;MSData!MS8&amp;TEXT(MSData!MT8,"0.0E+00")</f>
        <v xml:space="preserve"> ()
 ()
 ()
 ()
 ()
 ()
0.0E+00</v>
      </c>
      <c r="H94" s="50" t="str">
        <f>MSData!MU2&amp;" ("&amp;MSData!MV2&amp;")"&amp;CHAR(10)&amp;MSData!MU3&amp;" ("&amp;MSData!MV3&amp;")"&amp;CHAR(10)&amp;MSData!MU4&amp;" ("&amp;MSData!MV4&amp;")"&amp;CHAR(10)&amp;MSData!MU5&amp;" ("&amp;MSData!MV5&amp;")"&amp;CHAR(10)&amp;MSData!MU6&amp;" ("&amp;MSData!MV6&amp;")"&amp;CHAR(10)&amp;MSData!MU7&amp;" ("&amp;MSData!MV7&amp;")"&amp;CHAR(10)&amp;MSData!MU8&amp;TEXT(MSData!MV8,"0.0E+00")</f>
        <v xml:space="preserve"> ()
 ()
 ()
 ()
 ()
 ()
0.0E+00</v>
      </c>
      <c r="I94" s="50" t="str">
        <f>molweight(MSData!MS2:MS7,MSData!MU2:MU7)</f>
        <v>?</v>
      </c>
      <c r="J94" s="51" t="e">
        <f>(MSData!MT8/MSData!MV8)</f>
        <v>#DIV/0!</v>
      </c>
      <c r="K94" s="50" t="str">
        <f>UVPeakList(PeakLabels!CM3:CM300,A94)</f>
        <v>&lt; 190</v>
      </c>
      <c r="L94" s="50"/>
      <c r="M94" s="50"/>
      <c r="Q94" s="48"/>
      <c r="R94" s="48" t="e">
        <f t="shared" si="5"/>
        <v>#DIV/0!</v>
      </c>
      <c r="S94" s="62"/>
    </row>
    <row r="95" spans="1:19" ht="123" customHeight="1" x14ac:dyDescent="0.25">
      <c r="A95" s="46"/>
      <c r="B95" s="47"/>
      <c r="C95" s="48"/>
      <c r="D95" s="47" t="e">
        <f t="shared" si="4"/>
        <v>#DIV/0!</v>
      </c>
      <c r="E95" s="47"/>
      <c r="F95" s="49" t="e">
        <f t="shared" si="6"/>
        <v>#N/A</v>
      </c>
      <c r="G95" s="50" t="str">
        <f>MSData!MW2&amp;" ("&amp;MSData!MX2&amp;")"&amp;CHAR(10)&amp;MSData!MW3&amp;" ("&amp;MSData!MX3&amp;")"&amp;CHAR(10)&amp;MSData!MW4&amp;" ("&amp;MSData!MX4&amp;")"&amp;CHAR(10)&amp;MSData!MW5&amp;" ("&amp;MSData!MX5&amp;")"&amp;CHAR(10)&amp;MSData!MW6&amp;" ("&amp;MSData!MX6&amp;")"&amp;CHAR(10)&amp;MSData!MW7&amp;" ("&amp;MSData!MX7&amp;")"&amp;CHAR(10)&amp;MSData!MW8&amp;TEXT(MSData!MX8,"0.0E+00")</f>
        <v xml:space="preserve"> ()
 ()
 ()
 ()
 ()
 ()
0.0E+00</v>
      </c>
      <c r="H95" s="50" t="str">
        <f>MSData!MY2&amp;" ("&amp;MSData!MZ2&amp;")"&amp;CHAR(10)&amp;MSData!MY3&amp;" ("&amp;MSData!MZ3&amp;")"&amp;CHAR(10)&amp;MSData!MY4&amp;" ("&amp;MSData!MZ4&amp;")"&amp;CHAR(10)&amp;MSData!MY5&amp;" ("&amp;MSData!MZ5&amp;")"&amp;CHAR(10)&amp;MSData!MY6&amp;" ("&amp;MSData!MZ6&amp;")"&amp;CHAR(10)&amp;MSData!MY7&amp;" ("&amp;MSData!MZ7&amp;")"&amp;CHAR(10)&amp;MSData!MY8&amp;TEXT(MSData!MZ8,"0.0E+00")</f>
        <v xml:space="preserve"> ()
 ()
 ()
 ()
 ()
 ()
0.0E+00</v>
      </c>
      <c r="I95" s="50" t="str">
        <f>molweight(MSData!MW2:MW7,MSData!MY2:MY7)</f>
        <v>?</v>
      </c>
      <c r="J95" s="51" t="e">
        <f>(MSData!MX8/MSData!MZ8)</f>
        <v>#DIV/0!</v>
      </c>
      <c r="K95" s="50" t="str">
        <f>UVPeakList(PeakLabels!CN3:CN300,A95)</f>
        <v>&lt; 190</v>
      </c>
      <c r="L95" s="50"/>
      <c r="M95" s="50"/>
      <c r="Q95" s="48"/>
      <c r="R95" s="48" t="e">
        <f t="shared" si="5"/>
        <v>#DIV/0!</v>
      </c>
      <c r="S95" s="62"/>
    </row>
    <row r="96" spans="1:19" ht="123" customHeight="1" x14ac:dyDescent="0.25">
      <c r="A96" s="46"/>
      <c r="B96" s="47"/>
      <c r="C96" s="48"/>
      <c r="D96" s="47" t="e">
        <f t="shared" si="4"/>
        <v>#DIV/0!</v>
      </c>
      <c r="E96" s="47"/>
      <c r="F96" s="49" t="e">
        <f t="shared" si="6"/>
        <v>#N/A</v>
      </c>
      <c r="G96" s="50" t="str">
        <f>MSData!NA2&amp;" ("&amp;MSData!NB2&amp;")"&amp;CHAR(10)&amp;MSData!NA3&amp;" ("&amp;MSData!NB3&amp;")"&amp;CHAR(10)&amp;MSData!NA4&amp;" ("&amp;MSData!NB4&amp;")"&amp;CHAR(10)&amp;MSData!NA5&amp;" ("&amp;MSData!NB5&amp;")"&amp;CHAR(10)&amp;MSData!NA6&amp;" ("&amp;MSData!NB6&amp;")"&amp;CHAR(10)&amp;MSData!NA7&amp;" ("&amp;MSData!NB7&amp;")"&amp;CHAR(10)&amp;MSData!NA8&amp;TEXT(MSData!NB8,"0.0E+00")</f>
        <v xml:space="preserve"> ()
 ()
 ()
 ()
 ()
 ()
0.0E+00</v>
      </c>
      <c r="H96" s="50" t="str">
        <f>MSData!NC2&amp;" ("&amp;MSData!ND2&amp;")"&amp;CHAR(10)&amp;MSData!NC3&amp;" ("&amp;MSData!ND3&amp;")"&amp;CHAR(10)&amp;MSData!NC4&amp;" ("&amp;MSData!ND4&amp;")"&amp;CHAR(10)&amp;MSData!NC5&amp;" ("&amp;MSData!ND5&amp;")"&amp;CHAR(10)&amp;MSData!NC6&amp;" ("&amp;MSData!ND6&amp;")"&amp;CHAR(10)&amp;MSData!NC7&amp;" ("&amp;MSData!ND7&amp;")"&amp;CHAR(10)&amp;MSData!NC8&amp;TEXT(MSData!ND8,"0.0E+00")</f>
        <v xml:space="preserve"> ()
 ()
 ()
 ()
 ()
 ()
0.0E+00</v>
      </c>
      <c r="I96" s="50" t="str">
        <f>molweight(MSData!NA2:NA7,MSData!NC2:NC7)</f>
        <v>?</v>
      </c>
      <c r="J96" s="51" t="e">
        <f>(MSData!NB8/MSData!ND8)</f>
        <v>#DIV/0!</v>
      </c>
      <c r="K96" s="50" t="str">
        <f>UVPeakList(PeakLabels!CO3:CO300,A96)</f>
        <v>&lt; 190</v>
      </c>
      <c r="L96" s="50"/>
      <c r="M96" s="50"/>
      <c r="Q96" s="48"/>
      <c r="R96" s="48" t="e">
        <f t="shared" si="5"/>
        <v>#DIV/0!</v>
      </c>
      <c r="S96" s="62"/>
    </row>
    <row r="97" spans="1:19" ht="123" customHeight="1" x14ac:dyDescent="0.25">
      <c r="A97" s="46"/>
      <c r="B97" s="47"/>
      <c r="C97" s="48"/>
      <c r="D97" s="47" t="e">
        <f t="shared" si="4"/>
        <v>#DIV/0!</v>
      </c>
      <c r="E97" s="47"/>
      <c r="F97" s="49" t="e">
        <f t="shared" si="6"/>
        <v>#N/A</v>
      </c>
      <c r="G97" s="50" t="str">
        <f>MSData!NE2&amp;" ("&amp;MSData!NF2&amp;")"&amp;CHAR(10)&amp;MSData!NE3&amp;" ("&amp;MSData!NF3&amp;")"&amp;CHAR(10)&amp;MSData!NE4&amp;" ("&amp;MSData!NF4&amp;")"&amp;CHAR(10)&amp;MSData!NE5&amp;" ("&amp;MSData!NF5&amp;")"&amp;CHAR(10)&amp;MSData!NE6&amp;" ("&amp;MSData!NF6&amp;")"&amp;CHAR(10)&amp;MSData!NE7&amp;" ("&amp;MSData!NF7&amp;")"&amp;CHAR(10)&amp;MSData!NE8&amp;TEXT(MSData!NF8,"0.0E+00")</f>
        <v xml:space="preserve"> ()
 ()
 ()
 ()
 ()
 ()
0.0E+00</v>
      </c>
      <c r="H97" s="50" t="str">
        <f>MSData!NG2&amp;" ("&amp;MSData!NH2&amp;")"&amp;CHAR(10)&amp;MSData!NG3&amp;" ("&amp;MSData!NH3&amp;")"&amp;CHAR(10)&amp;MSData!NG4&amp;" ("&amp;MSData!NH4&amp;")"&amp;CHAR(10)&amp;MSData!NG5&amp;" ("&amp;MSData!NH5&amp;")"&amp;CHAR(10)&amp;MSData!NG6&amp;" ("&amp;MSData!NH6&amp;")"&amp;CHAR(10)&amp;MSData!NG7&amp;" ("&amp;MSData!NH7&amp;")"&amp;CHAR(10)&amp;MSData!NG8&amp;TEXT(MSData!NH8,"0.0E+00")</f>
        <v xml:space="preserve"> ()
 ()
 ()
 ()
 ()
 ()
0.0E+00</v>
      </c>
      <c r="I97" s="50" t="str">
        <f>molweight(MSData!NE2:NE7,MSData!NG2:NG7)</f>
        <v>?</v>
      </c>
      <c r="J97" s="51" t="e">
        <f>(MSData!NF8/MSData!NH8)</f>
        <v>#DIV/0!</v>
      </c>
      <c r="K97" s="50" t="str">
        <f>UVPeakList(PeakLabels!CP3:CP300,A97)</f>
        <v>&lt; 190</v>
      </c>
      <c r="L97" s="50"/>
      <c r="M97" s="50"/>
      <c r="Q97" s="48"/>
      <c r="R97" s="48" t="e">
        <f t="shared" si="5"/>
        <v>#DIV/0!</v>
      </c>
      <c r="S97" s="62"/>
    </row>
    <row r="98" spans="1:19" ht="123" customHeight="1" x14ac:dyDescent="0.25">
      <c r="A98" s="46"/>
      <c r="B98" s="47"/>
      <c r="C98" s="48"/>
      <c r="D98" s="47" t="e">
        <f t="shared" si="4"/>
        <v>#DIV/0!</v>
      </c>
      <c r="E98" s="47"/>
      <c r="F98" s="49" t="e">
        <f t="shared" si="6"/>
        <v>#N/A</v>
      </c>
      <c r="G98" s="50" t="str">
        <f>MSData!NI2&amp;" ("&amp;MSData!NJ2&amp;")"&amp;CHAR(10)&amp;MSData!NI3&amp;" ("&amp;MSData!NJ3&amp;")"&amp;CHAR(10)&amp;MSData!NI4&amp;" ("&amp;MSData!NJ4&amp;")"&amp;CHAR(10)&amp;MSData!NI5&amp;" ("&amp;MSData!NJ5&amp;")"&amp;CHAR(10)&amp;MSData!NI6&amp;" ("&amp;MSData!NJ6&amp;")"&amp;CHAR(10)&amp;MSData!NI7&amp;" ("&amp;MSData!NJ7&amp;")"&amp;CHAR(10)&amp;MSData!NI8&amp;TEXT(MSData!NJ8,"0.0E+00")</f>
        <v xml:space="preserve"> ()
 ()
 ()
 ()
 ()
 ()
0.0E+00</v>
      </c>
      <c r="H98" s="50" t="str">
        <f>MSData!NK2&amp;" ("&amp;MSData!NL2&amp;")"&amp;CHAR(10)&amp;MSData!NK3&amp;" ("&amp;MSData!NL3&amp;")"&amp;CHAR(10)&amp;MSData!NK4&amp;" ("&amp;MSData!NL4&amp;")"&amp;CHAR(10)&amp;MSData!NK5&amp;" ("&amp;MSData!NL5&amp;")"&amp;CHAR(10)&amp;MSData!NK6&amp;" ("&amp;MSData!NL6&amp;")"&amp;CHAR(10)&amp;MSData!NK7&amp;" ("&amp;MSData!NL7&amp;")"&amp;CHAR(10)&amp;MSData!NK8&amp;TEXT(MSData!NL8,"0.0E+00")</f>
        <v xml:space="preserve"> ()
 ()
 ()
 ()
 ()
 ()
0.0E+00</v>
      </c>
      <c r="I98" s="50" t="str">
        <f>molweight(MSData!NI2:NI7,MSData!NK2:NK7)</f>
        <v>?</v>
      </c>
      <c r="J98" s="51" t="e">
        <f>(MSData!NJ8/MSData!NL8)</f>
        <v>#DIV/0!</v>
      </c>
      <c r="K98" s="50" t="str">
        <f>UVPeakList(PeakLabels!CQ3:CQ300,A98)</f>
        <v>&lt; 190</v>
      </c>
      <c r="L98" s="50"/>
      <c r="M98" s="50"/>
      <c r="Q98" s="48"/>
      <c r="R98" s="48" t="e">
        <f t="shared" si="5"/>
        <v>#DIV/0!</v>
      </c>
      <c r="S98" s="62"/>
    </row>
    <row r="99" spans="1:19" ht="123" customHeight="1" x14ac:dyDescent="0.25">
      <c r="A99" s="46"/>
      <c r="B99" s="47"/>
      <c r="C99" s="48"/>
      <c r="D99" s="47" t="e">
        <f t="shared" si="4"/>
        <v>#DIV/0!</v>
      </c>
      <c r="E99" s="47"/>
      <c r="F99" s="49" t="e">
        <f t="shared" si="6"/>
        <v>#N/A</v>
      </c>
      <c r="G99" s="50" t="str">
        <f>MSData!NM2&amp;" ("&amp;MSData!NN2&amp;")"&amp;CHAR(10)&amp;MSData!NM3&amp;" ("&amp;MSData!NN3&amp;")"&amp;CHAR(10)&amp;MSData!NM4&amp;" ("&amp;MSData!NN4&amp;")"&amp;CHAR(10)&amp;MSData!NM5&amp;" ("&amp;MSData!NN5&amp;")"&amp;CHAR(10)&amp;MSData!NM6&amp;" ("&amp;MSData!NN6&amp;")"&amp;CHAR(10)&amp;MSData!NM7&amp;" ("&amp;MSData!NN7&amp;")"&amp;CHAR(10)&amp;MSData!NM8&amp;TEXT(MSData!NN8,"0.0E+00")</f>
        <v xml:space="preserve"> ()
 ()
 ()
 ()
 ()
 ()
0.0E+00</v>
      </c>
      <c r="H99" s="50" t="str">
        <f>MSData!NO2&amp;" ("&amp;MSData!NP2&amp;")"&amp;CHAR(10)&amp;MSData!NO3&amp;" ("&amp;MSData!NP3&amp;")"&amp;CHAR(10)&amp;MSData!NO4&amp;" ("&amp;MSData!NP4&amp;")"&amp;CHAR(10)&amp;MSData!NO5&amp;" ("&amp;MSData!NP5&amp;")"&amp;CHAR(10)&amp;MSData!NO6&amp;" ("&amp;MSData!NP6&amp;")"&amp;CHAR(10)&amp;MSData!NO7&amp;" ("&amp;MSData!NP7&amp;")"&amp;CHAR(10)&amp;MSData!NO8&amp;TEXT(MSData!NP8,"0.0E+00")</f>
        <v xml:space="preserve"> ()
 ()
 ()
 ()
 ()
 ()
0.0E+00</v>
      </c>
      <c r="I99" s="50" t="str">
        <f>molweight(MSData!NM2:NM7,MSData!NO2:NO7)</f>
        <v>?</v>
      </c>
      <c r="J99" s="51" t="e">
        <f>(MSData!NN8/MSData!NP8)</f>
        <v>#DIV/0!</v>
      </c>
      <c r="K99" s="50" t="str">
        <f>UVPeakList(PeakLabels!CR3:CR300,A99)</f>
        <v>&lt; 190</v>
      </c>
      <c r="L99" s="50"/>
      <c r="M99" s="50"/>
      <c r="Q99" s="48"/>
      <c r="R99" s="48" t="e">
        <f t="shared" si="5"/>
        <v>#DIV/0!</v>
      </c>
      <c r="S99" s="62"/>
    </row>
    <row r="100" spans="1:19" ht="123" customHeight="1" x14ac:dyDescent="0.25">
      <c r="A100" s="46"/>
      <c r="B100" s="47"/>
      <c r="C100" s="48"/>
      <c r="D100" s="47" t="e">
        <f t="shared" si="4"/>
        <v>#DIV/0!</v>
      </c>
      <c r="E100" s="47"/>
      <c r="F100" s="49" t="e">
        <f t="shared" si="6"/>
        <v>#N/A</v>
      </c>
      <c r="G100" s="50" t="str">
        <f>MSData!NQ2&amp;" ("&amp;MSData!NR2&amp;")"&amp;CHAR(10)&amp;MSData!NQ3&amp;" ("&amp;MSData!NR3&amp;")"&amp;CHAR(10)&amp;MSData!NQ4&amp;" ("&amp;MSData!NR4&amp;")"&amp;CHAR(10)&amp;MSData!NQ5&amp;" ("&amp;MSData!NR5&amp;")"&amp;CHAR(10)&amp;MSData!NQ6&amp;" ("&amp;MSData!NR6&amp;")"&amp;CHAR(10)&amp;MSData!NQ7&amp;" ("&amp;MSData!NR7&amp;")"&amp;CHAR(10)&amp;MSData!NQ8&amp;TEXT(MSData!NR8,"0.0E+00")</f>
        <v xml:space="preserve"> ()
 ()
 ()
 ()
 ()
 ()
0.0E+00</v>
      </c>
      <c r="H100" s="50" t="str">
        <f>MSData!NS2&amp;" ("&amp;MSData!NT2&amp;")"&amp;CHAR(10)&amp;MSData!NS3&amp;" ("&amp;MSData!NT3&amp;")"&amp;CHAR(10)&amp;MSData!NS4&amp;" ("&amp;MSData!NT4&amp;")"&amp;CHAR(10)&amp;MSData!NS5&amp;" ("&amp;MSData!NT5&amp;")"&amp;CHAR(10)&amp;MSData!NS6&amp;" ("&amp;MSData!NT6&amp;")"&amp;CHAR(10)&amp;MSData!NS7&amp;" ("&amp;MSData!NT7&amp;")"&amp;CHAR(10)&amp;MSData!NS8&amp;TEXT(MSData!NT8,"0.0E+00")</f>
        <v xml:space="preserve"> ()
 ()
 ()
 ()
 ()
 ()
0.0E+00</v>
      </c>
      <c r="I100" s="50" t="str">
        <f>molweight(MSData!NQ2:NQ7,MSData!NS2:NS7)</f>
        <v>?</v>
      </c>
      <c r="J100" s="51" t="e">
        <f>(MSData!NR8/MSData!NT8)</f>
        <v>#DIV/0!</v>
      </c>
      <c r="K100" s="50" t="str">
        <f>UVPeakList(PeakLabels!CS3:CS300,A100)</f>
        <v>&lt; 190</v>
      </c>
      <c r="L100" s="50"/>
      <c r="M100" s="50"/>
      <c r="Q100" s="48"/>
      <c r="R100" s="48" t="e">
        <f t="shared" si="5"/>
        <v>#DIV/0!</v>
      </c>
      <c r="S100" s="62"/>
    </row>
    <row r="101" spans="1:19" ht="123" customHeight="1" x14ac:dyDescent="0.25">
      <c r="A101" s="46"/>
      <c r="B101" s="47"/>
      <c r="C101" s="48"/>
      <c r="D101" s="47" t="e">
        <f t="shared" ref="D101:D104" si="7">C101/_xlfn.AGGREGATE(9,$D$3+4,$C$5:$C$104)*100</f>
        <v>#DIV/0!</v>
      </c>
      <c r="E101" s="47"/>
      <c r="F101" s="49" t="e">
        <f t="shared" si="6"/>
        <v>#N/A</v>
      </c>
      <c r="G101" s="50" t="str">
        <f>MSData!NU2&amp;" ("&amp;MSData!NV2&amp;")"&amp;CHAR(10)&amp;MSData!NU3&amp;" ("&amp;MSData!NV3&amp;")"&amp;CHAR(10)&amp;MSData!NU4&amp;" ("&amp;MSData!NV4&amp;")"&amp;CHAR(10)&amp;MSData!NU5&amp;" ("&amp;MSData!NV5&amp;")"&amp;CHAR(10)&amp;MSData!NU6&amp;" ("&amp;MSData!NV6&amp;")"&amp;CHAR(10)&amp;MSData!NU7&amp;" ("&amp;MSData!NV7&amp;")"&amp;CHAR(10)&amp;MSData!NU8&amp;TEXT(MSData!NV8,"0.0E+00")</f>
        <v xml:space="preserve"> ()
 ()
 ()
 ()
 ()
 ()
0.0E+00</v>
      </c>
      <c r="H101" s="50" t="str">
        <f>MSData!NW2&amp;" ("&amp;MSData!NX2&amp;")"&amp;CHAR(10)&amp;MSData!NW3&amp;" ("&amp;MSData!NX3&amp;")"&amp;CHAR(10)&amp;MSData!NW4&amp;" ("&amp;MSData!NX4&amp;")"&amp;CHAR(10)&amp;MSData!NW5&amp;" ("&amp;MSData!NX5&amp;")"&amp;CHAR(10)&amp;MSData!NW6&amp;" ("&amp;MSData!NX6&amp;")"&amp;CHAR(10)&amp;MSData!NW7&amp;" ("&amp;MSData!NX7&amp;")"&amp;CHAR(10)&amp;MSData!NW8&amp;TEXT(MSData!NX8,"0.0E+00")</f>
        <v xml:space="preserve"> ()
 ()
 ()
 ()
 ()
 ()
0.0E+00</v>
      </c>
      <c r="I101" s="50" t="str">
        <f>molweight(MSData!NU2:NU7,MSData!NW2:NW7)</f>
        <v>?</v>
      </c>
      <c r="J101" s="51" t="e">
        <f>(MSData!NV8/MSData!NX8)</f>
        <v>#DIV/0!</v>
      </c>
      <c r="K101" s="50" t="str">
        <f>UVPeakList(PeakLabels!CT3:CT300,A101)</f>
        <v>&lt; 190</v>
      </c>
      <c r="L101" s="50"/>
      <c r="M101" s="50"/>
      <c r="Q101" s="48"/>
      <c r="R101" s="48" t="e">
        <f t="shared" si="5"/>
        <v>#DIV/0!</v>
      </c>
      <c r="S101" s="62"/>
    </row>
    <row r="102" spans="1:19" ht="123" customHeight="1" x14ac:dyDescent="0.25">
      <c r="A102" s="46"/>
      <c r="B102" s="47"/>
      <c r="C102" s="48"/>
      <c r="D102" s="47" t="e">
        <f t="shared" si="7"/>
        <v>#DIV/0!</v>
      </c>
      <c r="E102" s="47"/>
      <c r="F102" s="49" t="e">
        <f t="shared" si="6"/>
        <v>#N/A</v>
      </c>
      <c r="G102" s="50" t="str">
        <f>MSData!NY2&amp;" ("&amp;MSData!NZ2&amp;")"&amp;CHAR(10)&amp;MSData!NY3&amp;" ("&amp;MSData!NZ3&amp;")"&amp;CHAR(10)&amp;MSData!NY4&amp;" ("&amp;MSData!NZ4&amp;")"&amp;CHAR(10)&amp;MSData!NY5&amp;" ("&amp;MSData!NZ5&amp;")"&amp;CHAR(10)&amp;MSData!NY6&amp;" ("&amp;MSData!NZ6&amp;")"&amp;CHAR(10)&amp;MSData!NY7&amp;" ("&amp;MSData!NZ7&amp;")"&amp;CHAR(10)&amp;MSData!NY8&amp;TEXT(MSData!NZ8,"0.0E+00")</f>
        <v xml:space="preserve"> ()
 ()
 ()
 ()
 ()
 ()
0.0E+00</v>
      </c>
      <c r="H102" s="50" t="str">
        <f>MSData!OA2&amp;" ("&amp;MSData!OB2&amp;")"&amp;CHAR(10)&amp;MSData!OA3&amp;" ("&amp;MSData!OB3&amp;")"&amp;CHAR(10)&amp;MSData!OA4&amp;" ("&amp;MSData!OB4&amp;")"&amp;CHAR(10)&amp;MSData!OA5&amp;" ("&amp;MSData!OB5&amp;")"&amp;CHAR(10)&amp;MSData!OA6&amp;" ("&amp;MSData!OB6&amp;")"&amp;CHAR(10)&amp;MSData!OA7&amp;" ("&amp;MSData!OB7&amp;")"&amp;CHAR(10)&amp;MSData!OA8&amp;TEXT(MSData!OB8,"0.0E+00")</f>
        <v xml:space="preserve"> ()
 ()
 ()
 ()
 ()
 ()
0.0E+00</v>
      </c>
      <c r="I102" s="50" t="str">
        <f>molweight(MSData!NY2:NY7,MSData!OA2:OA7)</f>
        <v>?</v>
      </c>
      <c r="J102" s="51" t="e">
        <f>(MSData!NZ8/MSData!OB8)</f>
        <v>#DIV/0!</v>
      </c>
      <c r="K102" s="50" t="str">
        <f>UVPeakList(PeakLabels!CU3:CU300,A102)</f>
        <v>&lt; 190</v>
      </c>
      <c r="L102" s="50"/>
      <c r="M102" s="50"/>
      <c r="Q102" s="48"/>
      <c r="R102" s="48" t="e">
        <f t="shared" si="5"/>
        <v>#DIV/0!</v>
      </c>
      <c r="S102" s="62"/>
    </row>
    <row r="103" spans="1:19" ht="123" customHeight="1" x14ac:dyDescent="0.25">
      <c r="A103" s="46"/>
      <c r="B103" s="47"/>
      <c r="C103" s="48"/>
      <c r="D103" s="47" t="e">
        <f t="shared" si="7"/>
        <v>#DIV/0!</v>
      </c>
      <c r="E103" s="47"/>
      <c r="F103" s="49" t="e">
        <f t="shared" si="6"/>
        <v>#N/A</v>
      </c>
      <c r="G103" s="50" t="str">
        <f>MSData!OC2&amp;" ("&amp;MSData!OD2&amp;")"&amp;CHAR(10)&amp;MSData!OC3&amp;" ("&amp;MSData!OD3&amp;")"&amp;CHAR(10)&amp;MSData!OC4&amp;" ("&amp;MSData!OD4&amp;")"&amp;CHAR(10)&amp;MSData!OC5&amp;" ("&amp;MSData!OD5&amp;")"&amp;CHAR(10)&amp;MSData!OC6&amp;" ("&amp;MSData!OD6&amp;")"&amp;CHAR(10)&amp;MSData!OC7&amp;" ("&amp;MSData!OD7&amp;")"&amp;CHAR(10)&amp;MSData!OC8&amp;TEXT(MSData!OD8,"0.0E+00")</f>
        <v xml:space="preserve"> ()
 ()
 ()
 ()
 ()
 ()
0.0E+00</v>
      </c>
      <c r="H103" s="50" t="str">
        <f>MSData!OE2&amp;" ("&amp;MSData!OF2&amp;")"&amp;CHAR(10)&amp;MSData!OE3&amp;" ("&amp;MSData!OF3&amp;")"&amp;CHAR(10)&amp;MSData!OE4&amp;" ("&amp;MSData!OF4&amp;")"&amp;CHAR(10)&amp;MSData!OE5&amp;" ("&amp;MSData!OF5&amp;")"&amp;CHAR(10)&amp;MSData!OE6&amp;" ("&amp;MSData!OF6&amp;")"&amp;CHAR(10)&amp;MSData!OE7&amp;" ("&amp;MSData!OF7&amp;")"&amp;CHAR(10)&amp;MSData!OE8&amp;TEXT(MSData!OF8,"0.0E+00")</f>
        <v xml:space="preserve"> ()
 ()
 ()
 ()
 ()
 ()
0.0E+00</v>
      </c>
      <c r="I103" s="50" t="str">
        <f>molweight(MSData!OC2:OC7,MSData!OE2:OE7)</f>
        <v>?</v>
      </c>
      <c r="J103" s="51" t="e">
        <f>(MSData!OD8/MSData!OF8)</f>
        <v>#DIV/0!</v>
      </c>
      <c r="K103" s="50" t="str">
        <f>UVPeakList(PeakLabels!CV3:CV300,A103)</f>
        <v>&lt; 190</v>
      </c>
      <c r="L103" s="50"/>
      <c r="M103" s="50"/>
      <c r="Q103" s="48"/>
      <c r="R103" s="48" t="e">
        <f t="shared" si="5"/>
        <v>#DIV/0!</v>
      </c>
      <c r="S103" s="62"/>
    </row>
    <row r="104" spans="1:19" ht="123" customHeight="1" x14ac:dyDescent="0.25">
      <c r="A104" s="46"/>
      <c r="B104" s="47"/>
      <c r="C104" s="48"/>
      <c r="D104" s="47" t="e">
        <f t="shared" si="7"/>
        <v>#DIV/0!</v>
      </c>
      <c r="E104" s="47"/>
      <c r="F104" s="49" t="e">
        <f t="shared" si="6"/>
        <v>#N/A</v>
      </c>
      <c r="G104" s="50" t="str">
        <f>MSData!OG2&amp;" ("&amp;MSData!OH2&amp;")"&amp;CHAR(10)&amp;MSData!OG3&amp;" ("&amp;MSData!OH3&amp;")"&amp;CHAR(10)&amp;MSData!OG4&amp;" ("&amp;MSData!OH4&amp;")"&amp;CHAR(10)&amp;MSData!OG5&amp;" ("&amp;MSData!OH5&amp;")"&amp;CHAR(10)&amp;MSData!OG6&amp;" ("&amp;MSData!OH6&amp;")"&amp;CHAR(10)&amp;MSData!OG7&amp;" ("&amp;MSData!OH7&amp;")"&amp;CHAR(10)&amp;MSData!OG8&amp;TEXT(MSData!OH8,"0.0E+00")</f>
        <v xml:space="preserve"> ()
 ()
 ()
 ()
 ()
 ()
0.0E+00</v>
      </c>
      <c r="H104" s="50" t="str">
        <f>MSData!OI2&amp;" ("&amp;MSData!OJ2&amp;")"&amp;CHAR(10)&amp;MSData!OI3&amp;" ("&amp;MSData!OJ3&amp;")"&amp;CHAR(10)&amp;MSData!OI4&amp;" ("&amp;MSData!OJ4&amp;")"&amp;CHAR(10)&amp;MSData!OI5&amp;" ("&amp;MSData!OJ5&amp;")"&amp;CHAR(10)&amp;MSData!OI6&amp;" ("&amp;MSData!OJ6&amp;")"&amp;CHAR(10)&amp;MSData!OI7&amp;" ("&amp;MSData!OJ7&amp;")"&amp;CHAR(10)&amp;MSData!OI8&amp;TEXT(MSData!OJ8,"0.0E+00")</f>
        <v xml:space="preserve"> ()
 ()
 ()
 ()
 ()
 ()
0.0E+00</v>
      </c>
      <c r="I104" s="50" t="str">
        <f>molweight(MSData!OG2:OG7,MSData!OI2:OI7)</f>
        <v>?</v>
      </c>
      <c r="J104" s="51" t="e">
        <f>(MSData!OH8/MSData!OJ8)</f>
        <v>#DIV/0!</v>
      </c>
      <c r="K104" s="50" t="str">
        <f>UVPeakList(PeakLabels!CW3:CW300,A104)</f>
        <v>&lt; 190</v>
      </c>
      <c r="L104" s="50"/>
      <c r="M104" s="50"/>
      <c r="Q104" s="48"/>
      <c r="R104" s="48" t="e">
        <f t="shared" si="5"/>
        <v>#DIV/0!</v>
      </c>
      <c r="S104" s="62"/>
    </row>
    <row r="105" spans="1:19" ht="123" customHeight="1" x14ac:dyDescent="0.25">
      <c r="A105" s="46"/>
      <c r="B105" s="47"/>
      <c r="C105" s="48"/>
      <c r="Q105" s="48"/>
    </row>
    <row r="106" spans="1:19" ht="123" customHeight="1" x14ac:dyDescent="0.25">
      <c r="A106" s="46"/>
      <c r="B106" s="47"/>
      <c r="C106" s="48"/>
      <c r="Q106" s="48"/>
    </row>
    <row r="107" spans="1:19" ht="123" customHeight="1" x14ac:dyDescent="0.25">
      <c r="A107" s="46"/>
      <c r="B107" s="47"/>
      <c r="C107" s="48"/>
      <c r="Q107" s="48"/>
    </row>
    <row r="108" spans="1:19" ht="123" customHeight="1" x14ac:dyDescent="0.25">
      <c r="A108" s="46"/>
      <c r="B108" s="47"/>
      <c r="C108" s="48"/>
      <c r="Q108" s="48"/>
    </row>
    <row r="109" spans="1:19" ht="123" customHeight="1" x14ac:dyDescent="0.25">
      <c r="A109" s="46"/>
      <c r="B109" s="47"/>
      <c r="C109" s="48"/>
      <c r="Q109" s="48"/>
    </row>
    <row r="110" spans="1:19" ht="123" customHeight="1" x14ac:dyDescent="0.25">
      <c r="A110" s="46"/>
      <c r="B110" s="47"/>
      <c r="C110" s="48"/>
      <c r="Q110" s="48"/>
    </row>
    <row r="111" spans="1:19" ht="123" customHeight="1" x14ac:dyDescent="0.25">
      <c r="A111" s="46"/>
      <c r="B111" s="47"/>
      <c r="C111" s="48"/>
      <c r="Q111" s="48"/>
    </row>
    <row r="112" spans="1:19" ht="123" customHeight="1" x14ac:dyDescent="0.25">
      <c r="A112" s="46"/>
      <c r="B112" s="47"/>
      <c r="C112" s="48"/>
      <c r="Q112" s="48"/>
    </row>
    <row r="113" spans="1:17" ht="123" customHeight="1" x14ac:dyDescent="0.25">
      <c r="A113" s="46"/>
      <c r="B113" s="47"/>
      <c r="C113" s="48"/>
      <c r="Q113" s="48"/>
    </row>
    <row r="114" spans="1:17" ht="123" customHeight="1" x14ac:dyDescent="0.25">
      <c r="A114" s="46"/>
      <c r="B114" s="47"/>
      <c r="C114" s="48"/>
      <c r="Q114" s="48"/>
    </row>
    <row r="115" spans="1:17" ht="123" customHeight="1" x14ac:dyDescent="0.25">
      <c r="A115" s="46"/>
      <c r="B115" s="47"/>
      <c r="C115" s="48"/>
      <c r="Q115" s="48"/>
    </row>
    <row r="116" spans="1:17" ht="123" customHeight="1" x14ac:dyDescent="0.25">
      <c r="A116" s="46"/>
      <c r="B116" s="47"/>
      <c r="C116" s="48"/>
      <c r="Q116" s="48"/>
    </row>
    <row r="117" spans="1:17" ht="123" customHeight="1" x14ac:dyDescent="0.25">
      <c r="A117" s="46"/>
      <c r="B117" s="47"/>
      <c r="C117" s="48"/>
      <c r="Q117" s="48"/>
    </row>
    <row r="118" spans="1:17" ht="123" customHeight="1" x14ac:dyDescent="0.25">
      <c r="A118" s="46"/>
      <c r="B118" s="47"/>
      <c r="C118" s="48"/>
      <c r="Q118" s="48"/>
    </row>
    <row r="119" spans="1:17" ht="123" customHeight="1" x14ac:dyDescent="0.25">
      <c r="A119" s="46"/>
      <c r="B119" s="47"/>
      <c r="C119" s="48"/>
      <c r="Q119" s="48"/>
    </row>
    <row r="120" spans="1:17" ht="123" customHeight="1" x14ac:dyDescent="0.25">
      <c r="A120" s="46"/>
      <c r="B120" s="47"/>
      <c r="C120" s="48"/>
      <c r="Q120" s="48"/>
    </row>
    <row r="121" spans="1:17" ht="123" customHeight="1" x14ac:dyDescent="0.25">
      <c r="A121" s="46"/>
      <c r="B121" s="47"/>
      <c r="C121" s="48"/>
      <c r="Q121" s="48"/>
    </row>
    <row r="122" spans="1:17" ht="123" customHeight="1" x14ac:dyDescent="0.25">
      <c r="A122" s="46"/>
      <c r="B122" s="47"/>
      <c r="C122" s="48"/>
      <c r="Q122" s="48"/>
    </row>
    <row r="123" spans="1:17" ht="123" customHeight="1" x14ac:dyDescent="0.25">
      <c r="A123" s="46"/>
      <c r="B123" s="47"/>
      <c r="C123" s="48"/>
      <c r="Q123" s="48"/>
    </row>
    <row r="124" spans="1:17" ht="123" customHeight="1" x14ac:dyDescent="0.25">
      <c r="A124" s="46"/>
      <c r="B124" s="47"/>
      <c r="C124" s="48"/>
      <c r="Q124" s="48"/>
    </row>
    <row r="125" spans="1:17" ht="123" customHeight="1" x14ac:dyDescent="0.25">
      <c r="A125" s="46"/>
      <c r="B125" s="47"/>
      <c r="C125" s="48"/>
      <c r="Q125" s="48"/>
    </row>
    <row r="126" spans="1:17" ht="123" customHeight="1" x14ac:dyDescent="0.25">
      <c r="A126" s="46"/>
      <c r="B126" s="47"/>
      <c r="C126" s="48"/>
      <c r="Q126" s="48"/>
    </row>
    <row r="127" spans="1:17" ht="123" customHeight="1" x14ac:dyDescent="0.25">
      <c r="A127" s="46"/>
      <c r="B127" s="47"/>
      <c r="C127" s="48"/>
      <c r="Q127" s="48"/>
    </row>
    <row r="128" spans="1:17" ht="123" customHeight="1" x14ac:dyDescent="0.25">
      <c r="A128" s="46"/>
      <c r="B128" s="47"/>
      <c r="C128" s="48"/>
      <c r="Q128" s="48"/>
    </row>
    <row r="129" spans="1:17" ht="123" customHeight="1" x14ac:dyDescent="0.25">
      <c r="A129" s="46"/>
      <c r="B129" s="47"/>
      <c r="C129" s="48"/>
      <c r="Q129" s="48"/>
    </row>
    <row r="130" spans="1:17" ht="123" customHeight="1" x14ac:dyDescent="0.25">
      <c r="A130" s="46"/>
      <c r="B130" s="47"/>
      <c r="C130" s="48"/>
      <c r="Q130" s="48"/>
    </row>
    <row r="131" spans="1:17" ht="123" customHeight="1" x14ac:dyDescent="0.25">
      <c r="A131" s="46"/>
      <c r="B131" s="47"/>
      <c r="C131" s="48"/>
      <c r="Q131" s="48"/>
    </row>
    <row r="132" spans="1:17" ht="123" customHeight="1" x14ac:dyDescent="0.25">
      <c r="A132" s="46"/>
      <c r="B132" s="47"/>
      <c r="C132" s="48"/>
      <c r="Q132" s="48"/>
    </row>
    <row r="133" spans="1:17" ht="123" customHeight="1" x14ac:dyDescent="0.25">
      <c r="A133" s="46"/>
      <c r="B133" s="47"/>
      <c r="C133" s="48"/>
      <c r="Q133" s="48"/>
    </row>
    <row r="134" spans="1:17" ht="123" customHeight="1" x14ac:dyDescent="0.25">
      <c r="A134" s="46"/>
      <c r="B134" s="47"/>
      <c r="C134" s="48"/>
      <c r="Q134" s="48"/>
    </row>
    <row r="135" spans="1:17" ht="123" customHeight="1" x14ac:dyDescent="0.25">
      <c r="A135" s="46"/>
      <c r="B135" s="47"/>
      <c r="C135" s="48"/>
      <c r="Q135" s="48"/>
    </row>
    <row r="136" spans="1:17" ht="123" customHeight="1" x14ac:dyDescent="0.25">
      <c r="A136" s="46"/>
      <c r="B136" s="47"/>
      <c r="C136" s="48"/>
      <c r="Q136" s="48"/>
    </row>
    <row r="137" spans="1:17" ht="123" customHeight="1" x14ac:dyDescent="0.25">
      <c r="A137" s="46"/>
      <c r="B137" s="47"/>
      <c r="C137" s="48"/>
      <c r="Q137" s="48"/>
    </row>
    <row r="138" spans="1:17" ht="123" customHeight="1" x14ac:dyDescent="0.25">
      <c r="A138" s="46"/>
      <c r="B138" s="47"/>
      <c r="C138" s="48"/>
      <c r="Q138" s="48"/>
    </row>
    <row r="139" spans="1:17" ht="123" customHeight="1" x14ac:dyDescent="0.25">
      <c r="A139" s="46"/>
      <c r="B139" s="47"/>
      <c r="C139" s="48"/>
      <c r="Q139" s="48"/>
    </row>
    <row r="140" spans="1:17" ht="123" customHeight="1" x14ac:dyDescent="0.25">
      <c r="A140" s="46"/>
      <c r="B140" s="47"/>
      <c r="C140" s="48"/>
      <c r="Q140" s="48"/>
    </row>
    <row r="141" spans="1:17" ht="123" customHeight="1" x14ac:dyDescent="0.25">
      <c r="A141" s="46"/>
      <c r="B141" s="47"/>
      <c r="C141" s="48"/>
      <c r="Q141" s="48"/>
    </row>
    <row r="142" spans="1:17" ht="123" customHeight="1" x14ac:dyDescent="0.25">
      <c r="A142" s="46"/>
      <c r="B142" s="47"/>
      <c r="C142" s="48"/>
      <c r="Q142" s="48"/>
    </row>
    <row r="143" spans="1:17" ht="123" customHeight="1" x14ac:dyDescent="0.25">
      <c r="A143" s="46"/>
      <c r="B143" s="47"/>
      <c r="C143" s="48"/>
      <c r="Q143" s="48"/>
    </row>
    <row r="144" spans="1:17" ht="123" customHeight="1" x14ac:dyDescent="0.25">
      <c r="A144" s="46"/>
      <c r="B144" s="47"/>
      <c r="C144" s="48"/>
      <c r="Q144" s="48"/>
    </row>
    <row r="145" spans="1:17" ht="123" customHeight="1" x14ac:dyDescent="0.25">
      <c r="A145" s="46"/>
      <c r="B145" s="47"/>
      <c r="C145" s="48"/>
      <c r="Q145" s="48"/>
    </row>
    <row r="146" spans="1:17" ht="123" customHeight="1" x14ac:dyDescent="0.25">
      <c r="A146" s="46"/>
      <c r="B146" s="47"/>
      <c r="C146" s="48"/>
      <c r="Q146" s="48"/>
    </row>
    <row r="147" spans="1:17" ht="123" customHeight="1" x14ac:dyDescent="0.25">
      <c r="A147" s="46"/>
      <c r="B147" s="47"/>
      <c r="C147" s="48"/>
      <c r="Q147" s="48"/>
    </row>
    <row r="148" spans="1:17" ht="123" customHeight="1" x14ac:dyDescent="0.25">
      <c r="A148" s="46"/>
      <c r="B148" s="47"/>
      <c r="C148" s="48"/>
      <c r="Q148" s="48"/>
    </row>
    <row r="149" spans="1:17" ht="123" customHeight="1" x14ac:dyDescent="0.25">
      <c r="A149" s="46"/>
      <c r="B149" s="47"/>
      <c r="C149" s="48"/>
      <c r="Q149" s="48"/>
    </row>
    <row r="150" spans="1:17" ht="123" customHeight="1" x14ac:dyDescent="0.25">
      <c r="A150" s="46"/>
      <c r="B150" s="47"/>
      <c r="C150" s="48"/>
      <c r="Q150" s="48"/>
    </row>
    <row r="151" spans="1:17" ht="123" customHeight="1" x14ac:dyDescent="0.25">
      <c r="A151" s="46"/>
      <c r="B151" s="47"/>
      <c r="C151" s="48"/>
      <c r="Q151" s="48"/>
    </row>
    <row r="152" spans="1:17" ht="123" customHeight="1" x14ac:dyDescent="0.25">
      <c r="A152" s="46"/>
      <c r="B152" s="47"/>
      <c r="C152" s="48"/>
      <c r="Q152" s="48"/>
    </row>
    <row r="153" spans="1:17" ht="123" customHeight="1" x14ac:dyDescent="0.25">
      <c r="A153" s="46"/>
      <c r="B153" s="47"/>
      <c r="C153" s="48"/>
      <c r="Q153" s="48"/>
    </row>
    <row r="154" spans="1:17" ht="123" customHeight="1" x14ac:dyDescent="0.25">
      <c r="A154" s="46"/>
      <c r="B154" s="47"/>
      <c r="C154" s="48"/>
      <c r="Q154" s="48"/>
    </row>
    <row r="155" spans="1:17" ht="123" customHeight="1" x14ac:dyDescent="0.25">
      <c r="A155" s="46"/>
      <c r="B155" s="47"/>
      <c r="C155" s="48"/>
      <c r="Q155" s="48"/>
    </row>
    <row r="156" spans="1:17" ht="123" customHeight="1" x14ac:dyDescent="0.25">
      <c r="A156" s="46"/>
      <c r="B156" s="47"/>
      <c r="C156" s="48"/>
      <c r="Q156" s="48"/>
    </row>
    <row r="157" spans="1:17" ht="123" customHeight="1" x14ac:dyDescent="0.25">
      <c r="A157" s="46"/>
      <c r="B157" s="47"/>
      <c r="C157" s="48"/>
      <c r="Q157" s="48"/>
    </row>
    <row r="158" spans="1:17" ht="123" customHeight="1" x14ac:dyDescent="0.25">
      <c r="A158" s="46"/>
      <c r="B158" s="47"/>
      <c r="C158" s="48"/>
      <c r="Q158" s="48"/>
    </row>
    <row r="159" spans="1:17" ht="123" customHeight="1" x14ac:dyDescent="0.25">
      <c r="A159" s="46"/>
      <c r="B159" s="47"/>
      <c r="C159" s="48"/>
      <c r="Q159" s="48"/>
    </row>
    <row r="160" spans="1:17" ht="123" customHeight="1" x14ac:dyDescent="0.25">
      <c r="A160" s="46"/>
      <c r="B160" s="47"/>
      <c r="C160" s="48"/>
      <c r="Q160" s="48"/>
    </row>
    <row r="161" spans="1:17" ht="123" customHeight="1" x14ac:dyDescent="0.25">
      <c r="A161" s="46"/>
      <c r="B161" s="47"/>
      <c r="C161" s="48"/>
      <c r="Q161" s="48"/>
    </row>
    <row r="162" spans="1:17" ht="123" customHeight="1" x14ac:dyDescent="0.25">
      <c r="A162" s="46"/>
      <c r="B162" s="47"/>
      <c r="C162" s="48"/>
      <c r="Q162" s="48"/>
    </row>
    <row r="163" spans="1:17" ht="123" customHeight="1" x14ac:dyDescent="0.25">
      <c r="A163" s="46"/>
      <c r="B163" s="47"/>
      <c r="C163" s="48"/>
      <c r="Q163" s="48"/>
    </row>
    <row r="164" spans="1:17" ht="123" customHeight="1" x14ac:dyDescent="0.25">
      <c r="A164" s="46"/>
      <c r="B164" s="47"/>
      <c r="C164" s="48"/>
      <c r="Q164" s="48"/>
    </row>
    <row r="165" spans="1:17" ht="123" customHeight="1" x14ac:dyDescent="0.25">
      <c r="A165" s="46"/>
      <c r="B165" s="47"/>
      <c r="C165" s="48"/>
      <c r="Q165" s="48"/>
    </row>
    <row r="166" spans="1:17" ht="123" customHeight="1" x14ac:dyDescent="0.25">
      <c r="A166" s="46"/>
      <c r="B166" s="47"/>
      <c r="C166" s="48"/>
      <c r="Q166" s="48"/>
    </row>
    <row r="167" spans="1:17" ht="123" customHeight="1" x14ac:dyDescent="0.25">
      <c r="A167" s="46"/>
      <c r="B167" s="47"/>
      <c r="C167" s="48"/>
      <c r="Q167" s="48"/>
    </row>
    <row r="168" spans="1:17" ht="123" customHeight="1" x14ac:dyDescent="0.25">
      <c r="A168" s="46"/>
      <c r="B168" s="47"/>
      <c r="C168" s="48"/>
      <c r="Q168" s="48"/>
    </row>
    <row r="169" spans="1:17" ht="123" customHeight="1" x14ac:dyDescent="0.25">
      <c r="A169" s="46"/>
      <c r="B169" s="47"/>
      <c r="C169" s="48"/>
      <c r="Q169" s="48"/>
    </row>
    <row r="170" spans="1:17" ht="123" customHeight="1" x14ac:dyDescent="0.25">
      <c r="A170" s="46"/>
      <c r="B170" s="47"/>
      <c r="C170" s="48"/>
      <c r="Q170" s="48"/>
    </row>
    <row r="171" spans="1:17" ht="123" customHeight="1" x14ac:dyDescent="0.25">
      <c r="A171" s="46"/>
      <c r="B171" s="47"/>
      <c r="C171" s="48"/>
      <c r="Q171" s="48"/>
    </row>
    <row r="172" spans="1:17" ht="123" customHeight="1" x14ac:dyDescent="0.25">
      <c r="A172" s="46"/>
      <c r="B172" s="47"/>
      <c r="C172" s="48"/>
      <c r="Q172" s="48"/>
    </row>
    <row r="173" spans="1:17" ht="123" customHeight="1" x14ac:dyDescent="0.25">
      <c r="A173" s="46"/>
      <c r="B173" s="47"/>
      <c r="C173" s="48"/>
      <c r="Q173" s="48"/>
    </row>
    <row r="174" spans="1:17" ht="123" customHeight="1" x14ac:dyDescent="0.25">
      <c r="A174" s="46"/>
      <c r="B174" s="47"/>
      <c r="C174" s="48"/>
      <c r="Q174" s="48"/>
    </row>
    <row r="175" spans="1:17" ht="123" customHeight="1" x14ac:dyDescent="0.25">
      <c r="A175" s="46"/>
      <c r="B175" s="47"/>
      <c r="C175" s="48"/>
      <c r="Q175" s="48"/>
    </row>
    <row r="176" spans="1:17" ht="123" customHeight="1" x14ac:dyDescent="0.25">
      <c r="A176" s="46"/>
      <c r="B176" s="47"/>
      <c r="C176" s="48"/>
      <c r="Q176" s="48"/>
    </row>
    <row r="177" spans="1:17" ht="123" customHeight="1" x14ac:dyDescent="0.25">
      <c r="A177" s="46"/>
      <c r="B177" s="47"/>
      <c r="C177" s="48"/>
      <c r="Q177" s="48"/>
    </row>
    <row r="178" spans="1:17" ht="123" customHeight="1" x14ac:dyDescent="0.25">
      <c r="A178" s="46"/>
      <c r="B178" s="47"/>
      <c r="C178" s="48"/>
      <c r="Q178" s="48"/>
    </row>
    <row r="179" spans="1:17" ht="123" customHeight="1" x14ac:dyDescent="0.25">
      <c r="A179" s="46"/>
      <c r="B179" s="47"/>
      <c r="C179" s="48"/>
      <c r="Q179" s="48"/>
    </row>
    <row r="180" spans="1:17" ht="123" customHeight="1" x14ac:dyDescent="0.25">
      <c r="A180" s="46"/>
      <c r="B180" s="47"/>
      <c r="C180" s="48"/>
      <c r="Q180" s="48"/>
    </row>
    <row r="181" spans="1:17" ht="123" customHeight="1" x14ac:dyDescent="0.25">
      <c r="A181" s="46"/>
      <c r="B181" s="47"/>
      <c r="C181" s="48"/>
      <c r="Q181" s="48"/>
    </row>
    <row r="182" spans="1:17" ht="123" customHeight="1" x14ac:dyDescent="0.25">
      <c r="A182" s="46"/>
      <c r="B182" s="47"/>
      <c r="C182" s="48"/>
      <c r="Q182" s="48"/>
    </row>
    <row r="183" spans="1:17" ht="123" customHeight="1" x14ac:dyDescent="0.25">
      <c r="A183" s="46"/>
      <c r="B183" s="47"/>
      <c r="C183" s="48"/>
      <c r="Q183" s="48"/>
    </row>
    <row r="184" spans="1:17" ht="123" customHeight="1" x14ac:dyDescent="0.25">
      <c r="A184" s="46"/>
      <c r="B184" s="47"/>
      <c r="C184" s="48"/>
      <c r="Q184" s="48"/>
    </row>
    <row r="185" spans="1:17" ht="123" customHeight="1" x14ac:dyDescent="0.25">
      <c r="A185" s="46"/>
      <c r="B185" s="47"/>
      <c r="C185" s="48"/>
      <c r="Q185" s="48"/>
    </row>
    <row r="186" spans="1:17" ht="123" customHeight="1" x14ac:dyDescent="0.25">
      <c r="A186" s="46"/>
      <c r="B186" s="47"/>
      <c r="C186" s="48"/>
      <c r="Q186" s="48"/>
    </row>
    <row r="187" spans="1:17" ht="123" customHeight="1" x14ac:dyDescent="0.25">
      <c r="A187" s="46"/>
      <c r="B187" s="47"/>
      <c r="C187" s="48"/>
      <c r="Q187" s="48"/>
    </row>
    <row r="188" spans="1:17" ht="123" customHeight="1" x14ac:dyDescent="0.25">
      <c r="A188" s="46"/>
      <c r="B188" s="47"/>
      <c r="C188" s="48"/>
      <c r="Q188" s="48"/>
    </row>
    <row r="189" spans="1:17" ht="123" customHeight="1" x14ac:dyDescent="0.25">
      <c r="A189" s="46"/>
      <c r="B189" s="47"/>
      <c r="C189" s="48"/>
      <c r="Q189" s="48"/>
    </row>
    <row r="190" spans="1:17" ht="123" customHeight="1" x14ac:dyDescent="0.25">
      <c r="A190" s="46"/>
      <c r="B190" s="47"/>
      <c r="C190" s="48"/>
      <c r="Q190" s="48"/>
    </row>
    <row r="191" spans="1:17" ht="123" customHeight="1" x14ac:dyDescent="0.25">
      <c r="A191" s="46"/>
      <c r="B191" s="47"/>
      <c r="C191" s="48"/>
      <c r="Q191" s="48"/>
    </row>
    <row r="192" spans="1:17" ht="123" customHeight="1" x14ac:dyDescent="0.25">
      <c r="A192" s="46"/>
      <c r="B192" s="47"/>
      <c r="C192" s="48"/>
      <c r="Q192" s="48"/>
    </row>
    <row r="193" spans="1:17" ht="123" customHeight="1" x14ac:dyDescent="0.25">
      <c r="A193" s="46"/>
      <c r="B193" s="47"/>
      <c r="C193" s="48"/>
      <c r="Q193" s="48"/>
    </row>
    <row r="194" spans="1:17" ht="123" customHeight="1" x14ac:dyDescent="0.25">
      <c r="A194" s="46"/>
      <c r="B194" s="47"/>
      <c r="C194" s="48"/>
      <c r="Q194" s="48"/>
    </row>
    <row r="195" spans="1:17" ht="123" customHeight="1" x14ac:dyDescent="0.25">
      <c r="A195" s="46"/>
      <c r="B195" s="47"/>
      <c r="C195" s="48"/>
      <c r="Q195" s="48"/>
    </row>
    <row r="196" spans="1:17" ht="123" customHeight="1" x14ac:dyDescent="0.25">
      <c r="A196" s="46"/>
      <c r="B196" s="47"/>
      <c r="C196" s="48"/>
      <c r="Q196" s="48"/>
    </row>
    <row r="197" spans="1:17" ht="123" customHeight="1" x14ac:dyDescent="0.25">
      <c r="A197" s="46"/>
      <c r="B197" s="47"/>
      <c r="C197" s="48"/>
      <c r="Q197" s="48"/>
    </row>
    <row r="198" spans="1:17" ht="123" customHeight="1" x14ac:dyDescent="0.25">
      <c r="A198" s="46"/>
      <c r="B198" s="47"/>
      <c r="C198" s="48"/>
      <c r="Q198" s="48"/>
    </row>
    <row r="199" spans="1:17" ht="123" customHeight="1" x14ac:dyDescent="0.25">
      <c r="A199" s="46"/>
      <c r="B199" s="47"/>
      <c r="C199" s="48"/>
      <c r="Q199" s="48"/>
    </row>
    <row r="200" spans="1:17" ht="123" customHeight="1" x14ac:dyDescent="0.25">
      <c r="A200" s="46"/>
      <c r="B200" s="47"/>
      <c r="C200" s="48"/>
      <c r="Q200" s="48"/>
    </row>
    <row r="201" spans="1:17" ht="123" customHeight="1" x14ac:dyDescent="0.25">
      <c r="A201" s="46"/>
      <c r="B201" s="47"/>
      <c r="C201" s="48"/>
      <c r="Q201" s="48"/>
    </row>
    <row r="202" spans="1:17" ht="123" customHeight="1" x14ac:dyDescent="0.25">
      <c r="A202" s="46"/>
      <c r="B202" s="47"/>
      <c r="C202" s="48"/>
      <c r="Q202" s="48"/>
    </row>
    <row r="203" spans="1:17" ht="123" customHeight="1" x14ac:dyDescent="0.25">
      <c r="A203" s="46"/>
      <c r="B203" s="47"/>
      <c r="C203" s="48"/>
      <c r="Q203" s="48"/>
    </row>
    <row r="204" spans="1:17" ht="123" customHeight="1" x14ac:dyDescent="0.25">
      <c r="A204" s="46"/>
      <c r="B204" s="47"/>
      <c r="C204" s="48"/>
      <c r="Q204" s="48"/>
    </row>
    <row r="205" spans="1:17" ht="123" customHeight="1" x14ac:dyDescent="0.25">
      <c r="A205" s="46"/>
      <c r="B205" s="47"/>
      <c r="C205" s="48"/>
      <c r="Q205" s="48"/>
    </row>
    <row r="206" spans="1:17" ht="123" customHeight="1" x14ac:dyDescent="0.25">
      <c r="A206" s="46"/>
      <c r="B206" s="47"/>
      <c r="C206" s="48"/>
      <c r="Q206" s="48"/>
    </row>
    <row r="207" spans="1:17" ht="123" customHeight="1" x14ac:dyDescent="0.25">
      <c r="A207" s="46"/>
      <c r="B207" s="47"/>
      <c r="C207" s="48"/>
      <c r="Q207" s="48"/>
    </row>
    <row r="208" spans="1:17" ht="123" customHeight="1" x14ac:dyDescent="0.25">
      <c r="A208" s="46"/>
      <c r="B208" s="47"/>
      <c r="C208" s="48"/>
      <c r="Q208" s="48"/>
    </row>
    <row r="209" spans="1:17" ht="123" customHeight="1" x14ac:dyDescent="0.25">
      <c r="A209" s="46"/>
      <c r="B209" s="47"/>
      <c r="C209" s="48"/>
      <c r="Q209" s="48"/>
    </row>
    <row r="210" spans="1:17" ht="123" customHeight="1" x14ac:dyDescent="0.25">
      <c r="A210" s="46"/>
      <c r="B210" s="47"/>
      <c r="C210" s="48"/>
      <c r="Q210" s="48"/>
    </row>
    <row r="211" spans="1:17" ht="123" customHeight="1" x14ac:dyDescent="0.25">
      <c r="A211" s="46"/>
      <c r="B211" s="47"/>
      <c r="C211" s="48"/>
      <c r="Q211" s="48"/>
    </row>
    <row r="212" spans="1:17" ht="123" customHeight="1" x14ac:dyDescent="0.25">
      <c r="A212" s="46"/>
      <c r="B212" s="47"/>
      <c r="C212" s="48"/>
      <c r="Q212" s="48"/>
    </row>
    <row r="213" spans="1:17" ht="123" customHeight="1" x14ac:dyDescent="0.25">
      <c r="A213" s="46"/>
      <c r="B213" s="47"/>
      <c r="C213" s="48"/>
      <c r="Q213" s="48"/>
    </row>
    <row r="214" spans="1:17" ht="123" customHeight="1" x14ac:dyDescent="0.25">
      <c r="A214" s="46"/>
      <c r="B214" s="47"/>
      <c r="C214" s="48"/>
      <c r="Q214" s="48"/>
    </row>
    <row r="215" spans="1:17" ht="123" customHeight="1" x14ac:dyDescent="0.25">
      <c r="A215" s="46"/>
      <c r="B215" s="47"/>
      <c r="C215" s="48"/>
      <c r="Q215" s="48"/>
    </row>
    <row r="216" spans="1:17" ht="123" customHeight="1" x14ac:dyDescent="0.25">
      <c r="A216" s="46"/>
      <c r="B216" s="47"/>
      <c r="C216" s="48"/>
      <c r="Q216" s="48"/>
    </row>
    <row r="217" spans="1:17" ht="123" customHeight="1" x14ac:dyDescent="0.25">
      <c r="A217" s="46"/>
      <c r="B217" s="47"/>
      <c r="C217" s="48"/>
      <c r="Q217" s="48"/>
    </row>
    <row r="218" spans="1:17" ht="123" customHeight="1" x14ac:dyDescent="0.25">
      <c r="A218" s="46"/>
      <c r="B218" s="47"/>
      <c r="C218" s="48"/>
      <c r="Q218" s="48"/>
    </row>
    <row r="219" spans="1:17" ht="123" customHeight="1" x14ac:dyDescent="0.25">
      <c r="A219" s="46"/>
      <c r="B219" s="47"/>
      <c r="C219" s="48"/>
      <c r="Q219" s="48"/>
    </row>
    <row r="220" spans="1:17" ht="123" customHeight="1" x14ac:dyDescent="0.25">
      <c r="A220" s="46"/>
      <c r="B220" s="47"/>
      <c r="C220" s="48"/>
      <c r="Q220" s="48"/>
    </row>
    <row r="221" spans="1:17" ht="123" customHeight="1" x14ac:dyDescent="0.25">
      <c r="A221" s="46"/>
      <c r="B221" s="47"/>
      <c r="C221" s="48"/>
      <c r="Q221" s="48"/>
    </row>
    <row r="222" spans="1:17" ht="123" customHeight="1" x14ac:dyDescent="0.25">
      <c r="A222" s="46"/>
      <c r="B222" s="47"/>
      <c r="C222" s="48"/>
      <c r="Q222" s="48"/>
    </row>
    <row r="223" spans="1:17" ht="123" customHeight="1" x14ac:dyDescent="0.25">
      <c r="A223" s="46"/>
      <c r="B223" s="47"/>
      <c r="C223" s="48"/>
      <c r="Q223" s="48"/>
    </row>
    <row r="224" spans="1:17" ht="123" customHeight="1" x14ac:dyDescent="0.25">
      <c r="A224" s="46"/>
      <c r="B224" s="47"/>
      <c r="C224" s="48"/>
      <c r="Q224" s="48"/>
    </row>
    <row r="225" spans="1:17" ht="123" customHeight="1" x14ac:dyDescent="0.25">
      <c r="A225" s="46"/>
      <c r="B225" s="47"/>
      <c r="C225" s="48"/>
      <c r="Q225" s="48"/>
    </row>
    <row r="226" spans="1:17" ht="123" customHeight="1" x14ac:dyDescent="0.25">
      <c r="A226" s="46"/>
      <c r="B226" s="47"/>
      <c r="C226" s="48"/>
      <c r="Q226" s="48"/>
    </row>
    <row r="227" spans="1:17" ht="123" customHeight="1" x14ac:dyDescent="0.25">
      <c r="A227" s="46"/>
      <c r="B227" s="47"/>
      <c r="C227" s="48"/>
      <c r="Q227" s="48"/>
    </row>
    <row r="228" spans="1:17" ht="123" customHeight="1" x14ac:dyDescent="0.25">
      <c r="A228" s="46"/>
      <c r="B228" s="47"/>
      <c r="C228" s="48"/>
      <c r="Q228" s="48"/>
    </row>
    <row r="229" spans="1:17" ht="123" customHeight="1" x14ac:dyDescent="0.25">
      <c r="A229" s="46"/>
      <c r="B229" s="47"/>
      <c r="C229" s="48"/>
      <c r="Q229" s="48"/>
    </row>
    <row r="230" spans="1:17" ht="123" customHeight="1" x14ac:dyDescent="0.25">
      <c r="A230" s="46"/>
      <c r="B230" s="47"/>
      <c r="C230" s="48"/>
      <c r="Q230" s="48"/>
    </row>
    <row r="231" spans="1:17" ht="123" customHeight="1" x14ac:dyDescent="0.25">
      <c r="A231" s="46"/>
      <c r="B231" s="47"/>
      <c r="C231" s="48"/>
      <c r="Q231" s="48"/>
    </row>
    <row r="232" spans="1:17" ht="123" customHeight="1" x14ac:dyDescent="0.25">
      <c r="A232" s="46"/>
      <c r="B232" s="47"/>
      <c r="C232" s="48"/>
      <c r="Q232" s="48"/>
    </row>
    <row r="233" spans="1:17" ht="123" customHeight="1" x14ac:dyDescent="0.25">
      <c r="A233" s="46"/>
      <c r="B233" s="47"/>
      <c r="C233" s="48"/>
      <c r="Q233" s="48"/>
    </row>
    <row r="234" spans="1:17" ht="123" customHeight="1" x14ac:dyDescent="0.25">
      <c r="A234" s="46"/>
      <c r="B234" s="47"/>
      <c r="C234" s="48"/>
      <c r="Q234" s="48"/>
    </row>
    <row r="235" spans="1:17" ht="123" customHeight="1" x14ac:dyDescent="0.25">
      <c r="A235" s="46"/>
      <c r="B235" s="47"/>
      <c r="C235" s="48"/>
      <c r="Q235" s="48"/>
    </row>
    <row r="236" spans="1:17" ht="123" customHeight="1" x14ac:dyDescent="0.25">
      <c r="A236" s="46"/>
      <c r="B236" s="47"/>
      <c r="C236" s="48"/>
      <c r="Q236" s="48"/>
    </row>
    <row r="237" spans="1:17" ht="123" customHeight="1" x14ac:dyDescent="0.25">
      <c r="A237" s="46"/>
      <c r="B237" s="47"/>
      <c r="C237" s="48"/>
      <c r="Q237" s="48"/>
    </row>
    <row r="238" spans="1:17" ht="123" customHeight="1" x14ac:dyDescent="0.25">
      <c r="A238" s="46"/>
      <c r="B238" s="47"/>
      <c r="C238" s="48"/>
      <c r="Q238" s="48"/>
    </row>
    <row r="239" spans="1:17" ht="123" customHeight="1" x14ac:dyDescent="0.25">
      <c r="A239" s="46"/>
      <c r="B239" s="47"/>
      <c r="C239" s="48"/>
      <c r="Q239" s="48"/>
    </row>
    <row r="240" spans="1:17" ht="123" customHeight="1" x14ac:dyDescent="0.25">
      <c r="A240" s="46"/>
      <c r="B240" s="47"/>
      <c r="C240" s="48"/>
      <c r="Q240" s="48"/>
    </row>
    <row r="241" spans="1:17" ht="123" customHeight="1" x14ac:dyDescent="0.25">
      <c r="A241" s="46"/>
      <c r="B241" s="47"/>
      <c r="C241" s="48"/>
      <c r="Q241" s="48"/>
    </row>
    <row r="242" spans="1:17" ht="123" customHeight="1" x14ac:dyDescent="0.25">
      <c r="A242" s="46"/>
      <c r="B242" s="47"/>
      <c r="C242" s="48"/>
      <c r="Q242" s="48"/>
    </row>
    <row r="243" spans="1:17" ht="123" customHeight="1" x14ac:dyDescent="0.25">
      <c r="A243" s="46"/>
      <c r="B243" s="47"/>
      <c r="C243" s="48"/>
      <c r="Q243" s="48"/>
    </row>
    <row r="244" spans="1:17" ht="123" customHeight="1" x14ac:dyDescent="0.25">
      <c r="A244" s="46"/>
      <c r="B244" s="47"/>
      <c r="C244" s="48"/>
      <c r="Q244" s="48"/>
    </row>
    <row r="245" spans="1:17" ht="123" customHeight="1" x14ac:dyDescent="0.25">
      <c r="A245" s="46"/>
      <c r="B245" s="47"/>
      <c r="C245" s="48"/>
      <c r="Q245" s="48"/>
    </row>
    <row r="246" spans="1:17" ht="123" customHeight="1" x14ac:dyDescent="0.25">
      <c r="A246" s="46"/>
      <c r="B246" s="47"/>
      <c r="C246" s="48"/>
      <c r="Q246" s="48"/>
    </row>
    <row r="247" spans="1:17" ht="123" customHeight="1" x14ac:dyDescent="0.25">
      <c r="A247" s="46"/>
      <c r="B247" s="47"/>
      <c r="C247" s="48"/>
      <c r="Q247" s="48"/>
    </row>
    <row r="248" spans="1:17" ht="123" customHeight="1" x14ac:dyDescent="0.25">
      <c r="A248" s="46"/>
      <c r="B248" s="47"/>
      <c r="C248" s="48"/>
      <c r="Q248" s="48"/>
    </row>
    <row r="249" spans="1:17" ht="123" customHeight="1" x14ac:dyDescent="0.25">
      <c r="A249" s="46"/>
      <c r="B249" s="47"/>
      <c r="C249" s="48"/>
      <c r="Q249" s="48"/>
    </row>
    <row r="250" spans="1:17" ht="123" customHeight="1" x14ac:dyDescent="0.25">
      <c r="A250" s="46"/>
      <c r="B250" s="47"/>
      <c r="C250" s="48"/>
      <c r="Q250" s="48"/>
    </row>
    <row r="251" spans="1:17" ht="123" customHeight="1" x14ac:dyDescent="0.25">
      <c r="A251" s="46"/>
      <c r="B251" s="47"/>
      <c r="C251" s="48"/>
      <c r="Q251" s="48"/>
    </row>
    <row r="252" spans="1:17" ht="123" customHeight="1" x14ac:dyDescent="0.25">
      <c r="A252" s="46"/>
      <c r="B252" s="47"/>
      <c r="C252" s="48"/>
      <c r="Q252" s="48"/>
    </row>
    <row r="253" spans="1:17" ht="123" customHeight="1" x14ac:dyDescent="0.25">
      <c r="A253" s="46"/>
      <c r="B253" s="47"/>
      <c r="C253" s="48"/>
      <c r="Q253" s="48"/>
    </row>
    <row r="254" spans="1:17" ht="123" customHeight="1" x14ac:dyDescent="0.25">
      <c r="A254" s="46"/>
      <c r="B254" s="47"/>
      <c r="C254" s="48"/>
      <c r="Q254" s="48"/>
    </row>
    <row r="255" spans="1:17" ht="123" customHeight="1" x14ac:dyDescent="0.25">
      <c r="A255" s="46"/>
      <c r="B255" s="47"/>
      <c r="C255" s="48"/>
      <c r="Q255" s="48"/>
    </row>
    <row r="256" spans="1:17" ht="123" customHeight="1" x14ac:dyDescent="0.25">
      <c r="A256" s="46"/>
      <c r="B256" s="47"/>
      <c r="C256" s="48"/>
      <c r="Q256" s="48"/>
    </row>
    <row r="257" spans="1:17" ht="123" customHeight="1" x14ac:dyDescent="0.25">
      <c r="A257" s="46"/>
      <c r="B257" s="47"/>
      <c r="C257" s="48"/>
      <c r="Q257" s="48"/>
    </row>
    <row r="258" spans="1:17" ht="123" customHeight="1" x14ac:dyDescent="0.25">
      <c r="A258" s="46"/>
      <c r="B258" s="47"/>
      <c r="C258" s="48"/>
      <c r="Q258" s="48"/>
    </row>
    <row r="259" spans="1:17" ht="123" customHeight="1" x14ac:dyDescent="0.25">
      <c r="A259" s="46"/>
      <c r="B259" s="47"/>
      <c r="C259" s="48"/>
      <c r="Q259" s="48"/>
    </row>
    <row r="260" spans="1:17" ht="123" customHeight="1" x14ac:dyDescent="0.25">
      <c r="A260" s="46"/>
      <c r="B260" s="47"/>
      <c r="C260" s="48"/>
      <c r="Q260" s="48"/>
    </row>
    <row r="261" spans="1:17" ht="123" customHeight="1" x14ac:dyDescent="0.25">
      <c r="A261" s="46"/>
      <c r="B261" s="47"/>
      <c r="C261" s="48"/>
      <c r="Q261" s="48"/>
    </row>
    <row r="262" spans="1:17" ht="123" customHeight="1" x14ac:dyDescent="0.25">
      <c r="A262" s="46"/>
      <c r="B262" s="47"/>
      <c r="C262" s="48"/>
      <c r="Q262" s="48"/>
    </row>
    <row r="263" spans="1:17" ht="123" customHeight="1" x14ac:dyDescent="0.25">
      <c r="A263" s="46"/>
      <c r="B263" s="47"/>
      <c r="C263" s="48"/>
      <c r="Q263" s="48"/>
    </row>
    <row r="264" spans="1:17" ht="123" customHeight="1" x14ac:dyDescent="0.25">
      <c r="A264" s="46"/>
      <c r="B264" s="47"/>
      <c r="C264" s="48"/>
      <c r="Q264" s="48"/>
    </row>
    <row r="265" spans="1:17" ht="123" customHeight="1" x14ac:dyDescent="0.25">
      <c r="A265" s="46"/>
      <c r="B265" s="47"/>
      <c r="C265" s="48"/>
      <c r="Q265" s="48"/>
    </row>
    <row r="266" spans="1:17" ht="123" customHeight="1" x14ac:dyDescent="0.25">
      <c r="A266" s="46"/>
      <c r="B266" s="47"/>
      <c r="C266" s="48"/>
      <c r="Q266" s="48"/>
    </row>
    <row r="267" spans="1:17" ht="123" customHeight="1" x14ac:dyDescent="0.25">
      <c r="A267" s="46"/>
      <c r="B267" s="47"/>
      <c r="C267" s="48"/>
      <c r="Q267" s="48"/>
    </row>
    <row r="268" spans="1:17" ht="123" customHeight="1" x14ac:dyDescent="0.25">
      <c r="A268" s="46"/>
      <c r="B268" s="47"/>
      <c r="C268" s="48"/>
      <c r="Q268" s="48"/>
    </row>
    <row r="269" spans="1:17" ht="123" customHeight="1" x14ac:dyDescent="0.25">
      <c r="A269" s="46"/>
      <c r="B269" s="47"/>
      <c r="C269" s="48"/>
      <c r="Q269" s="48"/>
    </row>
    <row r="270" spans="1:17" ht="123" customHeight="1" x14ac:dyDescent="0.25">
      <c r="A270" s="46"/>
      <c r="B270" s="47"/>
      <c r="C270" s="48"/>
      <c r="Q270" s="48"/>
    </row>
    <row r="271" spans="1:17" ht="123" customHeight="1" x14ac:dyDescent="0.25">
      <c r="A271" s="46"/>
      <c r="B271" s="47"/>
      <c r="C271" s="48"/>
      <c r="Q271" s="48"/>
    </row>
    <row r="272" spans="1:17" ht="123" customHeight="1" x14ac:dyDescent="0.25">
      <c r="A272" s="46"/>
      <c r="B272" s="47"/>
      <c r="C272" s="48"/>
      <c r="Q272" s="48"/>
    </row>
    <row r="273" spans="1:17" ht="123" customHeight="1" x14ac:dyDescent="0.25">
      <c r="A273" s="46"/>
      <c r="B273" s="47"/>
      <c r="C273" s="48"/>
      <c r="Q273" s="48"/>
    </row>
    <row r="274" spans="1:17" ht="123" customHeight="1" x14ac:dyDescent="0.25">
      <c r="A274" s="46"/>
      <c r="B274" s="47"/>
      <c r="C274" s="48"/>
      <c r="Q274" s="48"/>
    </row>
    <row r="275" spans="1:17" ht="123" customHeight="1" x14ac:dyDescent="0.25">
      <c r="A275" s="46"/>
      <c r="B275" s="47"/>
      <c r="C275" s="48"/>
      <c r="Q275" s="48"/>
    </row>
    <row r="276" spans="1:17" ht="123" customHeight="1" x14ac:dyDescent="0.25">
      <c r="A276" s="46"/>
      <c r="B276" s="47"/>
      <c r="C276" s="48"/>
      <c r="Q276" s="48"/>
    </row>
    <row r="277" spans="1:17" ht="123" customHeight="1" x14ac:dyDescent="0.25">
      <c r="A277" s="46"/>
      <c r="B277" s="47"/>
      <c r="C277" s="48"/>
      <c r="Q277" s="48"/>
    </row>
    <row r="278" spans="1:17" ht="123" customHeight="1" x14ac:dyDescent="0.25">
      <c r="A278" s="46"/>
      <c r="B278" s="47"/>
      <c r="C278" s="48"/>
      <c r="Q278" s="48"/>
    </row>
    <row r="279" spans="1:17" ht="123" customHeight="1" x14ac:dyDescent="0.25">
      <c r="A279" s="46"/>
      <c r="B279" s="47"/>
      <c r="C279" s="48"/>
      <c r="Q279" s="48"/>
    </row>
    <row r="280" spans="1:17" ht="123" customHeight="1" x14ac:dyDescent="0.25">
      <c r="A280" s="46"/>
      <c r="B280" s="47"/>
      <c r="C280" s="48"/>
      <c r="Q280" s="48"/>
    </row>
    <row r="281" spans="1:17" ht="123" customHeight="1" x14ac:dyDescent="0.25">
      <c r="A281" s="46"/>
      <c r="B281" s="47"/>
      <c r="C281" s="48"/>
      <c r="Q281" s="48"/>
    </row>
    <row r="282" spans="1:17" ht="123" customHeight="1" x14ac:dyDescent="0.25">
      <c r="A282" s="46"/>
      <c r="B282" s="47"/>
      <c r="C282" s="48"/>
      <c r="Q282" s="48"/>
    </row>
    <row r="283" spans="1:17" ht="123" customHeight="1" x14ac:dyDescent="0.25">
      <c r="A283" s="46"/>
      <c r="B283" s="47"/>
      <c r="C283" s="48"/>
      <c r="Q283" s="48"/>
    </row>
    <row r="284" spans="1:17" ht="123" customHeight="1" x14ac:dyDescent="0.25">
      <c r="A284" s="46"/>
      <c r="B284" s="47"/>
      <c r="C284" s="48"/>
      <c r="Q284" s="48"/>
    </row>
    <row r="285" spans="1:17" ht="123" customHeight="1" x14ac:dyDescent="0.25">
      <c r="A285" s="46"/>
      <c r="B285" s="47"/>
      <c r="C285" s="48"/>
      <c r="Q285" s="48"/>
    </row>
    <row r="286" spans="1:17" ht="123" customHeight="1" x14ac:dyDescent="0.25">
      <c r="A286" s="46"/>
      <c r="B286" s="47"/>
      <c r="C286" s="48"/>
      <c r="Q286" s="48"/>
    </row>
    <row r="287" spans="1:17" ht="123" customHeight="1" x14ac:dyDescent="0.25">
      <c r="A287" s="46"/>
      <c r="B287" s="47"/>
      <c r="C287" s="48"/>
      <c r="Q287" s="48"/>
    </row>
    <row r="288" spans="1:17" ht="123" customHeight="1" x14ac:dyDescent="0.25">
      <c r="A288" s="46"/>
      <c r="B288" s="47"/>
      <c r="C288" s="48"/>
      <c r="Q288" s="48"/>
    </row>
    <row r="289" spans="1:17" ht="123" customHeight="1" x14ac:dyDescent="0.25">
      <c r="A289" s="46"/>
      <c r="B289" s="47"/>
      <c r="C289" s="48"/>
      <c r="Q289" s="48"/>
    </row>
    <row r="290" spans="1:17" ht="123" customHeight="1" x14ac:dyDescent="0.25">
      <c r="A290" s="46"/>
      <c r="B290" s="47"/>
      <c r="C290" s="48"/>
      <c r="Q290" s="48"/>
    </row>
    <row r="291" spans="1:17" ht="123" customHeight="1" x14ac:dyDescent="0.25">
      <c r="A291" s="46"/>
      <c r="B291" s="47"/>
      <c r="C291" s="48"/>
      <c r="Q291" s="48"/>
    </row>
    <row r="292" spans="1:17" ht="123" customHeight="1" x14ac:dyDescent="0.25">
      <c r="A292" s="46"/>
      <c r="B292" s="47"/>
      <c r="C292" s="48"/>
      <c r="Q292" s="48"/>
    </row>
    <row r="293" spans="1:17" ht="123" customHeight="1" x14ac:dyDescent="0.25">
      <c r="A293" s="46"/>
      <c r="B293" s="47"/>
      <c r="C293" s="48"/>
      <c r="Q293" s="48"/>
    </row>
    <row r="294" spans="1:17" ht="123" customHeight="1" x14ac:dyDescent="0.25">
      <c r="A294" s="46"/>
      <c r="B294" s="47"/>
      <c r="C294" s="48"/>
      <c r="Q294" s="48"/>
    </row>
    <row r="295" spans="1:17" ht="123" customHeight="1" x14ac:dyDescent="0.25">
      <c r="A295" s="46"/>
      <c r="B295" s="47"/>
      <c r="C295" s="48"/>
      <c r="Q295" s="48"/>
    </row>
    <row r="296" spans="1:17" ht="123" customHeight="1" x14ac:dyDescent="0.25">
      <c r="A296" s="46"/>
      <c r="B296" s="47"/>
      <c r="C296" s="48"/>
      <c r="Q296" s="48"/>
    </row>
    <row r="297" spans="1:17" ht="123" customHeight="1" x14ac:dyDescent="0.25">
      <c r="A297" s="46"/>
      <c r="B297" s="47"/>
      <c r="C297" s="48"/>
      <c r="Q297" s="48"/>
    </row>
    <row r="298" spans="1:17" ht="123" customHeight="1" x14ac:dyDescent="0.25">
      <c r="A298" s="46"/>
      <c r="B298" s="47"/>
      <c r="C298" s="48"/>
      <c r="Q298" s="48"/>
    </row>
    <row r="299" spans="1:17" ht="123" customHeight="1" x14ac:dyDescent="0.25">
      <c r="A299" s="46"/>
      <c r="B299" s="47"/>
      <c r="C299" s="48"/>
      <c r="Q299" s="48"/>
    </row>
    <row r="300" spans="1:17" ht="123" customHeight="1" x14ac:dyDescent="0.25">
      <c r="A300" s="46"/>
      <c r="B300" s="47"/>
      <c r="C300" s="48"/>
      <c r="Q300" s="48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/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ssSortAscending">
                <anchor moveWithCells="1" sizeWithCells="1">
                  <from>
                    <xdr:col>6</xdr:col>
                    <xdr:colOff>9525</xdr:colOff>
                    <xdr:row>2</xdr:row>
                    <xdr:rowOff>9525</xdr:rowOff>
                  </from>
                  <to>
                    <xdr:col>6</xdr:col>
                    <xdr:colOff>523875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ssSortDescending">
                <anchor moveWithCells="1" sizeWithCells="1">
                  <from>
                    <xdr:col>6</xdr:col>
                    <xdr:colOff>523875</xdr:colOff>
                    <xdr:row>2</xdr:row>
                    <xdr:rowOff>9525</xdr:rowOff>
                  </from>
                  <to>
                    <xdr:col>7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bundanceSortAscending">
                <anchor moveWithCells="1" siz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7</xdr:col>
                    <xdr:colOff>523875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bundanceSortDescending">
                <anchor moveWithCells="1" sizeWithCells="1">
                  <from>
                    <xdr:col>7</xdr:col>
                    <xdr:colOff>533400</xdr:colOff>
                    <xdr:row>2</xdr:row>
                    <xdr:rowOff>9525</xdr:rowOff>
                  </from>
                  <to>
                    <xdr:col>8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5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6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7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8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9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0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1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2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3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4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5" name="CheckBox27">
              <controlPr defaultSize="0" autoFill="0" autoLine="0" autoPict="0">
                <anchor moveWithCells="1">
                  <from>
                    <xdr:col>12</xdr:col>
                    <xdr:colOff>38100</xdr:colOff>
                    <xdr:row>30</xdr:row>
                    <xdr:rowOff>666750</xdr:rowOff>
                  </from>
                  <to>
                    <xdr:col>12</xdr:col>
                    <xdr:colOff>247650</xdr:colOff>
                    <xdr:row>30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6" name="CheckBox28">
              <controlPr defaultSize="0" autoFill="0" autoLine="0" autoPict="0">
                <anchor moveWithCells="1">
                  <from>
                    <xdr:col>12</xdr:col>
                    <xdr:colOff>38100</xdr:colOff>
                    <xdr:row>31</xdr:row>
                    <xdr:rowOff>666750</xdr:rowOff>
                  </from>
                  <to>
                    <xdr:col>12</xdr:col>
                    <xdr:colOff>247650</xdr:colOff>
                    <xdr:row>31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7" name="CheckBox29">
              <controlPr defaultSize="0" autoFill="0" autoLine="0" autoPict="0">
                <anchor moveWithCells="1">
                  <from>
                    <xdr:col>12</xdr:col>
                    <xdr:colOff>38100</xdr:colOff>
                    <xdr:row>32</xdr:row>
                    <xdr:rowOff>666750</xdr:rowOff>
                  </from>
                  <to>
                    <xdr:col>12</xdr:col>
                    <xdr:colOff>247650</xdr:colOff>
                    <xdr:row>32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8" name="CheckBox30">
              <controlPr defaultSize="0" autoFill="0" autoLine="0" autoPict="0">
                <anchor moveWithCells="1">
                  <from>
                    <xdr:col>12</xdr:col>
                    <xdr:colOff>38100</xdr:colOff>
                    <xdr:row>33</xdr:row>
                    <xdr:rowOff>666750</xdr:rowOff>
                  </from>
                  <to>
                    <xdr:col>12</xdr:col>
                    <xdr:colOff>247650</xdr:colOff>
                    <xdr:row>33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9" name="CheckBox31">
              <controlPr defaultSize="0" autoFill="0" autoLine="0" autoPict="0">
                <anchor moveWithCells="1">
                  <from>
                    <xdr:col>12</xdr:col>
                    <xdr:colOff>38100</xdr:colOff>
                    <xdr:row>34</xdr:row>
                    <xdr:rowOff>666750</xdr:rowOff>
                  </from>
                  <to>
                    <xdr:col>12</xdr:col>
                    <xdr:colOff>247650</xdr:colOff>
                    <xdr:row>34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0" name="CheckBox32">
              <controlPr defaultSize="0" autoFill="0" autoLine="0" autoPict="0">
                <anchor moveWithCells="1">
                  <from>
                    <xdr:col>12</xdr:col>
                    <xdr:colOff>38100</xdr:colOff>
                    <xdr:row>35</xdr:row>
                    <xdr:rowOff>666750</xdr:rowOff>
                  </from>
                  <to>
                    <xdr:col>12</xdr:col>
                    <xdr:colOff>247650</xdr:colOff>
                    <xdr:row>35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1" name="CheckBox33">
              <controlPr defaultSize="0" autoFill="0" autoLine="0" autoPict="0">
                <anchor moveWithCells="1">
                  <from>
                    <xdr:col>12</xdr:col>
                    <xdr:colOff>38100</xdr:colOff>
                    <xdr:row>36</xdr:row>
                    <xdr:rowOff>666750</xdr:rowOff>
                  </from>
                  <to>
                    <xdr:col>12</xdr:col>
                    <xdr:colOff>247650</xdr:colOff>
                    <xdr:row>36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2" name="CheckBox34">
              <controlPr defaultSize="0" autoFill="0" autoLine="0" autoPict="0">
                <anchor moveWithCells="1">
                  <from>
                    <xdr:col>12</xdr:col>
                    <xdr:colOff>38100</xdr:colOff>
                    <xdr:row>37</xdr:row>
                    <xdr:rowOff>666750</xdr:rowOff>
                  </from>
                  <to>
                    <xdr:col>12</xdr:col>
                    <xdr:colOff>247650</xdr:colOff>
                    <xdr:row>37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3" name="CheckBox35">
              <controlPr defaultSize="0" autoFill="0" autoLine="0" autoPict="0">
                <anchor moveWithCells="1">
                  <from>
                    <xdr:col>12</xdr:col>
                    <xdr:colOff>38100</xdr:colOff>
                    <xdr:row>38</xdr:row>
                    <xdr:rowOff>666750</xdr:rowOff>
                  </from>
                  <to>
                    <xdr:col>12</xdr:col>
                    <xdr:colOff>247650</xdr:colOff>
                    <xdr:row>38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4" name="CheckBox36">
              <controlPr defaultSize="0" autoFill="0" autoLine="0" autoPict="0">
                <anchor moveWithCells="1">
                  <from>
                    <xdr:col>12</xdr:col>
                    <xdr:colOff>38100</xdr:colOff>
                    <xdr:row>39</xdr:row>
                    <xdr:rowOff>666750</xdr:rowOff>
                  </from>
                  <to>
                    <xdr:col>12</xdr:col>
                    <xdr:colOff>247650</xdr:colOff>
                    <xdr:row>39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5" name="CheckBox37">
              <controlPr defaultSize="0" autoFill="0" autoLine="0" autoPict="0">
                <anchor moveWithCells="1">
                  <from>
                    <xdr:col>12</xdr:col>
                    <xdr:colOff>38100</xdr:colOff>
                    <xdr:row>40</xdr:row>
                    <xdr:rowOff>666750</xdr:rowOff>
                  </from>
                  <to>
                    <xdr:col>12</xdr:col>
                    <xdr:colOff>247650</xdr:colOff>
                    <xdr:row>40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6" name="CheckBox38">
              <controlPr defaultSize="0" autoFill="0" autoLine="0" autoPict="0">
                <anchor moveWithCells="1">
                  <from>
                    <xdr:col>12</xdr:col>
                    <xdr:colOff>38100</xdr:colOff>
                    <xdr:row>41</xdr:row>
                    <xdr:rowOff>666750</xdr:rowOff>
                  </from>
                  <to>
                    <xdr:col>12</xdr:col>
                    <xdr:colOff>247650</xdr:colOff>
                    <xdr:row>41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7" name="CheckBox39">
              <controlPr defaultSize="0" autoFill="0" autoLine="0" autoPict="0">
                <anchor moveWithCells="1">
                  <from>
                    <xdr:col>12</xdr:col>
                    <xdr:colOff>38100</xdr:colOff>
                    <xdr:row>42</xdr:row>
                    <xdr:rowOff>666750</xdr:rowOff>
                  </from>
                  <to>
                    <xdr:col>12</xdr:col>
                    <xdr:colOff>247650</xdr:colOff>
                    <xdr:row>42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8" name="CheckBox40">
              <controlPr defaultSize="0" autoFill="0" autoLine="0" autoPict="0">
                <anchor moveWithCells="1">
                  <from>
                    <xdr:col>12</xdr:col>
                    <xdr:colOff>38100</xdr:colOff>
                    <xdr:row>43</xdr:row>
                    <xdr:rowOff>666750</xdr:rowOff>
                  </from>
                  <to>
                    <xdr:col>12</xdr:col>
                    <xdr:colOff>247650</xdr:colOff>
                    <xdr:row>43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9" name="CheckBox41">
              <controlPr defaultSize="0" autoFill="0" autoLine="0" autoPict="0">
                <anchor moveWithCells="1">
                  <from>
                    <xdr:col>12</xdr:col>
                    <xdr:colOff>38100</xdr:colOff>
                    <xdr:row>44</xdr:row>
                    <xdr:rowOff>666750</xdr:rowOff>
                  </from>
                  <to>
                    <xdr:col>12</xdr:col>
                    <xdr:colOff>247650</xdr:colOff>
                    <xdr:row>44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0" name="CheckBox42">
              <controlPr defaultSize="0" autoFill="0" autoLine="0" autoPict="0">
                <anchor moveWithCells="1">
                  <from>
                    <xdr:col>12</xdr:col>
                    <xdr:colOff>38100</xdr:colOff>
                    <xdr:row>45</xdr:row>
                    <xdr:rowOff>666750</xdr:rowOff>
                  </from>
                  <to>
                    <xdr:col>12</xdr:col>
                    <xdr:colOff>247650</xdr:colOff>
                    <xdr:row>45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1" name="CheckBox43">
              <controlPr defaultSize="0" autoFill="0" autoLine="0" autoPict="0">
                <anchor moveWithCells="1">
                  <from>
                    <xdr:col>12</xdr:col>
                    <xdr:colOff>38100</xdr:colOff>
                    <xdr:row>46</xdr:row>
                    <xdr:rowOff>666750</xdr:rowOff>
                  </from>
                  <to>
                    <xdr:col>12</xdr:col>
                    <xdr:colOff>247650</xdr:colOff>
                    <xdr:row>46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2" name="CheckBox44">
              <controlPr defaultSize="0" autoFill="0" autoLine="0" autoPict="0">
                <anchor moveWithCells="1">
                  <from>
                    <xdr:col>12</xdr:col>
                    <xdr:colOff>38100</xdr:colOff>
                    <xdr:row>47</xdr:row>
                    <xdr:rowOff>666750</xdr:rowOff>
                  </from>
                  <to>
                    <xdr:col>12</xdr:col>
                    <xdr:colOff>247650</xdr:colOff>
                    <xdr:row>47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3" name="CheckBox45">
              <controlPr defaultSize="0" autoFill="0" autoLine="0" autoPict="0">
                <anchor moveWithCells="1">
                  <from>
                    <xdr:col>12</xdr:col>
                    <xdr:colOff>38100</xdr:colOff>
                    <xdr:row>48</xdr:row>
                    <xdr:rowOff>666750</xdr:rowOff>
                  </from>
                  <to>
                    <xdr:col>12</xdr:col>
                    <xdr:colOff>247650</xdr:colOff>
                    <xdr:row>48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4" name="CheckBox46">
              <controlPr defaultSize="0" autoFill="0" autoLine="0" autoPict="0">
                <anchor moveWithCells="1">
                  <from>
                    <xdr:col>12</xdr:col>
                    <xdr:colOff>38100</xdr:colOff>
                    <xdr:row>49</xdr:row>
                    <xdr:rowOff>666750</xdr:rowOff>
                  </from>
                  <to>
                    <xdr:col>12</xdr:col>
                    <xdr:colOff>247650</xdr:colOff>
                    <xdr:row>49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5" name="CheckBox47">
              <controlPr defaultSize="0" autoFill="0" autoLine="0" autoPict="0">
                <anchor moveWithCells="1">
                  <from>
                    <xdr:col>12</xdr:col>
                    <xdr:colOff>38100</xdr:colOff>
                    <xdr:row>50</xdr:row>
                    <xdr:rowOff>666750</xdr:rowOff>
                  </from>
                  <to>
                    <xdr:col>12</xdr:col>
                    <xdr:colOff>247650</xdr:colOff>
                    <xdr:row>50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6" name="CheckBox48">
              <controlPr defaultSize="0" autoFill="0" autoLine="0" autoPict="0">
                <anchor moveWithCells="1">
                  <from>
                    <xdr:col>12</xdr:col>
                    <xdr:colOff>38100</xdr:colOff>
                    <xdr:row>51</xdr:row>
                    <xdr:rowOff>666750</xdr:rowOff>
                  </from>
                  <to>
                    <xdr:col>12</xdr:col>
                    <xdr:colOff>247650</xdr:colOff>
                    <xdr:row>51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7" name="CheckBox49">
              <controlPr defaultSize="0" autoFill="0" autoLine="0" autoPict="0">
                <anchor moveWithCells="1">
                  <from>
                    <xdr:col>12</xdr:col>
                    <xdr:colOff>38100</xdr:colOff>
                    <xdr:row>52</xdr:row>
                    <xdr:rowOff>666750</xdr:rowOff>
                  </from>
                  <to>
                    <xdr:col>12</xdr:col>
                    <xdr:colOff>247650</xdr:colOff>
                    <xdr:row>52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8" name="CheckBox50">
              <controlPr defaultSize="0" autoFill="0" autoLine="0" autoPict="0">
                <anchor moveWithCells="1">
                  <from>
                    <xdr:col>12</xdr:col>
                    <xdr:colOff>38100</xdr:colOff>
                    <xdr:row>53</xdr:row>
                    <xdr:rowOff>666750</xdr:rowOff>
                  </from>
                  <to>
                    <xdr:col>12</xdr:col>
                    <xdr:colOff>247650</xdr:colOff>
                    <xdr:row>53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9" name="CheckBox51">
              <controlPr defaultSize="0" autoFill="0" autoLine="0" autoPict="0">
                <anchor moveWithCells="1">
                  <from>
                    <xdr:col>12</xdr:col>
                    <xdr:colOff>38100</xdr:colOff>
                    <xdr:row>54</xdr:row>
                    <xdr:rowOff>666750</xdr:rowOff>
                  </from>
                  <to>
                    <xdr:col>12</xdr:col>
                    <xdr:colOff>247650</xdr:colOff>
                    <xdr:row>54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0" name="CheckBox52">
              <controlPr defaultSize="0" autoFill="0" autoLine="0" autoPict="0">
                <anchor moveWithCells="1">
                  <from>
                    <xdr:col>12</xdr:col>
                    <xdr:colOff>38100</xdr:colOff>
                    <xdr:row>55</xdr:row>
                    <xdr:rowOff>666750</xdr:rowOff>
                  </from>
                  <to>
                    <xdr:col>12</xdr:col>
                    <xdr:colOff>247650</xdr:colOff>
                    <xdr:row>55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1" name="CheckBox53">
              <controlPr defaultSize="0" autoFill="0" autoLine="0" autoPict="0">
                <anchor moveWithCells="1">
                  <from>
                    <xdr:col>12</xdr:col>
                    <xdr:colOff>38100</xdr:colOff>
                    <xdr:row>56</xdr:row>
                    <xdr:rowOff>666750</xdr:rowOff>
                  </from>
                  <to>
                    <xdr:col>12</xdr:col>
                    <xdr:colOff>247650</xdr:colOff>
                    <xdr:row>56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2" name="CheckBox54">
              <controlPr defaultSize="0" autoFill="0" autoLine="0" autoPict="0">
                <anchor moveWithCells="1">
                  <from>
                    <xdr:col>12</xdr:col>
                    <xdr:colOff>38100</xdr:colOff>
                    <xdr:row>57</xdr:row>
                    <xdr:rowOff>666750</xdr:rowOff>
                  </from>
                  <to>
                    <xdr:col>12</xdr:col>
                    <xdr:colOff>247650</xdr:colOff>
                    <xdr:row>57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3" name="CheckBox55">
              <controlPr defaultSize="0" autoFill="0" autoLine="0" autoPict="0">
                <anchor moveWithCells="1">
                  <from>
                    <xdr:col>12</xdr:col>
                    <xdr:colOff>38100</xdr:colOff>
                    <xdr:row>58</xdr:row>
                    <xdr:rowOff>666750</xdr:rowOff>
                  </from>
                  <to>
                    <xdr:col>12</xdr:col>
                    <xdr:colOff>247650</xdr:colOff>
                    <xdr:row>58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4" name="CheckBox56">
              <controlPr defaultSize="0" autoFill="0" autoLine="0" autoPict="0">
                <anchor moveWithCells="1">
                  <from>
                    <xdr:col>12</xdr:col>
                    <xdr:colOff>38100</xdr:colOff>
                    <xdr:row>59</xdr:row>
                    <xdr:rowOff>666750</xdr:rowOff>
                  </from>
                  <to>
                    <xdr:col>12</xdr:col>
                    <xdr:colOff>247650</xdr:colOff>
                    <xdr:row>59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5" name="CheckBox57">
              <controlPr defaultSize="0" autoFill="0" autoLine="0" autoPict="0">
                <anchor moveWithCells="1">
                  <from>
                    <xdr:col>12</xdr:col>
                    <xdr:colOff>38100</xdr:colOff>
                    <xdr:row>60</xdr:row>
                    <xdr:rowOff>666750</xdr:rowOff>
                  </from>
                  <to>
                    <xdr:col>12</xdr:col>
                    <xdr:colOff>247650</xdr:colOff>
                    <xdr:row>60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6" name="CheckBox58">
              <controlPr defaultSize="0" autoFill="0" autoLine="0" autoPict="0">
                <anchor moveWithCells="1">
                  <from>
                    <xdr:col>12</xdr:col>
                    <xdr:colOff>38100</xdr:colOff>
                    <xdr:row>61</xdr:row>
                    <xdr:rowOff>666750</xdr:rowOff>
                  </from>
                  <to>
                    <xdr:col>12</xdr:col>
                    <xdr:colOff>247650</xdr:colOff>
                    <xdr:row>61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7" name="CheckBox59">
              <controlPr defaultSize="0" autoFill="0" autoLine="0" autoPict="0">
                <anchor moveWithCells="1">
                  <from>
                    <xdr:col>12</xdr:col>
                    <xdr:colOff>38100</xdr:colOff>
                    <xdr:row>62</xdr:row>
                    <xdr:rowOff>666750</xdr:rowOff>
                  </from>
                  <to>
                    <xdr:col>12</xdr:col>
                    <xdr:colOff>247650</xdr:colOff>
                    <xdr:row>62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8" name="CheckBox60">
              <controlPr defaultSize="0" autoFill="0" autoLine="0" autoPict="0">
                <anchor moveWithCells="1">
                  <from>
                    <xdr:col>12</xdr:col>
                    <xdr:colOff>38100</xdr:colOff>
                    <xdr:row>63</xdr:row>
                    <xdr:rowOff>666750</xdr:rowOff>
                  </from>
                  <to>
                    <xdr:col>12</xdr:col>
                    <xdr:colOff>247650</xdr:colOff>
                    <xdr:row>63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9" name="CheckBox61">
              <controlPr defaultSize="0" autoFill="0" autoLine="0" autoPict="0">
                <anchor moveWithCells="1">
                  <from>
                    <xdr:col>12</xdr:col>
                    <xdr:colOff>38100</xdr:colOff>
                    <xdr:row>64</xdr:row>
                    <xdr:rowOff>666750</xdr:rowOff>
                  </from>
                  <to>
                    <xdr:col>12</xdr:col>
                    <xdr:colOff>247650</xdr:colOff>
                    <xdr:row>64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0" name="CheckBox62">
              <controlPr defaultSize="0" autoFill="0" autoLine="0" autoPict="0">
                <anchor moveWithCells="1">
                  <from>
                    <xdr:col>12</xdr:col>
                    <xdr:colOff>38100</xdr:colOff>
                    <xdr:row>65</xdr:row>
                    <xdr:rowOff>666750</xdr:rowOff>
                  </from>
                  <to>
                    <xdr:col>12</xdr:col>
                    <xdr:colOff>247650</xdr:colOff>
                    <xdr:row>65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1" name="CheckBox63">
              <controlPr defaultSize="0" autoFill="0" autoLine="0" autoPict="0">
                <anchor moveWithCells="1">
                  <from>
                    <xdr:col>12</xdr:col>
                    <xdr:colOff>38100</xdr:colOff>
                    <xdr:row>66</xdr:row>
                    <xdr:rowOff>666750</xdr:rowOff>
                  </from>
                  <to>
                    <xdr:col>12</xdr:col>
                    <xdr:colOff>247650</xdr:colOff>
                    <xdr:row>66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2" name="CheckBox64">
              <controlPr defaultSize="0" autoFill="0" autoLine="0" autoPict="0">
                <anchor moveWithCells="1">
                  <from>
                    <xdr:col>12</xdr:col>
                    <xdr:colOff>38100</xdr:colOff>
                    <xdr:row>67</xdr:row>
                    <xdr:rowOff>666750</xdr:rowOff>
                  </from>
                  <to>
                    <xdr:col>12</xdr:col>
                    <xdr:colOff>247650</xdr:colOff>
                    <xdr:row>67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3" name="CheckBox65">
              <controlPr defaultSize="0" autoFill="0" autoLine="0" autoPict="0">
                <anchor moveWithCells="1">
                  <from>
                    <xdr:col>12</xdr:col>
                    <xdr:colOff>38100</xdr:colOff>
                    <xdr:row>68</xdr:row>
                    <xdr:rowOff>666750</xdr:rowOff>
                  </from>
                  <to>
                    <xdr:col>12</xdr:col>
                    <xdr:colOff>247650</xdr:colOff>
                    <xdr:row>68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4" name="CheckBox66">
              <controlPr defaultSize="0" autoFill="0" autoLine="0" autoPict="0">
                <anchor moveWithCells="1">
                  <from>
                    <xdr:col>12</xdr:col>
                    <xdr:colOff>38100</xdr:colOff>
                    <xdr:row>69</xdr:row>
                    <xdr:rowOff>666750</xdr:rowOff>
                  </from>
                  <to>
                    <xdr:col>12</xdr:col>
                    <xdr:colOff>247650</xdr:colOff>
                    <xdr:row>69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5" name="CheckBox67">
              <controlPr defaultSize="0" autoFill="0" autoLine="0" autoPict="0">
                <anchor moveWithCells="1">
                  <from>
                    <xdr:col>12</xdr:col>
                    <xdr:colOff>38100</xdr:colOff>
                    <xdr:row>70</xdr:row>
                    <xdr:rowOff>666750</xdr:rowOff>
                  </from>
                  <to>
                    <xdr:col>12</xdr:col>
                    <xdr:colOff>247650</xdr:colOff>
                    <xdr:row>70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6" name="CheckBox68">
              <controlPr defaultSize="0" autoFill="0" autoLine="0" autoPict="0">
                <anchor moveWithCells="1">
                  <from>
                    <xdr:col>12</xdr:col>
                    <xdr:colOff>38100</xdr:colOff>
                    <xdr:row>71</xdr:row>
                    <xdr:rowOff>666750</xdr:rowOff>
                  </from>
                  <to>
                    <xdr:col>12</xdr:col>
                    <xdr:colOff>247650</xdr:colOff>
                    <xdr:row>71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7" name="CheckBox69">
              <controlPr defaultSize="0" autoFill="0" autoLine="0" autoPict="0">
                <anchor moveWithCells="1">
                  <from>
                    <xdr:col>12</xdr:col>
                    <xdr:colOff>38100</xdr:colOff>
                    <xdr:row>72</xdr:row>
                    <xdr:rowOff>666750</xdr:rowOff>
                  </from>
                  <to>
                    <xdr:col>12</xdr:col>
                    <xdr:colOff>247650</xdr:colOff>
                    <xdr:row>72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8" name="CheckBox70">
              <controlPr defaultSize="0" autoFill="0" autoLine="0" autoPict="0">
                <anchor moveWithCells="1">
                  <from>
                    <xdr:col>12</xdr:col>
                    <xdr:colOff>38100</xdr:colOff>
                    <xdr:row>73</xdr:row>
                    <xdr:rowOff>666750</xdr:rowOff>
                  </from>
                  <to>
                    <xdr:col>12</xdr:col>
                    <xdr:colOff>247650</xdr:colOff>
                    <xdr:row>73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9" name="CheckBox71">
              <controlPr defaultSize="0" autoFill="0" autoLine="0" autoPict="0">
                <anchor moveWithCells="1">
                  <from>
                    <xdr:col>12</xdr:col>
                    <xdr:colOff>38100</xdr:colOff>
                    <xdr:row>74</xdr:row>
                    <xdr:rowOff>666750</xdr:rowOff>
                  </from>
                  <to>
                    <xdr:col>12</xdr:col>
                    <xdr:colOff>247650</xdr:colOff>
                    <xdr:row>74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0" name="CheckBox72">
              <controlPr defaultSize="0" autoFill="0" autoLine="0" autoPict="0">
                <anchor moveWithCells="1">
                  <from>
                    <xdr:col>12</xdr:col>
                    <xdr:colOff>38100</xdr:colOff>
                    <xdr:row>75</xdr:row>
                    <xdr:rowOff>666750</xdr:rowOff>
                  </from>
                  <to>
                    <xdr:col>12</xdr:col>
                    <xdr:colOff>247650</xdr:colOff>
                    <xdr:row>75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1" name="CheckBox73">
              <controlPr defaultSize="0" autoFill="0" autoLine="0" autoPict="0">
                <anchor moveWithCells="1">
                  <from>
                    <xdr:col>12</xdr:col>
                    <xdr:colOff>38100</xdr:colOff>
                    <xdr:row>76</xdr:row>
                    <xdr:rowOff>666750</xdr:rowOff>
                  </from>
                  <to>
                    <xdr:col>12</xdr:col>
                    <xdr:colOff>247650</xdr:colOff>
                    <xdr:row>76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2" name="CheckBox74">
              <controlPr defaultSize="0" autoFill="0" autoLine="0" autoPict="0">
                <anchor moveWithCells="1">
                  <from>
                    <xdr:col>12</xdr:col>
                    <xdr:colOff>38100</xdr:colOff>
                    <xdr:row>77</xdr:row>
                    <xdr:rowOff>666750</xdr:rowOff>
                  </from>
                  <to>
                    <xdr:col>12</xdr:col>
                    <xdr:colOff>247650</xdr:colOff>
                    <xdr:row>77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3" name="CheckBox75">
              <controlPr defaultSize="0" autoFill="0" autoLine="0" autoPict="0">
                <anchor moveWithCells="1">
                  <from>
                    <xdr:col>12</xdr:col>
                    <xdr:colOff>38100</xdr:colOff>
                    <xdr:row>78</xdr:row>
                    <xdr:rowOff>666750</xdr:rowOff>
                  </from>
                  <to>
                    <xdr:col>12</xdr:col>
                    <xdr:colOff>247650</xdr:colOff>
                    <xdr:row>78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4" name="CheckBox76">
              <controlPr defaultSize="0" autoFill="0" autoLine="0" autoPict="0">
                <anchor moveWithCells="1">
                  <from>
                    <xdr:col>12</xdr:col>
                    <xdr:colOff>38100</xdr:colOff>
                    <xdr:row>79</xdr:row>
                    <xdr:rowOff>666750</xdr:rowOff>
                  </from>
                  <to>
                    <xdr:col>12</xdr:col>
                    <xdr:colOff>247650</xdr:colOff>
                    <xdr:row>79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5" name="CheckBox77">
              <controlPr defaultSize="0" autoFill="0" autoLine="0" autoPict="0">
                <anchor moveWithCells="1">
                  <from>
                    <xdr:col>12</xdr:col>
                    <xdr:colOff>38100</xdr:colOff>
                    <xdr:row>80</xdr:row>
                    <xdr:rowOff>666750</xdr:rowOff>
                  </from>
                  <to>
                    <xdr:col>12</xdr:col>
                    <xdr:colOff>247650</xdr:colOff>
                    <xdr:row>80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6" name="CheckBox78">
              <controlPr defaultSize="0" autoFill="0" autoLine="0" autoPict="0">
                <anchor moveWithCells="1">
                  <from>
                    <xdr:col>12</xdr:col>
                    <xdr:colOff>38100</xdr:colOff>
                    <xdr:row>81</xdr:row>
                    <xdr:rowOff>666750</xdr:rowOff>
                  </from>
                  <to>
                    <xdr:col>12</xdr:col>
                    <xdr:colOff>247650</xdr:colOff>
                    <xdr:row>81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7" name="CheckBox79">
              <controlPr defaultSize="0" autoFill="0" autoLine="0" autoPict="0">
                <anchor moveWithCells="1">
                  <from>
                    <xdr:col>12</xdr:col>
                    <xdr:colOff>38100</xdr:colOff>
                    <xdr:row>82</xdr:row>
                    <xdr:rowOff>666750</xdr:rowOff>
                  </from>
                  <to>
                    <xdr:col>12</xdr:col>
                    <xdr:colOff>247650</xdr:colOff>
                    <xdr:row>82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8" name="CheckBox80">
              <controlPr defaultSize="0" autoFill="0" autoLine="0" autoPict="0">
                <anchor moveWithCells="1">
                  <from>
                    <xdr:col>12</xdr:col>
                    <xdr:colOff>38100</xdr:colOff>
                    <xdr:row>83</xdr:row>
                    <xdr:rowOff>666750</xdr:rowOff>
                  </from>
                  <to>
                    <xdr:col>12</xdr:col>
                    <xdr:colOff>247650</xdr:colOff>
                    <xdr:row>83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9" name="CheckBox81">
              <controlPr defaultSize="0" autoFill="0" autoLine="0" autoPict="0">
                <anchor moveWithCells="1">
                  <from>
                    <xdr:col>12</xdr:col>
                    <xdr:colOff>38100</xdr:colOff>
                    <xdr:row>84</xdr:row>
                    <xdr:rowOff>666750</xdr:rowOff>
                  </from>
                  <to>
                    <xdr:col>12</xdr:col>
                    <xdr:colOff>247650</xdr:colOff>
                    <xdr:row>84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0" name="CheckBox82">
              <controlPr defaultSize="0" autoFill="0" autoLine="0" autoPict="0">
                <anchor moveWithCells="1">
                  <from>
                    <xdr:col>12</xdr:col>
                    <xdr:colOff>38100</xdr:colOff>
                    <xdr:row>85</xdr:row>
                    <xdr:rowOff>666750</xdr:rowOff>
                  </from>
                  <to>
                    <xdr:col>12</xdr:col>
                    <xdr:colOff>247650</xdr:colOff>
                    <xdr:row>85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1" name="CheckBox83">
              <controlPr defaultSize="0" autoFill="0" autoLine="0" autoPict="0">
                <anchor moveWithCells="1">
                  <from>
                    <xdr:col>12</xdr:col>
                    <xdr:colOff>38100</xdr:colOff>
                    <xdr:row>86</xdr:row>
                    <xdr:rowOff>666750</xdr:rowOff>
                  </from>
                  <to>
                    <xdr:col>12</xdr:col>
                    <xdr:colOff>247650</xdr:colOff>
                    <xdr:row>86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2" name="CheckBox84">
              <controlPr defaultSize="0" autoFill="0" autoLine="0" autoPict="0">
                <anchor moveWithCells="1">
                  <from>
                    <xdr:col>12</xdr:col>
                    <xdr:colOff>38100</xdr:colOff>
                    <xdr:row>87</xdr:row>
                    <xdr:rowOff>666750</xdr:rowOff>
                  </from>
                  <to>
                    <xdr:col>12</xdr:col>
                    <xdr:colOff>247650</xdr:colOff>
                    <xdr:row>87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3" name="CheckBox85">
              <controlPr defaultSize="0" autoFill="0" autoLine="0" autoPict="0">
                <anchor moveWithCells="1">
                  <from>
                    <xdr:col>12</xdr:col>
                    <xdr:colOff>38100</xdr:colOff>
                    <xdr:row>88</xdr:row>
                    <xdr:rowOff>666750</xdr:rowOff>
                  </from>
                  <to>
                    <xdr:col>12</xdr:col>
                    <xdr:colOff>247650</xdr:colOff>
                    <xdr:row>88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4" name="CheckBox86">
              <controlPr defaultSize="0" autoFill="0" autoLine="0" autoPict="0">
                <anchor moveWithCells="1">
                  <from>
                    <xdr:col>12</xdr:col>
                    <xdr:colOff>38100</xdr:colOff>
                    <xdr:row>89</xdr:row>
                    <xdr:rowOff>666750</xdr:rowOff>
                  </from>
                  <to>
                    <xdr:col>12</xdr:col>
                    <xdr:colOff>247650</xdr:colOff>
                    <xdr:row>89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5" name="CheckBox87">
              <controlPr defaultSize="0" autoFill="0" autoLine="0" autoPict="0">
                <anchor moveWithCells="1">
                  <from>
                    <xdr:col>12</xdr:col>
                    <xdr:colOff>38100</xdr:colOff>
                    <xdr:row>90</xdr:row>
                    <xdr:rowOff>666750</xdr:rowOff>
                  </from>
                  <to>
                    <xdr:col>12</xdr:col>
                    <xdr:colOff>247650</xdr:colOff>
                    <xdr:row>90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6" name="CheckBox88">
              <controlPr defaultSize="0" autoFill="0" autoLine="0" autoPict="0">
                <anchor moveWithCells="1">
                  <from>
                    <xdr:col>12</xdr:col>
                    <xdr:colOff>38100</xdr:colOff>
                    <xdr:row>91</xdr:row>
                    <xdr:rowOff>666750</xdr:rowOff>
                  </from>
                  <to>
                    <xdr:col>12</xdr:col>
                    <xdr:colOff>247650</xdr:colOff>
                    <xdr:row>91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7" name="CheckBox89">
              <controlPr defaultSize="0" autoFill="0" autoLine="0" autoPict="0">
                <anchor moveWithCells="1">
                  <from>
                    <xdr:col>12</xdr:col>
                    <xdr:colOff>38100</xdr:colOff>
                    <xdr:row>92</xdr:row>
                    <xdr:rowOff>666750</xdr:rowOff>
                  </from>
                  <to>
                    <xdr:col>12</xdr:col>
                    <xdr:colOff>247650</xdr:colOff>
                    <xdr:row>92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8" name="CheckBox90">
              <controlPr defaultSize="0" autoFill="0" autoLine="0" autoPict="0">
                <anchor moveWithCells="1">
                  <from>
                    <xdr:col>12</xdr:col>
                    <xdr:colOff>38100</xdr:colOff>
                    <xdr:row>93</xdr:row>
                    <xdr:rowOff>666750</xdr:rowOff>
                  </from>
                  <to>
                    <xdr:col>12</xdr:col>
                    <xdr:colOff>247650</xdr:colOff>
                    <xdr:row>93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9" name="CheckBox91">
              <controlPr defaultSize="0" autoFill="0" autoLine="0" autoPict="0">
                <anchor moveWithCells="1">
                  <from>
                    <xdr:col>12</xdr:col>
                    <xdr:colOff>38100</xdr:colOff>
                    <xdr:row>94</xdr:row>
                    <xdr:rowOff>666750</xdr:rowOff>
                  </from>
                  <to>
                    <xdr:col>12</xdr:col>
                    <xdr:colOff>247650</xdr:colOff>
                    <xdr:row>94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0" name="CheckBox92">
              <controlPr defaultSize="0" autoFill="0" autoLine="0" autoPict="0">
                <anchor moveWithCells="1">
                  <from>
                    <xdr:col>12</xdr:col>
                    <xdr:colOff>38100</xdr:colOff>
                    <xdr:row>95</xdr:row>
                    <xdr:rowOff>666750</xdr:rowOff>
                  </from>
                  <to>
                    <xdr:col>12</xdr:col>
                    <xdr:colOff>247650</xdr:colOff>
                    <xdr:row>95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1" name="CheckBox93">
              <controlPr defaultSize="0" autoFill="0" autoLine="0" autoPict="0">
                <anchor moveWithCells="1">
                  <from>
                    <xdr:col>12</xdr:col>
                    <xdr:colOff>38100</xdr:colOff>
                    <xdr:row>96</xdr:row>
                    <xdr:rowOff>666750</xdr:rowOff>
                  </from>
                  <to>
                    <xdr:col>12</xdr:col>
                    <xdr:colOff>247650</xdr:colOff>
                    <xdr:row>96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2" name="CheckBox94">
              <controlPr defaultSize="0" autoFill="0" autoLine="0" autoPict="0">
                <anchor moveWithCells="1">
                  <from>
                    <xdr:col>12</xdr:col>
                    <xdr:colOff>38100</xdr:colOff>
                    <xdr:row>97</xdr:row>
                    <xdr:rowOff>666750</xdr:rowOff>
                  </from>
                  <to>
                    <xdr:col>12</xdr:col>
                    <xdr:colOff>247650</xdr:colOff>
                    <xdr:row>97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3" name="CheckBox95">
              <controlPr defaultSize="0" autoFill="0" autoLine="0" autoPict="0">
                <anchor moveWithCells="1">
                  <from>
                    <xdr:col>12</xdr:col>
                    <xdr:colOff>38100</xdr:colOff>
                    <xdr:row>98</xdr:row>
                    <xdr:rowOff>666750</xdr:rowOff>
                  </from>
                  <to>
                    <xdr:col>12</xdr:col>
                    <xdr:colOff>247650</xdr:colOff>
                    <xdr:row>98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4" name="CheckBox96">
              <controlPr defaultSize="0" autoFill="0" autoLine="0" autoPict="0">
                <anchor moveWithCells="1">
                  <from>
                    <xdr:col>12</xdr:col>
                    <xdr:colOff>38100</xdr:colOff>
                    <xdr:row>99</xdr:row>
                    <xdr:rowOff>666750</xdr:rowOff>
                  </from>
                  <to>
                    <xdr:col>12</xdr:col>
                    <xdr:colOff>247650</xdr:colOff>
                    <xdr:row>99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5" name="CheckBox97">
              <controlPr defaultSize="0" autoFill="0" autoLine="0" autoPict="0">
                <anchor moveWithCells="1">
                  <from>
                    <xdr:col>12</xdr:col>
                    <xdr:colOff>38100</xdr:colOff>
                    <xdr:row>100</xdr:row>
                    <xdr:rowOff>666750</xdr:rowOff>
                  </from>
                  <to>
                    <xdr:col>12</xdr:col>
                    <xdr:colOff>247650</xdr:colOff>
                    <xdr:row>100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6" name="CheckBox98">
              <controlPr defaultSize="0" autoFill="0" autoLine="0" autoPict="0">
                <anchor moveWithCells="1">
                  <from>
                    <xdr:col>12</xdr:col>
                    <xdr:colOff>38100</xdr:colOff>
                    <xdr:row>101</xdr:row>
                    <xdr:rowOff>666750</xdr:rowOff>
                  </from>
                  <to>
                    <xdr:col>12</xdr:col>
                    <xdr:colOff>247650</xdr:colOff>
                    <xdr:row>101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7" name="CheckBox99">
              <controlPr defaultSize="0" autoFill="0" autoLine="0" autoPict="0">
                <anchor moveWithCells="1">
                  <from>
                    <xdr:col>12</xdr:col>
                    <xdr:colOff>38100</xdr:colOff>
                    <xdr:row>102</xdr:row>
                    <xdr:rowOff>666750</xdr:rowOff>
                  </from>
                  <to>
                    <xdr:col>12</xdr:col>
                    <xdr:colOff>247650</xdr:colOff>
                    <xdr:row>102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8" name="CheckBox100">
              <controlPr defaultSize="0" autoFill="0" autoLine="0" autoPict="0">
                <anchor moveWithCells="1">
                  <from>
                    <xdr:col>12</xdr:col>
                    <xdr:colOff>38100</xdr:colOff>
                    <xdr:row>103</xdr:row>
                    <xdr:rowOff>666750</xdr:rowOff>
                  </from>
                  <to>
                    <xdr:col>12</xdr:col>
                    <xdr:colOff>247650</xdr:colOff>
                    <xdr:row>103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5" name="Button 116">
              <controlPr defaultSize="0" print="0" autoFill="0" autoPict="0" macro="[0]!HideMS">
                <anchor moveWithCells="1" sizeWithCells="1">
                  <from>
                    <xdr:col>14</xdr:col>
                    <xdr:colOff>971550</xdr:colOff>
                    <xdr:row>1</xdr:row>
                    <xdr:rowOff>9525</xdr:rowOff>
                  </from>
                  <to>
                    <xdr:col>14</xdr:col>
                    <xdr:colOff>1866900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6" name="Button 117">
              <controlPr defaultSize="0" print="0" autoFill="0" autoPict="0" macro="[0]!UnhideMS">
                <anchor moveWithCells="1" sizeWithCells="1">
                  <from>
                    <xdr:col>14</xdr:col>
                    <xdr:colOff>971550</xdr:colOff>
                    <xdr:row>2</xdr:row>
                    <xdr:rowOff>9525</xdr:rowOff>
                  </from>
                  <to>
                    <xdr:col>14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19" name="Button 122">
              <controlPr defaultSize="0" print="0" disabled="1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3" name="Button 127">
              <controlPr defaultSize="0" print="0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6" name="Button 130">
              <controlPr defaultSize="0" print="0" disabled="1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2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2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79"/>
    <col min="3" max="3" width="32.85546875" style="79" customWidth="1"/>
    <col min="4" max="5" width="11" style="79" customWidth="1"/>
    <col min="6" max="6" width="9.140625" style="79"/>
    <col min="7" max="7" width="28.140625" style="79" customWidth="1"/>
    <col min="8" max="8" width="22.5703125" style="79" customWidth="1"/>
    <col min="9" max="9" width="13.5703125" style="79" customWidth="1"/>
    <col min="10" max="10" width="9.28515625" style="79" customWidth="1"/>
    <col min="11" max="11" width="19.5703125" style="79" customWidth="1"/>
    <col min="12" max="12" width="9.42578125" style="79" customWidth="1"/>
    <col min="13" max="13" width="21.7109375" style="79" customWidth="1"/>
    <col min="14" max="14" width="45.85546875" style="79" customWidth="1"/>
    <col min="15" max="16" width="9.28515625" style="79" customWidth="1"/>
    <col min="17" max="16384" width="9.140625" style="79"/>
  </cols>
  <sheetData>
    <row r="1" spans="1:14" ht="15.75" x14ac:dyDescent="0.25">
      <c r="D1" s="80" t="s">
        <v>37</v>
      </c>
      <c r="E1" s="80" t="s">
        <v>38</v>
      </c>
      <c r="H1" s="80" t="s">
        <v>37</v>
      </c>
      <c r="I1" s="80" t="s">
        <v>38</v>
      </c>
      <c r="L1" s="80" t="s">
        <v>37</v>
      </c>
      <c r="M1" s="80" t="s">
        <v>38</v>
      </c>
      <c r="N1" s="81" t="s">
        <v>85</v>
      </c>
    </row>
    <row r="2" spans="1:14" x14ac:dyDescent="0.25">
      <c r="A2" s="82" t="s">
        <v>39</v>
      </c>
      <c r="C2" s="83" t="s">
        <v>35</v>
      </c>
      <c r="D2" s="84"/>
      <c r="E2" s="85"/>
      <c r="G2" s="83" t="s">
        <v>36</v>
      </c>
      <c r="H2" s="86"/>
      <c r="I2" s="85"/>
      <c r="K2" s="87" t="s">
        <v>116</v>
      </c>
      <c r="L2" s="88">
        <f>COUNTIF(Peaks!$L$5:$L$104,"*" &amp; K2 &amp; "*")</f>
        <v>0</v>
      </c>
      <c r="M2" s="89" t="e">
        <f>L2/$D$2</f>
        <v>#DIV/0!</v>
      </c>
      <c r="N2" s="84"/>
    </row>
    <row r="3" spans="1:14" x14ac:dyDescent="0.25">
      <c r="K3" s="87" t="s">
        <v>64</v>
      </c>
      <c r="L3" s="88">
        <f>COUNTIF(Peaks!$L$5:$L$104,"*" &amp; K3 &amp; "*")</f>
        <v>0</v>
      </c>
      <c r="M3" s="89" t="e">
        <f t="shared" ref="M3:M9" si="0">L3/$D$2</f>
        <v>#DIV/0!</v>
      </c>
      <c r="N3" s="84"/>
    </row>
    <row r="4" spans="1:14" x14ac:dyDescent="0.25">
      <c r="A4" s="98">
        <v>90</v>
      </c>
      <c r="C4" s="83" t="str">
        <f>CONCATENATE("Peaks - ",A4,"% cumulative")</f>
        <v>Peaks - 90% cumulative</v>
      </c>
      <c r="D4" s="84"/>
      <c r="E4" s="90" t="e">
        <f>D4/$D$2</f>
        <v>#DIV/0!</v>
      </c>
      <c r="G4" s="83" t="str">
        <f>CONCATENATE("Area - ",A4,"% cumulative")</f>
        <v>Area - 90% cumulative</v>
      </c>
      <c r="H4" s="86"/>
      <c r="I4" s="85"/>
      <c r="K4" s="87" t="s">
        <v>47</v>
      </c>
      <c r="L4" s="88">
        <f>COUNTIF(Peaks!$L$5:$L$104,"*" &amp; K4 &amp; "*")</f>
        <v>0</v>
      </c>
      <c r="M4" s="89" t="e">
        <f t="shared" si="0"/>
        <v>#DIV/0!</v>
      </c>
      <c r="N4" s="84"/>
    </row>
    <row r="5" spans="1:14" x14ac:dyDescent="0.25">
      <c r="A5" s="91"/>
      <c r="I5" s="92"/>
      <c r="K5" s="87" t="s">
        <v>70</v>
      </c>
      <c r="L5" s="88">
        <f>COUNTIF(Peaks!$L$5:$L$104,"*" &amp; K5 &amp; "*")</f>
        <v>0</v>
      </c>
      <c r="M5" s="89" t="e">
        <f t="shared" si="0"/>
        <v>#DIV/0!</v>
      </c>
      <c r="N5" s="84"/>
    </row>
    <row r="6" spans="1:14" x14ac:dyDescent="0.25">
      <c r="A6" s="98">
        <v>95</v>
      </c>
      <c r="C6" s="83" t="str">
        <f>CONCATENATE("Peaks - ",A6,"% cumulative")</f>
        <v>Peaks - 95% cumulative</v>
      </c>
      <c r="D6" s="84"/>
      <c r="E6" s="90" t="e">
        <f>D6/$D$2</f>
        <v>#DIV/0!</v>
      </c>
      <c r="G6" s="83" t="str">
        <f>CONCATENATE("Area - ",A6,"% cumulative")</f>
        <v>Area - 95% cumulative</v>
      </c>
      <c r="H6" s="86"/>
      <c r="I6" s="85"/>
      <c r="K6" s="87" t="s">
        <v>71</v>
      </c>
      <c r="L6" s="88">
        <f>COUNTIF(Peaks!$L$5:$L$104,"*" &amp; K6 &amp; "*")</f>
        <v>0</v>
      </c>
      <c r="M6" s="89" t="e">
        <f t="shared" si="0"/>
        <v>#DIV/0!</v>
      </c>
      <c r="N6" s="84"/>
    </row>
    <row r="7" spans="1:14" x14ac:dyDescent="0.25">
      <c r="A7" s="91"/>
      <c r="I7" s="92"/>
      <c r="K7" s="87" t="s">
        <v>72</v>
      </c>
      <c r="L7" s="88">
        <f>COUNTIF(Peaks!$L$5:$L$104,"*" &amp; K7 &amp; "*")</f>
        <v>0</v>
      </c>
      <c r="M7" s="89" t="e">
        <f t="shared" si="0"/>
        <v>#DIV/0!</v>
      </c>
      <c r="N7" s="84"/>
    </row>
    <row r="8" spans="1:14" x14ac:dyDescent="0.25">
      <c r="A8" s="98">
        <v>99</v>
      </c>
      <c r="C8" s="83" t="str">
        <f>CONCATENATE("Peaks - ",A8,"% cumulative")</f>
        <v>Peaks - 99% cumulative</v>
      </c>
      <c r="D8" s="84"/>
      <c r="E8" s="90" t="e">
        <f>D8/$D$2</f>
        <v>#DIV/0!</v>
      </c>
      <c r="G8" s="83" t="str">
        <f>CONCATENATE("Area - ",A8,"% cumulative")</f>
        <v>Area - 99% cumulative</v>
      </c>
      <c r="H8" s="86"/>
      <c r="I8" s="85"/>
      <c r="K8" s="87" t="s">
        <v>73</v>
      </c>
      <c r="L8" s="88">
        <f>COUNTIF(Peaks!$L$5:$L$104,"*" &amp; K8 &amp; "*")</f>
        <v>0</v>
      </c>
      <c r="M8" s="89" t="e">
        <f t="shared" si="0"/>
        <v>#DIV/0!</v>
      </c>
      <c r="N8" s="84"/>
    </row>
    <row r="9" spans="1:14" x14ac:dyDescent="0.25">
      <c r="A9" s="91"/>
      <c r="K9" s="87" t="s">
        <v>74</v>
      </c>
      <c r="L9" s="88">
        <f>COUNTIF(Peaks!$L$5:$L$104,"*" &amp; K9 &amp; "*")</f>
        <v>0</v>
      </c>
      <c r="M9" s="89" t="e">
        <f t="shared" si="0"/>
        <v>#DIV/0!</v>
      </c>
      <c r="N9" s="84"/>
    </row>
    <row r="10" spans="1:14" x14ac:dyDescent="0.25">
      <c r="A10" s="98">
        <v>2</v>
      </c>
      <c r="C10" s="83" t="str">
        <f>CONCATENATE("Peaks - acidic (Ratio &lt; ",A10,")")</f>
        <v>Peaks - acidic (Ratio &lt; 2)</v>
      </c>
      <c r="D10" s="84"/>
      <c r="E10" s="90" t="e">
        <f>D10/$D$2</f>
        <v>#DIV/0!</v>
      </c>
      <c r="G10" s="83" t="str">
        <f>CONCATENATE("Area - acidic (Ratio &lt; ",A10,")")</f>
        <v>Area - acidic (Ratio &lt; 2)</v>
      </c>
      <c r="H10" s="86"/>
      <c r="I10" s="90" t="e">
        <f>H10/$H$2</f>
        <v>#DIV/0!</v>
      </c>
      <c r="K10" s="87" t="s">
        <v>75</v>
      </c>
      <c r="L10" s="88">
        <f>COUNTIF(Peaks!$L$5:$L$104,"*" &amp; K10 &amp; "*")</f>
        <v>0</v>
      </c>
      <c r="M10" s="89" t="e">
        <f>L10/$D$2</f>
        <v>#DIV/0!</v>
      </c>
      <c r="N10" s="84"/>
    </row>
    <row r="11" spans="1:14" x14ac:dyDescent="0.25">
      <c r="A11" s="91"/>
      <c r="K11" s="87" t="s">
        <v>76</v>
      </c>
      <c r="L11" s="88">
        <f>COUNTIF(Peaks!$L$5:$L$104,"*" &amp; K11 &amp; "*")</f>
        <v>0</v>
      </c>
      <c r="M11" s="89" t="e">
        <f t="shared" ref="M11:M17" si="1">L11/$D$2</f>
        <v>#DIV/0!</v>
      </c>
      <c r="N11" s="84"/>
    </row>
    <row r="12" spans="1:14" x14ac:dyDescent="0.25">
      <c r="A12" s="93"/>
      <c r="C12" s="83" t="str">
        <f>CONCATENATE("Peaks - neutral (Ratio ",A10," - ",A14,")")</f>
        <v>Peaks - neutral (Ratio 2 - 50)</v>
      </c>
      <c r="D12" s="84"/>
      <c r="E12" s="90" t="e">
        <f>D12/$D$2</f>
        <v>#DIV/0!</v>
      </c>
      <c r="G12" s="83" t="str">
        <f>CONCATENATE("Area - neutral (Ratio ",A10," - ",A14,")")</f>
        <v>Area - neutral (Ratio 2 - 50)</v>
      </c>
      <c r="H12" s="86"/>
      <c r="I12" s="90" t="e">
        <f>H12/$H$2</f>
        <v>#DIV/0!</v>
      </c>
      <c r="K12" s="87" t="s">
        <v>77</v>
      </c>
      <c r="L12" s="88">
        <f>COUNTIF(Peaks!$L$5:$L$104,"*" &amp; K12 &amp; "*")</f>
        <v>0</v>
      </c>
      <c r="M12" s="89" t="e">
        <f t="shared" si="1"/>
        <v>#DIV/0!</v>
      </c>
      <c r="N12" s="84"/>
    </row>
    <row r="13" spans="1:14" x14ac:dyDescent="0.25">
      <c r="A13" s="91"/>
      <c r="K13" s="87" t="s">
        <v>78</v>
      </c>
      <c r="L13" s="88">
        <f>COUNTIF(Peaks!$L$5:$L$104,"*" &amp; K13 &amp; "*")</f>
        <v>0</v>
      </c>
      <c r="M13" s="89" t="e">
        <f t="shared" si="1"/>
        <v>#DIV/0!</v>
      </c>
      <c r="N13" s="84"/>
    </row>
    <row r="14" spans="1:14" x14ac:dyDescent="0.25">
      <c r="A14" s="98">
        <v>50</v>
      </c>
      <c r="C14" s="83" t="str">
        <f>CONCATENATE("Peaks - basic (Ratio &gt; ",A14,")")</f>
        <v>Peaks - basic (Ratio &gt; 50)</v>
      </c>
      <c r="D14" s="84"/>
      <c r="E14" s="90" t="e">
        <f>D14/$D$2</f>
        <v>#DIV/0!</v>
      </c>
      <c r="G14" s="83" t="str">
        <f>CONCATENATE("Area - basic (Ratio &gt; ",A14,")")</f>
        <v>Area - basic (Ratio &gt; 50)</v>
      </c>
      <c r="H14" s="86"/>
      <c r="I14" s="90" t="e">
        <f>H14/$H$2</f>
        <v>#DIV/0!</v>
      </c>
      <c r="K14" s="87" t="s">
        <v>79</v>
      </c>
      <c r="L14" s="88">
        <f>COUNTIF(Peaks!$L$5:$L$104,"*" &amp; K14 &amp; "*")</f>
        <v>0</v>
      </c>
      <c r="M14" s="89" t="e">
        <f t="shared" si="1"/>
        <v>#DIV/0!</v>
      </c>
      <c r="N14" s="84"/>
    </row>
    <row r="15" spans="1:14" x14ac:dyDescent="0.25">
      <c r="A15" s="91"/>
      <c r="K15" s="87" t="s">
        <v>80</v>
      </c>
      <c r="L15" s="88">
        <f>COUNTIF(Peaks!$L$5:$L$104,"*" &amp; K15 &amp; "*")</f>
        <v>0</v>
      </c>
      <c r="M15" s="89" t="e">
        <f t="shared" si="1"/>
        <v>#DIV/0!</v>
      </c>
      <c r="N15" s="84"/>
    </row>
    <row r="16" spans="1:14" x14ac:dyDescent="0.25">
      <c r="A16" s="98">
        <v>3</v>
      </c>
      <c r="C16" s="83" t="str">
        <f>CONCATENATE("Peaks - polar (&lt; ",A16," min)")</f>
        <v>Peaks - polar (&lt; 3 min)</v>
      </c>
      <c r="D16" s="84"/>
      <c r="E16" s="90" t="e">
        <f>D16/$D$2</f>
        <v>#DIV/0!</v>
      </c>
      <c r="G16" s="83" t="str">
        <f>CONCATENATE("Area- polar (&lt; ",A16," min)")</f>
        <v>Area- polar (&lt; 3 min)</v>
      </c>
      <c r="H16" s="86"/>
      <c r="I16" s="90" t="e">
        <f>H16/$H$2</f>
        <v>#DIV/0!</v>
      </c>
      <c r="K16" s="87" t="s">
        <v>81</v>
      </c>
      <c r="L16" s="88">
        <f>COUNTIF(Peaks!$L$5:$L$104,"*" &amp; K16 &amp; "*")</f>
        <v>0</v>
      </c>
      <c r="M16" s="89" t="e">
        <f t="shared" si="1"/>
        <v>#DIV/0!</v>
      </c>
      <c r="N16" s="84"/>
    </row>
    <row r="17" spans="1:14" x14ac:dyDescent="0.25">
      <c r="A17" s="91"/>
      <c r="K17" s="87" t="s">
        <v>82</v>
      </c>
      <c r="L17" s="88">
        <f>COUNTIF(Peaks!$L$5:$L$104,"*" &amp; K17 &amp; "*")</f>
        <v>0</v>
      </c>
      <c r="M17" s="89" t="e">
        <f t="shared" si="1"/>
        <v>#DIV/0!</v>
      </c>
      <c r="N17" s="84"/>
    </row>
    <row r="18" spans="1:14" x14ac:dyDescent="0.25">
      <c r="A18" s="93"/>
      <c r="C18" s="83" t="str">
        <f>CONCATENATE("Peaks - intermediate (",A16," - ",A20," min)")</f>
        <v>Peaks - intermediate (3 - 6 min)</v>
      </c>
      <c r="D18" s="84"/>
      <c r="E18" s="90" t="e">
        <f>D18/$D$2</f>
        <v>#DIV/0!</v>
      </c>
      <c r="G18" s="83" t="str">
        <f>CONCATENATE("Area - intermediate (",A16," - ",A20," min)")</f>
        <v>Area - intermediate (3 - 6 min)</v>
      </c>
      <c r="H18" s="86"/>
      <c r="I18" s="90" t="e">
        <f>H18/$H$2</f>
        <v>#DIV/0!</v>
      </c>
      <c r="K18" s="87" t="s">
        <v>83</v>
      </c>
      <c r="L18" s="88">
        <f>COUNTIF(Peaks!$L$5:$L$104,"*" &amp; K18 &amp; "*")</f>
        <v>0</v>
      </c>
      <c r="M18" s="89" t="e">
        <f>L18/$D$2</f>
        <v>#DIV/0!</v>
      </c>
      <c r="N18" s="84"/>
    </row>
    <row r="19" spans="1:14" x14ac:dyDescent="0.25">
      <c r="A19" s="91"/>
      <c r="K19" s="87" t="s">
        <v>84</v>
      </c>
      <c r="L19" s="88">
        <f>COUNTIF(Peaks!$L$5:$L$104,"*" &amp; K19 &amp; "*")</f>
        <v>0</v>
      </c>
      <c r="M19" s="89" t="e">
        <f t="shared" ref="M19:M25" si="2">L19/$D$2</f>
        <v>#DIV/0!</v>
      </c>
      <c r="N19" s="84"/>
    </row>
    <row r="20" spans="1:14" x14ac:dyDescent="0.25">
      <c r="A20" s="98">
        <v>6</v>
      </c>
      <c r="C20" s="83" t="str">
        <f>CONCATENATE("Peaks - non-polar (&gt; ",A20," min)")</f>
        <v>Peaks - non-polar (&gt; 6 min)</v>
      </c>
      <c r="D20" s="84"/>
      <c r="E20" s="90" t="e">
        <f>D20/$D$2</f>
        <v>#DIV/0!</v>
      </c>
      <c r="G20" s="83" t="str">
        <f>CONCATENATE("Area - non-polar (&gt; ",A20," min)")</f>
        <v>Area - non-polar (&gt; 6 min)</v>
      </c>
      <c r="H20" s="86"/>
      <c r="I20" s="90" t="e">
        <f>H20/$H$2</f>
        <v>#DIV/0!</v>
      </c>
      <c r="K20" s="87" t="s">
        <v>86</v>
      </c>
      <c r="L20" s="88">
        <f>COUNTIF(Peaks!$L$5:$L$104,"*" &amp; K20 &amp; "*")</f>
        <v>0</v>
      </c>
      <c r="M20" s="89" t="e">
        <f t="shared" si="2"/>
        <v>#DIV/0!</v>
      </c>
      <c r="N20" s="84"/>
    </row>
    <row r="21" spans="1:14" x14ac:dyDescent="0.25">
      <c r="K21" s="87" t="s">
        <v>87</v>
      </c>
      <c r="L21" s="88">
        <f>COUNTIF(Peaks!$L$5:$L$104,"*" &amp; K21 &amp; "*")</f>
        <v>0</v>
      </c>
      <c r="M21" s="89" t="e">
        <f t="shared" si="2"/>
        <v>#DIV/0!</v>
      </c>
      <c r="N21" s="84"/>
    </row>
    <row r="22" spans="1:14" x14ac:dyDescent="0.25">
      <c r="C22" s="87" t="s">
        <v>40</v>
      </c>
      <c r="D22" s="84"/>
      <c r="E22" s="90" t="e">
        <f>D22/$D$2</f>
        <v>#DIV/0!</v>
      </c>
      <c r="G22" s="87" t="s">
        <v>41</v>
      </c>
      <c r="H22" s="86"/>
      <c r="I22" s="90" t="e">
        <f>H22/$H$2</f>
        <v>#DIV/0!</v>
      </c>
      <c r="K22" s="87" t="s">
        <v>88</v>
      </c>
      <c r="L22" s="88">
        <f>COUNTIF(Peaks!$L$5:$L$104,"*" &amp; K22 &amp; "*")</f>
        <v>0</v>
      </c>
      <c r="M22" s="89" t="e">
        <f t="shared" si="2"/>
        <v>#DIV/0!</v>
      </c>
      <c r="N22" s="84"/>
    </row>
    <row r="23" spans="1:14" x14ac:dyDescent="0.25">
      <c r="K23" s="87" t="s">
        <v>89</v>
      </c>
      <c r="L23" s="88">
        <f>COUNTIF(Peaks!$L$5:$L$104,"*" &amp; K23 &amp; "*")</f>
        <v>0</v>
      </c>
      <c r="M23" s="89" t="e">
        <f t="shared" si="2"/>
        <v>#DIV/0!</v>
      </c>
      <c r="N23" s="84"/>
    </row>
    <row r="24" spans="1:14" x14ac:dyDescent="0.25">
      <c r="C24" s="87" t="s">
        <v>42</v>
      </c>
      <c r="D24" s="84"/>
      <c r="E24" s="90" t="e">
        <f>D24/$D$2</f>
        <v>#DIV/0!</v>
      </c>
      <c r="G24" s="87" t="s">
        <v>43</v>
      </c>
      <c r="H24" s="86"/>
      <c r="I24" s="90" t="e">
        <f>H24/$H$2</f>
        <v>#DIV/0!</v>
      </c>
      <c r="K24" s="87" t="s">
        <v>90</v>
      </c>
      <c r="L24" s="88">
        <f>COUNTIF(Peaks!$L$5:$L$104,"*" &amp; K24 &amp; "*")</f>
        <v>0</v>
      </c>
      <c r="M24" s="89" t="e">
        <f t="shared" si="2"/>
        <v>#DIV/0!</v>
      </c>
      <c r="N24" s="84"/>
    </row>
    <row r="25" spans="1:14" x14ac:dyDescent="0.25">
      <c r="K25" s="87" t="s">
        <v>91</v>
      </c>
      <c r="L25" s="88">
        <f>COUNTIF(Peaks!$L$5:$L$104,"*" &amp; K25 &amp; "*")</f>
        <v>0</v>
      </c>
      <c r="M25" s="89" t="e">
        <f t="shared" si="2"/>
        <v>#DIV/0!</v>
      </c>
      <c r="N25" s="84"/>
    </row>
    <row r="26" spans="1:14" x14ac:dyDescent="0.25">
      <c r="C26" s="87" t="s">
        <v>67</v>
      </c>
      <c r="D26" s="84"/>
      <c r="K26" s="87" t="s">
        <v>92</v>
      </c>
      <c r="L26" s="88">
        <f>COUNTIF(Peaks!$L$5:$L$104,"*" &amp; K26 &amp; "*")</f>
        <v>0</v>
      </c>
      <c r="M26" s="89" t="e">
        <f>L26/$D$2</f>
        <v>#DIV/0!</v>
      </c>
      <c r="N26" s="84"/>
    </row>
    <row r="27" spans="1:14" x14ac:dyDescent="0.25">
      <c r="G27" s="94"/>
      <c r="H27" s="94" t="s">
        <v>111</v>
      </c>
      <c r="K27" s="87" t="s">
        <v>93</v>
      </c>
      <c r="L27" s="88">
        <f>COUNTIF(Peaks!$L$5:$L$104,"*" &amp; K27 &amp; "*")</f>
        <v>0</v>
      </c>
      <c r="M27" s="89" t="e">
        <f t="shared" ref="M27:M29" si="3">L27/$D$2</f>
        <v>#DIV/0!</v>
      </c>
      <c r="N27" s="84"/>
    </row>
    <row r="28" spans="1:14" x14ac:dyDescent="0.25">
      <c r="H28" s="79" t="s">
        <v>65</v>
      </c>
      <c r="K28" s="87" t="s">
        <v>94</v>
      </c>
      <c r="L28" s="88">
        <f>COUNTIF(Peaks!$L$5:$L$104,"*" &amp; K28 &amp; "*")</f>
        <v>0</v>
      </c>
      <c r="M28" s="89" t="e">
        <f t="shared" si="3"/>
        <v>#DIV/0!</v>
      </c>
      <c r="N28" s="84"/>
    </row>
    <row r="29" spans="1:14" x14ac:dyDescent="0.25">
      <c r="H29" s="79" t="s">
        <v>66</v>
      </c>
      <c r="K29" s="87" t="s">
        <v>95</v>
      </c>
      <c r="L29" s="88">
        <f>COUNTIF(Peaks!$L$5:$L$104,"*" &amp; K29 &amp; "*")</f>
        <v>0</v>
      </c>
      <c r="M29" s="89" t="e">
        <f t="shared" si="3"/>
        <v>#DIV/0!</v>
      </c>
      <c r="N29" s="84"/>
    </row>
    <row r="30" spans="1:14" x14ac:dyDescent="0.25">
      <c r="K30" s="95"/>
      <c r="L30" s="96"/>
      <c r="M30" s="97"/>
      <c r="N30" s="92"/>
    </row>
    <row r="31" spans="1:14" x14ac:dyDescent="0.25">
      <c r="C31" s="94"/>
      <c r="K31" s="95"/>
      <c r="L31" s="96"/>
      <c r="M31" s="97"/>
      <c r="N31" s="92"/>
    </row>
    <row r="32" spans="1:14" x14ac:dyDescent="0.25">
      <c r="K32" s="95"/>
      <c r="L32" s="96"/>
      <c r="M32" s="97"/>
      <c r="N32" s="92"/>
    </row>
    <row r="33" spans="6:14" ht="15.75" thickBot="1" x14ac:dyDescent="0.3">
      <c r="K33" s="95"/>
      <c r="L33" s="96"/>
      <c r="M33" s="97"/>
      <c r="N33" s="92"/>
    </row>
    <row r="34" spans="6:14" ht="15.75" thickBot="1" x14ac:dyDescent="0.3">
      <c r="F34" s="37">
        <v>20</v>
      </c>
      <c r="K34" s="95"/>
      <c r="L34" s="96"/>
      <c r="M34" s="97"/>
      <c r="N34" s="92"/>
    </row>
    <row r="35" spans="6:14" x14ac:dyDescent="0.25">
      <c r="K35" s="95"/>
      <c r="L35" s="96"/>
      <c r="M35" s="97"/>
      <c r="N35" s="9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20" t="s">
        <v>49</v>
      </c>
      <c r="AB1" s="20" t="s">
        <v>38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21"/>
    </row>
    <row r="5" spans="26:28" ht="15.75" thickBot="1" x14ac:dyDescent="0.3"/>
    <row r="6" spans="26:28" ht="15.75" thickBot="1" x14ac:dyDescent="0.3">
      <c r="AA6" s="22"/>
    </row>
    <row r="7" spans="26:28" ht="15.75" thickBot="1" x14ac:dyDescent="0.3"/>
    <row r="8" spans="26:28" ht="15.75" thickBot="1" x14ac:dyDescent="0.3">
      <c r="AA8" s="23"/>
    </row>
    <row r="9" spans="26:28" ht="15.75" thickBot="1" x14ac:dyDescent="0.3"/>
    <row r="10" spans="26:28" ht="15.75" thickBot="1" x14ac:dyDescent="0.3">
      <c r="AA10" s="24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52"/>
    </row>
    <row r="15" spans="26:28" ht="15.75" thickBot="1" x14ac:dyDescent="0.3">
      <c r="Z15" s="2">
        <v>0.5</v>
      </c>
      <c r="AA15" s="2">
        <v>14</v>
      </c>
    </row>
    <row r="17" spans="26:28" ht="15.75" thickBot="1" x14ac:dyDescent="0.3"/>
    <row r="18" spans="26:28" ht="15.75" thickBot="1" x14ac:dyDescent="0.3">
      <c r="Z18" s="123" t="s">
        <v>63</v>
      </c>
      <c r="AA18" s="124"/>
      <c r="AB18" s="53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Button 10">
              <controlPr defaultSize="0" print="0" autoFill="0" autoPict="0" macro="[0]!MSD_1_Small">
                <anchor moveWithCells="1" sizeWithCells="1">
                  <from>
                    <xdr:col>25</xdr:col>
                    <xdr:colOff>0</xdr:colOff>
                    <xdr:row>6</xdr:row>
                    <xdr:rowOff>200025</xdr:rowOff>
                  </from>
                  <to>
                    <xdr:col>25</xdr:col>
                    <xdr:colOff>285750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Button 11">
              <controlPr defaultSize="0" print="0" autoFill="0" autoPict="0" macro="[0]!MSD_1_Big">
                <anchor moveWithCells="1" sizeWithCells="1">
                  <from>
                    <xdr:col>25</xdr:col>
                    <xdr:colOff>323850</xdr:colOff>
                    <xdr:row>6</xdr:row>
                    <xdr:rowOff>200025</xdr:rowOff>
                  </from>
                  <to>
                    <xdr:col>26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Button 12">
              <controlPr defaultSize="0" print="0" autoFill="0" autoPict="0" macro="[0]!MSD_2_Small">
                <anchor moveWithCells="1" sizeWithCells="1">
                  <from>
                    <xdr:col>25</xdr:col>
                    <xdr:colOff>0</xdr:colOff>
                    <xdr:row>9</xdr:row>
                    <xdr:rowOff>0</xdr:rowOff>
                  </from>
                  <to>
                    <xdr:col>25</xdr:col>
                    <xdr:colOff>285750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Button 13">
              <controlPr defaultSize="0" print="0" autoFill="0" autoPict="0" macro="[0]!MSD_2_Big">
                <anchor moveWithCells="1" sizeWithCells="1">
                  <from>
                    <xdr:col>25</xdr:col>
                    <xdr:colOff>323850</xdr:colOff>
                    <xdr:row>9</xdr:row>
                    <xdr:rowOff>0</xdr:rowOff>
                  </from>
                  <to>
                    <xdr:col>26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Button 18">
              <controlPr defaultSize="0" print="0" autoFill="0" autoPict="0" macro="[0]!MSD_1_Down">
                <anchor moveWithCells="1" sizeWithCells="1">
                  <from>
                    <xdr:col>27</xdr:col>
                    <xdr:colOff>9525</xdr:colOff>
                    <xdr:row>6</xdr:row>
                    <xdr:rowOff>190500</xdr:rowOff>
                  </from>
                  <to>
                    <xdr:col>27</xdr:col>
                    <xdr:colOff>295275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Button 19">
              <controlPr defaultSize="0" print="0" autoFill="0" autoPict="0" macro="[0]!MSD_1_Up">
                <anchor moveWithCells="1" sizeWithCells="1">
                  <from>
                    <xdr:col>27</xdr:col>
                    <xdr:colOff>323850</xdr:colOff>
                    <xdr:row>6</xdr:row>
                    <xdr:rowOff>190500</xdr:rowOff>
                  </from>
                  <to>
                    <xdr:col>28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Button 20">
              <controlPr defaultSize="0" print="0" autoFill="0" autoPict="0" macro="[0]!MSD_2_Down">
                <anchor moveWithCells="1" sizeWithCells="1">
                  <from>
                    <xdr:col>27</xdr:col>
                    <xdr:colOff>9525</xdr:colOff>
                    <xdr:row>9</xdr:row>
                    <xdr:rowOff>0</xdr:rowOff>
                  </from>
                  <to>
                    <xdr:col>27</xdr:col>
                    <xdr:colOff>295275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Button 21">
              <controlPr defaultSize="0" print="0" autoFill="0" autoPict="0" macro="[0]!MSD_2_Up">
                <anchor moveWithCells="1" sizeWithCells="1">
                  <from>
                    <xdr:col>27</xdr:col>
                    <xdr:colOff>323850</xdr:colOff>
                    <xdr:row>9</xdr:row>
                    <xdr:rowOff>0</xdr:rowOff>
                  </from>
                  <to>
                    <xdr:col>28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Button 31">
              <controlPr defaultSize="0" print="0" autoFill="0" autoPict="0" macro="[0]!Reset_Pos">
                <anchor moveWithCells="1" sizeWithCells="1">
                  <from>
                    <xdr:col>28</xdr:col>
                    <xdr:colOff>38100</xdr:colOff>
                    <xdr:row>7</xdr:row>
                    <xdr:rowOff>0</xdr:rowOff>
                  </from>
                  <to>
                    <xdr:col>28</xdr:col>
                    <xdr:colOff>457200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Button 32">
              <controlPr defaultSize="0" print="0" autoFill="0" autoPict="0" macro="[0]!Reset_Neg">
                <anchor moveWithCells="1" sizeWithCells="1">
                  <from>
                    <xdr:col>28</xdr:col>
                    <xdr:colOff>38100</xdr:colOff>
                    <xdr:row>9</xdr:row>
                    <xdr:rowOff>0</xdr:rowOff>
                  </from>
                  <to>
                    <xdr:col>28</xdr:col>
                    <xdr:colOff>457200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5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5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5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5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54" name="Button 53">
              <controlPr defaultSize="0" print="0" autoFill="0" autoPict="0" macro="[0]!Base_Pos">
                <anchor moveWithCells="1" sizeWithCells="1">
                  <from>
                    <xdr:col>28</xdr:col>
                    <xdr:colOff>476250</xdr:colOff>
                    <xdr:row>7</xdr:row>
                    <xdr:rowOff>0</xdr:rowOff>
                  </from>
                  <to>
                    <xdr:col>29</xdr:col>
                    <xdr:colOff>285750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55" name="Button 54">
              <controlPr defaultSize="0" print="0" autoFill="0" autoPict="0" macro="[0]!Base_Neg">
                <anchor moveWithCells="1" sizeWithCells="1">
                  <from>
                    <xdr:col>28</xdr:col>
                    <xdr:colOff>476250</xdr:colOff>
                    <xdr:row>9</xdr:row>
                    <xdr:rowOff>0</xdr:rowOff>
                  </from>
                  <to>
                    <xdr:col>29</xdr:col>
                    <xdr:colOff>285750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56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57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58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19"/>
    <col min="23" max="23" width="9.140625" style="19" customWidth="1"/>
    <col min="24" max="24" width="9" style="19" customWidth="1"/>
    <col min="25" max="25" width="9.140625" hidden="1" customWidth="1"/>
    <col min="26" max="26" width="18" customWidth="1"/>
    <col min="27" max="28" width="8.85546875" customWidth="1"/>
    <col min="29" max="16384" width="9.140625" style="19"/>
  </cols>
  <sheetData>
    <row r="1" spans="22:28" ht="15.75" thickBot="1" x14ac:dyDescent="0.3">
      <c r="W1" s="29"/>
    </row>
    <row r="2" spans="22:28" ht="15.75" thickBot="1" x14ac:dyDescent="0.3">
      <c r="V2" s="28"/>
      <c r="W2" s="30"/>
      <c r="AB2" s="16">
        <v>1</v>
      </c>
    </row>
    <row r="3" spans="22:28" x14ac:dyDescent="0.25">
      <c r="V3" s="27"/>
      <c r="W3" s="31"/>
    </row>
    <row r="4" spans="22:28" ht="15.75" thickBot="1" x14ac:dyDescent="0.3">
      <c r="AB4" s="16">
        <v>1</v>
      </c>
    </row>
    <row r="5" spans="22:28" ht="16.5" thickBot="1" x14ac:dyDescent="0.3">
      <c r="Z5" s="26" t="s">
        <v>47</v>
      </c>
      <c r="AA5" s="25"/>
      <c r="AB5" s="16">
        <v>1</v>
      </c>
    </row>
    <row r="8" spans="22:28" ht="15" customHeight="1" x14ac:dyDescent="0.25">
      <c r="Z8" s="18"/>
      <c r="AB8" s="16">
        <v>1</v>
      </c>
    </row>
    <row r="9" spans="22:28" ht="15" customHeight="1" x14ac:dyDescent="0.25">
      <c r="Z9" s="18"/>
    </row>
    <row r="10" spans="22:28" ht="15" customHeight="1" thickBot="1" x14ac:dyDescent="0.3">
      <c r="AB10" s="16">
        <v>1</v>
      </c>
    </row>
    <row r="11" spans="22:28" x14ac:dyDescent="0.25">
      <c r="Z11" s="127">
        <v>0</v>
      </c>
      <c r="AB11" s="16">
        <v>1</v>
      </c>
    </row>
    <row r="12" spans="22:28" ht="15.75" thickBot="1" x14ac:dyDescent="0.3">
      <c r="Z12" s="128"/>
    </row>
    <row r="14" spans="22:28" x14ac:dyDescent="0.25">
      <c r="AB14" s="16">
        <v>1</v>
      </c>
    </row>
    <row r="16" spans="22:28" x14ac:dyDescent="0.25">
      <c r="AB16" s="16">
        <v>1</v>
      </c>
    </row>
    <row r="17" spans="28:28" x14ac:dyDescent="0.25">
      <c r="AB17" s="16">
        <v>1</v>
      </c>
    </row>
    <row r="20" spans="28:28" x14ac:dyDescent="0.25">
      <c r="AB20" s="16">
        <v>1</v>
      </c>
    </row>
    <row r="22" spans="28:28" x14ac:dyDescent="0.25">
      <c r="AB22" s="16">
        <v>1</v>
      </c>
    </row>
    <row r="23" spans="28:28" x14ac:dyDescent="0.25">
      <c r="AB23" s="16">
        <v>1</v>
      </c>
    </row>
    <row r="26" spans="28:28" x14ac:dyDescent="0.25">
      <c r="AB26" s="16">
        <v>3</v>
      </c>
    </row>
    <row r="27" spans="28:28" x14ac:dyDescent="0.25">
      <c r="AB27" s="125" t="s">
        <v>45</v>
      </c>
    </row>
    <row r="28" spans="28:28" x14ac:dyDescent="0.25">
      <c r="AB28" s="126"/>
    </row>
    <row r="29" spans="28:28" x14ac:dyDescent="0.25">
      <c r="AB29" s="16">
        <v>6</v>
      </c>
    </row>
    <row r="32" spans="28:28" x14ac:dyDescent="0.25">
      <c r="AB32" s="16">
        <v>1</v>
      </c>
    </row>
    <row r="33" spans="26:28" x14ac:dyDescent="0.25">
      <c r="AB33" s="125" t="s">
        <v>46</v>
      </c>
    </row>
    <row r="34" spans="26:28" x14ac:dyDescent="0.25">
      <c r="AB34" s="126"/>
    </row>
    <row r="35" spans="26:28" x14ac:dyDescent="0.25">
      <c r="AB35" s="16">
        <v>50</v>
      </c>
    </row>
    <row r="37" spans="26:28" x14ac:dyDescent="0.25">
      <c r="Z37" s="17" t="s">
        <v>44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36"/>
  </cols>
  <sheetData>
    <row r="1" spans="26:28" ht="15.75" thickBot="1" x14ac:dyDescent="0.3">
      <c r="Z1" s="54" t="s">
        <v>49</v>
      </c>
      <c r="AB1" s="54" t="s">
        <v>38</v>
      </c>
    </row>
    <row r="2" spans="26:28" ht="15.75" thickBot="1" x14ac:dyDescent="0.3">
      <c r="Z2" s="37">
        <v>1.5</v>
      </c>
      <c r="AB2" s="37">
        <v>5</v>
      </c>
    </row>
    <row r="3" spans="26:28" ht="15.75" thickBot="1" x14ac:dyDescent="0.3"/>
    <row r="4" spans="26:28" ht="15.75" thickBot="1" x14ac:dyDescent="0.3">
      <c r="AA4" s="55"/>
    </row>
    <row r="5" spans="26:28" ht="15.75" thickBot="1" x14ac:dyDescent="0.3"/>
    <row r="6" spans="26:28" ht="15.75" thickBot="1" x14ac:dyDescent="0.3">
      <c r="AA6" s="56"/>
    </row>
    <row r="7" spans="26:28" ht="15.75" thickBot="1" x14ac:dyDescent="0.3"/>
    <row r="8" spans="26:28" ht="15.75" thickBot="1" x14ac:dyDescent="0.3">
      <c r="AA8" s="57"/>
    </row>
    <row r="9" spans="26:28" ht="15.75" thickBot="1" x14ac:dyDescent="0.3"/>
    <row r="10" spans="26:28" ht="15.75" thickBot="1" x14ac:dyDescent="0.3">
      <c r="AA10" s="58"/>
    </row>
    <row r="11" spans="26:28" ht="15.75" thickBot="1" x14ac:dyDescent="0.3"/>
    <row r="12" spans="26:28" ht="15.75" thickBot="1" x14ac:dyDescent="0.3">
      <c r="Z12" s="37">
        <v>100</v>
      </c>
    </row>
    <row r="14" spans="26:28" ht="15.75" thickBot="1" x14ac:dyDescent="0.3">
      <c r="Z14" s="59"/>
    </row>
    <row r="15" spans="26:28" ht="15.75" thickBot="1" x14ac:dyDescent="0.3">
      <c r="Z15" s="37">
        <v>0.5</v>
      </c>
      <c r="AA15" s="37">
        <v>14</v>
      </c>
    </row>
    <row r="17" spans="26:28" ht="15.75" thickBot="1" x14ac:dyDescent="0.3"/>
    <row r="18" spans="26:28" ht="15.75" thickBot="1" x14ac:dyDescent="0.3">
      <c r="Z18" s="129" t="s">
        <v>63</v>
      </c>
      <c r="AA18" s="130"/>
      <c r="AB18" s="60"/>
    </row>
    <row r="20" spans="26:28" ht="15.75" thickBot="1" x14ac:dyDescent="0.3"/>
    <row r="21" spans="26:28" ht="15.75" thickBot="1" x14ac:dyDescent="0.3">
      <c r="AA21" s="37">
        <v>0</v>
      </c>
    </row>
    <row r="25" spans="26:28" x14ac:dyDescent="0.25">
      <c r="Z25" s="60"/>
      <c r="AA25" s="53"/>
    </row>
    <row r="27" spans="26:28" x14ac:dyDescent="0.25">
      <c r="Z27" s="61" t="s">
        <v>96</v>
      </c>
      <c r="AB27" s="61" t="s">
        <v>122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MSD_1_Small">
                <anchor moveWithCells="1" sizeWithCells="1">
                  <from>
                    <xdr:col>25</xdr:col>
                    <xdr:colOff>0</xdr:colOff>
                    <xdr:row>6</xdr:row>
                    <xdr:rowOff>200025</xdr:rowOff>
                  </from>
                  <to>
                    <xdr:col>25</xdr:col>
                    <xdr:colOff>285750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3" name="Button 11">
              <controlPr defaultSize="0" print="0" autoFill="0" autoPict="0" macro="[0]!MSD_1_Big">
                <anchor moveWithCells="1" sizeWithCells="1">
                  <from>
                    <xdr:col>25</xdr:col>
                    <xdr:colOff>323850</xdr:colOff>
                    <xdr:row>6</xdr:row>
                    <xdr:rowOff>200025</xdr:rowOff>
                  </from>
                  <to>
                    <xdr:col>26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4" name="Button 12">
              <controlPr defaultSize="0" print="0" autoFill="0" autoPict="0" macro="[0]!MSD_2_Small">
                <anchor moveWithCells="1" sizeWithCells="1">
                  <from>
                    <xdr:col>25</xdr:col>
                    <xdr:colOff>0</xdr:colOff>
                    <xdr:row>9</xdr:row>
                    <xdr:rowOff>0</xdr:rowOff>
                  </from>
                  <to>
                    <xdr:col>25</xdr:col>
                    <xdr:colOff>285750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5" name="Button 13">
              <controlPr defaultSize="0" print="0" autoFill="0" autoPict="0" macro="[0]!MSD_2_Big">
                <anchor moveWithCells="1" sizeWithCells="1">
                  <from>
                    <xdr:col>25</xdr:col>
                    <xdr:colOff>323850</xdr:colOff>
                    <xdr:row>9</xdr:row>
                    <xdr:rowOff>0</xdr:rowOff>
                  </from>
                  <to>
                    <xdr:col>26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6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7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8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9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0" name="Button 18">
              <controlPr defaultSize="0" print="0" autoFill="0" autoPict="0" macro="[0]!MSD_1_Down">
                <anchor moveWithCells="1" sizeWithCells="1">
                  <from>
                    <xdr:col>27</xdr:col>
                    <xdr:colOff>9525</xdr:colOff>
                    <xdr:row>6</xdr:row>
                    <xdr:rowOff>190500</xdr:rowOff>
                  </from>
                  <to>
                    <xdr:col>27</xdr:col>
                    <xdr:colOff>295275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1" name="Button 19">
              <controlPr defaultSize="0" print="0" autoFill="0" autoPict="0" macro="[0]!MSD_1_Up">
                <anchor moveWithCells="1" sizeWithCells="1">
                  <from>
                    <xdr:col>27</xdr:col>
                    <xdr:colOff>323850</xdr:colOff>
                    <xdr:row>6</xdr:row>
                    <xdr:rowOff>190500</xdr:rowOff>
                  </from>
                  <to>
                    <xdr:col>28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2" name="Button 20">
              <controlPr defaultSize="0" print="0" autoFill="0" autoPict="0" macro="[0]!MSD_2_Down">
                <anchor moveWithCells="1" sizeWithCells="1">
                  <from>
                    <xdr:col>27</xdr:col>
                    <xdr:colOff>9525</xdr:colOff>
                    <xdr:row>9</xdr:row>
                    <xdr:rowOff>0</xdr:rowOff>
                  </from>
                  <to>
                    <xdr:col>27</xdr:col>
                    <xdr:colOff>295275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3" name="Button 21">
              <controlPr defaultSize="0" print="0" autoFill="0" autoPict="0" macro="[0]!MSD_2_Up">
                <anchor moveWithCells="1" sizeWithCells="1">
                  <from>
                    <xdr:col>27</xdr:col>
                    <xdr:colOff>323850</xdr:colOff>
                    <xdr:row>9</xdr:row>
                    <xdr:rowOff>0</xdr:rowOff>
                  </from>
                  <to>
                    <xdr:col>28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4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5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6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7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8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9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0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1" name="Button 31">
              <controlPr defaultSize="0" print="0" autoFill="0" autoPict="0" macro="[0]!Reset_Pos">
                <anchor moveWithCells="1" sizeWithCells="1">
                  <from>
                    <xdr:col>28</xdr:col>
                    <xdr:colOff>28575</xdr:colOff>
                    <xdr:row>7</xdr:row>
                    <xdr:rowOff>0</xdr:rowOff>
                  </from>
                  <to>
                    <xdr:col>28</xdr:col>
                    <xdr:colOff>447675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2" name="Button 32">
              <controlPr defaultSize="0" print="0" autoFill="0" autoPict="0" macro="[0]!Reset_Neg">
                <anchor moveWithCells="1" sizeWithCells="1">
                  <from>
                    <xdr:col>28</xdr:col>
                    <xdr:colOff>28575</xdr:colOff>
                    <xdr:row>9</xdr:row>
                    <xdr:rowOff>0</xdr:rowOff>
                  </from>
                  <to>
                    <xdr:col>28</xdr:col>
                    <xdr:colOff>447675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3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3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4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4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4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4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4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4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4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4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5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5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5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5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5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5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5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57" name="Button 53">
              <controlPr defaultSize="0" print="0" autoFill="0" autoPict="0" macro="[0]!Base_Pos">
                <anchor moveWithCells="1" sizeWithCells="1">
                  <from>
                    <xdr:col>28</xdr:col>
                    <xdr:colOff>457200</xdr:colOff>
                    <xdr:row>7</xdr:row>
                    <xdr:rowOff>0</xdr:rowOff>
                  </from>
                  <to>
                    <xdr:col>29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58" name="Button 54">
              <controlPr defaultSize="0" print="0" autoFill="0" autoPict="0" macro="[0]!Base_Neg">
                <anchor moveWithCells="1" sizeWithCells="1">
                  <from>
                    <xdr:col>28</xdr:col>
                    <xdr:colOff>457200</xdr:colOff>
                    <xdr:row>9</xdr:row>
                    <xdr:rowOff>0</xdr:rowOff>
                  </from>
                  <to>
                    <xdr:col>29</xdr:col>
                    <xdr:colOff>266700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59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60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61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62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63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64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65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36"/>
  </cols>
  <sheetData>
    <row r="1" spans="22:28" ht="15.75" thickBot="1" x14ac:dyDescent="0.3">
      <c r="Z1" s="54" t="s">
        <v>49</v>
      </c>
      <c r="AB1" s="54" t="s">
        <v>38</v>
      </c>
    </row>
    <row r="2" spans="22:28" ht="15.75" thickBot="1" x14ac:dyDescent="0.3">
      <c r="Z2" s="37">
        <v>1.5</v>
      </c>
      <c r="AB2" s="37">
        <v>5</v>
      </c>
    </row>
    <row r="3" spans="22:28" ht="15.75" thickBot="1" x14ac:dyDescent="0.3"/>
    <row r="4" spans="22:28" ht="15.75" thickBot="1" x14ac:dyDescent="0.3">
      <c r="AA4" s="55"/>
    </row>
    <row r="5" spans="22:28" ht="15.75" thickBot="1" x14ac:dyDescent="0.3"/>
    <row r="6" spans="22:28" ht="15.75" thickBot="1" x14ac:dyDescent="0.3">
      <c r="AA6" s="56"/>
    </row>
    <row r="7" spans="22:28" ht="15.75" thickBot="1" x14ac:dyDescent="0.3"/>
    <row r="8" spans="22:28" ht="15.75" thickBot="1" x14ac:dyDescent="0.3">
      <c r="AA8" s="57"/>
    </row>
    <row r="9" spans="22:28" ht="15.75" thickBot="1" x14ac:dyDescent="0.3"/>
    <row r="10" spans="22:28" ht="15.75" thickBot="1" x14ac:dyDescent="0.3">
      <c r="AA10" s="58"/>
    </row>
    <row r="11" spans="22:28" ht="15.75" thickBot="1" x14ac:dyDescent="0.3"/>
    <row r="12" spans="22:28" ht="15.75" thickBot="1" x14ac:dyDescent="0.3">
      <c r="Z12" s="37">
        <v>100</v>
      </c>
    </row>
    <row r="13" spans="22:28" ht="15.75" thickBot="1" x14ac:dyDescent="0.3">
      <c r="V13" s="106" t="s">
        <v>145</v>
      </c>
      <c r="W13" s="1"/>
      <c r="X13" s="1"/>
      <c r="Y13" s="1"/>
    </row>
    <row r="14" spans="22:28" ht="15.75" thickBot="1" x14ac:dyDescent="0.3">
      <c r="V14" s="105" t="s">
        <v>132</v>
      </c>
      <c r="W14" s="2">
        <v>200</v>
      </c>
      <c r="X14" s="2">
        <v>500</v>
      </c>
      <c r="Y14" s="64" t="s">
        <v>104</v>
      </c>
      <c r="Z14" s="59"/>
    </row>
    <row r="15" spans="22:28" ht="15.75" thickBot="1" x14ac:dyDescent="0.3">
      <c r="Y15" s="109" t="s">
        <v>140</v>
      </c>
      <c r="Z15" s="37">
        <v>0.5</v>
      </c>
      <c r="AA15" s="37">
        <v>14</v>
      </c>
      <c r="AB15" s="61" t="s">
        <v>136</v>
      </c>
    </row>
    <row r="16" spans="22:28" ht="15.75" thickBot="1" x14ac:dyDescent="0.3">
      <c r="V16" s="54" t="s">
        <v>143</v>
      </c>
      <c r="W16" s="54" t="s">
        <v>144</v>
      </c>
      <c r="X16" s="54" t="s">
        <v>138</v>
      </c>
      <c r="Y16" s="110" t="s">
        <v>142</v>
      </c>
      <c r="Z16" s="37">
        <v>200</v>
      </c>
      <c r="AA16" s="37">
        <v>600</v>
      </c>
      <c r="AB16" s="61" t="s">
        <v>104</v>
      </c>
    </row>
    <row r="17" spans="20:29" ht="15.75" thickBot="1" x14ac:dyDescent="0.3">
      <c r="V17" s="37">
        <v>-20</v>
      </c>
      <c r="W17" s="37">
        <v>20</v>
      </c>
      <c r="X17" s="37">
        <v>4</v>
      </c>
      <c r="Y17" s="61" t="s">
        <v>104</v>
      </c>
    </row>
    <row r="18" spans="20:29" ht="15.75" thickBot="1" x14ac:dyDescent="0.3">
      <c r="Z18" s="108"/>
      <c r="AA18" s="108"/>
      <c r="AB18" s="60"/>
    </row>
    <row r="19" spans="20:29" ht="15.75" thickBot="1" x14ac:dyDescent="0.3">
      <c r="V19" s="37">
        <v>-20</v>
      </c>
      <c r="W19" s="37">
        <v>20</v>
      </c>
      <c r="X19" s="37">
        <v>5</v>
      </c>
      <c r="Y19" s="61" t="s">
        <v>38</v>
      </c>
    </row>
    <row r="20" spans="20:29" ht="15.75" thickBot="1" x14ac:dyDescent="0.3"/>
    <row r="21" spans="20:29" ht="15.75" thickBot="1" x14ac:dyDescent="0.3">
      <c r="V21" s="111">
        <v>0.9</v>
      </c>
      <c r="W21" s="111">
        <v>1.1000000000000001</v>
      </c>
      <c r="X21" s="37">
        <v>0.05</v>
      </c>
      <c r="Y21" s="61" t="s">
        <v>49</v>
      </c>
      <c r="AA21" s="37">
        <v>0</v>
      </c>
    </row>
    <row r="23" spans="20:29" x14ac:dyDescent="0.25">
      <c r="T23" s="61" t="s">
        <v>141</v>
      </c>
      <c r="U23" s="61" t="s">
        <v>11</v>
      </c>
      <c r="V23" s="61" t="s">
        <v>140</v>
      </c>
      <c r="W23" s="61" t="s">
        <v>115</v>
      </c>
      <c r="Z23" s="61"/>
      <c r="AC23" s="61" t="s">
        <v>159</v>
      </c>
    </row>
    <row r="25" spans="20:29" x14ac:dyDescent="0.25">
      <c r="Z25" s="60"/>
      <c r="AA25" s="53"/>
    </row>
    <row r="27" spans="20:29" x14ac:dyDescent="0.25">
      <c r="Z27" s="61"/>
      <c r="AB27" s="61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7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4" r:id="rId14" name="Button 10">
          <controlPr defaultSize="0" print="0" autoFill="0" autoPict="0" macro="[0]!MSD_1_Small">
            <anchor moveWithCells="1" sizeWithCells="1">
              <from>
                <xdr:col>25</xdr:col>
                <xdr:colOff>0</xdr:colOff>
                <xdr:row>6</xdr:row>
                <xdr:rowOff>200025</xdr:rowOff>
              </from>
              <to>
                <xdr:col>25</xdr:col>
                <xdr:colOff>285750</xdr:colOff>
                <xdr:row>7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5" r:id="rId15" name="Button 11">
          <controlPr defaultSize="0" print="0" autoFill="0" autoPict="0" macro="[0]!MSD_1_Big">
            <anchor moveWithCells="1" sizeWithCells="1">
              <from>
                <xdr:col>25</xdr:col>
                <xdr:colOff>323850</xdr:colOff>
                <xdr:row>6</xdr:row>
                <xdr:rowOff>200025</xdr:rowOff>
              </from>
              <to>
                <xdr:col>26</xdr:col>
                <xdr:colOff>0</xdr:colOff>
                <xdr:row>7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6" r:id="rId16" name="Button 12">
          <controlPr defaultSize="0" print="0" autoFill="0" autoPict="0" macro="[0]!MSD_2_Small">
            <anchor moveWithCells="1" sizeWithCells="1">
              <from>
                <xdr:col>25</xdr:col>
                <xdr:colOff>0</xdr:colOff>
                <xdr:row>9</xdr:row>
                <xdr:rowOff>0</xdr:rowOff>
              </from>
              <to>
                <xdr:col>25</xdr:col>
                <xdr:colOff>285750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7" r:id="rId17" name="Button 13">
          <controlPr defaultSize="0" print="0" autoFill="0" autoPict="0" macro="[0]!MSD_2_Big">
            <anchor moveWithCells="1" sizeWithCells="1">
              <from>
                <xdr:col>25</xdr:col>
                <xdr:colOff>323850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8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9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20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21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2" r:id="rId22" name="Button 18">
          <controlPr defaultSize="0" print="0" autoFill="0" autoPict="0" macro="[0]!MSD_1_Down">
            <anchor moveWithCells="1" sizeWithCells="1">
              <from>
                <xdr:col>27</xdr:col>
                <xdr:colOff>9525</xdr:colOff>
                <xdr:row>6</xdr:row>
                <xdr:rowOff>190500</xdr:rowOff>
              </from>
              <to>
                <xdr:col>27</xdr:col>
                <xdr:colOff>295275</xdr:colOff>
                <xdr:row>7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3" r:id="rId23" name="Button 19">
          <controlPr defaultSize="0" print="0" autoFill="0" autoPict="0" macro="[0]!MSD_1_Up">
            <anchor moveWithCells="1" sizeWithCells="1">
              <from>
                <xdr:col>27</xdr:col>
                <xdr:colOff>323850</xdr:colOff>
                <xdr:row>6</xdr:row>
                <xdr:rowOff>190500</xdr:rowOff>
              </from>
              <to>
                <xdr:col>28</xdr:col>
                <xdr:colOff>0</xdr:colOff>
                <xdr:row>7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4" r:id="rId24" name="Button 20">
          <controlPr defaultSize="0" print="0" autoFill="0" autoPict="0" macro="[0]!MSD_2_Down">
            <anchor moveWithCells="1" sizeWithCells="1">
              <from>
                <xdr:col>27</xdr:col>
                <xdr:colOff>9525</xdr:colOff>
                <xdr:row>9</xdr:row>
                <xdr:rowOff>0</xdr:rowOff>
              </from>
              <to>
                <xdr:col>27</xdr:col>
                <xdr:colOff>295275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5" r:id="rId25" name="Button 21">
          <controlPr defaultSize="0" print="0" autoFill="0" autoPict="0" macro="[0]!MSD_2_Up">
            <anchor moveWithCells="1" sizeWithCells="1">
              <from>
                <xdr:col>27</xdr:col>
                <xdr:colOff>323850</xdr:colOff>
                <xdr:row>9</xdr:row>
                <xdr:rowOff>0</xdr:rowOff>
              </from>
              <to>
                <xdr:col>28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26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27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8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9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30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31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3" r:id="rId32" name="Button 31">
          <controlPr defaultSize="0" print="0" autoFill="0" autoPict="0" macro="[0]!Reset_Pos">
            <anchor moveWithCells="1" sizeWithCells="1">
              <from>
                <xdr:col>28</xdr:col>
                <xdr:colOff>28575</xdr:colOff>
                <xdr:row>7</xdr:row>
                <xdr:rowOff>0</xdr:rowOff>
              </from>
              <to>
                <xdr:col>28</xdr:col>
                <xdr:colOff>447675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4" r:id="rId33" name="Button 32">
          <controlPr defaultSize="0" print="0" autoFill="0" autoPict="0" macro="[0]!Reset_Neg">
            <anchor moveWithCells="1" sizeWithCells="1">
              <from>
                <xdr:col>28</xdr:col>
                <xdr:colOff>28575</xdr:colOff>
                <xdr:row>9</xdr:row>
                <xdr:rowOff>0</xdr:rowOff>
              </from>
              <to>
                <xdr:col>28</xdr:col>
                <xdr:colOff>447675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3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3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3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3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3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3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4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4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9" r:id="rId42" name="Button 53">
          <controlPr defaultSize="0" print="0" autoFill="0" autoPict="0" macro="[0]!Base_Pos">
            <anchor moveWithCells="1" sizeWithCells="1">
              <from>
                <xdr:col>28</xdr:col>
                <xdr:colOff>457200</xdr:colOff>
                <xdr:row>7</xdr:row>
                <xdr:rowOff>0</xdr:rowOff>
              </from>
              <to>
                <xdr:col>29</xdr:col>
                <xdr:colOff>266700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0" r:id="rId43" name="Button 54">
          <controlPr defaultSize="0" print="0" autoFill="0" autoPict="0" macro="[0]!Base_Neg">
            <anchor moveWithCells="1" sizeWithCells="1">
              <from>
                <xdr:col>28</xdr:col>
                <xdr:colOff>457200</xdr:colOff>
                <xdr:row>9</xdr:row>
                <xdr:rowOff>0</xdr:rowOff>
              </from>
              <to>
                <xdr:col>29</xdr:col>
                <xdr:colOff>266700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44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45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46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47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48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49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50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51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52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53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54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55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56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22"/>
      <c r="B1" s="9" t="s">
        <v>118</v>
      </c>
      <c r="C1" s="9" t="s">
        <v>115</v>
      </c>
      <c r="D1" s="9" t="s">
        <v>159</v>
      </c>
      <c r="E1" s="9" t="s">
        <v>117</v>
      </c>
      <c r="F1" s="100">
        <v>190</v>
      </c>
      <c r="G1" s="100">
        <v>192</v>
      </c>
      <c r="H1" s="100">
        <v>194</v>
      </c>
      <c r="I1" s="100">
        <v>196</v>
      </c>
      <c r="J1" s="100">
        <v>198</v>
      </c>
      <c r="K1" s="100">
        <v>200</v>
      </c>
      <c r="L1" s="100">
        <v>202</v>
      </c>
      <c r="M1" s="100">
        <v>204</v>
      </c>
      <c r="N1" s="100">
        <v>206</v>
      </c>
      <c r="O1" s="100">
        <v>208</v>
      </c>
      <c r="P1" s="100">
        <v>210</v>
      </c>
      <c r="Q1" s="100">
        <v>212</v>
      </c>
      <c r="R1" s="100">
        <v>214</v>
      </c>
      <c r="S1" s="100">
        <v>216</v>
      </c>
      <c r="T1" s="100">
        <v>218</v>
      </c>
      <c r="U1" s="100">
        <v>220</v>
      </c>
      <c r="V1" s="100">
        <v>222</v>
      </c>
      <c r="W1" s="100">
        <v>224</v>
      </c>
      <c r="X1" s="100">
        <v>226</v>
      </c>
      <c r="Y1" s="100">
        <v>228</v>
      </c>
      <c r="Z1" s="100">
        <v>230</v>
      </c>
      <c r="AA1" s="100">
        <v>232</v>
      </c>
      <c r="AB1" s="100">
        <v>234</v>
      </c>
      <c r="AC1" s="100">
        <v>236</v>
      </c>
      <c r="AD1" s="100">
        <v>238</v>
      </c>
      <c r="AE1" s="100">
        <v>240</v>
      </c>
      <c r="AF1" s="100">
        <v>242</v>
      </c>
      <c r="AG1" s="100">
        <v>244</v>
      </c>
      <c r="AH1" s="100">
        <v>246</v>
      </c>
      <c r="AI1" s="100">
        <v>248</v>
      </c>
      <c r="AJ1" s="100">
        <v>250</v>
      </c>
      <c r="AK1" s="100">
        <v>252</v>
      </c>
      <c r="AL1" s="100">
        <v>254</v>
      </c>
      <c r="AM1" s="100">
        <v>256</v>
      </c>
      <c r="AN1" s="100">
        <v>258</v>
      </c>
      <c r="AO1" s="100">
        <v>260</v>
      </c>
      <c r="AP1" s="100">
        <v>262</v>
      </c>
      <c r="AQ1" s="100">
        <v>264</v>
      </c>
      <c r="AR1" s="100">
        <v>266</v>
      </c>
      <c r="AS1" s="100">
        <v>268</v>
      </c>
      <c r="AT1" s="100">
        <v>270</v>
      </c>
      <c r="AU1" s="100">
        <v>272</v>
      </c>
      <c r="AV1" s="100">
        <v>274</v>
      </c>
      <c r="AW1" s="100">
        <v>276</v>
      </c>
      <c r="AX1" s="100">
        <v>278</v>
      </c>
      <c r="AY1" s="100">
        <v>280</v>
      </c>
      <c r="AZ1" s="100">
        <v>282</v>
      </c>
      <c r="BA1" s="100">
        <v>284</v>
      </c>
      <c r="BB1" s="100">
        <v>286</v>
      </c>
      <c r="BC1" s="100">
        <v>288</v>
      </c>
      <c r="BD1" s="100">
        <v>290</v>
      </c>
      <c r="BE1" s="100">
        <v>292</v>
      </c>
      <c r="BF1" s="100">
        <v>294</v>
      </c>
      <c r="BG1" s="100">
        <v>296</v>
      </c>
      <c r="BH1" s="100">
        <v>298</v>
      </c>
      <c r="BI1" s="100">
        <v>300</v>
      </c>
      <c r="BJ1" s="100">
        <v>302</v>
      </c>
      <c r="BK1" s="100">
        <v>304</v>
      </c>
      <c r="BL1" s="100">
        <v>306</v>
      </c>
      <c r="BM1" s="100">
        <v>308</v>
      </c>
      <c r="BN1" s="100">
        <v>310</v>
      </c>
      <c r="BO1" s="100">
        <v>312</v>
      </c>
      <c r="BP1" s="100">
        <v>314</v>
      </c>
      <c r="BQ1" s="100">
        <v>316</v>
      </c>
      <c r="BR1" s="100">
        <v>318</v>
      </c>
      <c r="BS1" s="100">
        <v>320</v>
      </c>
      <c r="BT1" s="100">
        <v>322</v>
      </c>
      <c r="BU1" s="100">
        <v>324</v>
      </c>
      <c r="BV1" s="100">
        <v>326</v>
      </c>
      <c r="BW1" s="100">
        <v>328</v>
      </c>
      <c r="BX1" s="100">
        <v>330</v>
      </c>
      <c r="BY1" s="100">
        <v>332</v>
      </c>
      <c r="BZ1" s="100">
        <v>334</v>
      </c>
      <c r="CA1" s="100">
        <v>336</v>
      </c>
      <c r="CB1" s="100">
        <v>338</v>
      </c>
      <c r="CC1" s="100">
        <v>340</v>
      </c>
      <c r="CD1" s="100">
        <v>342</v>
      </c>
      <c r="CE1" s="100">
        <v>344</v>
      </c>
      <c r="CF1" s="100">
        <v>346</v>
      </c>
      <c r="CG1" s="100">
        <v>348</v>
      </c>
      <c r="CH1" s="100">
        <v>350</v>
      </c>
      <c r="CI1" s="100">
        <v>352</v>
      </c>
      <c r="CJ1" s="100">
        <v>354</v>
      </c>
      <c r="CK1" s="100">
        <v>356</v>
      </c>
      <c r="CL1" s="100">
        <v>358</v>
      </c>
      <c r="CM1" s="100">
        <v>360</v>
      </c>
      <c r="CN1" s="100">
        <v>362</v>
      </c>
      <c r="CO1" s="100">
        <v>364</v>
      </c>
      <c r="CP1" s="100">
        <v>366</v>
      </c>
      <c r="CQ1" s="100">
        <v>368</v>
      </c>
      <c r="CR1" s="100">
        <v>370</v>
      </c>
      <c r="CS1" s="100">
        <v>372</v>
      </c>
      <c r="CT1" s="100">
        <v>374</v>
      </c>
      <c r="CU1" s="100">
        <v>376</v>
      </c>
      <c r="CV1" s="100">
        <v>378</v>
      </c>
      <c r="CW1" s="100">
        <v>380</v>
      </c>
      <c r="CX1" s="100">
        <v>382</v>
      </c>
      <c r="CY1" s="100">
        <v>384</v>
      </c>
      <c r="CZ1" s="100">
        <v>386</v>
      </c>
      <c r="DA1" s="100">
        <v>388</v>
      </c>
      <c r="DB1" s="100">
        <v>390</v>
      </c>
      <c r="DC1" s="100">
        <v>392</v>
      </c>
      <c r="DD1" s="100">
        <v>394</v>
      </c>
      <c r="DE1" s="100">
        <v>396</v>
      </c>
      <c r="DF1" s="100">
        <v>398</v>
      </c>
      <c r="DG1" s="100">
        <v>400</v>
      </c>
      <c r="DH1" s="100">
        <v>402</v>
      </c>
      <c r="DI1" s="100">
        <v>404</v>
      </c>
      <c r="DJ1" s="100">
        <v>406</v>
      </c>
      <c r="DK1" s="100">
        <v>408</v>
      </c>
      <c r="DL1" s="100">
        <v>410</v>
      </c>
      <c r="DM1" s="100">
        <v>412</v>
      </c>
      <c r="DN1" s="100">
        <v>414</v>
      </c>
      <c r="DO1" s="100">
        <v>416</v>
      </c>
      <c r="DP1" s="100">
        <v>418</v>
      </c>
      <c r="DQ1" s="100">
        <v>420</v>
      </c>
      <c r="DR1" s="100">
        <v>422</v>
      </c>
      <c r="DS1" s="100">
        <v>424</v>
      </c>
      <c r="DT1" s="100">
        <v>426</v>
      </c>
      <c r="DU1" s="100">
        <v>428</v>
      </c>
      <c r="DV1" s="100">
        <v>430</v>
      </c>
      <c r="DW1" s="100">
        <v>432</v>
      </c>
      <c r="DX1" s="100">
        <v>434</v>
      </c>
      <c r="DY1" s="100">
        <v>436</v>
      </c>
      <c r="DZ1" s="100">
        <v>438</v>
      </c>
      <c r="EA1" s="100">
        <v>440</v>
      </c>
      <c r="EB1" s="100">
        <v>442</v>
      </c>
      <c r="EC1" s="100">
        <v>444</v>
      </c>
      <c r="ED1" s="100">
        <v>446</v>
      </c>
      <c r="EE1" s="100">
        <v>448</v>
      </c>
      <c r="EF1" s="100">
        <v>450</v>
      </c>
      <c r="EG1" s="100">
        <v>452</v>
      </c>
      <c r="EH1" s="100">
        <v>454</v>
      </c>
      <c r="EI1" s="100">
        <v>456</v>
      </c>
      <c r="EJ1" s="100">
        <v>458</v>
      </c>
      <c r="EK1" s="100">
        <v>460</v>
      </c>
      <c r="EL1" s="100">
        <v>462</v>
      </c>
      <c r="EM1" s="100">
        <v>464</v>
      </c>
      <c r="EN1" s="100">
        <v>466</v>
      </c>
      <c r="EO1" s="100">
        <v>468</v>
      </c>
      <c r="EP1" s="100">
        <v>470</v>
      </c>
      <c r="EQ1" s="100">
        <v>472</v>
      </c>
      <c r="ER1" s="100">
        <v>474</v>
      </c>
      <c r="ES1" s="100">
        <v>476</v>
      </c>
      <c r="ET1" s="100">
        <v>478</v>
      </c>
      <c r="EU1" s="100">
        <v>480</v>
      </c>
      <c r="EV1" s="100">
        <v>482</v>
      </c>
      <c r="EW1" s="100">
        <v>484</v>
      </c>
      <c r="EX1" s="100">
        <v>486</v>
      </c>
      <c r="EY1" s="100">
        <v>488</v>
      </c>
      <c r="EZ1" s="100">
        <v>490</v>
      </c>
      <c r="FA1" s="100">
        <v>492</v>
      </c>
      <c r="FB1" s="100">
        <v>494</v>
      </c>
      <c r="FC1" s="100">
        <v>496</v>
      </c>
      <c r="FD1" s="100">
        <v>498</v>
      </c>
      <c r="FE1" s="100">
        <v>500</v>
      </c>
      <c r="FF1" s="100">
        <v>502</v>
      </c>
      <c r="FG1" s="100">
        <v>504</v>
      </c>
      <c r="FH1" s="100">
        <v>506</v>
      </c>
      <c r="FI1" s="100">
        <v>508</v>
      </c>
      <c r="FJ1" s="100">
        <v>510</v>
      </c>
      <c r="FK1" s="100">
        <v>512</v>
      </c>
      <c r="FL1" s="100">
        <v>514</v>
      </c>
      <c r="FM1" s="100">
        <v>516</v>
      </c>
      <c r="FN1" s="100">
        <v>518</v>
      </c>
      <c r="FO1" s="100">
        <v>520</v>
      </c>
      <c r="FP1" s="100">
        <v>522</v>
      </c>
      <c r="FQ1" s="100">
        <v>524</v>
      </c>
      <c r="FR1" s="100">
        <v>526</v>
      </c>
      <c r="FS1" s="100">
        <v>528</v>
      </c>
      <c r="FT1" s="100">
        <v>530</v>
      </c>
      <c r="FU1" s="100">
        <v>532</v>
      </c>
      <c r="FV1" s="100">
        <v>534</v>
      </c>
      <c r="FW1" s="100">
        <v>536</v>
      </c>
      <c r="FX1" s="100">
        <v>538</v>
      </c>
      <c r="FY1" s="100">
        <v>540</v>
      </c>
      <c r="FZ1" s="100">
        <v>542</v>
      </c>
      <c r="GA1" s="100">
        <v>544</v>
      </c>
      <c r="GB1" s="100">
        <v>546</v>
      </c>
      <c r="GC1" s="100">
        <v>548</v>
      </c>
      <c r="GD1" s="100">
        <v>550</v>
      </c>
      <c r="GE1" s="100">
        <v>552</v>
      </c>
      <c r="GF1" s="100">
        <v>554</v>
      </c>
      <c r="GG1" s="100">
        <v>556</v>
      </c>
      <c r="GH1" s="100">
        <v>558</v>
      </c>
      <c r="GI1" s="100">
        <v>560</v>
      </c>
      <c r="GJ1" s="100">
        <v>562</v>
      </c>
      <c r="GK1" s="100">
        <v>564</v>
      </c>
      <c r="GL1" s="100">
        <v>566</v>
      </c>
      <c r="GM1" s="100">
        <v>568</v>
      </c>
      <c r="GN1" s="100">
        <v>570</v>
      </c>
      <c r="GO1" s="100">
        <v>572</v>
      </c>
      <c r="GP1" s="100">
        <v>574</v>
      </c>
      <c r="GQ1" s="100">
        <v>576</v>
      </c>
      <c r="GR1" s="100">
        <v>578</v>
      </c>
      <c r="GS1" s="100">
        <v>580</v>
      </c>
      <c r="GT1" s="100">
        <v>582</v>
      </c>
      <c r="GU1" s="100">
        <v>584</v>
      </c>
      <c r="GV1" s="100">
        <v>586</v>
      </c>
      <c r="GW1" s="100">
        <v>588</v>
      </c>
      <c r="GX1" s="100">
        <v>590</v>
      </c>
      <c r="GY1" s="100">
        <v>592</v>
      </c>
      <c r="GZ1" s="100">
        <v>594</v>
      </c>
      <c r="HA1" s="100">
        <v>596</v>
      </c>
      <c r="HB1" s="100">
        <v>598</v>
      </c>
      <c r="HC1" s="100">
        <v>600</v>
      </c>
      <c r="HD1" s="100">
        <v>602</v>
      </c>
      <c r="HE1" s="100">
        <v>604</v>
      </c>
      <c r="HF1" s="100">
        <v>606</v>
      </c>
      <c r="HG1" s="100">
        <v>608</v>
      </c>
      <c r="HH1" s="100">
        <v>610</v>
      </c>
      <c r="HI1" s="100">
        <v>612</v>
      </c>
      <c r="HJ1" s="100">
        <v>614</v>
      </c>
      <c r="HK1" s="100">
        <v>616</v>
      </c>
      <c r="HL1" s="100">
        <v>618</v>
      </c>
      <c r="HM1" s="100">
        <v>620</v>
      </c>
      <c r="HN1" s="100">
        <v>622</v>
      </c>
      <c r="HO1" s="100">
        <v>624</v>
      </c>
      <c r="HP1" s="100">
        <v>626</v>
      </c>
      <c r="HQ1" s="100">
        <v>628</v>
      </c>
      <c r="HR1" s="100">
        <v>630</v>
      </c>
      <c r="HS1" s="100">
        <v>632</v>
      </c>
      <c r="HT1" s="100">
        <v>634</v>
      </c>
      <c r="HU1" s="100">
        <v>636</v>
      </c>
      <c r="HV1" s="100">
        <v>638</v>
      </c>
      <c r="HW1" s="100">
        <v>640</v>
      </c>
      <c r="HX1" s="9" t="s">
        <v>125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5"/>
      <c r="B1" s="6" t="s">
        <v>14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7" t="s">
        <v>20</v>
      </c>
      <c r="I1" s="7" t="s">
        <v>21</v>
      </c>
      <c r="J1" s="7" t="s">
        <v>22</v>
      </c>
      <c r="K1" s="68"/>
      <c r="L1" s="68"/>
      <c r="M1" s="68"/>
      <c r="N1" s="68"/>
      <c r="O1" s="69"/>
      <c r="P1" s="67" t="s">
        <v>121</v>
      </c>
    </row>
    <row r="2" spans="1:18" x14ac:dyDescent="0.25">
      <c r="A2" s="6" t="s">
        <v>14</v>
      </c>
      <c r="B2" s="14"/>
      <c r="C2" s="5">
        <v>1</v>
      </c>
      <c r="D2" s="5">
        <v>1</v>
      </c>
      <c r="E2" s="5">
        <v>1</v>
      </c>
      <c r="F2" s="5"/>
      <c r="G2" s="11"/>
      <c r="H2" s="5">
        <v>1</v>
      </c>
      <c r="I2" s="5">
        <v>1</v>
      </c>
      <c r="J2" s="5">
        <v>1</v>
      </c>
      <c r="K2" s="1" t="s">
        <v>28</v>
      </c>
      <c r="L2" s="1"/>
      <c r="M2" s="1"/>
      <c r="N2" s="1"/>
      <c r="O2" s="71"/>
    </row>
    <row r="3" spans="1:18" x14ac:dyDescent="0.25">
      <c r="A3" s="6" t="s">
        <v>15</v>
      </c>
      <c r="B3" s="11"/>
      <c r="C3" s="11"/>
      <c r="D3" s="13">
        <v>1</v>
      </c>
      <c r="E3" s="11"/>
      <c r="F3" s="11"/>
      <c r="G3" s="11"/>
      <c r="H3" s="5">
        <v>1</v>
      </c>
      <c r="I3" s="10"/>
      <c r="J3" s="10"/>
      <c r="K3" s="1" t="s">
        <v>27</v>
      </c>
      <c r="L3" s="1"/>
      <c r="M3" s="1"/>
      <c r="N3" s="1"/>
      <c r="O3" s="71"/>
    </row>
    <row r="4" spans="1:18" ht="15.75" thickBot="1" x14ac:dyDescent="0.3">
      <c r="A4" s="6" t="s">
        <v>16</v>
      </c>
      <c r="B4" s="11"/>
      <c r="C4" s="11"/>
      <c r="D4" s="11"/>
      <c r="E4" s="11"/>
      <c r="F4" s="11"/>
      <c r="G4" s="11"/>
      <c r="H4" s="10"/>
      <c r="I4" s="11"/>
      <c r="J4" s="12"/>
      <c r="K4" s="1"/>
      <c r="L4" s="1"/>
      <c r="M4" s="1"/>
      <c r="N4" s="1"/>
      <c r="O4" s="71"/>
    </row>
    <row r="5" spans="1:18" ht="15.75" thickBot="1" x14ac:dyDescent="0.3">
      <c r="A5" s="6" t="s">
        <v>17</v>
      </c>
      <c r="B5" s="11"/>
      <c r="C5" s="11"/>
      <c r="D5" s="11"/>
      <c r="E5" s="11"/>
      <c r="F5" s="11"/>
      <c r="G5" s="11"/>
      <c r="H5" s="10"/>
      <c r="I5" s="12"/>
      <c r="J5" s="12"/>
      <c r="K5" s="1"/>
      <c r="L5" s="1"/>
      <c r="M5" s="1"/>
      <c r="N5" s="1"/>
      <c r="O5" s="1"/>
      <c r="P5" s="78" t="s">
        <v>53</v>
      </c>
      <c r="Q5" s="63"/>
      <c r="R5" s="2">
        <v>1</v>
      </c>
    </row>
    <row r="6" spans="1:18" ht="15.75" thickBot="1" x14ac:dyDescent="0.3">
      <c r="A6" s="6" t="s">
        <v>18</v>
      </c>
      <c r="B6" s="11"/>
      <c r="C6" s="11"/>
      <c r="D6" s="11"/>
      <c r="E6" s="11"/>
      <c r="F6" s="11"/>
      <c r="G6" s="11"/>
      <c r="H6" s="10"/>
      <c r="I6" s="12"/>
      <c r="J6" s="12"/>
      <c r="K6" s="1"/>
      <c r="L6" s="1"/>
      <c r="M6" s="1"/>
      <c r="N6" s="1"/>
      <c r="O6" s="1"/>
      <c r="P6" s="78" t="s">
        <v>0</v>
      </c>
      <c r="Q6" s="63"/>
      <c r="R6" s="2">
        <v>1</v>
      </c>
    </row>
    <row r="7" spans="1:18" ht="15.75" thickBot="1" x14ac:dyDescent="0.3">
      <c r="A7" s="6" t="s">
        <v>19</v>
      </c>
      <c r="B7" s="11"/>
      <c r="C7" s="11"/>
      <c r="D7" s="11"/>
      <c r="E7" s="11"/>
      <c r="F7" s="11"/>
      <c r="G7" s="11"/>
      <c r="H7" s="5">
        <v>1</v>
      </c>
      <c r="I7" s="12"/>
      <c r="J7" s="12"/>
      <c r="K7" s="1"/>
      <c r="L7" s="1"/>
      <c r="M7" s="1"/>
      <c r="N7" s="1"/>
      <c r="O7" s="1"/>
      <c r="P7" s="78" t="s">
        <v>1</v>
      </c>
      <c r="Q7" s="63"/>
      <c r="R7" s="2">
        <v>1</v>
      </c>
    </row>
    <row r="8" spans="1:18" ht="15.75" thickBot="1" x14ac:dyDescent="0.3">
      <c r="A8" s="7" t="s">
        <v>20</v>
      </c>
      <c r="B8" s="11"/>
      <c r="C8" s="11"/>
      <c r="D8" s="11"/>
      <c r="E8" s="11"/>
      <c r="F8" s="11"/>
      <c r="G8" s="11"/>
      <c r="H8" s="15"/>
      <c r="I8" s="5">
        <v>1</v>
      </c>
      <c r="J8" s="5">
        <v>1</v>
      </c>
      <c r="K8" s="1" t="s">
        <v>29</v>
      </c>
      <c r="L8" s="1"/>
      <c r="M8" s="1"/>
      <c r="N8" s="1"/>
      <c r="O8" s="1"/>
      <c r="P8" s="78" t="s">
        <v>2</v>
      </c>
      <c r="Q8" s="63"/>
      <c r="R8" s="2"/>
    </row>
    <row r="9" spans="1:18" ht="15.75" thickBot="1" x14ac:dyDescent="0.3">
      <c r="A9" s="7" t="s">
        <v>21</v>
      </c>
      <c r="B9" s="11"/>
      <c r="C9" s="11"/>
      <c r="D9" s="11"/>
      <c r="E9" s="11"/>
      <c r="F9" s="11"/>
      <c r="G9" s="11"/>
      <c r="H9" s="11"/>
      <c r="I9" s="11"/>
      <c r="J9" s="12"/>
      <c r="K9" s="1"/>
      <c r="L9" s="1"/>
      <c r="M9" s="1"/>
      <c r="N9" s="1"/>
      <c r="O9" s="1"/>
      <c r="P9" s="78" t="s">
        <v>3</v>
      </c>
      <c r="Q9" s="63"/>
      <c r="R9" s="2"/>
    </row>
    <row r="10" spans="1:18" ht="15.75" thickBot="1" x14ac:dyDescent="0.3">
      <c r="A10" s="7" t="s">
        <v>22</v>
      </c>
      <c r="B10" s="11"/>
      <c r="C10" s="11"/>
      <c r="D10" s="11"/>
      <c r="E10" s="11"/>
      <c r="F10" s="11"/>
      <c r="G10" s="11"/>
      <c r="H10" s="11"/>
      <c r="I10" s="11"/>
      <c r="J10" s="11"/>
      <c r="K10" s="1"/>
      <c r="L10" s="1"/>
      <c r="M10" s="1"/>
      <c r="N10" s="1"/>
      <c r="O10" s="1"/>
      <c r="P10" s="78" t="s">
        <v>33</v>
      </c>
      <c r="Q10" s="63"/>
      <c r="R10" s="2"/>
    </row>
    <row r="11" spans="1:18" ht="15.75" thickBot="1" x14ac:dyDescent="0.3">
      <c r="A11" s="70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78" t="s">
        <v>6</v>
      </c>
      <c r="Q11" s="63"/>
      <c r="R11" s="2">
        <v>1</v>
      </c>
    </row>
    <row r="12" spans="1:18" ht="15.75" thickBot="1" x14ac:dyDescent="0.3">
      <c r="A12" s="70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78" t="s">
        <v>7</v>
      </c>
      <c r="Q12" s="63"/>
      <c r="R12" s="2">
        <v>1</v>
      </c>
    </row>
    <row r="13" spans="1:18" ht="15.75" thickBot="1" x14ac:dyDescent="0.3">
      <c r="A13" s="77" t="s">
        <v>30</v>
      </c>
      <c r="B13" s="4"/>
      <c r="C13" s="4"/>
      <c r="D13" s="8" t="s">
        <v>23</v>
      </c>
      <c r="E13" s="8">
        <v>6</v>
      </c>
      <c r="F13" s="101"/>
      <c r="G13" s="67" t="s">
        <v>123</v>
      </c>
      <c r="H13" s="68"/>
      <c r="I13" s="68"/>
      <c r="J13" s="68"/>
      <c r="K13" s="68"/>
      <c r="L13" s="68"/>
      <c r="M13" s="68"/>
      <c r="N13" s="68"/>
      <c r="O13" s="102"/>
      <c r="P13" s="78" t="s">
        <v>11</v>
      </c>
      <c r="Q13" s="63"/>
      <c r="R13" s="2">
        <v>1</v>
      </c>
    </row>
    <row r="14" spans="1:18" ht="15.75" thickBot="1" x14ac:dyDescent="0.3">
      <c r="A14" s="70" t="s">
        <v>137</v>
      </c>
      <c r="B14" s="1"/>
      <c r="C14" s="1"/>
      <c r="D14" s="2" t="s">
        <v>24</v>
      </c>
      <c r="E14" s="2">
        <v>6</v>
      </c>
      <c r="F14" s="71"/>
      <c r="G14" s="106" t="s">
        <v>133</v>
      </c>
      <c r="H14" s="1"/>
      <c r="I14" s="1"/>
      <c r="J14" s="104" t="s">
        <v>131</v>
      </c>
      <c r="K14" s="1"/>
      <c r="L14" s="106" t="s">
        <v>134</v>
      </c>
      <c r="M14" s="1"/>
      <c r="N14" s="1"/>
      <c r="O14" s="1"/>
      <c r="P14" s="78" t="s">
        <v>32</v>
      </c>
      <c r="Q14" s="63"/>
      <c r="R14" s="2"/>
    </row>
    <row r="15" spans="1:18" ht="15.75" thickBot="1" x14ac:dyDescent="0.3">
      <c r="A15" s="70"/>
      <c r="B15" s="1"/>
      <c r="C15" s="1"/>
      <c r="D15" s="1"/>
      <c r="E15" s="1"/>
      <c r="F15" s="1"/>
      <c r="G15" s="78" t="s">
        <v>130</v>
      </c>
      <c r="H15" s="4"/>
      <c r="I15" s="63"/>
      <c r="J15" s="2">
        <v>500</v>
      </c>
      <c r="K15" s="1"/>
      <c r="L15" s="105" t="s">
        <v>132</v>
      </c>
      <c r="M15" s="2">
        <v>200</v>
      </c>
      <c r="N15" s="2">
        <v>500</v>
      </c>
      <c r="O15" s="64" t="s">
        <v>104</v>
      </c>
      <c r="P15" s="78" t="s">
        <v>31</v>
      </c>
      <c r="Q15" s="63"/>
      <c r="R15" s="2">
        <v>1</v>
      </c>
    </row>
    <row r="16" spans="1:18" ht="15.75" thickBot="1" x14ac:dyDescent="0.3">
      <c r="A16" s="73" t="s">
        <v>25</v>
      </c>
      <c r="B16" s="1"/>
      <c r="C16" s="1"/>
      <c r="D16" s="1"/>
      <c r="E16" s="1"/>
      <c r="F16" s="1"/>
      <c r="G16" s="78" t="s">
        <v>126</v>
      </c>
      <c r="H16" s="4"/>
      <c r="I16" s="63"/>
      <c r="J16" s="2">
        <v>1.5</v>
      </c>
      <c r="K16" s="1"/>
      <c r="L16" s="1"/>
      <c r="M16" s="1"/>
      <c r="N16" s="1"/>
      <c r="O16" s="1"/>
      <c r="P16" s="78" t="s">
        <v>8</v>
      </c>
      <c r="Q16" s="63"/>
      <c r="R16" s="2">
        <v>1</v>
      </c>
    </row>
    <row r="17" spans="1:20" ht="15.75" thickBot="1" x14ac:dyDescent="0.3">
      <c r="A17" s="70" t="s">
        <v>26</v>
      </c>
      <c r="B17" s="1"/>
      <c r="C17" s="1"/>
      <c r="D17" s="1"/>
      <c r="E17" s="1"/>
      <c r="F17" s="1"/>
      <c r="G17" s="78" t="s">
        <v>127</v>
      </c>
      <c r="H17" s="4"/>
      <c r="I17" s="63"/>
      <c r="J17" s="2">
        <v>300</v>
      </c>
      <c r="K17" s="1"/>
      <c r="L17" s="1"/>
      <c r="M17" s="1"/>
      <c r="N17" s="1"/>
      <c r="O17" s="1"/>
      <c r="P17" s="78" t="s">
        <v>34</v>
      </c>
      <c r="Q17" s="63"/>
      <c r="R17" s="2"/>
    </row>
    <row r="18" spans="1:20" ht="15.75" thickBot="1" x14ac:dyDescent="0.3">
      <c r="A18" s="74"/>
      <c r="B18" s="75"/>
      <c r="C18" s="75"/>
      <c r="D18" s="75"/>
      <c r="E18" s="75"/>
      <c r="F18" s="75"/>
      <c r="G18" s="78" t="s">
        <v>128</v>
      </c>
      <c r="H18" s="4"/>
      <c r="I18" s="63"/>
      <c r="J18" s="2">
        <v>300</v>
      </c>
      <c r="K18" s="1"/>
      <c r="L18" s="1"/>
      <c r="M18" s="1"/>
      <c r="N18" s="1"/>
      <c r="O18" s="1"/>
      <c r="P18" s="78" t="s">
        <v>4</v>
      </c>
      <c r="Q18" s="63"/>
      <c r="R18" s="2">
        <v>1</v>
      </c>
    </row>
    <row r="19" spans="1:20" ht="15.75" thickBot="1" x14ac:dyDescent="0.3">
      <c r="A19" s="67" t="s">
        <v>112</v>
      </c>
      <c r="B19" s="68"/>
      <c r="C19" s="68"/>
      <c r="D19" s="68"/>
      <c r="E19" s="68"/>
      <c r="F19" s="68"/>
      <c r="G19" s="78" t="s">
        <v>129</v>
      </c>
      <c r="H19" s="4"/>
      <c r="I19" s="63"/>
      <c r="J19" s="2">
        <v>10</v>
      </c>
      <c r="K19" s="105" t="s">
        <v>139</v>
      </c>
      <c r="L19" s="2">
        <v>2</v>
      </c>
      <c r="M19" s="105" t="s">
        <v>138</v>
      </c>
      <c r="N19" s="2">
        <v>2</v>
      </c>
      <c r="O19" s="103"/>
      <c r="P19" s="78" t="s">
        <v>12</v>
      </c>
      <c r="Q19" s="63"/>
      <c r="R19" s="2"/>
    </row>
    <row r="20" spans="1:20" ht="15.75" thickBot="1" x14ac:dyDescent="0.3">
      <c r="A20" s="70"/>
      <c r="B20" s="1"/>
      <c r="C20" s="1"/>
      <c r="D20" s="1"/>
      <c r="E20" s="1"/>
      <c r="F20" s="71"/>
      <c r="G20" s="70"/>
      <c r="H20" s="1"/>
      <c r="I20" s="1"/>
      <c r="J20" s="1"/>
      <c r="K20" s="1"/>
      <c r="L20" s="1"/>
      <c r="M20" s="1"/>
      <c r="N20" s="1"/>
      <c r="O20" s="1"/>
      <c r="P20" s="78" t="s">
        <v>13</v>
      </c>
      <c r="Q20" s="63"/>
      <c r="R20" s="2"/>
    </row>
    <row r="21" spans="1:20" ht="15.75" thickBot="1" x14ac:dyDescent="0.3">
      <c r="A21" s="72" t="s">
        <v>97</v>
      </c>
      <c r="B21" s="4"/>
      <c r="C21" s="63"/>
      <c r="D21" s="2">
        <v>5</v>
      </c>
      <c r="E21" s="64" t="s">
        <v>38</v>
      </c>
      <c r="F21" s="71"/>
      <c r="G21" s="72" t="s">
        <v>113</v>
      </c>
      <c r="H21" s="4"/>
      <c r="I21" s="63"/>
      <c r="J21" s="2">
        <v>10</v>
      </c>
      <c r="K21" s="64" t="s">
        <v>38</v>
      </c>
      <c r="L21" s="1"/>
      <c r="M21" s="1"/>
      <c r="N21" s="1"/>
      <c r="O21" s="1"/>
      <c r="P21" s="78" t="s">
        <v>52</v>
      </c>
      <c r="Q21" s="63"/>
      <c r="R21" s="2"/>
    </row>
    <row r="22" spans="1:20" ht="15.75" thickBot="1" x14ac:dyDescent="0.3">
      <c r="A22" s="72" t="s">
        <v>98</v>
      </c>
      <c r="B22" s="4"/>
      <c r="C22" s="63"/>
      <c r="D22" s="2">
        <v>0.1</v>
      </c>
      <c r="E22" s="64" t="s">
        <v>103</v>
      </c>
      <c r="F22" s="71"/>
      <c r="G22" s="72" t="s">
        <v>114</v>
      </c>
      <c r="H22" s="4"/>
      <c r="I22" s="63"/>
      <c r="J22" s="123" t="s">
        <v>64</v>
      </c>
      <c r="K22" s="124"/>
      <c r="L22" s="1"/>
      <c r="M22" s="1"/>
      <c r="N22" s="1"/>
      <c r="O22" s="71"/>
      <c r="P22" s="78" t="s">
        <v>62</v>
      </c>
      <c r="Q22" s="63"/>
      <c r="R22" s="2"/>
    </row>
    <row r="23" spans="1:20" ht="15.75" thickBot="1" x14ac:dyDescent="0.3">
      <c r="A23" s="72" t="s">
        <v>99</v>
      </c>
      <c r="B23" s="4"/>
      <c r="C23" s="63"/>
      <c r="D23" s="2">
        <v>5</v>
      </c>
      <c r="E23" s="64" t="s">
        <v>104</v>
      </c>
      <c r="F23" s="71"/>
      <c r="L23" s="53"/>
      <c r="M23" s="1"/>
      <c r="N23" s="1"/>
      <c r="O23" s="71"/>
      <c r="P23" s="78" t="s">
        <v>69</v>
      </c>
      <c r="Q23" s="63"/>
      <c r="R23" s="2"/>
    </row>
    <row r="24" spans="1:20" ht="15.75" thickBot="1" x14ac:dyDescent="0.3">
      <c r="A24" s="73"/>
      <c r="B24" s="1"/>
      <c r="C24" s="1"/>
      <c r="D24" s="1"/>
      <c r="E24" s="64"/>
      <c r="F24" s="1"/>
      <c r="G24" s="78" t="s">
        <v>124</v>
      </c>
      <c r="H24" s="4"/>
      <c r="I24" s="63"/>
      <c r="J24" s="2">
        <v>1</v>
      </c>
      <c r="K24" s="1"/>
      <c r="L24" s="1"/>
      <c r="M24" s="1"/>
      <c r="N24" s="1"/>
      <c r="O24" s="71"/>
    </row>
    <row r="25" spans="1:20" ht="15.75" thickBot="1" x14ac:dyDescent="0.3">
      <c r="A25" s="72" t="s">
        <v>100</v>
      </c>
      <c r="B25" s="4"/>
      <c r="C25" s="63"/>
      <c r="D25" s="2">
        <v>5</v>
      </c>
      <c r="E25" s="64" t="s">
        <v>38</v>
      </c>
      <c r="F25" s="1"/>
      <c r="G25" s="78" t="s">
        <v>119</v>
      </c>
      <c r="H25" s="4"/>
      <c r="I25" s="63"/>
      <c r="J25" s="2">
        <v>100</v>
      </c>
      <c r="K25" s="53"/>
      <c r="L25" s="64"/>
      <c r="M25" s="1"/>
      <c r="N25" s="1"/>
      <c r="O25" s="1"/>
      <c r="P25" s="112" t="s">
        <v>157</v>
      </c>
    </row>
    <row r="26" spans="1:20" ht="15.75" thickBot="1" x14ac:dyDescent="0.3">
      <c r="A26" s="72" t="s">
        <v>101</v>
      </c>
      <c r="B26" s="4"/>
      <c r="C26" s="63"/>
      <c r="D26" s="2">
        <v>0.1</v>
      </c>
      <c r="E26" s="64" t="s">
        <v>103</v>
      </c>
      <c r="F26" s="71"/>
      <c r="G26" s="78" t="s">
        <v>120</v>
      </c>
      <c r="H26" s="4"/>
      <c r="I26" s="63"/>
      <c r="J26" s="2">
        <v>1000</v>
      </c>
      <c r="K26" s="1"/>
      <c r="L26" s="1"/>
      <c r="M26" s="1"/>
      <c r="N26" s="1"/>
      <c r="O26" s="71"/>
    </row>
    <row r="27" spans="1:20" ht="15.75" thickBot="1" x14ac:dyDescent="0.3">
      <c r="A27" s="72" t="s">
        <v>102</v>
      </c>
      <c r="B27" s="4"/>
      <c r="C27" s="63"/>
      <c r="D27" s="2">
        <v>5</v>
      </c>
      <c r="E27" s="64" t="s">
        <v>104</v>
      </c>
      <c r="F27" s="1"/>
      <c r="G27" s="107"/>
      <c r="K27" s="1"/>
      <c r="L27" s="1"/>
      <c r="M27" s="1"/>
      <c r="N27" s="1"/>
      <c r="O27" s="1"/>
      <c r="P27" s="133" t="s">
        <v>146</v>
      </c>
      <c r="Q27" s="134"/>
      <c r="R27" s="2">
        <v>100</v>
      </c>
      <c r="T27" t="s">
        <v>147</v>
      </c>
    </row>
    <row r="28" spans="1:20" ht="15.75" thickBot="1" x14ac:dyDescent="0.3">
      <c r="A28" s="72" t="s">
        <v>105</v>
      </c>
      <c r="B28" s="4"/>
      <c r="C28" s="63"/>
      <c r="D28" s="2">
        <v>1</v>
      </c>
      <c r="E28" s="64"/>
      <c r="F28" s="1"/>
      <c r="G28" s="78" t="s">
        <v>135</v>
      </c>
      <c r="H28" s="4"/>
      <c r="I28" s="63"/>
      <c r="J28" s="2">
        <v>1</v>
      </c>
      <c r="K28" s="64" t="s">
        <v>136</v>
      </c>
      <c r="L28" s="1"/>
      <c r="M28" s="1"/>
      <c r="N28" s="1"/>
      <c r="O28" s="1"/>
      <c r="P28" s="133" t="s">
        <v>1</v>
      </c>
      <c r="Q28" s="134"/>
      <c r="R28" s="2">
        <v>0</v>
      </c>
      <c r="T28" t="s">
        <v>148</v>
      </c>
    </row>
    <row r="29" spans="1:20" ht="15.75" thickBot="1" x14ac:dyDescent="0.3">
      <c r="A29" s="72" t="s">
        <v>106</v>
      </c>
      <c r="B29" s="4"/>
      <c r="C29" s="63"/>
      <c r="D29" s="2">
        <v>1</v>
      </c>
      <c r="E29" s="64"/>
      <c r="F29" s="1"/>
      <c r="G29" s="70"/>
      <c r="K29" s="1"/>
      <c r="L29" s="1"/>
      <c r="M29" s="1"/>
      <c r="N29" s="1"/>
      <c r="O29" s="1"/>
      <c r="P29" s="133" t="s">
        <v>149</v>
      </c>
      <c r="Q29" s="134"/>
      <c r="R29" s="2">
        <v>0</v>
      </c>
      <c r="S29" t="s">
        <v>38</v>
      </c>
      <c r="T29" t="s">
        <v>150</v>
      </c>
    </row>
    <row r="30" spans="1:20" ht="15.75" thickBot="1" x14ac:dyDescent="0.3">
      <c r="A30" s="73"/>
      <c r="B30" s="1"/>
      <c r="C30" s="1"/>
      <c r="D30" s="1"/>
      <c r="E30" s="64"/>
      <c r="F30" s="1"/>
      <c r="G30" s="78" t="s">
        <v>158</v>
      </c>
      <c r="H30" s="4"/>
      <c r="I30" s="63"/>
      <c r="J30" s="2">
        <v>100</v>
      </c>
      <c r="K30" s="1"/>
      <c r="L30" s="1"/>
      <c r="M30" s="1"/>
      <c r="N30" s="1"/>
      <c r="O30" s="1"/>
      <c r="P30" s="133" t="s">
        <v>52</v>
      </c>
      <c r="Q30" s="134"/>
      <c r="R30" s="2">
        <v>0</v>
      </c>
      <c r="T30" t="s">
        <v>151</v>
      </c>
    </row>
    <row r="31" spans="1:20" ht="15.75" thickBot="1" x14ac:dyDescent="0.3">
      <c r="A31" s="72" t="s">
        <v>107</v>
      </c>
      <c r="B31" s="4"/>
      <c r="C31" s="63"/>
      <c r="D31" s="2">
        <v>1</v>
      </c>
      <c r="E31" s="64" t="s">
        <v>38</v>
      </c>
      <c r="F31" s="71"/>
      <c r="G31" s="70"/>
      <c r="H31" s="1"/>
      <c r="I31" s="1"/>
      <c r="J31" s="1"/>
      <c r="K31" s="1"/>
      <c r="L31" s="1"/>
      <c r="M31" s="1"/>
      <c r="N31" s="1"/>
      <c r="O31" s="1"/>
      <c r="P31" s="131" t="s">
        <v>62</v>
      </c>
      <c r="Q31" s="132"/>
      <c r="R31" s="2">
        <v>0</v>
      </c>
      <c r="S31" t="s">
        <v>38</v>
      </c>
      <c r="T31" t="s">
        <v>152</v>
      </c>
    </row>
    <row r="32" spans="1:20" ht="15.75" thickBot="1" x14ac:dyDescent="0.3">
      <c r="A32" s="72" t="s">
        <v>108</v>
      </c>
      <c r="B32" s="4"/>
      <c r="C32" s="63"/>
      <c r="D32" s="2">
        <v>0.5</v>
      </c>
      <c r="E32" s="64" t="s">
        <v>38</v>
      </c>
      <c r="F32" s="71"/>
      <c r="G32" s="70"/>
      <c r="H32" s="1"/>
      <c r="I32" s="1"/>
      <c r="J32" s="1"/>
      <c r="K32" s="1"/>
      <c r="L32" s="1"/>
      <c r="M32" s="1"/>
      <c r="N32" s="1"/>
      <c r="O32" s="1"/>
      <c r="P32" s="131" t="s">
        <v>153</v>
      </c>
      <c r="Q32" s="132"/>
      <c r="R32" s="113">
        <v>0.5</v>
      </c>
      <c r="S32" t="s">
        <v>136</v>
      </c>
      <c r="T32" t="s">
        <v>154</v>
      </c>
    </row>
    <row r="33" spans="1:21" ht="15.75" thickBot="1" x14ac:dyDescent="0.3">
      <c r="A33" s="72" t="s">
        <v>109</v>
      </c>
      <c r="B33" s="4"/>
      <c r="C33" s="63"/>
      <c r="D33" s="2">
        <v>2</v>
      </c>
      <c r="E33" s="64" t="s">
        <v>110</v>
      </c>
      <c r="F33" s="71"/>
      <c r="G33" s="70"/>
      <c r="H33" s="1"/>
      <c r="I33" s="1"/>
      <c r="J33" s="1"/>
      <c r="K33" s="1"/>
      <c r="L33" s="1"/>
      <c r="M33" s="1"/>
      <c r="N33" s="1"/>
      <c r="O33" s="1"/>
      <c r="P33" s="131" t="s">
        <v>155</v>
      </c>
      <c r="Q33" s="132"/>
      <c r="R33" s="114">
        <v>14</v>
      </c>
      <c r="S33" t="s">
        <v>136</v>
      </c>
      <c r="T33" t="s">
        <v>156</v>
      </c>
    </row>
    <row r="34" spans="1:21" ht="8.25" customHeight="1" x14ac:dyDescent="0.25">
      <c r="A34" s="70"/>
      <c r="B34" s="1"/>
      <c r="C34" s="1"/>
      <c r="D34" s="1"/>
      <c r="E34" s="1"/>
      <c r="F34" s="71"/>
      <c r="G34" s="70"/>
      <c r="H34" s="1"/>
      <c r="I34" s="1"/>
      <c r="J34" s="1"/>
      <c r="K34" s="1"/>
      <c r="L34" s="1"/>
      <c r="M34" s="1"/>
      <c r="N34" s="1"/>
      <c r="O34" s="71"/>
    </row>
    <row r="35" spans="1:21" ht="15.75" thickBot="1" x14ac:dyDescent="0.3">
      <c r="A35" s="70"/>
      <c r="B35" s="1"/>
      <c r="C35" s="1"/>
      <c r="D35" s="1"/>
      <c r="E35" s="1"/>
      <c r="F35" s="71"/>
      <c r="G35" s="70"/>
      <c r="H35" s="1"/>
      <c r="I35" s="1"/>
      <c r="J35" s="1"/>
      <c r="K35" s="1"/>
      <c r="L35" s="1"/>
      <c r="M35" s="1"/>
      <c r="N35" s="1"/>
      <c r="O35" s="71"/>
      <c r="P35" s="112" t="s">
        <v>160</v>
      </c>
      <c r="T35" s="121" t="s">
        <v>161</v>
      </c>
    </row>
    <row r="36" spans="1:21" x14ac:dyDescent="0.25">
      <c r="A36" s="70"/>
      <c r="B36" s="1"/>
      <c r="C36" s="1"/>
      <c r="D36" s="1"/>
      <c r="E36" s="1"/>
      <c r="F36" s="71"/>
      <c r="G36" s="70"/>
      <c r="H36" s="1"/>
      <c r="I36" s="1"/>
      <c r="J36" s="1"/>
      <c r="K36" s="1"/>
      <c r="L36" s="1"/>
      <c r="M36" s="1"/>
      <c r="N36" s="1"/>
      <c r="O36" s="1"/>
      <c r="P36" s="115"/>
      <c r="Q36" s="116"/>
      <c r="R36" s="117"/>
      <c r="T36" s="115"/>
      <c r="U36" s="117"/>
    </row>
    <row r="37" spans="1:21" ht="15.75" thickBot="1" x14ac:dyDescent="0.3">
      <c r="A37" s="74"/>
      <c r="B37" s="75"/>
      <c r="C37" s="75"/>
      <c r="D37" s="75"/>
      <c r="E37" s="75"/>
      <c r="F37" s="76"/>
      <c r="G37" s="74"/>
      <c r="H37" s="75"/>
      <c r="I37" s="75"/>
      <c r="J37" s="75"/>
      <c r="K37" s="75"/>
      <c r="L37" s="75"/>
      <c r="M37" s="75"/>
      <c r="N37" s="75"/>
      <c r="O37" s="75"/>
      <c r="P37" s="118"/>
      <c r="Q37" s="119"/>
      <c r="R37" s="120"/>
      <c r="T37" s="118"/>
      <c r="U37" s="120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calcMW_Click">
                <anchor moveWithCells="1" sizeWithCells="1">
                  <from>
                    <xdr:col>3</xdr:col>
                    <xdr:colOff>9525</xdr:colOff>
                    <xdr:row>14</xdr:row>
                    <xdr:rowOff>180975</xdr:rowOff>
                  </from>
                  <to>
                    <xdr:col>4</xdr:col>
                    <xdr:colOff>723900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2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3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4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5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6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7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2" workbookViewId="0"/>
  </sheetViews>
  <sheetFormatPr defaultRowHeight="15" x14ac:dyDescent="0.25"/>
  <sheetData>
    <row r="1" spans="1:1" x14ac:dyDescent="0.25">
      <c r="A1" t="s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CY2:CZ6"/>
  <sheetViews>
    <sheetView workbookViewId="0"/>
  </sheetViews>
  <sheetFormatPr defaultColWidth="9.140625" defaultRowHeight="15" x14ac:dyDescent="0.25"/>
  <cols>
    <col min="1" max="16384" width="9.140625" style="36"/>
  </cols>
  <sheetData>
    <row r="2" spans="103:104" x14ac:dyDescent="0.25">
      <c r="CY2" s="36">
        <v>200</v>
      </c>
      <c r="CZ2" s="36">
        <v>0</v>
      </c>
    </row>
    <row r="3" spans="103:104" x14ac:dyDescent="0.25">
      <c r="CY3" s="36">
        <v>300</v>
      </c>
      <c r="CZ3" s="36">
        <v>0</v>
      </c>
    </row>
    <row r="4" spans="103:104" x14ac:dyDescent="0.25">
      <c r="CY4" s="36">
        <v>400</v>
      </c>
      <c r="CZ4" s="36">
        <v>0</v>
      </c>
    </row>
    <row r="5" spans="103:104" x14ac:dyDescent="0.25">
      <c r="CY5" s="36">
        <v>500</v>
      </c>
      <c r="CZ5" s="36">
        <v>0</v>
      </c>
    </row>
    <row r="6" spans="103:104" x14ac:dyDescent="0.25">
      <c r="CY6" s="36">
        <v>600</v>
      </c>
      <c r="CZ6" s="36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36"/>
  </cols>
  <sheetData>
    <row r="2" spans="1:1" x14ac:dyDescent="0.25">
      <c r="A2" s="36">
        <v>100</v>
      </c>
    </row>
    <row r="3" spans="1:1" x14ac:dyDescent="0.25">
      <c r="A3" s="36">
        <v>101</v>
      </c>
    </row>
    <row r="4" spans="1:1" x14ac:dyDescent="0.25">
      <c r="A4" s="36">
        <v>102</v>
      </c>
    </row>
    <row r="5" spans="1:1" x14ac:dyDescent="0.25">
      <c r="A5" s="36">
        <v>103</v>
      </c>
    </row>
    <row r="6" spans="1:1" x14ac:dyDescent="0.25">
      <c r="A6" s="36">
        <v>104</v>
      </c>
    </row>
    <row r="7" spans="1:1" x14ac:dyDescent="0.25">
      <c r="A7" s="36">
        <v>105</v>
      </c>
    </row>
    <row r="8" spans="1:1" x14ac:dyDescent="0.25">
      <c r="A8" s="36">
        <v>106</v>
      </c>
    </row>
    <row r="9" spans="1:1" x14ac:dyDescent="0.25">
      <c r="A9" s="36">
        <v>107</v>
      </c>
    </row>
    <row r="10" spans="1:1" x14ac:dyDescent="0.25">
      <c r="A10" s="36">
        <v>108</v>
      </c>
    </row>
    <row r="11" spans="1:1" x14ac:dyDescent="0.25">
      <c r="A11" s="36">
        <v>109</v>
      </c>
    </row>
    <row r="12" spans="1:1" x14ac:dyDescent="0.25">
      <c r="A12" s="36">
        <v>110</v>
      </c>
    </row>
    <row r="13" spans="1:1" x14ac:dyDescent="0.25">
      <c r="A13" s="36">
        <v>111</v>
      </c>
    </row>
    <row r="14" spans="1:1" x14ac:dyDescent="0.25">
      <c r="A14" s="36">
        <v>112</v>
      </c>
    </row>
    <row r="15" spans="1:1" x14ac:dyDescent="0.25">
      <c r="A15" s="36">
        <v>113</v>
      </c>
    </row>
    <row r="16" spans="1:1" x14ac:dyDescent="0.25">
      <c r="A16" s="36">
        <v>114</v>
      </c>
    </row>
    <row r="17" spans="1:1" x14ac:dyDescent="0.25">
      <c r="A17" s="36">
        <v>115</v>
      </c>
    </row>
    <row r="18" spans="1:1" x14ac:dyDescent="0.25">
      <c r="A18" s="36">
        <v>116</v>
      </c>
    </row>
    <row r="19" spans="1:1" x14ac:dyDescent="0.25">
      <c r="A19" s="36">
        <v>117</v>
      </c>
    </row>
    <row r="20" spans="1:1" x14ac:dyDescent="0.25">
      <c r="A20" s="36">
        <v>118</v>
      </c>
    </row>
    <row r="21" spans="1:1" x14ac:dyDescent="0.25">
      <c r="A21" s="36">
        <v>119</v>
      </c>
    </row>
    <row r="22" spans="1:1" x14ac:dyDescent="0.25">
      <c r="A22" s="36">
        <v>120</v>
      </c>
    </row>
    <row r="23" spans="1:1" x14ac:dyDescent="0.25">
      <c r="A23" s="36">
        <v>121</v>
      </c>
    </row>
    <row r="24" spans="1:1" x14ac:dyDescent="0.25">
      <c r="A24" s="36">
        <v>122</v>
      </c>
    </row>
    <row r="25" spans="1:1" x14ac:dyDescent="0.25">
      <c r="A25" s="36">
        <v>123</v>
      </c>
    </row>
    <row r="26" spans="1:1" x14ac:dyDescent="0.25">
      <c r="A26" s="36">
        <v>124</v>
      </c>
    </row>
    <row r="27" spans="1:1" x14ac:dyDescent="0.25">
      <c r="A27" s="36">
        <v>125</v>
      </c>
    </row>
    <row r="28" spans="1:1" x14ac:dyDescent="0.25">
      <c r="A28" s="36">
        <v>126</v>
      </c>
    </row>
    <row r="29" spans="1:1" x14ac:dyDescent="0.25">
      <c r="A29" s="36">
        <v>127</v>
      </c>
    </row>
    <row r="30" spans="1:1" x14ac:dyDescent="0.25">
      <c r="A30" s="36">
        <v>128</v>
      </c>
    </row>
    <row r="31" spans="1:1" x14ac:dyDescent="0.25">
      <c r="A31" s="36">
        <v>129</v>
      </c>
    </row>
    <row r="32" spans="1:1" x14ac:dyDescent="0.25">
      <c r="A32" s="36">
        <v>130</v>
      </c>
    </row>
    <row r="33" spans="1:1" x14ac:dyDescent="0.25">
      <c r="A33" s="36">
        <v>131</v>
      </c>
    </row>
    <row r="34" spans="1:1" x14ac:dyDescent="0.25">
      <c r="A34" s="36">
        <v>132</v>
      </c>
    </row>
    <row r="35" spans="1:1" x14ac:dyDescent="0.25">
      <c r="A35" s="36">
        <v>133</v>
      </c>
    </row>
    <row r="36" spans="1:1" x14ac:dyDescent="0.25">
      <c r="A36" s="36">
        <v>134</v>
      </c>
    </row>
    <row r="37" spans="1:1" x14ac:dyDescent="0.25">
      <c r="A37" s="36">
        <v>135</v>
      </c>
    </row>
    <row r="38" spans="1:1" x14ac:dyDescent="0.25">
      <c r="A38" s="36">
        <v>136</v>
      </c>
    </row>
    <row r="39" spans="1:1" x14ac:dyDescent="0.25">
      <c r="A39" s="36">
        <v>137</v>
      </c>
    </row>
    <row r="40" spans="1:1" x14ac:dyDescent="0.25">
      <c r="A40" s="36">
        <v>138</v>
      </c>
    </row>
    <row r="41" spans="1:1" x14ac:dyDescent="0.25">
      <c r="A41" s="36">
        <v>139</v>
      </c>
    </row>
    <row r="42" spans="1:1" x14ac:dyDescent="0.25">
      <c r="A42" s="36">
        <v>140</v>
      </c>
    </row>
    <row r="43" spans="1:1" x14ac:dyDescent="0.25">
      <c r="A43" s="36">
        <v>141</v>
      </c>
    </row>
    <row r="44" spans="1:1" x14ac:dyDescent="0.25">
      <c r="A44" s="36">
        <v>142</v>
      </c>
    </row>
    <row r="45" spans="1:1" x14ac:dyDescent="0.25">
      <c r="A45" s="36">
        <v>143</v>
      </c>
    </row>
    <row r="46" spans="1:1" x14ac:dyDescent="0.25">
      <c r="A46" s="36">
        <v>144</v>
      </c>
    </row>
    <row r="47" spans="1:1" x14ac:dyDescent="0.25">
      <c r="A47" s="36">
        <v>145</v>
      </c>
    </row>
    <row r="48" spans="1:1" x14ac:dyDescent="0.25">
      <c r="A48" s="36">
        <v>146</v>
      </c>
    </row>
    <row r="49" spans="1:1" x14ac:dyDescent="0.25">
      <c r="A49" s="36">
        <v>147</v>
      </c>
    </row>
    <row r="50" spans="1:1" x14ac:dyDescent="0.25">
      <c r="A50" s="36">
        <v>148</v>
      </c>
    </row>
    <row r="51" spans="1:1" x14ac:dyDescent="0.25">
      <c r="A51" s="36">
        <v>149</v>
      </c>
    </row>
    <row r="52" spans="1:1" x14ac:dyDescent="0.25">
      <c r="A52" s="36">
        <v>150</v>
      </c>
    </row>
    <row r="53" spans="1:1" x14ac:dyDescent="0.25">
      <c r="A53" s="36">
        <v>151</v>
      </c>
    </row>
    <row r="54" spans="1:1" x14ac:dyDescent="0.25">
      <c r="A54" s="36">
        <v>152</v>
      </c>
    </row>
    <row r="55" spans="1:1" x14ac:dyDescent="0.25">
      <c r="A55" s="36">
        <v>153</v>
      </c>
    </row>
    <row r="56" spans="1:1" x14ac:dyDescent="0.25">
      <c r="A56" s="36">
        <v>154</v>
      </c>
    </row>
    <row r="57" spans="1:1" x14ac:dyDescent="0.25">
      <c r="A57" s="36">
        <v>155</v>
      </c>
    </row>
    <row r="58" spans="1:1" x14ac:dyDescent="0.25">
      <c r="A58" s="36">
        <v>156</v>
      </c>
    </row>
    <row r="59" spans="1:1" x14ac:dyDescent="0.25">
      <c r="A59" s="36">
        <v>157</v>
      </c>
    </row>
    <row r="60" spans="1:1" x14ac:dyDescent="0.25">
      <c r="A60" s="36">
        <v>158</v>
      </c>
    </row>
    <row r="61" spans="1:1" x14ac:dyDescent="0.25">
      <c r="A61" s="36">
        <v>159</v>
      </c>
    </row>
    <row r="62" spans="1:1" x14ac:dyDescent="0.25">
      <c r="A62" s="36">
        <v>160</v>
      </c>
    </row>
    <row r="63" spans="1:1" x14ac:dyDescent="0.25">
      <c r="A63" s="36">
        <v>161</v>
      </c>
    </row>
    <row r="64" spans="1:1" x14ac:dyDescent="0.25">
      <c r="A64" s="36">
        <v>162</v>
      </c>
    </row>
    <row r="65" spans="1:1" x14ac:dyDescent="0.25">
      <c r="A65" s="36">
        <v>163</v>
      </c>
    </row>
    <row r="66" spans="1:1" x14ac:dyDescent="0.25">
      <c r="A66" s="36">
        <v>164</v>
      </c>
    </row>
    <row r="67" spans="1:1" x14ac:dyDescent="0.25">
      <c r="A67" s="36">
        <v>165</v>
      </c>
    </row>
    <row r="68" spans="1:1" x14ac:dyDescent="0.25">
      <c r="A68" s="36">
        <v>166</v>
      </c>
    </row>
    <row r="69" spans="1:1" x14ac:dyDescent="0.25">
      <c r="A69" s="36">
        <v>167</v>
      </c>
    </row>
    <row r="70" spans="1:1" x14ac:dyDescent="0.25">
      <c r="A70" s="36">
        <v>168</v>
      </c>
    </row>
    <row r="71" spans="1:1" x14ac:dyDescent="0.25">
      <c r="A71" s="36">
        <v>169</v>
      </c>
    </row>
    <row r="72" spans="1:1" x14ac:dyDescent="0.25">
      <c r="A72" s="36">
        <v>170</v>
      </c>
    </row>
    <row r="73" spans="1:1" x14ac:dyDescent="0.25">
      <c r="A73" s="36">
        <v>171</v>
      </c>
    </row>
    <row r="74" spans="1:1" x14ac:dyDescent="0.25">
      <c r="A74" s="36">
        <v>172</v>
      </c>
    </row>
    <row r="75" spans="1:1" x14ac:dyDescent="0.25">
      <c r="A75" s="36">
        <v>173</v>
      </c>
    </row>
    <row r="76" spans="1:1" x14ac:dyDescent="0.25">
      <c r="A76" s="36">
        <v>174</v>
      </c>
    </row>
    <row r="77" spans="1:1" x14ac:dyDescent="0.25">
      <c r="A77" s="36">
        <v>175</v>
      </c>
    </row>
    <row r="78" spans="1:1" x14ac:dyDescent="0.25">
      <c r="A78" s="36">
        <v>176</v>
      </c>
    </row>
    <row r="79" spans="1:1" x14ac:dyDescent="0.25">
      <c r="A79" s="36">
        <v>177</v>
      </c>
    </row>
    <row r="80" spans="1:1" x14ac:dyDescent="0.25">
      <c r="A80" s="36">
        <v>178</v>
      </c>
    </row>
    <row r="81" spans="1:1" x14ac:dyDescent="0.25">
      <c r="A81" s="36">
        <v>179</v>
      </c>
    </row>
    <row r="82" spans="1:1" x14ac:dyDescent="0.25">
      <c r="A82" s="36">
        <v>180</v>
      </c>
    </row>
    <row r="83" spans="1:1" x14ac:dyDescent="0.25">
      <c r="A83" s="36">
        <v>181</v>
      </c>
    </row>
    <row r="84" spans="1:1" x14ac:dyDescent="0.25">
      <c r="A84" s="36">
        <v>182</v>
      </c>
    </row>
    <row r="85" spans="1:1" x14ac:dyDescent="0.25">
      <c r="A85" s="36">
        <v>183</v>
      </c>
    </row>
    <row r="86" spans="1:1" x14ac:dyDescent="0.25">
      <c r="A86" s="36">
        <v>184</v>
      </c>
    </row>
    <row r="87" spans="1:1" x14ac:dyDescent="0.25">
      <c r="A87" s="36">
        <v>185</v>
      </c>
    </row>
    <row r="88" spans="1:1" x14ac:dyDescent="0.25">
      <c r="A88" s="36">
        <v>186</v>
      </c>
    </row>
    <row r="89" spans="1:1" x14ac:dyDescent="0.25">
      <c r="A89" s="36">
        <v>187</v>
      </c>
    </row>
    <row r="90" spans="1:1" x14ac:dyDescent="0.25">
      <c r="A90" s="36">
        <v>188</v>
      </c>
    </row>
    <row r="91" spans="1:1" x14ac:dyDescent="0.25">
      <c r="A91" s="36">
        <v>189</v>
      </c>
    </row>
    <row r="92" spans="1:1" x14ac:dyDescent="0.25">
      <c r="A92" s="36">
        <v>190</v>
      </c>
    </row>
    <row r="93" spans="1:1" x14ac:dyDescent="0.25">
      <c r="A93" s="36">
        <v>191</v>
      </c>
    </row>
    <row r="94" spans="1:1" x14ac:dyDescent="0.25">
      <c r="A94" s="36">
        <v>192</v>
      </c>
    </row>
    <row r="95" spans="1:1" x14ac:dyDescent="0.25">
      <c r="A95" s="36">
        <v>193</v>
      </c>
    </row>
    <row r="96" spans="1:1" x14ac:dyDescent="0.25">
      <c r="A96" s="36">
        <v>194</v>
      </c>
    </row>
    <row r="97" spans="1:1" x14ac:dyDescent="0.25">
      <c r="A97" s="36">
        <v>195</v>
      </c>
    </row>
    <row r="98" spans="1:1" x14ac:dyDescent="0.25">
      <c r="A98" s="36">
        <v>196</v>
      </c>
    </row>
    <row r="99" spans="1:1" x14ac:dyDescent="0.25">
      <c r="A99" s="36">
        <v>197</v>
      </c>
    </row>
    <row r="100" spans="1:1" x14ac:dyDescent="0.25">
      <c r="A100" s="36">
        <v>198</v>
      </c>
    </row>
    <row r="101" spans="1:1" x14ac:dyDescent="0.25">
      <c r="A101" s="36">
        <v>199</v>
      </c>
    </row>
    <row r="102" spans="1:1" x14ac:dyDescent="0.25">
      <c r="A102" s="36">
        <v>200</v>
      </c>
    </row>
    <row r="103" spans="1:1" x14ac:dyDescent="0.25">
      <c r="A103" s="36">
        <v>201</v>
      </c>
    </row>
    <row r="104" spans="1:1" x14ac:dyDescent="0.25">
      <c r="A104" s="36">
        <v>202</v>
      </c>
    </row>
    <row r="105" spans="1:1" x14ac:dyDescent="0.25">
      <c r="A105" s="36">
        <v>203</v>
      </c>
    </row>
    <row r="106" spans="1:1" x14ac:dyDescent="0.25">
      <c r="A106" s="36">
        <v>204</v>
      </c>
    </row>
    <row r="107" spans="1:1" x14ac:dyDescent="0.25">
      <c r="A107" s="36">
        <v>205</v>
      </c>
    </row>
    <row r="108" spans="1:1" x14ac:dyDescent="0.25">
      <c r="A108" s="36">
        <v>206</v>
      </c>
    </row>
    <row r="109" spans="1:1" x14ac:dyDescent="0.25">
      <c r="A109" s="36">
        <v>207</v>
      </c>
    </row>
    <row r="110" spans="1:1" x14ac:dyDescent="0.25">
      <c r="A110" s="36">
        <v>208</v>
      </c>
    </row>
    <row r="111" spans="1:1" x14ac:dyDescent="0.25">
      <c r="A111" s="36">
        <v>209</v>
      </c>
    </row>
    <row r="112" spans="1:1" x14ac:dyDescent="0.25">
      <c r="A112" s="36">
        <v>210</v>
      </c>
    </row>
    <row r="113" spans="1:1" x14ac:dyDescent="0.25">
      <c r="A113" s="36">
        <v>211</v>
      </c>
    </row>
    <row r="114" spans="1:1" x14ac:dyDescent="0.25">
      <c r="A114" s="36">
        <v>212</v>
      </c>
    </row>
    <row r="115" spans="1:1" x14ac:dyDescent="0.25">
      <c r="A115" s="36">
        <v>213</v>
      </c>
    </row>
    <row r="116" spans="1:1" x14ac:dyDescent="0.25">
      <c r="A116" s="36">
        <v>214</v>
      </c>
    </row>
    <row r="117" spans="1:1" x14ac:dyDescent="0.25">
      <c r="A117" s="36">
        <v>215</v>
      </c>
    </row>
    <row r="118" spans="1:1" x14ac:dyDescent="0.25">
      <c r="A118" s="36">
        <v>216</v>
      </c>
    </row>
    <row r="119" spans="1:1" x14ac:dyDescent="0.25">
      <c r="A119" s="36">
        <v>217</v>
      </c>
    </row>
    <row r="120" spans="1:1" x14ac:dyDescent="0.25">
      <c r="A120" s="36">
        <v>218</v>
      </c>
    </row>
    <row r="121" spans="1:1" x14ac:dyDescent="0.25">
      <c r="A121" s="36">
        <v>219</v>
      </c>
    </row>
    <row r="122" spans="1:1" x14ac:dyDescent="0.25">
      <c r="A122" s="36">
        <v>220</v>
      </c>
    </row>
    <row r="123" spans="1:1" x14ac:dyDescent="0.25">
      <c r="A123" s="36">
        <v>221</v>
      </c>
    </row>
    <row r="124" spans="1:1" x14ac:dyDescent="0.25">
      <c r="A124" s="36">
        <v>222</v>
      </c>
    </row>
    <row r="125" spans="1:1" x14ac:dyDescent="0.25">
      <c r="A125" s="36">
        <v>223</v>
      </c>
    </row>
    <row r="126" spans="1:1" x14ac:dyDescent="0.25">
      <c r="A126" s="36">
        <v>224</v>
      </c>
    </row>
    <row r="127" spans="1:1" x14ac:dyDescent="0.25">
      <c r="A127" s="36">
        <v>225</v>
      </c>
    </row>
    <row r="128" spans="1:1" x14ac:dyDescent="0.25">
      <c r="A128" s="36">
        <v>226</v>
      </c>
    </row>
    <row r="129" spans="1:1" x14ac:dyDescent="0.25">
      <c r="A129" s="36">
        <v>227</v>
      </c>
    </row>
    <row r="130" spans="1:1" x14ac:dyDescent="0.25">
      <c r="A130" s="36">
        <v>228</v>
      </c>
    </row>
    <row r="131" spans="1:1" x14ac:dyDescent="0.25">
      <c r="A131" s="36">
        <v>229</v>
      </c>
    </row>
    <row r="132" spans="1:1" x14ac:dyDescent="0.25">
      <c r="A132" s="36">
        <v>230</v>
      </c>
    </row>
    <row r="133" spans="1:1" x14ac:dyDescent="0.25">
      <c r="A133" s="36">
        <v>231</v>
      </c>
    </row>
    <row r="134" spans="1:1" x14ac:dyDescent="0.25">
      <c r="A134" s="36">
        <v>232</v>
      </c>
    </row>
    <row r="135" spans="1:1" x14ac:dyDescent="0.25">
      <c r="A135" s="36">
        <v>233</v>
      </c>
    </row>
    <row r="136" spans="1:1" x14ac:dyDescent="0.25">
      <c r="A136" s="36">
        <v>234</v>
      </c>
    </row>
    <row r="137" spans="1:1" x14ac:dyDescent="0.25">
      <c r="A137" s="36">
        <v>235</v>
      </c>
    </row>
    <row r="138" spans="1:1" x14ac:dyDescent="0.25">
      <c r="A138" s="36">
        <v>236</v>
      </c>
    </row>
    <row r="139" spans="1:1" x14ac:dyDescent="0.25">
      <c r="A139" s="36">
        <v>237</v>
      </c>
    </row>
    <row r="140" spans="1:1" x14ac:dyDescent="0.25">
      <c r="A140" s="36">
        <v>238</v>
      </c>
    </row>
    <row r="141" spans="1:1" x14ac:dyDescent="0.25">
      <c r="A141" s="36">
        <v>239</v>
      </c>
    </row>
    <row r="142" spans="1:1" x14ac:dyDescent="0.25">
      <c r="A142" s="36">
        <v>240</v>
      </c>
    </row>
    <row r="143" spans="1:1" x14ac:dyDescent="0.25">
      <c r="A143" s="36">
        <v>241</v>
      </c>
    </row>
    <row r="144" spans="1:1" x14ac:dyDescent="0.25">
      <c r="A144" s="36">
        <v>242</v>
      </c>
    </row>
    <row r="145" spans="1:1" x14ac:dyDescent="0.25">
      <c r="A145" s="36">
        <v>243</v>
      </c>
    </row>
    <row r="146" spans="1:1" x14ac:dyDescent="0.25">
      <c r="A146" s="36">
        <v>244</v>
      </c>
    </row>
    <row r="147" spans="1:1" x14ac:dyDescent="0.25">
      <c r="A147" s="36">
        <v>245</v>
      </c>
    </row>
    <row r="148" spans="1:1" x14ac:dyDescent="0.25">
      <c r="A148" s="36">
        <v>246</v>
      </c>
    </row>
    <row r="149" spans="1:1" x14ac:dyDescent="0.25">
      <c r="A149" s="36">
        <v>247</v>
      </c>
    </row>
    <row r="150" spans="1:1" x14ac:dyDescent="0.25">
      <c r="A150" s="36">
        <v>248</v>
      </c>
    </row>
    <row r="151" spans="1:1" x14ac:dyDescent="0.25">
      <c r="A151" s="36">
        <v>249</v>
      </c>
    </row>
    <row r="152" spans="1:1" x14ac:dyDescent="0.25">
      <c r="A152" s="36">
        <v>250</v>
      </c>
    </row>
    <row r="153" spans="1:1" x14ac:dyDescent="0.25">
      <c r="A153" s="36">
        <v>251</v>
      </c>
    </row>
    <row r="154" spans="1:1" x14ac:dyDescent="0.25">
      <c r="A154" s="36">
        <v>252</v>
      </c>
    </row>
    <row r="155" spans="1:1" x14ac:dyDescent="0.25">
      <c r="A155" s="36">
        <v>253</v>
      </c>
    </row>
    <row r="156" spans="1:1" x14ac:dyDescent="0.25">
      <c r="A156" s="36">
        <v>254</v>
      </c>
    </row>
    <row r="157" spans="1:1" x14ac:dyDescent="0.25">
      <c r="A157" s="36">
        <v>255</v>
      </c>
    </row>
    <row r="158" spans="1:1" x14ac:dyDescent="0.25">
      <c r="A158" s="36">
        <v>256</v>
      </c>
    </row>
    <row r="159" spans="1:1" x14ac:dyDescent="0.25">
      <c r="A159" s="36">
        <v>257</v>
      </c>
    </row>
    <row r="160" spans="1:1" x14ac:dyDescent="0.25">
      <c r="A160" s="36">
        <v>258</v>
      </c>
    </row>
    <row r="161" spans="1:1" x14ac:dyDescent="0.25">
      <c r="A161" s="36">
        <v>259</v>
      </c>
    </row>
    <row r="162" spans="1:1" x14ac:dyDescent="0.25">
      <c r="A162" s="36">
        <v>260</v>
      </c>
    </row>
    <row r="163" spans="1:1" x14ac:dyDescent="0.25">
      <c r="A163" s="36">
        <v>261</v>
      </c>
    </row>
    <row r="164" spans="1:1" x14ac:dyDescent="0.25">
      <c r="A164" s="36">
        <v>262</v>
      </c>
    </row>
    <row r="165" spans="1:1" x14ac:dyDescent="0.25">
      <c r="A165" s="36">
        <v>263</v>
      </c>
    </row>
    <row r="166" spans="1:1" x14ac:dyDescent="0.25">
      <c r="A166" s="36">
        <v>264</v>
      </c>
    </row>
    <row r="167" spans="1:1" x14ac:dyDescent="0.25">
      <c r="A167" s="36">
        <v>265</v>
      </c>
    </row>
    <row r="168" spans="1:1" x14ac:dyDescent="0.25">
      <c r="A168" s="36">
        <v>266</v>
      </c>
    </row>
    <row r="169" spans="1:1" x14ac:dyDescent="0.25">
      <c r="A169" s="36">
        <v>267</v>
      </c>
    </row>
    <row r="170" spans="1:1" x14ac:dyDescent="0.25">
      <c r="A170" s="36">
        <v>268</v>
      </c>
    </row>
    <row r="171" spans="1:1" x14ac:dyDescent="0.25">
      <c r="A171" s="36">
        <v>269</v>
      </c>
    </row>
    <row r="172" spans="1:1" x14ac:dyDescent="0.25">
      <c r="A172" s="36">
        <v>270</v>
      </c>
    </row>
    <row r="173" spans="1:1" x14ac:dyDescent="0.25">
      <c r="A173" s="36">
        <v>271</v>
      </c>
    </row>
    <row r="174" spans="1:1" x14ac:dyDescent="0.25">
      <c r="A174" s="36">
        <v>272</v>
      </c>
    </row>
    <row r="175" spans="1:1" x14ac:dyDescent="0.25">
      <c r="A175" s="36">
        <v>273</v>
      </c>
    </row>
    <row r="176" spans="1:1" x14ac:dyDescent="0.25">
      <c r="A176" s="36">
        <v>274</v>
      </c>
    </row>
    <row r="177" spans="1:1" x14ac:dyDescent="0.25">
      <c r="A177" s="36">
        <v>275</v>
      </c>
    </row>
    <row r="178" spans="1:1" x14ac:dyDescent="0.25">
      <c r="A178" s="36">
        <v>276</v>
      </c>
    </row>
    <row r="179" spans="1:1" x14ac:dyDescent="0.25">
      <c r="A179" s="36">
        <v>277</v>
      </c>
    </row>
    <row r="180" spans="1:1" x14ac:dyDescent="0.25">
      <c r="A180" s="36">
        <v>278</v>
      </c>
    </row>
    <row r="181" spans="1:1" x14ac:dyDescent="0.25">
      <c r="A181" s="36">
        <v>279</v>
      </c>
    </row>
    <row r="182" spans="1:1" x14ac:dyDescent="0.25">
      <c r="A182" s="36">
        <v>280</v>
      </c>
    </row>
    <row r="183" spans="1:1" x14ac:dyDescent="0.25">
      <c r="A183" s="36">
        <v>281</v>
      </c>
    </row>
    <row r="184" spans="1:1" x14ac:dyDescent="0.25">
      <c r="A184" s="36">
        <v>282</v>
      </c>
    </row>
    <row r="185" spans="1:1" x14ac:dyDescent="0.25">
      <c r="A185" s="36">
        <v>283</v>
      </c>
    </row>
    <row r="186" spans="1:1" x14ac:dyDescent="0.25">
      <c r="A186" s="36">
        <v>284</v>
      </c>
    </row>
    <row r="187" spans="1:1" x14ac:dyDescent="0.25">
      <c r="A187" s="36">
        <v>285</v>
      </c>
    </row>
    <row r="188" spans="1:1" x14ac:dyDescent="0.25">
      <c r="A188" s="36">
        <v>286</v>
      </c>
    </row>
    <row r="189" spans="1:1" x14ac:dyDescent="0.25">
      <c r="A189" s="36">
        <v>287</v>
      </c>
    </row>
    <row r="190" spans="1:1" x14ac:dyDescent="0.25">
      <c r="A190" s="36">
        <v>288</v>
      </c>
    </row>
    <row r="191" spans="1:1" x14ac:dyDescent="0.25">
      <c r="A191" s="36">
        <v>289</v>
      </c>
    </row>
    <row r="192" spans="1:1" x14ac:dyDescent="0.25">
      <c r="A192" s="36">
        <v>290</v>
      </c>
    </row>
    <row r="193" spans="1:1" x14ac:dyDescent="0.25">
      <c r="A193" s="36">
        <v>291</v>
      </c>
    </row>
    <row r="194" spans="1:1" x14ac:dyDescent="0.25">
      <c r="A194" s="36">
        <v>292</v>
      </c>
    </row>
    <row r="195" spans="1:1" x14ac:dyDescent="0.25">
      <c r="A195" s="36">
        <v>293</v>
      </c>
    </row>
    <row r="196" spans="1:1" x14ac:dyDescent="0.25">
      <c r="A196" s="36">
        <v>294</v>
      </c>
    </row>
    <row r="197" spans="1:1" x14ac:dyDescent="0.25">
      <c r="A197" s="36">
        <v>295</v>
      </c>
    </row>
    <row r="198" spans="1:1" x14ac:dyDescent="0.25">
      <c r="A198" s="36">
        <v>296</v>
      </c>
    </row>
    <row r="199" spans="1:1" x14ac:dyDescent="0.25">
      <c r="A199" s="36">
        <v>297</v>
      </c>
    </row>
    <row r="200" spans="1:1" x14ac:dyDescent="0.25">
      <c r="A200" s="36">
        <v>298</v>
      </c>
    </row>
    <row r="201" spans="1:1" x14ac:dyDescent="0.25">
      <c r="A201" s="36">
        <v>299</v>
      </c>
    </row>
    <row r="202" spans="1:1" x14ac:dyDescent="0.25">
      <c r="A202" s="36">
        <v>300</v>
      </c>
    </row>
    <row r="203" spans="1:1" x14ac:dyDescent="0.25">
      <c r="A203" s="36">
        <v>301</v>
      </c>
    </row>
    <row r="204" spans="1:1" x14ac:dyDescent="0.25">
      <c r="A204" s="36">
        <v>302</v>
      </c>
    </row>
    <row r="205" spans="1:1" x14ac:dyDescent="0.25">
      <c r="A205" s="36">
        <v>303</v>
      </c>
    </row>
    <row r="206" spans="1:1" x14ac:dyDescent="0.25">
      <c r="A206" s="36">
        <v>304</v>
      </c>
    </row>
    <row r="207" spans="1:1" x14ac:dyDescent="0.25">
      <c r="A207" s="36">
        <v>305</v>
      </c>
    </row>
    <row r="208" spans="1:1" x14ac:dyDescent="0.25">
      <c r="A208" s="36">
        <v>306</v>
      </c>
    </row>
    <row r="209" spans="1:1" x14ac:dyDescent="0.25">
      <c r="A209" s="36">
        <v>307</v>
      </c>
    </row>
    <row r="210" spans="1:1" x14ac:dyDescent="0.25">
      <c r="A210" s="36">
        <v>308</v>
      </c>
    </row>
    <row r="211" spans="1:1" x14ac:dyDescent="0.25">
      <c r="A211" s="36">
        <v>309</v>
      </c>
    </row>
    <row r="212" spans="1:1" x14ac:dyDescent="0.25">
      <c r="A212" s="36">
        <v>310</v>
      </c>
    </row>
    <row r="213" spans="1:1" x14ac:dyDescent="0.25">
      <c r="A213" s="36">
        <v>311</v>
      </c>
    </row>
    <row r="214" spans="1:1" x14ac:dyDescent="0.25">
      <c r="A214" s="36">
        <v>312</v>
      </c>
    </row>
    <row r="215" spans="1:1" x14ac:dyDescent="0.25">
      <c r="A215" s="36">
        <v>313</v>
      </c>
    </row>
    <row r="216" spans="1:1" x14ac:dyDescent="0.25">
      <c r="A216" s="36">
        <v>314</v>
      </c>
    </row>
    <row r="217" spans="1:1" x14ac:dyDescent="0.25">
      <c r="A217" s="36">
        <v>315</v>
      </c>
    </row>
    <row r="218" spans="1:1" x14ac:dyDescent="0.25">
      <c r="A218" s="36">
        <v>316</v>
      </c>
    </row>
    <row r="219" spans="1:1" x14ac:dyDescent="0.25">
      <c r="A219" s="36">
        <v>317</v>
      </c>
    </row>
    <row r="220" spans="1:1" x14ac:dyDescent="0.25">
      <c r="A220" s="36">
        <v>318</v>
      </c>
    </row>
    <row r="221" spans="1:1" x14ac:dyDescent="0.25">
      <c r="A221" s="36">
        <v>319</v>
      </c>
    </row>
    <row r="222" spans="1:1" x14ac:dyDescent="0.25">
      <c r="A222" s="36">
        <v>320</v>
      </c>
    </row>
    <row r="223" spans="1:1" x14ac:dyDescent="0.25">
      <c r="A223" s="36">
        <v>321</v>
      </c>
    </row>
    <row r="224" spans="1:1" x14ac:dyDescent="0.25">
      <c r="A224" s="36">
        <v>322</v>
      </c>
    </row>
    <row r="225" spans="1:1" x14ac:dyDescent="0.25">
      <c r="A225" s="36">
        <v>323</v>
      </c>
    </row>
    <row r="226" spans="1:1" x14ac:dyDescent="0.25">
      <c r="A226" s="36">
        <v>324</v>
      </c>
    </row>
    <row r="227" spans="1:1" x14ac:dyDescent="0.25">
      <c r="A227" s="36">
        <v>325</v>
      </c>
    </row>
    <row r="228" spans="1:1" x14ac:dyDescent="0.25">
      <c r="A228" s="36">
        <v>326</v>
      </c>
    </row>
    <row r="229" spans="1:1" x14ac:dyDescent="0.25">
      <c r="A229" s="36">
        <v>327</v>
      </c>
    </row>
    <row r="230" spans="1:1" x14ac:dyDescent="0.25">
      <c r="A230" s="36">
        <v>328</v>
      </c>
    </row>
    <row r="231" spans="1:1" x14ac:dyDescent="0.25">
      <c r="A231" s="36">
        <v>329</v>
      </c>
    </row>
    <row r="232" spans="1:1" x14ac:dyDescent="0.25">
      <c r="A232" s="36">
        <v>330</v>
      </c>
    </row>
    <row r="233" spans="1:1" x14ac:dyDescent="0.25">
      <c r="A233" s="36">
        <v>331</v>
      </c>
    </row>
    <row r="234" spans="1:1" x14ac:dyDescent="0.25">
      <c r="A234" s="36">
        <v>332</v>
      </c>
    </row>
    <row r="235" spans="1:1" x14ac:dyDescent="0.25">
      <c r="A235" s="36">
        <v>333</v>
      </c>
    </row>
    <row r="236" spans="1:1" x14ac:dyDescent="0.25">
      <c r="A236" s="36">
        <v>334</v>
      </c>
    </row>
    <row r="237" spans="1:1" x14ac:dyDescent="0.25">
      <c r="A237" s="36">
        <v>335</v>
      </c>
    </row>
    <row r="238" spans="1:1" x14ac:dyDescent="0.25">
      <c r="A238" s="36">
        <v>336</v>
      </c>
    </row>
    <row r="239" spans="1:1" x14ac:dyDescent="0.25">
      <c r="A239" s="36">
        <v>337</v>
      </c>
    </row>
    <row r="240" spans="1:1" x14ac:dyDescent="0.25">
      <c r="A240" s="36">
        <v>338</v>
      </c>
    </row>
    <row r="241" spans="1:1" x14ac:dyDescent="0.25">
      <c r="A241" s="36">
        <v>339</v>
      </c>
    </row>
    <row r="242" spans="1:1" x14ac:dyDescent="0.25">
      <c r="A242" s="36">
        <v>340</v>
      </c>
    </row>
    <row r="243" spans="1:1" x14ac:dyDescent="0.25">
      <c r="A243" s="36">
        <v>341</v>
      </c>
    </row>
    <row r="244" spans="1:1" x14ac:dyDescent="0.25">
      <c r="A244" s="36">
        <v>342</v>
      </c>
    </row>
    <row r="245" spans="1:1" x14ac:dyDescent="0.25">
      <c r="A245" s="36">
        <v>343</v>
      </c>
    </row>
    <row r="246" spans="1:1" x14ac:dyDescent="0.25">
      <c r="A246" s="36">
        <v>344</v>
      </c>
    </row>
    <row r="247" spans="1:1" x14ac:dyDescent="0.25">
      <c r="A247" s="36">
        <v>345</v>
      </c>
    </row>
    <row r="248" spans="1:1" x14ac:dyDescent="0.25">
      <c r="A248" s="36">
        <v>346</v>
      </c>
    </row>
    <row r="249" spans="1:1" x14ac:dyDescent="0.25">
      <c r="A249" s="36">
        <v>347</v>
      </c>
    </row>
    <row r="250" spans="1:1" x14ac:dyDescent="0.25">
      <c r="A250" s="36">
        <v>348</v>
      </c>
    </row>
    <row r="251" spans="1:1" x14ac:dyDescent="0.25">
      <c r="A251" s="36">
        <v>349</v>
      </c>
    </row>
    <row r="252" spans="1:1" x14ac:dyDescent="0.25">
      <c r="A252" s="36">
        <v>350</v>
      </c>
    </row>
    <row r="253" spans="1:1" x14ac:dyDescent="0.25">
      <c r="A253" s="36">
        <v>351</v>
      </c>
    </row>
    <row r="254" spans="1:1" x14ac:dyDescent="0.25">
      <c r="A254" s="36">
        <v>352</v>
      </c>
    </row>
    <row r="255" spans="1:1" x14ac:dyDescent="0.25">
      <c r="A255" s="36">
        <v>353</v>
      </c>
    </row>
    <row r="256" spans="1:1" x14ac:dyDescent="0.25">
      <c r="A256" s="36">
        <v>354</v>
      </c>
    </row>
    <row r="257" spans="1:1" x14ac:dyDescent="0.25">
      <c r="A257" s="36">
        <v>355</v>
      </c>
    </row>
    <row r="258" spans="1:1" x14ac:dyDescent="0.25">
      <c r="A258" s="36">
        <v>356</v>
      </c>
    </row>
    <row r="259" spans="1:1" x14ac:dyDescent="0.25">
      <c r="A259" s="36">
        <v>357</v>
      </c>
    </row>
    <row r="260" spans="1:1" x14ac:dyDescent="0.25">
      <c r="A260" s="36">
        <v>358</v>
      </c>
    </row>
    <row r="261" spans="1:1" x14ac:dyDescent="0.25">
      <c r="A261" s="36">
        <v>359</v>
      </c>
    </row>
    <row r="262" spans="1:1" x14ac:dyDescent="0.25">
      <c r="A262" s="36">
        <v>360</v>
      </c>
    </row>
    <row r="263" spans="1:1" x14ac:dyDescent="0.25">
      <c r="A263" s="36">
        <v>361</v>
      </c>
    </row>
    <row r="264" spans="1:1" x14ac:dyDescent="0.25">
      <c r="A264" s="36">
        <v>362</v>
      </c>
    </row>
    <row r="265" spans="1:1" x14ac:dyDescent="0.25">
      <c r="A265" s="36">
        <v>363</v>
      </c>
    </row>
    <row r="266" spans="1:1" x14ac:dyDescent="0.25">
      <c r="A266" s="36">
        <v>364</v>
      </c>
    </row>
    <row r="267" spans="1:1" x14ac:dyDescent="0.25">
      <c r="A267" s="36">
        <v>365</v>
      </c>
    </row>
    <row r="268" spans="1:1" x14ac:dyDescent="0.25">
      <c r="A268" s="36">
        <v>366</v>
      </c>
    </row>
    <row r="269" spans="1:1" x14ac:dyDescent="0.25">
      <c r="A269" s="36">
        <v>367</v>
      </c>
    </row>
    <row r="270" spans="1:1" x14ac:dyDescent="0.25">
      <c r="A270" s="36">
        <v>368</v>
      </c>
    </row>
    <row r="271" spans="1:1" x14ac:dyDescent="0.25">
      <c r="A271" s="36">
        <v>369</v>
      </c>
    </row>
    <row r="272" spans="1:1" x14ac:dyDescent="0.25">
      <c r="A272" s="36">
        <v>370</v>
      </c>
    </row>
    <row r="273" spans="1:1" x14ac:dyDescent="0.25">
      <c r="A273" s="36">
        <v>371</v>
      </c>
    </row>
    <row r="274" spans="1:1" x14ac:dyDescent="0.25">
      <c r="A274" s="36">
        <v>372</v>
      </c>
    </row>
    <row r="275" spans="1:1" x14ac:dyDescent="0.25">
      <c r="A275" s="36">
        <v>373</v>
      </c>
    </row>
    <row r="276" spans="1:1" x14ac:dyDescent="0.25">
      <c r="A276" s="36">
        <v>374</v>
      </c>
    </row>
    <row r="277" spans="1:1" x14ac:dyDescent="0.25">
      <c r="A277" s="36">
        <v>375</v>
      </c>
    </row>
    <row r="278" spans="1:1" x14ac:dyDescent="0.25">
      <c r="A278" s="36">
        <v>376</v>
      </c>
    </row>
    <row r="279" spans="1:1" x14ac:dyDescent="0.25">
      <c r="A279" s="36">
        <v>377</v>
      </c>
    </row>
    <row r="280" spans="1:1" x14ac:dyDescent="0.25">
      <c r="A280" s="36">
        <v>378</v>
      </c>
    </row>
    <row r="281" spans="1:1" x14ac:dyDescent="0.25">
      <c r="A281" s="36">
        <v>379</v>
      </c>
    </row>
    <row r="282" spans="1:1" x14ac:dyDescent="0.25">
      <c r="A282" s="36">
        <v>380</v>
      </c>
    </row>
    <row r="283" spans="1:1" x14ac:dyDescent="0.25">
      <c r="A283" s="36">
        <v>381</v>
      </c>
    </row>
    <row r="284" spans="1:1" x14ac:dyDescent="0.25">
      <c r="A284" s="36">
        <v>382</v>
      </c>
    </row>
    <row r="285" spans="1:1" x14ac:dyDescent="0.25">
      <c r="A285" s="36">
        <v>383</v>
      </c>
    </row>
    <row r="286" spans="1:1" x14ac:dyDescent="0.25">
      <c r="A286" s="36">
        <v>384</v>
      </c>
    </row>
    <row r="287" spans="1:1" x14ac:dyDescent="0.25">
      <c r="A287" s="36">
        <v>385</v>
      </c>
    </row>
    <row r="288" spans="1:1" x14ac:dyDescent="0.25">
      <c r="A288" s="36">
        <v>386</v>
      </c>
    </row>
    <row r="289" spans="1:1" x14ac:dyDescent="0.25">
      <c r="A289" s="36">
        <v>387</v>
      </c>
    </row>
    <row r="290" spans="1:1" x14ac:dyDescent="0.25">
      <c r="A290" s="36">
        <v>388</v>
      </c>
    </row>
    <row r="291" spans="1:1" x14ac:dyDescent="0.25">
      <c r="A291" s="36">
        <v>389</v>
      </c>
    </row>
    <row r="292" spans="1:1" x14ac:dyDescent="0.25">
      <c r="A292" s="36">
        <v>390</v>
      </c>
    </row>
    <row r="293" spans="1:1" x14ac:dyDescent="0.25">
      <c r="A293" s="36">
        <v>391</v>
      </c>
    </row>
    <row r="294" spans="1:1" x14ac:dyDescent="0.25">
      <c r="A294" s="36">
        <v>392</v>
      </c>
    </row>
    <row r="295" spans="1:1" x14ac:dyDescent="0.25">
      <c r="A295" s="36">
        <v>393</v>
      </c>
    </row>
    <row r="296" spans="1:1" x14ac:dyDescent="0.25">
      <c r="A296" s="36">
        <v>394</v>
      </c>
    </row>
    <row r="297" spans="1:1" x14ac:dyDescent="0.25">
      <c r="A297" s="36">
        <v>395</v>
      </c>
    </row>
    <row r="298" spans="1:1" x14ac:dyDescent="0.25">
      <c r="A298" s="36">
        <v>396</v>
      </c>
    </row>
    <row r="299" spans="1:1" x14ac:dyDescent="0.25">
      <c r="A299" s="36">
        <v>397</v>
      </c>
    </row>
    <row r="300" spans="1:1" x14ac:dyDescent="0.25">
      <c r="A300" s="36">
        <v>398</v>
      </c>
    </row>
    <row r="301" spans="1:1" x14ac:dyDescent="0.25">
      <c r="A301" s="36">
        <v>399</v>
      </c>
    </row>
    <row r="302" spans="1:1" x14ac:dyDescent="0.25">
      <c r="A302" s="36">
        <v>400</v>
      </c>
    </row>
    <row r="303" spans="1:1" x14ac:dyDescent="0.25">
      <c r="A303" s="36">
        <v>401</v>
      </c>
    </row>
    <row r="304" spans="1:1" x14ac:dyDescent="0.25">
      <c r="A304" s="36">
        <v>402</v>
      </c>
    </row>
    <row r="305" spans="1:1" x14ac:dyDescent="0.25">
      <c r="A305" s="36">
        <v>403</v>
      </c>
    </row>
    <row r="306" spans="1:1" x14ac:dyDescent="0.25">
      <c r="A306" s="36">
        <v>404</v>
      </c>
    </row>
    <row r="307" spans="1:1" x14ac:dyDescent="0.25">
      <c r="A307" s="36">
        <v>405</v>
      </c>
    </row>
    <row r="308" spans="1:1" x14ac:dyDescent="0.25">
      <c r="A308" s="36">
        <v>406</v>
      </c>
    </row>
    <row r="309" spans="1:1" x14ac:dyDescent="0.25">
      <c r="A309" s="36">
        <v>407</v>
      </c>
    </row>
    <row r="310" spans="1:1" x14ac:dyDescent="0.25">
      <c r="A310" s="36">
        <v>408</v>
      </c>
    </row>
    <row r="311" spans="1:1" x14ac:dyDescent="0.25">
      <c r="A311" s="36">
        <v>409</v>
      </c>
    </row>
    <row r="312" spans="1:1" x14ac:dyDescent="0.25">
      <c r="A312" s="36">
        <v>410</v>
      </c>
    </row>
    <row r="313" spans="1:1" x14ac:dyDescent="0.25">
      <c r="A313" s="36">
        <v>411</v>
      </c>
    </row>
    <row r="314" spans="1:1" x14ac:dyDescent="0.25">
      <c r="A314" s="36">
        <v>412</v>
      </c>
    </row>
    <row r="315" spans="1:1" x14ac:dyDescent="0.25">
      <c r="A315" s="36">
        <v>413</v>
      </c>
    </row>
    <row r="316" spans="1:1" x14ac:dyDescent="0.25">
      <c r="A316" s="36">
        <v>414</v>
      </c>
    </row>
    <row r="317" spans="1:1" x14ac:dyDescent="0.25">
      <c r="A317" s="36">
        <v>415</v>
      </c>
    </row>
    <row r="318" spans="1:1" x14ac:dyDescent="0.25">
      <c r="A318" s="36">
        <v>416</v>
      </c>
    </row>
    <row r="319" spans="1:1" x14ac:dyDescent="0.25">
      <c r="A319" s="36">
        <v>417</v>
      </c>
    </row>
    <row r="320" spans="1:1" x14ac:dyDescent="0.25">
      <c r="A320" s="36">
        <v>418</v>
      </c>
    </row>
    <row r="321" spans="1:1" x14ac:dyDescent="0.25">
      <c r="A321" s="36">
        <v>419</v>
      </c>
    </row>
    <row r="322" spans="1:1" x14ac:dyDescent="0.25">
      <c r="A322" s="36">
        <v>420</v>
      </c>
    </row>
    <row r="323" spans="1:1" x14ac:dyDescent="0.25">
      <c r="A323" s="36">
        <v>421</v>
      </c>
    </row>
    <row r="324" spans="1:1" x14ac:dyDescent="0.25">
      <c r="A324" s="36">
        <v>422</v>
      </c>
    </row>
    <row r="325" spans="1:1" x14ac:dyDescent="0.25">
      <c r="A325" s="36">
        <v>423</v>
      </c>
    </row>
    <row r="326" spans="1:1" x14ac:dyDescent="0.25">
      <c r="A326" s="36">
        <v>424</v>
      </c>
    </row>
    <row r="327" spans="1:1" x14ac:dyDescent="0.25">
      <c r="A327" s="36">
        <v>425</v>
      </c>
    </row>
    <row r="328" spans="1:1" x14ac:dyDescent="0.25">
      <c r="A328" s="36">
        <v>426</v>
      </c>
    </row>
    <row r="329" spans="1:1" x14ac:dyDescent="0.25">
      <c r="A329" s="36">
        <v>427</v>
      </c>
    </row>
    <row r="330" spans="1:1" x14ac:dyDescent="0.25">
      <c r="A330" s="36">
        <v>428</v>
      </c>
    </row>
    <row r="331" spans="1:1" x14ac:dyDescent="0.25">
      <c r="A331" s="36">
        <v>429</v>
      </c>
    </row>
    <row r="332" spans="1:1" x14ac:dyDescent="0.25">
      <c r="A332" s="36">
        <v>430</v>
      </c>
    </row>
    <row r="333" spans="1:1" x14ac:dyDescent="0.25">
      <c r="A333" s="36">
        <v>431</v>
      </c>
    </row>
    <row r="334" spans="1:1" x14ac:dyDescent="0.25">
      <c r="A334" s="36">
        <v>432</v>
      </c>
    </row>
    <row r="335" spans="1:1" x14ac:dyDescent="0.25">
      <c r="A335" s="36">
        <v>433</v>
      </c>
    </row>
    <row r="336" spans="1:1" x14ac:dyDescent="0.25">
      <c r="A336" s="36">
        <v>434</v>
      </c>
    </row>
    <row r="337" spans="1:1" x14ac:dyDescent="0.25">
      <c r="A337" s="36">
        <v>435</v>
      </c>
    </row>
    <row r="338" spans="1:1" x14ac:dyDescent="0.25">
      <c r="A338" s="36">
        <v>436</v>
      </c>
    </row>
    <row r="339" spans="1:1" x14ac:dyDescent="0.25">
      <c r="A339" s="36">
        <v>437</v>
      </c>
    </row>
    <row r="340" spans="1:1" x14ac:dyDescent="0.25">
      <c r="A340" s="36">
        <v>438</v>
      </c>
    </row>
    <row r="341" spans="1:1" x14ac:dyDescent="0.25">
      <c r="A341" s="36">
        <v>439</v>
      </c>
    </row>
    <row r="342" spans="1:1" x14ac:dyDescent="0.25">
      <c r="A342" s="36">
        <v>440</v>
      </c>
    </row>
    <row r="343" spans="1:1" x14ac:dyDescent="0.25">
      <c r="A343" s="36">
        <v>441</v>
      </c>
    </row>
    <row r="344" spans="1:1" x14ac:dyDescent="0.25">
      <c r="A344" s="36">
        <v>442</v>
      </c>
    </row>
    <row r="345" spans="1:1" x14ac:dyDescent="0.25">
      <c r="A345" s="36">
        <v>443</v>
      </c>
    </row>
    <row r="346" spans="1:1" x14ac:dyDescent="0.25">
      <c r="A346" s="36">
        <v>444</v>
      </c>
    </row>
    <row r="347" spans="1:1" x14ac:dyDescent="0.25">
      <c r="A347" s="36">
        <v>445</v>
      </c>
    </row>
    <row r="348" spans="1:1" x14ac:dyDescent="0.25">
      <c r="A348" s="36">
        <v>446</v>
      </c>
    </row>
    <row r="349" spans="1:1" x14ac:dyDescent="0.25">
      <c r="A349" s="36">
        <v>447</v>
      </c>
    </row>
    <row r="350" spans="1:1" x14ac:dyDescent="0.25">
      <c r="A350" s="36">
        <v>448</v>
      </c>
    </row>
    <row r="351" spans="1:1" x14ac:dyDescent="0.25">
      <c r="A351" s="36">
        <v>449</v>
      </c>
    </row>
    <row r="352" spans="1:1" x14ac:dyDescent="0.25">
      <c r="A352" s="36">
        <v>450</v>
      </c>
    </row>
    <row r="353" spans="1:1" x14ac:dyDescent="0.25">
      <c r="A353" s="36">
        <v>451</v>
      </c>
    </row>
    <row r="354" spans="1:1" x14ac:dyDescent="0.25">
      <c r="A354" s="36">
        <v>452</v>
      </c>
    </row>
    <row r="355" spans="1:1" x14ac:dyDescent="0.25">
      <c r="A355" s="36">
        <v>453</v>
      </c>
    </row>
    <row r="356" spans="1:1" x14ac:dyDescent="0.25">
      <c r="A356" s="36">
        <v>454</v>
      </c>
    </row>
    <row r="357" spans="1:1" x14ac:dyDescent="0.25">
      <c r="A357" s="36">
        <v>455</v>
      </c>
    </row>
    <row r="358" spans="1:1" x14ac:dyDescent="0.25">
      <c r="A358" s="36">
        <v>456</v>
      </c>
    </row>
    <row r="359" spans="1:1" x14ac:dyDescent="0.25">
      <c r="A359" s="36">
        <v>457</v>
      </c>
    </row>
    <row r="360" spans="1:1" x14ac:dyDescent="0.25">
      <c r="A360" s="36">
        <v>458</v>
      </c>
    </row>
    <row r="361" spans="1:1" x14ac:dyDescent="0.25">
      <c r="A361" s="36">
        <v>459</v>
      </c>
    </row>
    <row r="362" spans="1:1" x14ac:dyDescent="0.25">
      <c r="A362" s="36">
        <v>460</v>
      </c>
    </row>
    <row r="363" spans="1:1" x14ac:dyDescent="0.25">
      <c r="A363" s="36">
        <v>461</v>
      </c>
    </row>
    <row r="364" spans="1:1" x14ac:dyDescent="0.25">
      <c r="A364" s="36">
        <v>462</v>
      </c>
    </row>
    <row r="365" spans="1:1" x14ac:dyDescent="0.25">
      <c r="A365" s="36">
        <v>463</v>
      </c>
    </row>
    <row r="366" spans="1:1" x14ac:dyDescent="0.25">
      <c r="A366" s="36">
        <v>464</v>
      </c>
    </row>
    <row r="367" spans="1:1" x14ac:dyDescent="0.25">
      <c r="A367" s="36">
        <v>465</v>
      </c>
    </row>
    <row r="368" spans="1:1" x14ac:dyDescent="0.25">
      <c r="A368" s="36">
        <v>466</v>
      </c>
    </row>
    <row r="369" spans="1:1" x14ac:dyDescent="0.25">
      <c r="A369" s="36">
        <v>467</v>
      </c>
    </row>
    <row r="370" spans="1:1" x14ac:dyDescent="0.25">
      <c r="A370" s="36">
        <v>468</v>
      </c>
    </row>
    <row r="371" spans="1:1" x14ac:dyDescent="0.25">
      <c r="A371" s="36">
        <v>469</v>
      </c>
    </row>
    <row r="372" spans="1:1" x14ac:dyDescent="0.25">
      <c r="A372" s="36">
        <v>470</v>
      </c>
    </row>
    <row r="373" spans="1:1" x14ac:dyDescent="0.25">
      <c r="A373" s="36">
        <v>471</v>
      </c>
    </row>
    <row r="374" spans="1:1" x14ac:dyDescent="0.25">
      <c r="A374" s="36">
        <v>472</v>
      </c>
    </row>
    <row r="375" spans="1:1" x14ac:dyDescent="0.25">
      <c r="A375" s="36">
        <v>473</v>
      </c>
    </row>
    <row r="376" spans="1:1" x14ac:dyDescent="0.25">
      <c r="A376" s="36">
        <v>474</v>
      </c>
    </row>
    <row r="377" spans="1:1" x14ac:dyDescent="0.25">
      <c r="A377" s="36">
        <v>475</v>
      </c>
    </row>
    <row r="378" spans="1:1" x14ac:dyDescent="0.25">
      <c r="A378" s="36">
        <v>476</v>
      </c>
    </row>
    <row r="379" spans="1:1" x14ac:dyDescent="0.25">
      <c r="A379" s="36">
        <v>477</v>
      </c>
    </row>
    <row r="380" spans="1:1" x14ac:dyDescent="0.25">
      <c r="A380" s="36">
        <v>478</v>
      </c>
    </row>
    <row r="381" spans="1:1" x14ac:dyDescent="0.25">
      <c r="A381" s="36">
        <v>479</v>
      </c>
    </row>
    <row r="382" spans="1:1" x14ac:dyDescent="0.25">
      <c r="A382" s="36">
        <v>480</v>
      </c>
    </row>
    <row r="383" spans="1:1" x14ac:dyDescent="0.25">
      <c r="A383" s="36">
        <v>481</v>
      </c>
    </row>
    <row r="384" spans="1:1" x14ac:dyDescent="0.25">
      <c r="A384" s="36">
        <v>482</v>
      </c>
    </row>
    <row r="385" spans="1:1" x14ac:dyDescent="0.25">
      <c r="A385" s="36">
        <v>483</v>
      </c>
    </row>
    <row r="386" spans="1:1" x14ac:dyDescent="0.25">
      <c r="A386" s="36">
        <v>484</v>
      </c>
    </row>
    <row r="387" spans="1:1" x14ac:dyDescent="0.25">
      <c r="A387" s="36">
        <v>485</v>
      </c>
    </row>
    <row r="388" spans="1:1" x14ac:dyDescent="0.25">
      <c r="A388" s="36">
        <v>486</v>
      </c>
    </row>
    <row r="389" spans="1:1" x14ac:dyDescent="0.25">
      <c r="A389" s="36">
        <v>487</v>
      </c>
    </row>
    <row r="390" spans="1:1" x14ac:dyDescent="0.25">
      <c r="A390" s="36">
        <v>488</v>
      </c>
    </row>
    <row r="391" spans="1:1" x14ac:dyDescent="0.25">
      <c r="A391" s="36">
        <v>489</v>
      </c>
    </row>
    <row r="392" spans="1:1" x14ac:dyDescent="0.25">
      <c r="A392" s="36">
        <v>490</v>
      </c>
    </row>
    <row r="393" spans="1:1" x14ac:dyDescent="0.25">
      <c r="A393" s="36">
        <v>491</v>
      </c>
    </row>
    <row r="394" spans="1:1" x14ac:dyDescent="0.25">
      <c r="A394" s="36">
        <v>492</v>
      </c>
    </row>
    <row r="395" spans="1:1" x14ac:dyDescent="0.25">
      <c r="A395" s="36">
        <v>493</v>
      </c>
    </row>
    <row r="396" spans="1:1" x14ac:dyDescent="0.25">
      <c r="A396" s="36">
        <v>494</v>
      </c>
    </row>
    <row r="397" spans="1:1" x14ac:dyDescent="0.25">
      <c r="A397" s="36">
        <v>495</v>
      </c>
    </row>
    <row r="398" spans="1:1" x14ac:dyDescent="0.25">
      <c r="A398" s="36">
        <v>496</v>
      </c>
    </row>
    <row r="399" spans="1:1" x14ac:dyDescent="0.25">
      <c r="A399" s="36">
        <v>497</v>
      </c>
    </row>
    <row r="400" spans="1:1" x14ac:dyDescent="0.25">
      <c r="A400" s="36">
        <v>498</v>
      </c>
    </row>
    <row r="401" spans="1:1" x14ac:dyDescent="0.25">
      <c r="A401" s="36">
        <v>499</v>
      </c>
    </row>
    <row r="402" spans="1:1" x14ac:dyDescent="0.25">
      <c r="A402" s="36">
        <v>500</v>
      </c>
    </row>
    <row r="403" spans="1:1" x14ac:dyDescent="0.25">
      <c r="A403" s="36">
        <v>501</v>
      </c>
    </row>
    <row r="404" spans="1:1" x14ac:dyDescent="0.25">
      <c r="A404" s="36">
        <v>502</v>
      </c>
    </row>
    <row r="405" spans="1:1" x14ac:dyDescent="0.25">
      <c r="A405" s="36">
        <v>503</v>
      </c>
    </row>
    <row r="406" spans="1:1" x14ac:dyDescent="0.25">
      <c r="A406" s="36">
        <v>504</v>
      </c>
    </row>
    <row r="407" spans="1:1" x14ac:dyDescent="0.25">
      <c r="A407" s="36">
        <v>505</v>
      </c>
    </row>
    <row r="408" spans="1:1" x14ac:dyDescent="0.25">
      <c r="A408" s="36">
        <v>506</v>
      </c>
    </row>
    <row r="409" spans="1:1" x14ac:dyDescent="0.25">
      <c r="A409" s="36">
        <v>507</v>
      </c>
    </row>
    <row r="410" spans="1:1" x14ac:dyDescent="0.25">
      <c r="A410" s="36">
        <v>508</v>
      </c>
    </row>
    <row r="411" spans="1:1" x14ac:dyDescent="0.25">
      <c r="A411" s="36">
        <v>509</v>
      </c>
    </row>
    <row r="412" spans="1:1" x14ac:dyDescent="0.25">
      <c r="A412" s="36">
        <v>510</v>
      </c>
    </row>
    <row r="413" spans="1:1" x14ac:dyDescent="0.25">
      <c r="A413" s="36">
        <v>511</v>
      </c>
    </row>
    <row r="414" spans="1:1" x14ac:dyDescent="0.25">
      <c r="A414" s="36">
        <v>512</v>
      </c>
    </row>
    <row r="415" spans="1:1" x14ac:dyDescent="0.25">
      <c r="A415" s="36">
        <v>513</v>
      </c>
    </row>
    <row r="416" spans="1:1" x14ac:dyDescent="0.25">
      <c r="A416" s="36">
        <v>514</v>
      </c>
    </row>
    <row r="417" spans="1:1" x14ac:dyDescent="0.25">
      <c r="A417" s="36">
        <v>515</v>
      </c>
    </row>
    <row r="418" spans="1:1" x14ac:dyDescent="0.25">
      <c r="A418" s="36">
        <v>516</v>
      </c>
    </row>
    <row r="419" spans="1:1" x14ac:dyDescent="0.25">
      <c r="A419" s="36">
        <v>517</v>
      </c>
    </row>
    <row r="420" spans="1:1" x14ac:dyDescent="0.25">
      <c r="A420" s="36">
        <v>518</v>
      </c>
    </row>
    <row r="421" spans="1:1" x14ac:dyDescent="0.25">
      <c r="A421" s="36">
        <v>519</v>
      </c>
    </row>
    <row r="422" spans="1:1" x14ac:dyDescent="0.25">
      <c r="A422" s="36">
        <v>520</v>
      </c>
    </row>
    <row r="423" spans="1:1" x14ac:dyDescent="0.25">
      <c r="A423" s="36">
        <v>521</v>
      </c>
    </row>
    <row r="424" spans="1:1" x14ac:dyDescent="0.25">
      <c r="A424" s="36">
        <v>522</v>
      </c>
    </row>
    <row r="425" spans="1:1" x14ac:dyDescent="0.25">
      <c r="A425" s="36">
        <v>523</v>
      </c>
    </row>
    <row r="426" spans="1:1" x14ac:dyDescent="0.25">
      <c r="A426" s="36">
        <v>524</v>
      </c>
    </row>
    <row r="427" spans="1:1" x14ac:dyDescent="0.25">
      <c r="A427" s="36">
        <v>525</v>
      </c>
    </row>
    <row r="428" spans="1:1" x14ac:dyDescent="0.25">
      <c r="A428" s="36">
        <v>526</v>
      </c>
    </row>
    <row r="429" spans="1:1" x14ac:dyDescent="0.25">
      <c r="A429" s="36">
        <v>527</v>
      </c>
    </row>
    <row r="430" spans="1:1" x14ac:dyDescent="0.25">
      <c r="A430" s="36">
        <v>528</v>
      </c>
    </row>
    <row r="431" spans="1:1" x14ac:dyDescent="0.25">
      <c r="A431" s="36">
        <v>529</v>
      </c>
    </row>
    <row r="432" spans="1:1" x14ac:dyDescent="0.25">
      <c r="A432" s="36">
        <v>530</v>
      </c>
    </row>
    <row r="433" spans="1:1" x14ac:dyDescent="0.25">
      <c r="A433" s="36">
        <v>531</v>
      </c>
    </row>
    <row r="434" spans="1:1" x14ac:dyDescent="0.25">
      <c r="A434" s="36">
        <v>532</v>
      </c>
    </row>
    <row r="435" spans="1:1" x14ac:dyDescent="0.25">
      <c r="A435" s="36">
        <v>533</v>
      </c>
    </row>
    <row r="436" spans="1:1" x14ac:dyDescent="0.25">
      <c r="A436" s="36">
        <v>534</v>
      </c>
    </row>
    <row r="437" spans="1:1" x14ac:dyDescent="0.25">
      <c r="A437" s="36">
        <v>535</v>
      </c>
    </row>
    <row r="438" spans="1:1" x14ac:dyDescent="0.25">
      <c r="A438" s="36">
        <v>536</v>
      </c>
    </row>
    <row r="439" spans="1:1" x14ac:dyDescent="0.25">
      <c r="A439" s="36">
        <v>537</v>
      </c>
    </row>
    <row r="440" spans="1:1" x14ac:dyDescent="0.25">
      <c r="A440" s="36">
        <v>538</v>
      </c>
    </row>
    <row r="441" spans="1:1" x14ac:dyDescent="0.25">
      <c r="A441" s="36">
        <v>539</v>
      </c>
    </row>
    <row r="442" spans="1:1" x14ac:dyDescent="0.25">
      <c r="A442" s="36">
        <v>540</v>
      </c>
    </row>
    <row r="443" spans="1:1" x14ac:dyDescent="0.25">
      <c r="A443" s="36">
        <v>541</v>
      </c>
    </row>
    <row r="444" spans="1:1" x14ac:dyDescent="0.25">
      <c r="A444" s="36">
        <v>542</v>
      </c>
    </row>
    <row r="445" spans="1:1" x14ac:dyDescent="0.25">
      <c r="A445" s="36">
        <v>543</v>
      </c>
    </row>
    <row r="446" spans="1:1" x14ac:dyDescent="0.25">
      <c r="A446" s="36">
        <v>544</v>
      </c>
    </row>
    <row r="447" spans="1:1" x14ac:dyDescent="0.25">
      <c r="A447" s="36">
        <v>545</v>
      </c>
    </row>
    <row r="448" spans="1:1" x14ac:dyDescent="0.25">
      <c r="A448" s="36">
        <v>546</v>
      </c>
    </row>
    <row r="449" spans="1:1" x14ac:dyDescent="0.25">
      <c r="A449" s="36">
        <v>547</v>
      </c>
    </row>
    <row r="450" spans="1:1" x14ac:dyDescent="0.25">
      <c r="A450" s="36">
        <v>548</v>
      </c>
    </row>
    <row r="451" spans="1:1" x14ac:dyDescent="0.25">
      <c r="A451" s="36">
        <v>549</v>
      </c>
    </row>
    <row r="452" spans="1:1" x14ac:dyDescent="0.25">
      <c r="A452" s="36">
        <v>550</v>
      </c>
    </row>
    <row r="453" spans="1:1" x14ac:dyDescent="0.25">
      <c r="A453" s="36">
        <v>551</v>
      </c>
    </row>
    <row r="454" spans="1:1" x14ac:dyDescent="0.25">
      <c r="A454" s="36">
        <v>552</v>
      </c>
    </row>
    <row r="455" spans="1:1" x14ac:dyDescent="0.25">
      <c r="A455" s="36">
        <v>553</v>
      </c>
    </row>
    <row r="456" spans="1:1" x14ac:dyDescent="0.25">
      <c r="A456" s="36">
        <v>554</v>
      </c>
    </row>
    <row r="457" spans="1:1" x14ac:dyDescent="0.25">
      <c r="A457" s="36">
        <v>555</v>
      </c>
    </row>
    <row r="458" spans="1:1" x14ac:dyDescent="0.25">
      <c r="A458" s="36">
        <v>556</v>
      </c>
    </row>
    <row r="459" spans="1:1" x14ac:dyDescent="0.25">
      <c r="A459" s="36">
        <v>557</v>
      </c>
    </row>
    <row r="460" spans="1:1" x14ac:dyDescent="0.25">
      <c r="A460" s="36">
        <v>558</v>
      </c>
    </row>
    <row r="461" spans="1:1" x14ac:dyDescent="0.25">
      <c r="A461" s="36">
        <v>559</v>
      </c>
    </row>
    <row r="462" spans="1:1" x14ac:dyDescent="0.25">
      <c r="A462" s="36">
        <v>560</v>
      </c>
    </row>
    <row r="463" spans="1:1" x14ac:dyDescent="0.25">
      <c r="A463" s="36">
        <v>561</v>
      </c>
    </row>
    <row r="464" spans="1:1" x14ac:dyDescent="0.25">
      <c r="A464" s="36">
        <v>562</v>
      </c>
    </row>
    <row r="465" spans="1:1" x14ac:dyDescent="0.25">
      <c r="A465" s="36">
        <v>563</v>
      </c>
    </row>
    <row r="466" spans="1:1" x14ac:dyDescent="0.25">
      <c r="A466" s="36">
        <v>564</v>
      </c>
    </row>
    <row r="467" spans="1:1" x14ac:dyDescent="0.25">
      <c r="A467" s="36">
        <v>565</v>
      </c>
    </row>
    <row r="468" spans="1:1" x14ac:dyDescent="0.25">
      <c r="A468" s="36">
        <v>566</v>
      </c>
    </row>
    <row r="469" spans="1:1" x14ac:dyDescent="0.25">
      <c r="A469" s="36">
        <v>567</v>
      </c>
    </row>
    <row r="470" spans="1:1" x14ac:dyDescent="0.25">
      <c r="A470" s="36">
        <v>568</v>
      </c>
    </row>
    <row r="471" spans="1:1" x14ac:dyDescent="0.25">
      <c r="A471" s="36">
        <v>569</v>
      </c>
    </row>
    <row r="472" spans="1:1" x14ac:dyDescent="0.25">
      <c r="A472" s="36">
        <v>570</v>
      </c>
    </row>
    <row r="473" spans="1:1" x14ac:dyDescent="0.25">
      <c r="A473" s="36">
        <v>571</v>
      </c>
    </row>
    <row r="474" spans="1:1" x14ac:dyDescent="0.25">
      <c r="A474" s="36">
        <v>572</v>
      </c>
    </row>
    <row r="475" spans="1:1" x14ac:dyDescent="0.25">
      <c r="A475" s="36">
        <v>573</v>
      </c>
    </row>
    <row r="476" spans="1:1" x14ac:dyDescent="0.25">
      <c r="A476" s="36">
        <v>574</v>
      </c>
    </row>
    <row r="477" spans="1:1" x14ac:dyDescent="0.25">
      <c r="A477" s="36">
        <v>575</v>
      </c>
    </row>
    <row r="478" spans="1:1" x14ac:dyDescent="0.25">
      <c r="A478" s="36">
        <v>576</v>
      </c>
    </row>
    <row r="479" spans="1:1" x14ac:dyDescent="0.25">
      <c r="A479" s="36">
        <v>577</v>
      </c>
    </row>
    <row r="480" spans="1:1" x14ac:dyDescent="0.25">
      <c r="A480" s="36">
        <v>578</v>
      </c>
    </row>
    <row r="481" spans="1:1" x14ac:dyDescent="0.25">
      <c r="A481" s="36">
        <v>579</v>
      </c>
    </row>
    <row r="482" spans="1:1" x14ac:dyDescent="0.25">
      <c r="A482" s="36">
        <v>580</v>
      </c>
    </row>
    <row r="483" spans="1:1" x14ac:dyDescent="0.25">
      <c r="A483" s="36">
        <v>581</v>
      </c>
    </row>
    <row r="484" spans="1:1" x14ac:dyDescent="0.25">
      <c r="A484" s="36">
        <v>582</v>
      </c>
    </row>
    <row r="485" spans="1:1" x14ac:dyDescent="0.25">
      <c r="A485" s="36">
        <v>583</v>
      </c>
    </row>
    <row r="486" spans="1:1" x14ac:dyDescent="0.25">
      <c r="A486" s="36">
        <v>584</v>
      </c>
    </row>
    <row r="487" spans="1:1" x14ac:dyDescent="0.25">
      <c r="A487" s="36">
        <v>585</v>
      </c>
    </row>
    <row r="488" spans="1:1" x14ac:dyDescent="0.25">
      <c r="A488" s="36">
        <v>586</v>
      </c>
    </row>
    <row r="489" spans="1:1" x14ac:dyDescent="0.25">
      <c r="A489" s="36">
        <v>587</v>
      </c>
    </row>
    <row r="490" spans="1:1" x14ac:dyDescent="0.25">
      <c r="A490" s="36">
        <v>588</v>
      </c>
    </row>
    <row r="491" spans="1:1" x14ac:dyDescent="0.25">
      <c r="A491" s="36">
        <v>589</v>
      </c>
    </row>
    <row r="492" spans="1:1" x14ac:dyDescent="0.25">
      <c r="A492" s="36">
        <v>590</v>
      </c>
    </row>
    <row r="493" spans="1:1" x14ac:dyDescent="0.25">
      <c r="A493" s="36">
        <v>591</v>
      </c>
    </row>
    <row r="494" spans="1:1" x14ac:dyDescent="0.25">
      <c r="A494" s="36">
        <v>592</v>
      </c>
    </row>
    <row r="495" spans="1:1" x14ac:dyDescent="0.25">
      <c r="A495" s="36">
        <v>593</v>
      </c>
    </row>
    <row r="496" spans="1:1" x14ac:dyDescent="0.25">
      <c r="A496" s="36">
        <v>594</v>
      </c>
    </row>
    <row r="497" spans="1:1" x14ac:dyDescent="0.25">
      <c r="A497" s="36">
        <v>595</v>
      </c>
    </row>
    <row r="498" spans="1:1" x14ac:dyDescent="0.25">
      <c r="A498" s="36">
        <v>596</v>
      </c>
    </row>
    <row r="499" spans="1:1" x14ac:dyDescent="0.25">
      <c r="A499" s="36">
        <v>597</v>
      </c>
    </row>
    <row r="500" spans="1:1" x14ac:dyDescent="0.25">
      <c r="A500" s="36">
        <v>598</v>
      </c>
    </row>
    <row r="501" spans="1:1" x14ac:dyDescent="0.25">
      <c r="A501" s="36">
        <v>599</v>
      </c>
    </row>
    <row r="502" spans="1:1" x14ac:dyDescent="0.25">
      <c r="A502" s="36">
        <v>600</v>
      </c>
    </row>
    <row r="503" spans="1:1" x14ac:dyDescent="0.25">
      <c r="A503" s="36">
        <v>601</v>
      </c>
    </row>
    <row r="504" spans="1:1" x14ac:dyDescent="0.25">
      <c r="A504" s="36">
        <v>602</v>
      </c>
    </row>
    <row r="505" spans="1:1" x14ac:dyDescent="0.25">
      <c r="A505" s="36">
        <v>603</v>
      </c>
    </row>
    <row r="506" spans="1:1" x14ac:dyDescent="0.25">
      <c r="A506" s="36">
        <v>604</v>
      </c>
    </row>
    <row r="507" spans="1:1" x14ac:dyDescent="0.25">
      <c r="A507" s="36">
        <v>605</v>
      </c>
    </row>
    <row r="508" spans="1:1" x14ac:dyDescent="0.25">
      <c r="A508" s="36">
        <v>606</v>
      </c>
    </row>
    <row r="509" spans="1:1" x14ac:dyDescent="0.25">
      <c r="A509" s="36">
        <v>607</v>
      </c>
    </row>
    <row r="510" spans="1:1" x14ac:dyDescent="0.25">
      <c r="A510" s="36">
        <v>608</v>
      </c>
    </row>
    <row r="511" spans="1:1" x14ac:dyDescent="0.25">
      <c r="A511" s="36">
        <v>609</v>
      </c>
    </row>
    <row r="512" spans="1:1" x14ac:dyDescent="0.25">
      <c r="A512" s="36">
        <v>610</v>
      </c>
    </row>
    <row r="513" spans="1:1" x14ac:dyDescent="0.25">
      <c r="A513" s="36">
        <v>611</v>
      </c>
    </row>
    <row r="514" spans="1:1" x14ac:dyDescent="0.25">
      <c r="A514" s="36">
        <v>612</v>
      </c>
    </row>
    <row r="515" spans="1:1" x14ac:dyDescent="0.25">
      <c r="A515" s="36">
        <v>613</v>
      </c>
    </row>
    <row r="516" spans="1:1" x14ac:dyDescent="0.25">
      <c r="A516" s="36">
        <v>614</v>
      </c>
    </row>
    <row r="517" spans="1:1" x14ac:dyDescent="0.25">
      <c r="A517" s="36">
        <v>615</v>
      </c>
    </row>
    <row r="518" spans="1:1" x14ac:dyDescent="0.25">
      <c r="A518" s="36">
        <v>616</v>
      </c>
    </row>
    <row r="519" spans="1:1" x14ac:dyDescent="0.25">
      <c r="A519" s="36">
        <v>617</v>
      </c>
    </row>
    <row r="520" spans="1:1" x14ac:dyDescent="0.25">
      <c r="A520" s="36">
        <v>618</v>
      </c>
    </row>
    <row r="521" spans="1:1" x14ac:dyDescent="0.25">
      <c r="A521" s="36">
        <v>619</v>
      </c>
    </row>
    <row r="522" spans="1:1" x14ac:dyDescent="0.25">
      <c r="A522" s="36">
        <v>620</v>
      </c>
    </row>
    <row r="523" spans="1:1" x14ac:dyDescent="0.25">
      <c r="A523" s="36">
        <v>621</v>
      </c>
    </row>
    <row r="524" spans="1:1" x14ac:dyDescent="0.25">
      <c r="A524" s="36">
        <v>622</v>
      </c>
    </row>
    <row r="525" spans="1:1" x14ac:dyDescent="0.25">
      <c r="A525" s="36">
        <v>623</v>
      </c>
    </row>
    <row r="526" spans="1:1" x14ac:dyDescent="0.25">
      <c r="A526" s="36">
        <v>624</v>
      </c>
    </row>
    <row r="527" spans="1:1" x14ac:dyDescent="0.25">
      <c r="A527" s="36">
        <v>625</v>
      </c>
    </row>
    <row r="528" spans="1:1" x14ac:dyDescent="0.25">
      <c r="A528" s="36">
        <v>626</v>
      </c>
    </row>
    <row r="529" spans="1:1" x14ac:dyDescent="0.25">
      <c r="A529" s="36">
        <v>627</v>
      </c>
    </row>
    <row r="530" spans="1:1" x14ac:dyDescent="0.25">
      <c r="A530" s="36">
        <v>628</v>
      </c>
    </row>
    <row r="531" spans="1:1" x14ac:dyDescent="0.25">
      <c r="A531" s="36">
        <v>629</v>
      </c>
    </row>
    <row r="532" spans="1:1" x14ac:dyDescent="0.25">
      <c r="A532" s="36">
        <v>630</v>
      </c>
    </row>
    <row r="533" spans="1:1" x14ac:dyDescent="0.25">
      <c r="A533" s="36">
        <v>631</v>
      </c>
    </row>
    <row r="534" spans="1:1" x14ac:dyDescent="0.25">
      <c r="A534" s="36">
        <v>632</v>
      </c>
    </row>
    <row r="535" spans="1:1" x14ac:dyDescent="0.25">
      <c r="A535" s="36">
        <v>633</v>
      </c>
    </row>
    <row r="536" spans="1:1" x14ac:dyDescent="0.25">
      <c r="A536" s="36">
        <v>634</v>
      </c>
    </row>
    <row r="537" spans="1:1" x14ac:dyDescent="0.25">
      <c r="A537" s="36">
        <v>635</v>
      </c>
    </row>
    <row r="538" spans="1:1" x14ac:dyDescent="0.25">
      <c r="A538" s="36">
        <v>636</v>
      </c>
    </row>
    <row r="539" spans="1:1" x14ac:dyDescent="0.25">
      <c r="A539" s="36">
        <v>637</v>
      </c>
    </row>
    <row r="540" spans="1:1" x14ac:dyDescent="0.25">
      <c r="A540" s="36">
        <v>638</v>
      </c>
    </row>
    <row r="541" spans="1:1" x14ac:dyDescent="0.25">
      <c r="A541" s="36">
        <v>639</v>
      </c>
    </row>
    <row r="542" spans="1:1" x14ac:dyDescent="0.25">
      <c r="A542" s="36">
        <v>640</v>
      </c>
    </row>
    <row r="543" spans="1:1" x14ac:dyDescent="0.25">
      <c r="A543" s="36">
        <v>641</v>
      </c>
    </row>
    <row r="544" spans="1:1" x14ac:dyDescent="0.25">
      <c r="A544" s="36">
        <v>642</v>
      </c>
    </row>
    <row r="545" spans="1:1" x14ac:dyDescent="0.25">
      <c r="A545" s="36">
        <v>643</v>
      </c>
    </row>
    <row r="546" spans="1:1" x14ac:dyDescent="0.25">
      <c r="A546" s="36">
        <v>644</v>
      </c>
    </row>
    <row r="547" spans="1:1" x14ac:dyDescent="0.25">
      <c r="A547" s="36">
        <v>645</v>
      </c>
    </row>
    <row r="548" spans="1:1" x14ac:dyDescent="0.25">
      <c r="A548" s="36">
        <v>646</v>
      </c>
    </row>
    <row r="549" spans="1:1" x14ac:dyDescent="0.25">
      <c r="A549" s="36">
        <v>647</v>
      </c>
    </row>
    <row r="550" spans="1:1" x14ac:dyDescent="0.25">
      <c r="A550" s="36">
        <v>648</v>
      </c>
    </row>
    <row r="551" spans="1:1" x14ac:dyDescent="0.25">
      <c r="A551" s="36">
        <v>649</v>
      </c>
    </row>
    <row r="552" spans="1:1" x14ac:dyDescent="0.25">
      <c r="A552" s="36">
        <v>650</v>
      </c>
    </row>
    <row r="553" spans="1:1" x14ac:dyDescent="0.25">
      <c r="A553" s="36">
        <v>651</v>
      </c>
    </row>
    <row r="554" spans="1:1" x14ac:dyDescent="0.25">
      <c r="A554" s="36">
        <v>652</v>
      </c>
    </row>
    <row r="555" spans="1:1" x14ac:dyDescent="0.25">
      <c r="A555" s="36">
        <v>653</v>
      </c>
    </row>
    <row r="556" spans="1:1" x14ac:dyDescent="0.25">
      <c r="A556" s="36">
        <v>654</v>
      </c>
    </row>
    <row r="557" spans="1:1" x14ac:dyDescent="0.25">
      <c r="A557" s="36">
        <v>655</v>
      </c>
    </row>
    <row r="558" spans="1:1" x14ac:dyDescent="0.25">
      <c r="A558" s="36">
        <v>656</v>
      </c>
    </row>
    <row r="559" spans="1:1" x14ac:dyDescent="0.25">
      <c r="A559" s="36">
        <v>657</v>
      </c>
    </row>
    <row r="560" spans="1:1" x14ac:dyDescent="0.25">
      <c r="A560" s="36">
        <v>658</v>
      </c>
    </row>
    <row r="561" spans="1:1" x14ac:dyDescent="0.25">
      <c r="A561" s="36">
        <v>659</v>
      </c>
    </row>
    <row r="562" spans="1:1" x14ac:dyDescent="0.25">
      <c r="A562" s="36">
        <v>660</v>
      </c>
    </row>
    <row r="563" spans="1:1" x14ac:dyDescent="0.25">
      <c r="A563" s="36">
        <v>661</v>
      </c>
    </row>
    <row r="564" spans="1:1" x14ac:dyDescent="0.25">
      <c r="A564" s="36">
        <v>662</v>
      </c>
    </row>
    <row r="565" spans="1:1" x14ac:dyDescent="0.25">
      <c r="A565" s="36">
        <v>663</v>
      </c>
    </row>
    <row r="566" spans="1:1" x14ac:dyDescent="0.25">
      <c r="A566" s="36">
        <v>664</v>
      </c>
    </row>
    <row r="567" spans="1:1" x14ac:dyDescent="0.25">
      <c r="A567" s="36">
        <v>665</v>
      </c>
    </row>
    <row r="568" spans="1:1" x14ac:dyDescent="0.25">
      <c r="A568" s="36">
        <v>666</v>
      </c>
    </row>
    <row r="569" spans="1:1" x14ac:dyDescent="0.25">
      <c r="A569" s="36">
        <v>667</v>
      </c>
    </row>
    <row r="570" spans="1:1" x14ac:dyDescent="0.25">
      <c r="A570" s="36">
        <v>668</v>
      </c>
    </row>
    <row r="571" spans="1:1" x14ac:dyDescent="0.25">
      <c r="A571" s="36">
        <v>669</v>
      </c>
    </row>
    <row r="572" spans="1:1" x14ac:dyDescent="0.25">
      <c r="A572" s="36">
        <v>670</v>
      </c>
    </row>
    <row r="573" spans="1:1" x14ac:dyDescent="0.25">
      <c r="A573" s="36">
        <v>671</v>
      </c>
    </row>
    <row r="574" spans="1:1" x14ac:dyDescent="0.25">
      <c r="A574" s="36">
        <v>672</v>
      </c>
    </row>
    <row r="575" spans="1:1" x14ac:dyDescent="0.25">
      <c r="A575" s="36">
        <v>673</v>
      </c>
    </row>
    <row r="576" spans="1:1" x14ac:dyDescent="0.25">
      <c r="A576" s="36">
        <v>674</v>
      </c>
    </row>
    <row r="577" spans="1:1" x14ac:dyDescent="0.25">
      <c r="A577" s="36">
        <v>675</v>
      </c>
    </row>
    <row r="578" spans="1:1" x14ac:dyDescent="0.25">
      <c r="A578" s="36">
        <v>676</v>
      </c>
    </row>
    <row r="579" spans="1:1" x14ac:dyDescent="0.25">
      <c r="A579" s="36">
        <v>677</v>
      </c>
    </row>
    <row r="580" spans="1:1" x14ac:dyDescent="0.25">
      <c r="A580" s="36">
        <v>678</v>
      </c>
    </row>
    <row r="581" spans="1:1" x14ac:dyDescent="0.25">
      <c r="A581" s="36">
        <v>679</v>
      </c>
    </row>
    <row r="582" spans="1:1" x14ac:dyDescent="0.25">
      <c r="A582" s="36">
        <v>680</v>
      </c>
    </row>
    <row r="583" spans="1:1" x14ac:dyDescent="0.25">
      <c r="A583" s="36">
        <v>681</v>
      </c>
    </row>
    <row r="584" spans="1:1" x14ac:dyDescent="0.25">
      <c r="A584" s="36">
        <v>682</v>
      </c>
    </row>
    <row r="585" spans="1:1" x14ac:dyDescent="0.25">
      <c r="A585" s="36">
        <v>683</v>
      </c>
    </row>
    <row r="586" spans="1:1" x14ac:dyDescent="0.25">
      <c r="A586" s="36">
        <v>684</v>
      </c>
    </row>
    <row r="587" spans="1:1" x14ac:dyDescent="0.25">
      <c r="A587" s="36">
        <v>685</v>
      </c>
    </row>
    <row r="588" spans="1:1" x14ac:dyDescent="0.25">
      <c r="A588" s="36">
        <v>686</v>
      </c>
    </row>
    <row r="589" spans="1:1" x14ac:dyDescent="0.25">
      <c r="A589" s="36">
        <v>687</v>
      </c>
    </row>
    <row r="590" spans="1:1" x14ac:dyDescent="0.25">
      <c r="A590" s="36">
        <v>688</v>
      </c>
    </row>
    <row r="591" spans="1:1" x14ac:dyDescent="0.25">
      <c r="A591" s="36">
        <v>689</v>
      </c>
    </row>
    <row r="592" spans="1:1" x14ac:dyDescent="0.25">
      <c r="A592" s="36">
        <v>690</v>
      </c>
    </row>
    <row r="593" spans="1:1" x14ac:dyDescent="0.25">
      <c r="A593" s="36">
        <v>691</v>
      </c>
    </row>
    <row r="594" spans="1:1" x14ac:dyDescent="0.25">
      <c r="A594" s="36">
        <v>692</v>
      </c>
    </row>
    <row r="595" spans="1:1" x14ac:dyDescent="0.25">
      <c r="A595" s="36">
        <v>693</v>
      </c>
    </row>
    <row r="596" spans="1:1" x14ac:dyDescent="0.25">
      <c r="A596" s="36">
        <v>694</v>
      </c>
    </row>
    <row r="597" spans="1:1" x14ac:dyDescent="0.25">
      <c r="A597" s="36">
        <v>695</v>
      </c>
    </row>
    <row r="598" spans="1:1" x14ac:dyDescent="0.25">
      <c r="A598" s="36">
        <v>696</v>
      </c>
    </row>
    <row r="599" spans="1:1" x14ac:dyDescent="0.25">
      <c r="A599" s="36">
        <v>697</v>
      </c>
    </row>
    <row r="600" spans="1:1" x14ac:dyDescent="0.25">
      <c r="A600" s="36">
        <v>698</v>
      </c>
    </row>
    <row r="601" spans="1:1" x14ac:dyDescent="0.25">
      <c r="A601" s="36">
        <v>699</v>
      </c>
    </row>
    <row r="602" spans="1:1" x14ac:dyDescent="0.25">
      <c r="A602" s="36">
        <v>700</v>
      </c>
    </row>
    <row r="603" spans="1:1" x14ac:dyDescent="0.25">
      <c r="A603" s="36">
        <v>701</v>
      </c>
    </row>
    <row r="604" spans="1:1" x14ac:dyDescent="0.25">
      <c r="A604" s="36">
        <v>702</v>
      </c>
    </row>
    <row r="605" spans="1:1" x14ac:dyDescent="0.25">
      <c r="A605" s="36">
        <v>703</v>
      </c>
    </row>
    <row r="606" spans="1:1" x14ac:dyDescent="0.25">
      <c r="A606" s="36">
        <v>704</v>
      </c>
    </row>
    <row r="607" spans="1:1" x14ac:dyDescent="0.25">
      <c r="A607" s="36">
        <v>705</v>
      </c>
    </row>
    <row r="608" spans="1:1" x14ac:dyDescent="0.25">
      <c r="A608" s="36">
        <v>706</v>
      </c>
    </row>
    <row r="609" spans="1:1" x14ac:dyDescent="0.25">
      <c r="A609" s="36">
        <v>707</v>
      </c>
    </row>
    <row r="610" spans="1:1" x14ac:dyDescent="0.25">
      <c r="A610" s="36">
        <v>708</v>
      </c>
    </row>
    <row r="611" spans="1:1" x14ac:dyDescent="0.25">
      <c r="A611" s="36">
        <v>709</v>
      </c>
    </row>
    <row r="612" spans="1:1" x14ac:dyDescent="0.25">
      <c r="A612" s="36">
        <v>710</v>
      </c>
    </row>
    <row r="613" spans="1:1" x14ac:dyDescent="0.25">
      <c r="A613" s="36">
        <v>711</v>
      </c>
    </row>
    <row r="614" spans="1:1" x14ac:dyDescent="0.25">
      <c r="A614" s="36">
        <v>712</v>
      </c>
    </row>
    <row r="615" spans="1:1" x14ac:dyDescent="0.25">
      <c r="A615" s="36">
        <v>713</v>
      </c>
    </row>
    <row r="616" spans="1:1" x14ac:dyDescent="0.25">
      <c r="A616" s="36">
        <v>714</v>
      </c>
    </row>
    <row r="617" spans="1:1" x14ac:dyDescent="0.25">
      <c r="A617" s="36">
        <v>715</v>
      </c>
    </row>
    <row r="618" spans="1:1" x14ac:dyDescent="0.25">
      <c r="A618" s="36">
        <v>716</v>
      </c>
    </row>
    <row r="619" spans="1:1" x14ac:dyDescent="0.25">
      <c r="A619" s="36">
        <v>717</v>
      </c>
    </row>
    <row r="620" spans="1:1" x14ac:dyDescent="0.25">
      <c r="A620" s="36">
        <v>718</v>
      </c>
    </row>
    <row r="621" spans="1:1" x14ac:dyDescent="0.25">
      <c r="A621" s="36">
        <v>719</v>
      </c>
    </row>
    <row r="622" spans="1:1" x14ac:dyDescent="0.25">
      <c r="A622" s="36">
        <v>720</v>
      </c>
    </row>
    <row r="623" spans="1:1" x14ac:dyDescent="0.25">
      <c r="A623" s="36">
        <v>721</v>
      </c>
    </row>
    <row r="624" spans="1:1" x14ac:dyDescent="0.25">
      <c r="A624" s="36">
        <v>722</v>
      </c>
    </row>
    <row r="625" spans="1:1" x14ac:dyDescent="0.25">
      <c r="A625" s="36">
        <v>723</v>
      </c>
    </row>
    <row r="626" spans="1:1" x14ac:dyDescent="0.25">
      <c r="A626" s="36">
        <v>724</v>
      </c>
    </row>
    <row r="627" spans="1:1" x14ac:dyDescent="0.25">
      <c r="A627" s="36">
        <v>725</v>
      </c>
    </row>
    <row r="628" spans="1:1" x14ac:dyDescent="0.25">
      <c r="A628" s="36">
        <v>726</v>
      </c>
    </row>
    <row r="629" spans="1:1" x14ac:dyDescent="0.25">
      <c r="A629" s="36">
        <v>727</v>
      </c>
    </row>
    <row r="630" spans="1:1" x14ac:dyDescent="0.25">
      <c r="A630" s="36">
        <v>728</v>
      </c>
    </row>
    <row r="631" spans="1:1" x14ac:dyDescent="0.25">
      <c r="A631" s="36">
        <v>729</v>
      </c>
    </row>
    <row r="632" spans="1:1" x14ac:dyDescent="0.25">
      <c r="A632" s="36">
        <v>730</v>
      </c>
    </row>
    <row r="633" spans="1:1" x14ac:dyDescent="0.25">
      <c r="A633" s="36">
        <v>731</v>
      </c>
    </row>
    <row r="634" spans="1:1" x14ac:dyDescent="0.25">
      <c r="A634" s="36">
        <v>732</v>
      </c>
    </row>
    <row r="635" spans="1:1" x14ac:dyDescent="0.25">
      <c r="A635" s="36">
        <v>733</v>
      </c>
    </row>
    <row r="636" spans="1:1" x14ac:dyDescent="0.25">
      <c r="A636" s="36">
        <v>734</v>
      </c>
    </row>
    <row r="637" spans="1:1" x14ac:dyDescent="0.25">
      <c r="A637" s="36">
        <v>735</v>
      </c>
    </row>
    <row r="638" spans="1:1" x14ac:dyDescent="0.25">
      <c r="A638" s="36">
        <v>736</v>
      </c>
    </row>
    <row r="639" spans="1:1" x14ac:dyDescent="0.25">
      <c r="A639" s="36">
        <v>737</v>
      </c>
    </row>
    <row r="640" spans="1:1" x14ac:dyDescent="0.25">
      <c r="A640" s="36">
        <v>738</v>
      </c>
    </row>
    <row r="641" spans="1:1" x14ac:dyDescent="0.25">
      <c r="A641" s="36">
        <v>739</v>
      </c>
    </row>
    <row r="642" spans="1:1" x14ac:dyDescent="0.25">
      <c r="A642" s="36">
        <v>740</v>
      </c>
    </row>
    <row r="643" spans="1:1" x14ac:dyDescent="0.25">
      <c r="A643" s="36">
        <v>741</v>
      </c>
    </row>
    <row r="644" spans="1:1" x14ac:dyDescent="0.25">
      <c r="A644" s="36">
        <v>742</v>
      </c>
    </row>
    <row r="645" spans="1:1" x14ac:dyDescent="0.25">
      <c r="A645" s="36">
        <v>743</v>
      </c>
    </row>
    <row r="646" spans="1:1" x14ac:dyDescent="0.25">
      <c r="A646" s="36">
        <v>744</v>
      </c>
    </row>
    <row r="647" spans="1:1" x14ac:dyDescent="0.25">
      <c r="A647" s="36">
        <v>745</v>
      </c>
    </row>
    <row r="648" spans="1:1" x14ac:dyDescent="0.25">
      <c r="A648" s="36">
        <v>746</v>
      </c>
    </row>
    <row r="649" spans="1:1" x14ac:dyDescent="0.25">
      <c r="A649" s="36">
        <v>747</v>
      </c>
    </row>
    <row r="650" spans="1:1" x14ac:dyDescent="0.25">
      <c r="A650" s="36">
        <v>748</v>
      </c>
    </row>
    <row r="651" spans="1:1" x14ac:dyDescent="0.25">
      <c r="A651" s="36">
        <v>749</v>
      </c>
    </row>
    <row r="652" spans="1:1" x14ac:dyDescent="0.25">
      <c r="A652" s="36">
        <v>750</v>
      </c>
    </row>
    <row r="653" spans="1:1" x14ac:dyDescent="0.25">
      <c r="A653" s="36">
        <v>751</v>
      </c>
    </row>
    <row r="654" spans="1:1" x14ac:dyDescent="0.25">
      <c r="A654" s="36">
        <v>752</v>
      </c>
    </row>
    <row r="655" spans="1:1" x14ac:dyDescent="0.25">
      <c r="A655" s="36">
        <v>753</v>
      </c>
    </row>
    <row r="656" spans="1:1" x14ac:dyDescent="0.25">
      <c r="A656" s="36">
        <v>754</v>
      </c>
    </row>
    <row r="657" spans="1:1" x14ac:dyDescent="0.25">
      <c r="A657" s="36">
        <v>755</v>
      </c>
    </row>
    <row r="658" spans="1:1" x14ac:dyDescent="0.25">
      <c r="A658" s="36">
        <v>756</v>
      </c>
    </row>
    <row r="659" spans="1:1" x14ac:dyDescent="0.25">
      <c r="A659" s="36">
        <v>757</v>
      </c>
    </row>
    <row r="660" spans="1:1" x14ac:dyDescent="0.25">
      <c r="A660" s="36">
        <v>758</v>
      </c>
    </row>
    <row r="661" spans="1:1" x14ac:dyDescent="0.25">
      <c r="A661" s="36">
        <v>759</v>
      </c>
    </row>
    <row r="662" spans="1:1" x14ac:dyDescent="0.25">
      <c r="A662" s="36">
        <v>760</v>
      </c>
    </row>
    <row r="663" spans="1:1" x14ac:dyDescent="0.25">
      <c r="A663" s="36">
        <v>761</v>
      </c>
    </row>
    <row r="664" spans="1:1" x14ac:dyDescent="0.25">
      <c r="A664" s="36">
        <v>762</v>
      </c>
    </row>
    <row r="665" spans="1:1" x14ac:dyDescent="0.25">
      <c r="A665" s="36">
        <v>763</v>
      </c>
    </row>
    <row r="666" spans="1:1" x14ac:dyDescent="0.25">
      <c r="A666" s="36">
        <v>764</v>
      </c>
    </row>
    <row r="667" spans="1:1" x14ac:dyDescent="0.25">
      <c r="A667" s="36">
        <v>765</v>
      </c>
    </row>
    <row r="668" spans="1:1" x14ac:dyDescent="0.25">
      <c r="A668" s="36">
        <v>766</v>
      </c>
    </row>
    <row r="669" spans="1:1" x14ac:dyDescent="0.25">
      <c r="A669" s="36">
        <v>767</v>
      </c>
    </row>
    <row r="670" spans="1:1" x14ac:dyDescent="0.25">
      <c r="A670" s="36">
        <v>768</v>
      </c>
    </row>
    <row r="671" spans="1:1" x14ac:dyDescent="0.25">
      <c r="A671" s="36">
        <v>769</v>
      </c>
    </row>
    <row r="672" spans="1:1" x14ac:dyDescent="0.25">
      <c r="A672" s="36">
        <v>770</v>
      </c>
    </row>
    <row r="673" spans="1:1" x14ac:dyDescent="0.25">
      <c r="A673" s="36">
        <v>771</v>
      </c>
    </row>
    <row r="674" spans="1:1" x14ac:dyDescent="0.25">
      <c r="A674" s="36">
        <v>772</v>
      </c>
    </row>
    <row r="675" spans="1:1" x14ac:dyDescent="0.25">
      <c r="A675" s="36">
        <v>773</v>
      </c>
    </row>
    <row r="676" spans="1:1" x14ac:dyDescent="0.25">
      <c r="A676" s="36">
        <v>774</v>
      </c>
    </row>
    <row r="677" spans="1:1" x14ac:dyDescent="0.25">
      <c r="A677" s="36">
        <v>775</v>
      </c>
    </row>
    <row r="678" spans="1:1" x14ac:dyDescent="0.25">
      <c r="A678" s="36">
        <v>776</v>
      </c>
    </row>
    <row r="679" spans="1:1" x14ac:dyDescent="0.25">
      <c r="A679" s="36">
        <v>777</v>
      </c>
    </row>
    <row r="680" spans="1:1" x14ac:dyDescent="0.25">
      <c r="A680" s="36">
        <v>778</v>
      </c>
    </row>
    <row r="681" spans="1:1" x14ac:dyDescent="0.25">
      <c r="A681" s="36">
        <v>779</v>
      </c>
    </row>
    <row r="682" spans="1:1" x14ac:dyDescent="0.25">
      <c r="A682" s="36">
        <v>780</v>
      </c>
    </row>
    <row r="683" spans="1:1" x14ac:dyDescent="0.25">
      <c r="A683" s="36">
        <v>781</v>
      </c>
    </row>
    <row r="684" spans="1:1" x14ac:dyDescent="0.25">
      <c r="A684" s="36">
        <v>782</v>
      </c>
    </row>
    <row r="685" spans="1:1" x14ac:dyDescent="0.25">
      <c r="A685" s="36">
        <v>783</v>
      </c>
    </row>
    <row r="686" spans="1:1" x14ac:dyDescent="0.25">
      <c r="A686" s="36">
        <v>784</v>
      </c>
    </row>
    <row r="687" spans="1:1" x14ac:dyDescent="0.25">
      <c r="A687" s="36">
        <v>785</v>
      </c>
    </row>
    <row r="688" spans="1:1" x14ac:dyDescent="0.25">
      <c r="A688" s="36">
        <v>786</v>
      </c>
    </row>
    <row r="689" spans="1:1" x14ac:dyDescent="0.25">
      <c r="A689" s="36">
        <v>787</v>
      </c>
    </row>
    <row r="690" spans="1:1" x14ac:dyDescent="0.25">
      <c r="A690" s="36">
        <v>788</v>
      </c>
    </row>
    <row r="691" spans="1:1" x14ac:dyDescent="0.25">
      <c r="A691" s="36">
        <v>789</v>
      </c>
    </row>
    <row r="692" spans="1:1" x14ac:dyDescent="0.25">
      <c r="A692" s="36">
        <v>790</v>
      </c>
    </row>
    <row r="693" spans="1:1" x14ac:dyDescent="0.25">
      <c r="A693" s="36">
        <v>791</v>
      </c>
    </row>
    <row r="694" spans="1:1" x14ac:dyDescent="0.25">
      <c r="A694" s="36">
        <v>792</v>
      </c>
    </row>
    <row r="695" spans="1:1" x14ac:dyDescent="0.25">
      <c r="A695" s="36">
        <v>793</v>
      </c>
    </row>
    <row r="696" spans="1:1" x14ac:dyDescent="0.25">
      <c r="A696" s="36">
        <v>794</v>
      </c>
    </row>
    <row r="697" spans="1:1" x14ac:dyDescent="0.25">
      <c r="A697" s="36">
        <v>795</v>
      </c>
    </row>
    <row r="698" spans="1:1" x14ac:dyDescent="0.25">
      <c r="A698" s="36">
        <v>796</v>
      </c>
    </row>
    <row r="699" spans="1:1" x14ac:dyDescent="0.25">
      <c r="A699" s="36">
        <v>797</v>
      </c>
    </row>
    <row r="700" spans="1:1" x14ac:dyDescent="0.25">
      <c r="A700" s="36">
        <v>798</v>
      </c>
    </row>
    <row r="701" spans="1:1" x14ac:dyDescent="0.25">
      <c r="A701" s="36">
        <v>799</v>
      </c>
    </row>
    <row r="702" spans="1:1" x14ac:dyDescent="0.25">
      <c r="A702" s="36">
        <v>800</v>
      </c>
    </row>
    <row r="703" spans="1:1" x14ac:dyDescent="0.25">
      <c r="A703" s="36">
        <v>801</v>
      </c>
    </row>
    <row r="704" spans="1:1" x14ac:dyDescent="0.25">
      <c r="A704" s="36">
        <v>802</v>
      </c>
    </row>
    <row r="705" spans="1:1" x14ac:dyDescent="0.25">
      <c r="A705" s="36">
        <v>803</v>
      </c>
    </row>
    <row r="706" spans="1:1" x14ac:dyDescent="0.25">
      <c r="A706" s="36">
        <v>804</v>
      </c>
    </row>
    <row r="707" spans="1:1" x14ac:dyDescent="0.25">
      <c r="A707" s="36">
        <v>805</v>
      </c>
    </row>
    <row r="708" spans="1:1" x14ac:dyDescent="0.25">
      <c r="A708" s="36">
        <v>806</v>
      </c>
    </row>
    <row r="709" spans="1:1" x14ac:dyDescent="0.25">
      <c r="A709" s="36">
        <v>807</v>
      </c>
    </row>
    <row r="710" spans="1:1" x14ac:dyDescent="0.25">
      <c r="A710" s="36">
        <v>808</v>
      </c>
    </row>
    <row r="711" spans="1:1" x14ac:dyDescent="0.25">
      <c r="A711" s="36">
        <v>809</v>
      </c>
    </row>
    <row r="712" spans="1:1" x14ac:dyDescent="0.25">
      <c r="A712" s="36">
        <v>810</v>
      </c>
    </row>
    <row r="713" spans="1:1" x14ac:dyDescent="0.25">
      <c r="A713" s="36">
        <v>811</v>
      </c>
    </row>
    <row r="714" spans="1:1" x14ac:dyDescent="0.25">
      <c r="A714" s="36">
        <v>812</v>
      </c>
    </row>
    <row r="715" spans="1:1" x14ac:dyDescent="0.25">
      <c r="A715" s="36">
        <v>813</v>
      </c>
    </row>
    <row r="716" spans="1:1" x14ac:dyDescent="0.25">
      <c r="A716" s="36">
        <v>814</v>
      </c>
    </row>
    <row r="717" spans="1:1" x14ac:dyDescent="0.25">
      <c r="A717" s="36">
        <v>815</v>
      </c>
    </row>
    <row r="718" spans="1:1" x14ac:dyDescent="0.25">
      <c r="A718" s="36">
        <v>816</v>
      </c>
    </row>
    <row r="719" spans="1:1" x14ac:dyDescent="0.25">
      <c r="A719" s="36">
        <v>817</v>
      </c>
    </row>
    <row r="720" spans="1:1" x14ac:dyDescent="0.25">
      <c r="A720" s="36">
        <v>818</v>
      </c>
    </row>
    <row r="721" spans="1:1" x14ac:dyDescent="0.25">
      <c r="A721" s="36">
        <v>819</v>
      </c>
    </row>
    <row r="722" spans="1:1" x14ac:dyDescent="0.25">
      <c r="A722" s="36">
        <v>820</v>
      </c>
    </row>
    <row r="723" spans="1:1" x14ac:dyDescent="0.25">
      <c r="A723" s="36">
        <v>821</v>
      </c>
    </row>
    <row r="724" spans="1:1" x14ac:dyDescent="0.25">
      <c r="A724" s="36">
        <v>822</v>
      </c>
    </row>
    <row r="725" spans="1:1" x14ac:dyDescent="0.25">
      <c r="A725" s="36">
        <v>823</v>
      </c>
    </row>
    <row r="726" spans="1:1" x14ac:dyDescent="0.25">
      <c r="A726" s="36">
        <v>824</v>
      </c>
    </row>
    <row r="727" spans="1:1" x14ac:dyDescent="0.25">
      <c r="A727" s="36">
        <v>825</v>
      </c>
    </row>
    <row r="728" spans="1:1" x14ac:dyDescent="0.25">
      <c r="A728" s="36">
        <v>826</v>
      </c>
    </row>
    <row r="729" spans="1:1" x14ac:dyDescent="0.25">
      <c r="A729" s="36">
        <v>827</v>
      </c>
    </row>
    <row r="730" spans="1:1" x14ac:dyDescent="0.25">
      <c r="A730" s="36">
        <v>828</v>
      </c>
    </row>
    <row r="731" spans="1:1" x14ac:dyDescent="0.25">
      <c r="A731" s="36">
        <v>829</v>
      </c>
    </row>
    <row r="732" spans="1:1" x14ac:dyDescent="0.25">
      <c r="A732" s="36">
        <v>830</v>
      </c>
    </row>
    <row r="733" spans="1:1" x14ac:dyDescent="0.25">
      <c r="A733" s="36">
        <v>831</v>
      </c>
    </row>
    <row r="734" spans="1:1" x14ac:dyDescent="0.25">
      <c r="A734" s="36">
        <v>832</v>
      </c>
    </row>
    <row r="735" spans="1:1" x14ac:dyDescent="0.25">
      <c r="A735" s="36">
        <v>833</v>
      </c>
    </row>
    <row r="736" spans="1:1" x14ac:dyDescent="0.25">
      <c r="A736" s="36">
        <v>834</v>
      </c>
    </row>
    <row r="737" spans="1:1" x14ac:dyDescent="0.25">
      <c r="A737" s="36">
        <v>835</v>
      </c>
    </row>
    <row r="738" spans="1:1" x14ac:dyDescent="0.25">
      <c r="A738" s="36">
        <v>836</v>
      </c>
    </row>
    <row r="739" spans="1:1" x14ac:dyDescent="0.25">
      <c r="A739" s="36">
        <v>837</v>
      </c>
    </row>
    <row r="740" spans="1:1" x14ac:dyDescent="0.25">
      <c r="A740" s="36">
        <v>838</v>
      </c>
    </row>
    <row r="741" spans="1:1" x14ac:dyDescent="0.25">
      <c r="A741" s="36">
        <v>839</v>
      </c>
    </row>
    <row r="742" spans="1:1" x14ac:dyDescent="0.25">
      <c r="A742" s="36">
        <v>840</v>
      </c>
    </row>
    <row r="743" spans="1:1" x14ac:dyDescent="0.25">
      <c r="A743" s="36">
        <v>841</v>
      </c>
    </row>
    <row r="744" spans="1:1" x14ac:dyDescent="0.25">
      <c r="A744" s="36">
        <v>842</v>
      </c>
    </row>
    <row r="745" spans="1:1" x14ac:dyDescent="0.25">
      <c r="A745" s="36">
        <v>843</v>
      </c>
    </row>
    <row r="746" spans="1:1" x14ac:dyDescent="0.25">
      <c r="A746" s="36">
        <v>844</v>
      </c>
    </row>
    <row r="747" spans="1:1" x14ac:dyDescent="0.25">
      <c r="A747" s="36">
        <v>845</v>
      </c>
    </row>
    <row r="748" spans="1:1" x14ac:dyDescent="0.25">
      <c r="A748" s="36">
        <v>846</v>
      </c>
    </row>
    <row r="749" spans="1:1" x14ac:dyDescent="0.25">
      <c r="A749" s="36">
        <v>847</v>
      </c>
    </row>
    <row r="750" spans="1:1" x14ac:dyDescent="0.25">
      <c r="A750" s="36">
        <v>848</v>
      </c>
    </row>
    <row r="751" spans="1:1" x14ac:dyDescent="0.25">
      <c r="A751" s="36">
        <v>849</v>
      </c>
    </row>
    <row r="752" spans="1:1" x14ac:dyDescent="0.25">
      <c r="A752" s="36">
        <v>850</v>
      </c>
    </row>
    <row r="753" spans="1:1" x14ac:dyDescent="0.25">
      <c r="A753" s="36">
        <v>851</v>
      </c>
    </row>
    <row r="754" spans="1:1" x14ac:dyDescent="0.25">
      <c r="A754" s="36">
        <v>852</v>
      </c>
    </row>
    <row r="755" spans="1:1" x14ac:dyDescent="0.25">
      <c r="A755" s="36">
        <v>853</v>
      </c>
    </row>
    <row r="756" spans="1:1" x14ac:dyDescent="0.25">
      <c r="A756" s="36">
        <v>854</v>
      </c>
    </row>
    <row r="757" spans="1:1" x14ac:dyDescent="0.25">
      <c r="A757" s="36">
        <v>855</v>
      </c>
    </row>
    <row r="758" spans="1:1" x14ac:dyDescent="0.25">
      <c r="A758" s="36">
        <v>856</v>
      </c>
    </row>
    <row r="759" spans="1:1" x14ac:dyDescent="0.25">
      <c r="A759" s="36">
        <v>857</v>
      </c>
    </row>
    <row r="760" spans="1:1" x14ac:dyDescent="0.25">
      <c r="A760" s="36">
        <v>858</v>
      </c>
    </row>
    <row r="761" spans="1:1" x14ac:dyDescent="0.25">
      <c r="A761" s="36">
        <v>859</v>
      </c>
    </row>
    <row r="762" spans="1:1" x14ac:dyDescent="0.25">
      <c r="A762" s="36">
        <v>860</v>
      </c>
    </row>
    <row r="763" spans="1:1" x14ac:dyDescent="0.25">
      <c r="A763" s="36">
        <v>861</v>
      </c>
    </row>
    <row r="764" spans="1:1" x14ac:dyDescent="0.25">
      <c r="A764" s="36">
        <v>862</v>
      </c>
    </row>
    <row r="765" spans="1:1" x14ac:dyDescent="0.25">
      <c r="A765" s="36">
        <v>863</v>
      </c>
    </row>
    <row r="766" spans="1:1" x14ac:dyDescent="0.25">
      <c r="A766" s="36">
        <v>864</v>
      </c>
    </row>
    <row r="767" spans="1:1" x14ac:dyDescent="0.25">
      <c r="A767" s="36">
        <v>865</v>
      </c>
    </row>
    <row r="768" spans="1:1" x14ac:dyDescent="0.25">
      <c r="A768" s="36">
        <v>866</v>
      </c>
    </row>
    <row r="769" spans="1:1" x14ac:dyDescent="0.25">
      <c r="A769" s="36">
        <v>867</v>
      </c>
    </row>
    <row r="770" spans="1:1" x14ac:dyDescent="0.25">
      <c r="A770" s="36">
        <v>868</v>
      </c>
    </row>
    <row r="771" spans="1:1" x14ac:dyDescent="0.25">
      <c r="A771" s="36">
        <v>869</v>
      </c>
    </row>
    <row r="772" spans="1:1" x14ac:dyDescent="0.25">
      <c r="A772" s="36">
        <v>870</v>
      </c>
    </row>
    <row r="773" spans="1:1" x14ac:dyDescent="0.25">
      <c r="A773" s="36">
        <v>871</v>
      </c>
    </row>
    <row r="774" spans="1:1" x14ac:dyDescent="0.25">
      <c r="A774" s="36">
        <v>872</v>
      </c>
    </row>
    <row r="775" spans="1:1" x14ac:dyDescent="0.25">
      <c r="A775" s="36">
        <v>873</v>
      </c>
    </row>
    <row r="776" spans="1:1" x14ac:dyDescent="0.25">
      <c r="A776" s="36">
        <v>874</v>
      </c>
    </row>
    <row r="777" spans="1:1" x14ac:dyDescent="0.25">
      <c r="A777" s="36">
        <v>875</v>
      </c>
    </row>
    <row r="778" spans="1:1" x14ac:dyDescent="0.25">
      <c r="A778" s="36">
        <v>876</v>
      </c>
    </row>
    <row r="779" spans="1:1" x14ac:dyDescent="0.25">
      <c r="A779" s="36">
        <v>877</v>
      </c>
    </row>
    <row r="780" spans="1:1" x14ac:dyDescent="0.25">
      <c r="A780" s="36">
        <v>878</v>
      </c>
    </row>
    <row r="781" spans="1:1" x14ac:dyDescent="0.25">
      <c r="A781" s="36">
        <v>879</v>
      </c>
    </row>
    <row r="782" spans="1:1" x14ac:dyDescent="0.25">
      <c r="A782" s="36">
        <v>880</v>
      </c>
    </row>
    <row r="783" spans="1:1" x14ac:dyDescent="0.25">
      <c r="A783" s="36">
        <v>881</v>
      </c>
    </row>
    <row r="784" spans="1:1" x14ac:dyDescent="0.25">
      <c r="A784" s="36">
        <v>882</v>
      </c>
    </row>
    <row r="785" spans="1:1" x14ac:dyDescent="0.25">
      <c r="A785" s="36">
        <v>883</v>
      </c>
    </row>
    <row r="786" spans="1:1" x14ac:dyDescent="0.25">
      <c r="A786" s="36">
        <v>884</v>
      </c>
    </row>
    <row r="787" spans="1:1" x14ac:dyDescent="0.25">
      <c r="A787" s="36">
        <v>885</v>
      </c>
    </row>
    <row r="788" spans="1:1" x14ac:dyDescent="0.25">
      <c r="A788" s="36">
        <v>886</v>
      </c>
    </row>
    <row r="789" spans="1:1" x14ac:dyDescent="0.25">
      <c r="A789" s="36">
        <v>887</v>
      </c>
    </row>
    <row r="790" spans="1:1" x14ac:dyDescent="0.25">
      <c r="A790" s="36">
        <v>888</v>
      </c>
    </row>
    <row r="791" spans="1:1" x14ac:dyDescent="0.25">
      <c r="A791" s="36">
        <v>889</v>
      </c>
    </row>
    <row r="792" spans="1:1" x14ac:dyDescent="0.25">
      <c r="A792" s="36">
        <v>890</v>
      </c>
    </row>
    <row r="793" spans="1:1" x14ac:dyDescent="0.25">
      <c r="A793" s="36">
        <v>891</v>
      </c>
    </row>
    <row r="794" spans="1:1" x14ac:dyDescent="0.25">
      <c r="A794" s="36">
        <v>892</v>
      </c>
    </row>
    <row r="795" spans="1:1" x14ac:dyDescent="0.25">
      <c r="A795" s="36">
        <v>893</v>
      </c>
    </row>
    <row r="796" spans="1:1" x14ac:dyDescent="0.25">
      <c r="A796" s="36">
        <v>894</v>
      </c>
    </row>
    <row r="797" spans="1:1" x14ac:dyDescent="0.25">
      <c r="A797" s="36">
        <v>895</v>
      </c>
    </row>
    <row r="798" spans="1:1" x14ac:dyDescent="0.25">
      <c r="A798" s="36">
        <v>896</v>
      </c>
    </row>
    <row r="799" spans="1:1" x14ac:dyDescent="0.25">
      <c r="A799" s="36">
        <v>897</v>
      </c>
    </row>
    <row r="800" spans="1:1" x14ac:dyDescent="0.25">
      <c r="A800" s="36">
        <v>898</v>
      </c>
    </row>
    <row r="801" spans="1:1" x14ac:dyDescent="0.25">
      <c r="A801" s="36">
        <v>899</v>
      </c>
    </row>
    <row r="802" spans="1:1" x14ac:dyDescent="0.25">
      <c r="A802" s="36">
        <v>900</v>
      </c>
    </row>
    <row r="803" spans="1:1" x14ac:dyDescent="0.25">
      <c r="A803" s="36">
        <v>901</v>
      </c>
    </row>
    <row r="804" spans="1:1" x14ac:dyDescent="0.25">
      <c r="A804" s="36">
        <v>902</v>
      </c>
    </row>
    <row r="805" spans="1:1" x14ac:dyDescent="0.25">
      <c r="A805" s="36">
        <v>903</v>
      </c>
    </row>
    <row r="806" spans="1:1" x14ac:dyDescent="0.25">
      <c r="A806" s="36">
        <v>904</v>
      </c>
    </row>
    <row r="807" spans="1:1" x14ac:dyDescent="0.25">
      <c r="A807" s="36">
        <v>905</v>
      </c>
    </row>
    <row r="808" spans="1:1" x14ac:dyDescent="0.25">
      <c r="A808" s="36">
        <v>906</v>
      </c>
    </row>
    <row r="809" spans="1:1" x14ac:dyDescent="0.25">
      <c r="A809" s="36">
        <v>907</v>
      </c>
    </row>
    <row r="810" spans="1:1" x14ac:dyDescent="0.25">
      <c r="A810" s="36">
        <v>908</v>
      </c>
    </row>
    <row r="811" spans="1:1" x14ac:dyDescent="0.25">
      <c r="A811" s="36">
        <v>909</v>
      </c>
    </row>
    <row r="812" spans="1:1" x14ac:dyDescent="0.25">
      <c r="A812" s="36">
        <v>910</v>
      </c>
    </row>
    <row r="813" spans="1:1" x14ac:dyDescent="0.25">
      <c r="A813" s="36">
        <v>911</v>
      </c>
    </row>
    <row r="814" spans="1:1" x14ac:dyDescent="0.25">
      <c r="A814" s="36">
        <v>912</v>
      </c>
    </row>
    <row r="815" spans="1:1" x14ac:dyDescent="0.25">
      <c r="A815" s="36">
        <v>913</v>
      </c>
    </row>
    <row r="816" spans="1:1" x14ac:dyDescent="0.25">
      <c r="A816" s="36">
        <v>914</v>
      </c>
    </row>
    <row r="817" spans="1:1" x14ac:dyDescent="0.25">
      <c r="A817" s="36">
        <v>915</v>
      </c>
    </row>
    <row r="818" spans="1:1" x14ac:dyDescent="0.25">
      <c r="A818" s="36">
        <v>916</v>
      </c>
    </row>
    <row r="819" spans="1:1" x14ac:dyDescent="0.25">
      <c r="A819" s="36">
        <v>917</v>
      </c>
    </row>
    <row r="820" spans="1:1" x14ac:dyDescent="0.25">
      <c r="A820" s="36">
        <v>918</v>
      </c>
    </row>
    <row r="821" spans="1:1" x14ac:dyDescent="0.25">
      <c r="A821" s="36">
        <v>919</v>
      </c>
    </row>
    <row r="822" spans="1:1" x14ac:dyDescent="0.25">
      <c r="A822" s="36">
        <v>920</v>
      </c>
    </row>
    <row r="823" spans="1:1" x14ac:dyDescent="0.25">
      <c r="A823" s="36">
        <v>921</v>
      </c>
    </row>
    <row r="824" spans="1:1" x14ac:dyDescent="0.25">
      <c r="A824" s="36">
        <v>922</v>
      </c>
    </row>
    <row r="825" spans="1:1" x14ac:dyDescent="0.25">
      <c r="A825" s="36">
        <v>923</v>
      </c>
    </row>
    <row r="826" spans="1:1" x14ac:dyDescent="0.25">
      <c r="A826" s="36">
        <v>924</v>
      </c>
    </row>
    <row r="827" spans="1:1" x14ac:dyDescent="0.25">
      <c r="A827" s="36">
        <v>925</v>
      </c>
    </row>
    <row r="828" spans="1:1" x14ac:dyDescent="0.25">
      <c r="A828" s="36">
        <v>926</v>
      </c>
    </row>
    <row r="829" spans="1:1" x14ac:dyDescent="0.25">
      <c r="A829" s="36">
        <v>927</v>
      </c>
    </row>
    <row r="830" spans="1:1" x14ac:dyDescent="0.25">
      <c r="A830" s="36">
        <v>928</v>
      </c>
    </row>
    <row r="831" spans="1:1" x14ac:dyDescent="0.25">
      <c r="A831" s="36">
        <v>929</v>
      </c>
    </row>
    <row r="832" spans="1:1" x14ac:dyDescent="0.25">
      <c r="A832" s="36">
        <v>930</v>
      </c>
    </row>
    <row r="833" spans="1:1" x14ac:dyDescent="0.25">
      <c r="A833" s="36">
        <v>931</v>
      </c>
    </row>
    <row r="834" spans="1:1" x14ac:dyDescent="0.25">
      <c r="A834" s="36">
        <v>932</v>
      </c>
    </row>
    <row r="835" spans="1:1" x14ac:dyDescent="0.25">
      <c r="A835" s="36">
        <v>933</v>
      </c>
    </row>
    <row r="836" spans="1:1" x14ac:dyDescent="0.25">
      <c r="A836" s="36">
        <v>934</v>
      </c>
    </row>
    <row r="837" spans="1:1" x14ac:dyDescent="0.25">
      <c r="A837" s="36">
        <v>935</v>
      </c>
    </row>
    <row r="838" spans="1:1" x14ac:dyDescent="0.25">
      <c r="A838" s="36">
        <v>936</v>
      </c>
    </row>
    <row r="839" spans="1:1" x14ac:dyDescent="0.25">
      <c r="A839" s="36">
        <v>937</v>
      </c>
    </row>
    <row r="840" spans="1:1" x14ac:dyDescent="0.25">
      <c r="A840" s="36">
        <v>938</v>
      </c>
    </row>
    <row r="841" spans="1:1" x14ac:dyDescent="0.25">
      <c r="A841" s="36">
        <v>939</v>
      </c>
    </row>
    <row r="842" spans="1:1" x14ac:dyDescent="0.25">
      <c r="A842" s="36">
        <v>940</v>
      </c>
    </row>
    <row r="843" spans="1:1" x14ac:dyDescent="0.25">
      <c r="A843" s="36">
        <v>941</v>
      </c>
    </row>
    <row r="844" spans="1:1" x14ac:dyDescent="0.25">
      <c r="A844" s="36">
        <v>942</v>
      </c>
    </row>
    <row r="845" spans="1:1" x14ac:dyDescent="0.25">
      <c r="A845" s="36">
        <v>943</v>
      </c>
    </row>
    <row r="846" spans="1:1" x14ac:dyDescent="0.25">
      <c r="A846" s="36">
        <v>944</v>
      </c>
    </row>
    <row r="847" spans="1:1" x14ac:dyDescent="0.25">
      <c r="A847" s="36">
        <v>945</v>
      </c>
    </row>
    <row r="848" spans="1:1" x14ac:dyDescent="0.25">
      <c r="A848" s="36">
        <v>946</v>
      </c>
    </row>
    <row r="849" spans="1:1" x14ac:dyDescent="0.25">
      <c r="A849" s="36">
        <v>947</v>
      </c>
    </row>
    <row r="850" spans="1:1" x14ac:dyDescent="0.25">
      <c r="A850" s="36">
        <v>948</v>
      </c>
    </row>
    <row r="851" spans="1:1" x14ac:dyDescent="0.25">
      <c r="A851" s="36">
        <v>949</v>
      </c>
    </row>
    <row r="852" spans="1:1" x14ac:dyDescent="0.25">
      <c r="A852" s="36">
        <v>950</v>
      </c>
    </row>
    <row r="853" spans="1:1" x14ac:dyDescent="0.25">
      <c r="A853" s="36">
        <v>951</v>
      </c>
    </row>
    <row r="854" spans="1:1" x14ac:dyDescent="0.25">
      <c r="A854" s="36">
        <v>952</v>
      </c>
    </row>
    <row r="855" spans="1:1" x14ac:dyDescent="0.25">
      <c r="A855" s="36">
        <v>953</v>
      </c>
    </row>
    <row r="856" spans="1:1" x14ac:dyDescent="0.25">
      <c r="A856" s="36">
        <v>954</v>
      </c>
    </row>
    <row r="857" spans="1:1" x14ac:dyDescent="0.25">
      <c r="A857" s="36">
        <v>955</v>
      </c>
    </row>
    <row r="858" spans="1:1" x14ac:dyDescent="0.25">
      <c r="A858" s="36">
        <v>956</v>
      </c>
    </row>
    <row r="859" spans="1:1" x14ac:dyDescent="0.25">
      <c r="A859" s="36">
        <v>957</v>
      </c>
    </row>
    <row r="860" spans="1:1" x14ac:dyDescent="0.25">
      <c r="A860" s="36">
        <v>958</v>
      </c>
    </row>
    <row r="861" spans="1:1" x14ac:dyDescent="0.25">
      <c r="A861" s="36">
        <v>959</v>
      </c>
    </row>
    <row r="862" spans="1:1" x14ac:dyDescent="0.25">
      <c r="A862" s="36">
        <v>960</v>
      </c>
    </row>
    <row r="863" spans="1:1" x14ac:dyDescent="0.25">
      <c r="A863" s="36">
        <v>961</v>
      </c>
    </row>
    <row r="864" spans="1:1" x14ac:dyDescent="0.25">
      <c r="A864" s="36">
        <v>962</v>
      </c>
    </row>
    <row r="865" spans="1:1" x14ac:dyDescent="0.25">
      <c r="A865" s="36">
        <v>963</v>
      </c>
    </row>
    <row r="866" spans="1:1" x14ac:dyDescent="0.25">
      <c r="A866" s="36">
        <v>964</v>
      </c>
    </row>
    <row r="867" spans="1:1" x14ac:dyDescent="0.25">
      <c r="A867" s="36">
        <v>965</v>
      </c>
    </row>
    <row r="868" spans="1:1" x14ac:dyDescent="0.25">
      <c r="A868" s="36">
        <v>966</v>
      </c>
    </row>
    <row r="869" spans="1:1" x14ac:dyDescent="0.25">
      <c r="A869" s="36">
        <v>967</v>
      </c>
    </row>
    <row r="870" spans="1:1" x14ac:dyDescent="0.25">
      <c r="A870" s="36">
        <v>968</v>
      </c>
    </row>
    <row r="871" spans="1:1" x14ac:dyDescent="0.25">
      <c r="A871" s="36">
        <v>969</v>
      </c>
    </row>
    <row r="872" spans="1:1" x14ac:dyDescent="0.25">
      <c r="A872" s="36">
        <v>970</v>
      </c>
    </row>
    <row r="873" spans="1:1" x14ac:dyDescent="0.25">
      <c r="A873" s="36">
        <v>971</v>
      </c>
    </row>
    <row r="874" spans="1:1" x14ac:dyDescent="0.25">
      <c r="A874" s="36">
        <v>972</v>
      </c>
    </row>
    <row r="875" spans="1:1" x14ac:dyDescent="0.25">
      <c r="A875" s="36">
        <v>973</v>
      </c>
    </row>
    <row r="876" spans="1:1" x14ac:dyDescent="0.25">
      <c r="A876" s="36">
        <v>974</v>
      </c>
    </row>
    <row r="877" spans="1:1" x14ac:dyDescent="0.25">
      <c r="A877" s="36">
        <v>975</v>
      </c>
    </row>
    <row r="878" spans="1:1" x14ac:dyDescent="0.25">
      <c r="A878" s="36">
        <v>976</v>
      </c>
    </row>
    <row r="879" spans="1:1" x14ac:dyDescent="0.25">
      <c r="A879" s="36">
        <v>977</v>
      </c>
    </row>
    <row r="880" spans="1:1" x14ac:dyDescent="0.25">
      <c r="A880" s="36">
        <v>978</v>
      </c>
    </row>
    <row r="881" spans="1:1" x14ac:dyDescent="0.25">
      <c r="A881" s="36">
        <v>979</v>
      </c>
    </row>
    <row r="882" spans="1:1" x14ac:dyDescent="0.25">
      <c r="A882" s="36">
        <v>980</v>
      </c>
    </row>
    <row r="883" spans="1:1" x14ac:dyDescent="0.25">
      <c r="A883" s="36">
        <v>981</v>
      </c>
    </row>
    <row r="884" spans="1:1" x14ac:dyDescent="0.25">
      <c r="A884" s="36">
        <v>982</v>
      </c>
    </row>
    <row r="885" spans="1:1" x14ac:dyDescent="0.25">
      <c r="A885" s="36">
        <v>983</v>
      </c>
    </row>
    <row r="886" spans="1:1" x14ac:dyDescent="0.25">
      <c r="A886" s="36">
        <v>984</v>
      </c>
    </row>
    <row r="887" spans="1:1" x14ac:dyDescent="0.25">
      <c r="A887" s="36">
        <v>985</v>
      </c>
    </row>
    <row r="888" spans="1:1" x14ac:dyDescent="0.25">
      <c r="A888" s="36">
        <v>986</v>
      </c>
    </row>
    <row r="889" spans="1:1" x14ac:dyDescent="0.25">
      <c r="A889" s="36">
        <v>987</v>
      </c>
    </row>
    <row r="890" spans="1:1" x14ac:dyDescent="0.25">
      <c r="A890" s="36">
        <v>988</v>
      </c>
    </row>
    <row r="891" spans="1:1" x14ac:dyDescent="0.25">
      <c r="A891" s="36">
        <v>989</v>
      </c>
    </row>
    <row r="892" spans="1:1" x14ac:dyDescent="0.25">
      <c r="A892" s="36">
        <v>990</v>
      </c>
    </row>
    <row r="893" spans="1:1" x14ac:dyDescent="0.25">
      <c r="A893" s="36">
        <v>991</v>
      </c>
    </row>
    <row r="894" spans="1:1" x14ac:dyDescent="0.25">
      <c r="A894" s="36">
        <v>992</v>
      </c>
    </row>
    <row r="895" spans="1:1" x14ac:dyDescent="0.25">
      <c r="A895" s="36">
        <v>993</v>
      </c>
    </row>
    <row r="896" spans="1:1" x14ac:dyDescent="0.25">
      <c r="A896" s="36">
        <v>994</v>
      </c>
    </row>
    <row r="897" spans="1:1" x14ac:dyDescent="0.25">
      <c r="A897" s="36">
        <v>995</v>
      </c>
    </row>
    <row r="898" spans="1:1" x14ac:dyDescent="0.25">
      <c r="A898" s="36">
        <v>996</v>
      </c>
    </row>
    <row r="899" spans="1:1" x14ac:dyDescent="0.25">
      <c r="A899" s="36">
        <v>997</v>
      </c>
    </row>
    <row r="900" spans="1:1" x14ac:dyDescent="0.25">
      <c r="A900" s="36">
        <v>998</v>
      </c>
    </row>
    <row r="901" spans="1:1" x14ac:dyDescent="0.25">
      <c r="A901" s="36">
        <v>999</v>
      </c>
    </row>
    <row r="902" spans="1:1" x14ac:dyDescent="0.25">
      <c r="A902" s="36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1"/>
  <sheetViews>
    <sheetView workbookViewId="0"/>
  </sheetViews>
  <sheetFormatPr defaultRowHeight="15" x14ac:dyDescent="0.25"/>
  <sheetData>
    <row r="1" spans="1:11" x14ac:dyDescent="0.25">
      <c r="A1" s="9" t="s">
        <v>48</v>
      </c>
      <c r="B1" s="9" t="s">
        <v>54</v>
      </c>
      <c r="C1" s="9" t="s">
        <v>55</v>
      </c>
      <c r="D1" s="9" t="s">
        <v>48</v>
      </c>
      <c r="E1" s="9" t="s">
        <v>56</v>
      </c>
      <c r="F1" s="9" t="s">
        <v>57</v>
      </c>
      <c r="H1" s="9" t="s">
        <v>58</v>
      </c>
      <c r="I1" s="9" t="s">
        <v>59</v>
      </c>
      <c r="J1" s="9" t="s">
        <v>60</v>
      </c>
      <c r="K1" s="9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2020-09-28T03:58:42Z</dcterms:modified>
</cp:coreProperties>
</file>