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stantWorkforce" sheetId="1" state="visible" r:id="rId2"/>
    <sheet name="fortex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<sst xmlns="http://schemas.openxmlformats.org/spreadsheetml/2006/main" count="27" uniqueCount="17">
  <si>
    <t xml:space="preserve">Month</t>
  </si>
  <si>
    <t xml:space="preserve">Workdays</t>
  </si>
  <si>
    <t xml:space="preserve">Demand</t>
  </si>
  <si>
    <t xml:space="preserve">Cum Demand</t>
  </si>
  <si>
    <t xml:space="preserve">Units / Worker</t>
  </si>
  <si>
    <t xml:space="preserve">Cum Units / Worker</t>
  </si>
  <si>
    <t xml:space="preserve">Workers</t>
  </si>
  <si>
    <t xml:space="preserve">Production</t>
  </si>
  <si>
    <t xml:space="preserve">Cum Production</t>
  </si>
  <si>
    <t xml:space="preserve">Inventory</t>
  </si>
  <si>
    <t xml:space="preserve">Min Workers Needed:</t>
  </si>
  <si>
    <t xml:space="preserve">Total Inventory:</t>
  </si>
  <si>
    <t xml:space="preserve">K</t>
  </si>
  <si>
    <t xml:space="preserve">C_I</t>
  </si>
  <si>
    <t xml:space="preserve">Total Inventory Cost:</t>
  </si>
  <si>
    <t xml:space="preserve">C_H</t>
  </si>
  <si>
    <t xml:space="preserve">C_F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</si>
</sst>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2.76"/>
    <col collapsed="false" customWidth="true" hidden="false" outlineLevel="0" max="5" min="5" style="0" width="13.5"/>
    <col collapsed="false" customWidth="true" hidden="false" outlineLevel="0" max="6" min="6" style="0" width="18.93"/>
    <col collapsed="false" customWidth="true" hidden="false" outlineLevel="0" max="9" min="9" style="0" width="14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n">
        <v>1</v>
      </c>
      <c r="B2" s="0" t="n">
        <v>26</v>
      </c>
      <c r="C2" s="0" t="n">
        <v>850</v>
      </c>
      <c r="D2" s="0" t="n">
        <v>850</v>
      </c>
      <c r="E2" s="0" t="n">
        <f aca="false">B2*B16</f>
        <v>8.008</v>
      </c>
      <c r="F2" s="0" t="n">
        <v>8.008</v>
      </c>
      <c r="G2" s="0" t="n">
        <f aca="false">_xlfn.CEILING.MATH(D2/F2)</f>
        <v>107</v>
      </c>
      <c r="H2" s="0" t="n">
        <f aca="false">_xlfn.FLOOR.MATH(E2*156)</f>
        <v>1249</v>
      </c>
      <c r="I2" s="0" t="n">
        <f aca="false">H2</f>
        <v>1249</v>
      </c>
      <c r="J2" s="0" t="n">
        <f aca="false">I2-D2</f>
        <v>399</v>
      </c>
    </row>
    <row r="3" customFormat="false" ht="12.8" hidden="false" customHeight="false" outlineLevel="0" collapsed="false">
      <c r="A3" s="0" t="n">
        <v>2</v>
      </c>
      <c r="B3" s="0" t="n">
        <v>24</v>
      </c>
      <c r="C3" s="0" t="n">
        <v>1260</v>
      </c>
      <c r="D3" s="0" t="n">
        <f aca="false">C3+D2</f>
        <v>2110</v>
      </c>
      <c r="E3" s="0" t="n">
        <f aca="false">B3*B16</f>
        <v>7.392</v>
      </c>
      <c r="F3" s="0" t="n">
        <f aca="false">E3+F2</f>
        <v>15.4</v>
      </c>
      <c r="G3" s="0" t="n">
        <f aca="false">_xlfn.CEILING.MATH(D3/F3)</f>
        <v>138</v>
      </c>
      <c r="H3" s="0" t="n">
        <f aca="false">_xlfn.FLOOR.MATH(E3*156)</f>
        <v>1153</v>
      </c>
      <c r="I3" s="0" t="n">
        <f aca="false">H3+I2</f>
        <v>2402</v>
      </c>
      <c r="J3" s="0" t="n">
        <f aca="false">I3-D3</f>
        <v>292</v>
      </c>
    </row>
    <row r="4" customFormat="false" ht="12.8" hidden="false" customHeight="false" outlineLevel="0" collapsed="false">
      <c r="A4" s="0" t="n">
        <v>3</v>
      </c>
      <c r="B4" s="0" t="n">
        <v>20</v>
      </c>
      <c r="C4" s="0" t="n">
        <v>510</v>
      </c>
      <c r="D4" s="0" t="n">
        <f aca="false">C4+D3</f>
        <v>2620</v>
      </c>
      <c r="E4" s="0" t="n">
        <f aca="false">B4*B16</f>
        <v>6.16</v>
      </c>
      <c r="F4" s="0" t="n">
        <f aca="false">E4+F3</f>
        <v>21.56</v>
      </c>
      <c r="G4" s="0" t="n">
        <f aca="false">_xlfn.CEILING.MATH(D4/F4)</f>
        <v>122</v>
      </c>
      <c r="H4" s="0" t="n">
        <f aca="false">_xlfn.FLOOR.MATH(E4*156)</f>
        <v>960</v>
      </c>
      <c r="I4" s="0" t="n">
        <f aca="false">H4+I3</f>
        <v>3362</v>
      </c>
      <c r="J4" s="0" t="n">
        <f aca="false">I4-D4</f>
        <v>742</v>
      </c>
    </row>
    <row r="5" customFormat="false" ht="12.8" hidden="false" customHeight="false" outlineLevel="0" collapsed="false">
      <c r="A5" s="0" t="n">
        <v>4</v>
      </c>
      <c r="B5" s="0" t="n">
        <v>18</v>
      </c>
      <c r="C5" s="0" t="n">
        <v>980</v>
      </c>
      <c r="D5" s="0" t="n">
        <f aca="false">C5+D4</f>
        <v>3600</v>
      </c>
      <c r="E5" s="0" t="n">
        <f aca="false">B5*B16</f>
        <v>5.544</v>
      </c>
      <c r="F5" s="0" t="n">
        <f aca="false">E5+F4</f>
        <v>27.104</v>
      </c>
      <c r="G5" s="0" t="n">
        <f aca="false">_xlfn.CEILING.MATH(D5/F5)</f>
        <v>133</v>
      </c>
      <c r="H5" s="0" t="n">
        <f aca="false">_xlfn.FLOOR.MATH(E5*156)</f>
        <v>864</v>
      </c>
      <c r="I5" s="0" t="n">
        <f aca="false">H5+I4</f>
        <v>4226</v>
      </c>
      <c r="J5" s="0" t="n">
        <f aca="false">I5-D5</f>
        <v>626</v>
      </c>
    </row>
    <row r="6" customFormat="false" ht="12.8" hidden="false" customHeight="false" outlineLevel="0" collapsed="false">
      <c r="A6" s="0" t="n">
        <v>5</v>
      </c>
      <c r="B6" s="0" t="n">
        <v>22</v>
      </c>
      <c r="C6" s="0" t="n">
        <v>770</v>
      </c>
      <c r="D6" s="0" t="n">
        <f aca="false">C6+D5</f>
        <v>4370</v>
      </c>
      <c r="E6" s="0" t="n">
        <f aca="false">B6*B16</f>
        <v>6.776</v>
      </c>
      <c r="F6" s="0" t="n">
        <f aca="false">E6+F5</f>
        <v>33.88</v>
      </c>
      <c r="G6" s="0" t="n">
        <f aca="false">_xlfn.CEILING.MATH(D6/F6)</f>
        <v>129</v>
      </c>
      <c r="H6" s="0" t="n">
        <f aca="false">_xlfn.FLOOR.MATH(E6*156)</f>
        <v>1057</v>
      </c>
      <c r="I6" s="0" t="n">
        <f aca="false">H6+I5</f>
        <v>5283</v>
      </c>
      <c r="J6" s="0" t="n">
        <f aca="false">I6-D6</f>
        <v>913</v>
      </c>
    </row>
    <row r="7" customFormat="false" ht="12.8" hidden="false" customHeight="false" outlineLevel="0" collapsed="false">
      <c r="A7" s="0" t="n">
        <v>6</v>
      </c>
      <c r="B7" s="0" t="n">
        <v>23</v>
      </c>
      <c r="C7" s="0" t="n">
        <v>850</v>
      </c>
      <c r="D7" s="0" t="n">
        <f aca="false">C7+D6</f>
        <v>5220</v>
      </c>
      <c r="E7" s="0" t="n">
        <f aca="false">B7*B16</f>
        <v>7.084</v>
      </c>
      <c r="F7" s="0" t="n">
        <f aca="false">E7+F6</f>
        <v>40.964</v>
      </c>
      <c r="G7" s="0" t="n">
        <f aca="false">_xlfn.CEILING.MATH(D7/F7)</f>
        <v>128</v>
      </c>
      <c r="H7" s="0" t="n">
        <f aca="false">_xlfn.FLOOR.MATH(E7*156)</f>
        <v>1105</v>
      </c>
      <c r="I7" s="0" t="n">
        <f aca="false">H7+I6</f>
        <v>6388</v>
      </c>
      <c r="J7" s="0" t="n">
        <f aca="false">I7-D7</f>
        <v>1168</v>
      </c>
    </row>
    <row r="8" customFormat="false" ht="12.8" hidden="false" customHeight="false" outlineLevel="0" collapsed="false">
      <c r="A8" s="0" t="n">
        <v>7</v>
      </c>
      <c r="B8" s="0" t="n">
        <v>14</v>
      </c>
      <c r="C8" s="0" t="n">
        <v>1050</v>
      </c>
      <c r="D8" s="0" t="n">
        <f aca="false">C8+D7</f>
        <v>6270</v>
      </c>
      <c r="E8" s="0" t="n">
        <f aca="false">B8*B16</f>
        <v>4.312</v>
      </c>
      <c r="F8" s="0" t="n">
        <f aca="false">E8+F7</f>
        <v>45.276</v>
      </c>
      <c r="G8" s="0" t="n">
        <f aca="false">_xlfn.CEILING.MATH(D8/F8)</f>
        <v>139</v>
      </c>
      <c r="H8" s="0" t="n">
        <f aca="false">_xlfn.FLOOR.MATH(E8*156)</f>
        <v>672</v>
      </c>
      <c r="I8" s="0" t="n">
        <f aca="false">H8+I7</f>
        <v>7060</v>
      </c>
      <c r="J8" s="0" t="n">
        <f aca="false">I8-D8</f>
        <v>790</v>
      </c>
    </row>
    <row r="9" customFormat="false" ht="12.8" hidden="false" customHeight="false" outlineLevel="0" collapsed="false">
      <c r="A9" s="0" t="n">
        <v>8</v>
      </c>
      <c r="B9" s="0" t="n">
        <v>21</v>
      </c>
      <c r="C9" s="0" t="n">
        <v>1550</v>
      </c>
      <c r="D9" s="0" t="n">
        <f aca="false">C9+D8</f>
        <v>7820</v>
      </c>
      <c r="E9" s="0" t="n">
        <f aca="false">B9*B16</f>
        <v>6.468</v>
      </c>
      <c r="F9" s="0" t="n">
        <f aca="false">E9+F8</f>
        <v>51.744</v>
      </c>
      <c r="G9" s="0" t="n">
        <f aca="false">_xlfn.CEILING.MATH(D9/F9)</f>
        <v>152</v>
      </c>
      <c r="H9" s="0" t="n">
        <f aca="false">_xlfn.FLOOR.MATH(E9*156)</f>
        <v>1009</v>
      </c>
      <c r="I9" s="0" t="n">
        <f aca="false">H9+I8</f>
        <v>8069</v>
      </c>
      <c r="J9" s="0" t="n">
        <f aca="false">I9-D9</f>
        <v>249</v>
      </c>
    </row>
    <row r="10" customFormat="false" ht="12.8" hidden="false" customHeight="false" outlineLevel="0" collapsed="false">
      <c r="A10" s="0" t="n">
        <v>9</v>
      </c>
      <c r="B10" s="0" t="n">
        <v>23</v>
      </c>
      <c r="C10" s="0" t="n">
        <v>1350</v>
      </c>
      <c r="D10" s="0" t="n">
        <f aca="false">C10+D9</f>
        <v>9170</v>
      </c>
      <c r="E10" s="0" t="n">
        <f aca="false">B10*B16</f>
        <v>7.084</v>
      </c>
      <c r="F10" s="0" t="n">
        <f aca="false">E10+F9</f>
        <v>58.828</v>
      </c>
      <c r="G10" s="0" t="n">
        <f aca="false">_xlfn.CEILING.MATH(D10/F10)</f>
        <v>156</v>
      </c>
      <c r="H10" s="0" t="n">
        <f aca="false">_xlfn.FLOOR.MATH(E10*156)</f>
        <v>1105</v>
      </c>
      <c r="I10" s="0" t="n">
        <f aca="false">H10+I9</f>
        <v>9174</v>
      </c>
      <c r="J10" s="0" t="n">
        <f aca="false">I10-D10</f>
        <v>4</v>
      </c>
    </row>
    <row r="11" customFormat="false" ht="12.8" hidden="false" customHeight="false" outlineLevel="0" collapsed="false">
      <c r="A11" s="0" t="n">
        <v>10</v>
      </c>
      <c r="B11" s="0" t="n">
        <v>24</v>
      </c>
      <c r="C11" s="0" t="n">
        <v>1000</v>
      </c>
      <c r="D11" s="0" t="n">
        <f aca="false">C11+D10</f>
        <v>10170</v>
      </c>
      <c r="E11" s="0" t="n">
        <f aca="false">B11*B16</f>
        <v>7.392</v>
      </c>
      <c r="F11" s="0" t="n">
        <f aca="false">E11+F10</f>
        <v>66.22</v>
      </c>
      <c r="G11" s="0" t="n">
        <f aca="false">_xlfn.CEILING.MATH(D11/F11)</f>
        <v>154</v>
      </c>
      <c r="H11" s="0" t="n">
        <f aca="false">_xlfn.FLOOR.MATH(E11*156)</f>
        <v>1153</v>
      </c>
      <c r="I11" s="0" t="n">
        <f aca="false">H11+I10</f>
        <v>10327</v>
      </c>
      <c r="J11" s="0" t="n">
        <f aca="false">I11-D11</f>
        <v>157</v>
      </c>
    </row>
    <row r="12" customFormat="false" ht="12.8" hidden="false" customHeight="false" outlineLevel="0" collapsed="false">
      <c r="A12" s="0" t="n">
        <v>11</v>
      </c>
      <c r="B12" s="0" t="n">
        <v>21</v>
      </c>
      <c r="C12" s="0" t="n">
        <v>970</v>
      </c>
      <c r="D12" s="0" t="n">
        <f aca="false">C12+D11</f>
        <v>11140</v>
      </c>
      <c r="E12" s="0" t="n">
        <f aca="false">B12*B16</f>
        <v>6.468</v>
      </c>
      <c r="F12" s="0" t="n">
        <f aca="false">E12+F11</f>
        <v>72.688</v>
      </c>
      <c r="G12" s="0" t="n">
        <f aca="false">_xlfn.CEILING.MATH(D12/F12)</f>
        <v>154</v>
      </c>
      <c r="H12" s="0" t="n">
        <f aca="false">_xlfn.FLOOR.MATH(E12*156)</f>
        <v>1009</v>
      </c>
      <c r="I12" s="0" t="n">
        <f aca="false">H12+I11</f>
        <v>11336</v>
      </c>
      <c r="J12" s="0" t="n">
        <f aca="false">I12-D12</f>
        <v>196</v>
      </c>
    </row>
    <row r="13" customFormat="false" ht="12.8" hidden="false" customHeight="false" outlineLevel="0" collapsed="false">
      <c r="A13" s="0" t="n">
        <v>12</v>
      </c>
      <c r="B13" s="0" t="n">
        <v>13</v>
      </c>
      <c r="C13" s="0" t="n">
        <v>680</v>
      </c>
      <c r="D13" s="0" t="n">
        <f aca="false">C13+D12</f>
        <v>11820</v>
      </c>
      <c r="E13" s="0" t="n">
        <f aca="false">B13*B16</f>
        <v>4.004</v>
      </c>
      <c r="F13" s="0" t="n">
        <f aca="false">E13+F12</f>
        <v>76.692</v>
      </c>
      <c r="G13" s="0" t="n">
        <f aca="false">_xlfn.CEILING.MATH(D13/F13)</f>
        <v>155</v>
      </c>
      <c r="H13" s="0" t="n">
        <f aca="false">_xlfn.FLOOR.MATH(E13*156)</f>
        <v>624</v>
      </c>
      <c r="I13" s="0" t="n">
        <f aca="false">H13+I12</f>
        <v>11960</v>
      </c>
      <c r="J13" s="0" t="n">
        <f aca="false">I13-D13</f>
        <v>140</v>
      </c>
    </row>
    <row r="15" customFormat="false" ht="12.8" hidden="false" customHeight="false" outlineLevel="0" collapsed="false">
      <c r="F15" s="1" t="s">
        <v>10</v>
      </c>
      <c r="G15" s="1" t="n">
        <f aca="false">MAX(G2:G13)</f>
        <v>156</v>
      </c>
      <c r="I15" s="1" t="s">
        <v>11</v>
      </c>
      <c r="J15" s="1" t="n">
        <f aca="false">SUM(J2:J13)</f>
        <v>5676</v>
      </c>
    </row>
    <row r="16" customFormat="false" ht="12.8" hidden="false" customHeight="false" outlineLevel="0" collapsed="false">
      <c r="A16" s="1" t="s">
        <v>12</v>
      </c>
      <c r="B16" s="0" t="n">
        <v>0.308</v>
      </c>
    </row>
    <row r="17" customFormat="false" ht="12.8" hidden="false" customHeight="false" outlineLevel="0" collapsed="false">
      <c r="A17" s="1" t="s">
        <v>13</v>
      </c>
      <c r="B17" s="0" t="n">
        <v>0.1</v>
      </c>
      <c r="F17" s="1" t="s">
        <v>14</v>
      </c>
      <c r="G17" s="1" t="n">
        <f aca="false">B17*J15+B18*G15</f>
        <v>16167.6</v>
      </c>
    </row>
    <row r="18" customFormat="false" ht="12.8" hidden="false" customHeight="false" outlineLevel="0" collapsed="false">
      <c r="A18" s="1" t="s">
        <v>15</v>
      </c>
      <c r="B18" s="0" t="n">
        <v>100</v>
      </c>
    </row>
    <row r="19" customFormat="false" ht="12.8" hidden="false" customHeight="false" outlineLevel="0" collapsed="false">
      <c r="A19" s="1" t="s">
        <v>16</v>
      </c>
      <c r="B19" s="0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3.06"/>
    <col collapsed="false" customWidth="true" hidden="false" outlineLevel="0" max="5" min="5" style="0" width="13.5"/>
    <col collapsed="false" customWidth="true" hidden="false" outlineLevel="0" max="6" min="6" style="0" width="17.9"/>
    <col collapsed="false" customWidth="true" hidden="false" outlineLevel="0" max="9" min="9" style="0" width="15.1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n">
        <v>1</v>
      </c>
      <c r="B2" s="0" t="n">
        <v>26</v>
      </c>
      <c r="C2" s="0" t="n">
        <v>850</v>
      </c>
      <c r="D2" s="0" t="n">
        <v>850</v>
      </c>
      <c r="E2" s="0" t="n">
        <f aca="false">B2*0.308</f>
        <v>8.008</v>
      </c>
      <c r="F2" s="0" t="n">
        <v>8.008</v>
      </c>
      <c r="G2" s="0" t="n">
        <f aca="false">_xlfn.CEILING.MATH(D2/F2)</f>
        <v>107</v>
      </c>
      <c r="H2" s="0" t="n">
        <f aca="false">_xlfn.FLOOR.MATH(E2*156)</f>
        <v>1249</v>
      </c>
      <c r="I2" s="0" t="n">
        <f aca="false">H2</f>
        <v>1249</v>
      </c>
      <c r="J2" s="0" t="n">
        <f aca="false">I2-D2</f>
        <v>399</v>
      </c>
    </row>
    <row r="3" customFormat="false" ht="12.8" hidden="false" customHeight="false" outlineLevel="0" collapsed="false">
      <c r="A3" s="0" t="n">
        <v>2</v>
      </c>
      <c r="B3" s="0" t="n">
        <v>24</v>
      </c>
      <c r="C3" s="0" t="n">
        <v>1260</v>
      </c>
      <c r="D3" s="0" t="n">
        <f aca="false">C3+D2</f>
        <v>2110</v>
      </c>
      <c r="E3" s="0" t="n">
        <f aca="false">B3*0.308</f>
        <v>7.392</v>
      </c>
      <c r="F3" s="0" t="n">
        <f aca="false">E3+F2</f>
        <v>15.4</v>
      </c>
      <c r="G3" s="0" t="n">
        <f aca="false">_xlfn.CEILING.MATH(D3/F3)</f>
        <v>138</v>
      </c>
      <c r="H3" s="0" t="n">
        <f aca="false">_xlfn.FLOOR.MATH(E3*156)</f>
        <v>1153</v>
      </c>
      <c r="I3" s="0" t="n">
        <f aca="false">H3+I2</f>
        <v>2402</v>
      </c>
      <c r="J3" s="0" t="n">
        <f aca="false">I3-D3</f>
        <v>292</v>
      </c>
    </row>
    <row r="4" customFormat="false" ht="12.8" hidden="false" customHeight="false" outlineLevel="0" collapsed="false">
      <c r="A4" s="0" t="n">
        <v>3</v>
      </c>
      <c r="B4" s="0" t="n">
        <v>20</v>
      </c>
      <c r="C4" s="0" t="n">
        <v>510</v>
      </c>
      <c r="D4" s="0" t="n">
        <f aca="false">C4+D3</f>
        <v>2620</v>
      </c>
      <c r="E4" s="0" t="n">
        <f aca="false">B4*0.308</f>
        <v>6.16</v>
      </c>
      <c r="F4" s="0" t="n">
        <f aca="false">E4+F3</f>
        <v>21.56</v>
      </c>
      <c r="G4" s="0" t="n">
        <f aca="false">_xlfn.CEILING.MATH(D4/F4)</f>
        <v>122</v>
      </c>
      <c r="H4" s="0" t="n">
        <f aca="false">_xlfn.FLOOR.MATH(E4*156)</f>
        <v>960</v>
      </c>
      <c r="I4" s="0" t="n">
        <f aca="false">H4+I3</f>
        <v>3362</v>
      </c>
      <c r="J4" s="0" t="n">
        <f aca="false">I4-D4</f>
        <v>742</v>
      </c>
    </row>
    <row r="5" customFormat="false" ht="12.8" hidden="false" customHeight="false" outlineLevel="0" collapsed="false">
      <c r="A5" s="0" t="n">
        <v>4</v>
      </c>
      <c r="B5" s="0" t="n">
        <v>18</v>
      </c>
      <c r="C5" s="0" t="n">
        <v>980</v>
      </c>
      <c r="D5" s="0" t="n">
        <f aca="false">C5+D4</f>
        <v>3600</v>
      </c>
      <c r="E5" s="0" t="n">
        <f aca="false">B5*0.308</f>
        <v>5.544</v>
      </c>
      <c r="F5" s="0" t="n">
        <f aca="false">E5+F4</f>
        <v>27.104</v>
      </c>
      <c r="G5" s="0" t="n">
        <f aca="false">_xlfn.CEILING.MATH(D5/F5)</f>
        <v>133</v>
      </c>
      <c r="H5" s="0" t="n">
        <f aca="false">_xlfn.FLOOR.MATH(E5*156)</f>
        <v>864</v>
      </c>
      <c r="I5" s="0" t="n">
        <f aca="false">H5+I4</f>
        <v>4226</v>
      </c>
      <c r="J5" s="0" t="n">
        <f aca="false">I5-D5</f>
        <v>626</v>
      </c>
    </row>
    <row r="6" customFormat="false" ht="12.8" hidden="false" customHeight="false" outlineLevel="0" collapsed="false">
      <c r="A6" s="0" t="n">
        <v>5</v>
      </c>
      <c r="B6" s="0" t="n">
        <v>22</v>
      </c>
      <c r="C6" s="0" t="n">
        <v>770</v>
      </c>
      <c r="D6" s="0" t="n">
        <f aca="false">C6+D5</f>
        <v>4370</v>
      </c>
      <c r="E6" s="0" t="n">
        <f aca="false">B6*0.308</f>
        <v>6.776</v>
      </c>
      <c r="F6" s="0" t="n">
        <f aca="false">E6+F5</f>
        <v>33.88</v>
      </c>
      <c r="G6" s="0" t="n">
        <f aca="false">_xlfn.CEILING.MATH(D6/F6)</f>
        <v>129</v>
      </c>
      <c r="H6" s="0" t="n">
        <f aca="false">_xlfn.FLOOR.MATH(E6*156)</f>
        <v>1057</v>
      </c>
      <c r="I6" s="0" t="n">
        <f aca="false">H6+I5</f>
        <v>5283</v>
      </c>
      <c r="J6" s="0" t="n">
        <f aca="false">I6-D6</f>
        <v>913</v>
      </c>
    </row>
    <row r="7" customFormat="false" ht="12.8" hidden="false" customHeight="false" outlineLevel="0" collapsed="false">
      <c r="A7" s="0" t="n">
        <v>6</v>
      </c>
      <c r="B7" s="0" t="n">
        <v>23</v>
      </c>
      <c r="C7" s="0" t="n">
        <v>850</v>
      </c>
      <c r="D7" s="0" t="n">
        <f aca="false">C7+D6</f>
        <v>5220</v>
      </c>
      <c r="E7" s="0" t="n">
        <f aca="false">B7*0.308</f>
        <v>7.084</v>
      </c>
      <c r="F7" s="0" t="n">
        <f aca="false">E7+F6</f>
        <v>40.964</v>
      </c>
      <c r="G7" s="0" t="n">
        <f aca="false">_xlfn.CEILING.MATH(D7/F7)</f>
        <v>128</v>
      </c>
      <c r="H7" s="0" t="n">
        <f aca="false">_xlfn.FLOOR.MATH(E7*156)</f>
        <v>1105</v>
      </c>
      <c r="I7" s="0" t="n">
        <f aca="false">H7+I6</f>
        <v>6388</v>
      </c>
      <c r="J7" s="0" t="n">
        <f aca="false">I7-D7</f>
        <v>1168</v>
      </c>
    </row>
    <row r="8" customFormat="false" ht="12.8" hidden="false" customHeight="false" outlineLevel="0" collapsed="false">
      <c r="A8" s="0" t="n">
        <v>7</v>
      </c>
      <c r="B8" s="0" t="n">
        <v>14</v>
      </c>
      <c r="C8" s="0" t="n">
        <v>1050</v>
      </c>
      <c r="D8" s="0" t="n">
        <f aca="false">C8+D7</f>
        <v>6270</v>
      </c>
      <c r="E8" s="0" t="n">
        <f aca="false">B8*0.308</f>
        <v>4.312</v>
      </c>
      <c r="F8" s="0" t="n">
        <f aca="false">E8+F7</f>
        <v>45.276</v>
      </c>
      <c r="G8" s="0" t="n">
        <f aca="false">_xlfn.CEILING.MATH(D8/F8)</f>
        <v>139</v>
      </c>
      <c r="H8" s="0" t="n">
        <f aca="false">_xlfn.FLOOR.MATH(E8*156)</f>
        <v>672</v>
      </c>
      <c r="I8" s="0" t="n">
        <f aca="false">H8+I7</f>
        <v>7060</v>
      </c>
      <c r="J8" s="0" t="n">
        <f aca="false">I8-D8</f>
        <v>790</v>
      </c>
    </row>
    <row r="9" customFormat="false" ht="12.8" hidden="false" customHeight="false" outlineLevel="0" collapsed="false">
      <c r="A9" s="0" t="n">
        <v>8</v>
      </c>
      <c r="B9" s="0" t="n">
        <v>21</v>
      </c>
      <c r="C9" s="0" t="n">
        <v>1550</v>
      </c>
      <c r="D9" s="0" t="n">
        <f aca="false">C9+D8</f>
        <v>7820</v>
      </c>
      <c r="E9" s="0" t="n">
        <f aca="false">B9*0.308</f>
        <v>6.468</v>
      </c>
      <c r="F9" s="0" t="n">
        <f aca="false">E9+F8</f>
        <v>51.744</v>
      </c>
      <c r="G9" s="0" t="n">
        <f aca="false">_xlfn.CEILING.MATH(D9/F9)</f>
        <v>152</v>
      </c>
      <c r="H9" s="0" t="n">
        <f aca="false">_xlfn.FLOOR.MATH(E9*156)</f>
        <v>1009</v>
      </c>
      <c r="I9" s="0" t="n">
        <f aca="false">H9+I8</f>
        <v>8069</v>
      </c>
      <c r="J9" s="0" t="n">
        <f aca="false">I9-D9</f>
        <v>249</v>
      </c>
    </row>
    <row r="10" customFormat="false" ht="12.8" hidden="false" customHeight="false" outlineLevel="0" collapsed="false">
      <c r="A10" s="0" t="n">
        <v>9</v>
      </c>
      <c r="B10" s="0" t="n">
        <v>23</v>
      </c>
      <c r="C10" s="0" t="n">
        <v>1350</v>
      </c>
      <c r="D10" s="0" t="n">
        <f aca="false">C10+D9</f>
        <v>9170</v>
      </c>
      <c r="E10" s="0" t="n">
        <f aca="false">B10*0.308</f>
        <v>7.084</v>
      </c>
      <c r="F10" s="0" t="n">
        <f aca="false">E10+F9</f>
        <v>58.828</v>
      </c>
      <c r="G10" s="0" t="n">
        <f aca="false">_xlfn.CEILING.MATH(D10/F10)</f>
        <v>156</v>
      </c>
      <c r="H10" s="0" t="n">
        <f aca="false">_xlfn.FLOOR.MATH(E10*156)</f>
        <v>1105</v>
      </c>
      <c r="I10" s="0" t="n">
        <f aca="false">H10+I9</f>
        <v>9174</v>
      </c>
      <c r="J10" s="0" t="n">
        <f aca="false">I10-D10</f>
        <v>4</v>
      </c>
    </row>
    <row r="11" customFormat="false" ht="12.8" hidden="false" customHeight="false" outlineLevel="0" collapsed="false">
      <c r="A11" s="0" t="n">
        <v>10</v>
      </c>
      <c r="B11" s="0" t="n">
        <v>24</v>
      </c>
      <c r="C11" s="0" t="n">
        <v>1000</v>
      </c>
      <c r="D11" s="0" t="n">
        <f aca="false">C11+D10</f>
        <v>10170</v>
      </c>
      <c r="E11" s="0" t="n">
        <f aca="false">B11*0.308</f>
        <v>7.392</v>
      </c>
      <c r="F11" s="0" t="n">
        <f aca="false">E11+F10</f>
        <v>66.22</v>
      </c>
      <c r="G11" s="0" t="n">
        <f aca="false">_xlfn.CEILING.MATH(D11/F11)</f>
        <v>154</v>
      </c>
      <c r="H11" s="0" t="n">
        <f aca="false">_xlfn.FLOOR.MATH(E11*156)</f>
        <v>1153</v>
      </c>
      <c r="I11" s="0" t="n">
        <f aca="false">H11+I10</f>
        <v>10327</v>
      </c>
      <c r="J11" s="0" t="n">
        <f aca="false">I11-D11</f>
        <v>157</v>
      </c>
    </row>
    <row r="12" customFormat="false" ht="12.8" hidden="false" customHeight="false" outlineLevel="0" collapsed="false">
      <c r="A12" s="0" t="n">
        <v>11</v>
      </c>
      <c r="B12" s="0" t="n">
        <v>21</v>
      </c>
      <c r="C12" s="0" t="n">
        <v>970</v>
      </c>
      <c r="D12" s="0" t="n">
        <f aca="false">C12+D11</f>
        <v>11140</v>
      </c>
      <c r="E12" s="0" t="n">
        <f aca="false">B12*0.308</f>
        <v>6.468</v>
      </c>
      <c r="F12" s="0" t="n">
        <f aca="false">E12+F11</f>
        <v>72.688</v>
      </c>
      <c r="G12" s="0" t="n">
        <f aca="false">_xlfn.CEILING.MATH(D12/F12)</f>
        <v>154</v>
      </c>
      <c r="H12" s="0" t="n">
        <f aca="false">_xlfn.FLOOR.MATH(E12*156)</f>
        <v>1009</v>
      </c>
      <c r="I12" s="0" t="n">
        <f aca="false">H12+I11</f>
        <v>11336</v>
      </c>
      <c r="J12" s="0" t="n">
        <f aca="false">I12-D12</f>
        <v>196</v>
      </c>
    </row>
    <row r="13" customFormat="false" ht="12.8" hidden="false" customHeight="false" outlineLevel="0" collapsed="false">
      <c r="A13" s="0" t="n">
        <v>12</v>
      </c>
      <c r="B13" s="0" t="n">
        <v>13</v>
      </c>
      <c r="C13" s="0" t="n">
        <v>680</v>
      </c>
      <c r="D13" s="0" t="n">
        <f aca="false">C13+D12</f>
        <v>11820</v>
      </c>
      <c r="E13" s="0" t="n">
        <f aca="false">B13*0.308</f>
        <v>4.004</v>
      </c>
      <c r="F13" s="0" t="n">
        <f aca="false">E13+F12</f>
        <v>76.692</v>
      </c>
      <c r="G13" s="0" t="n">
        <f aca="false">_xlfn.CEILING.MATH(D13/F13)</f>
        <v>155</v>
      </c>
      <c r="H13" s="0" t="n">
        <f aca="false">_xlfn.FLOOR.MATH(E13*156)</f>
        <v>624</v>
      </c>
      <c r="I13" s="0" t="n">
        <f aca="false">H13+I12</f>
        <v>11960</v>
      </c>
      <c r="J13" s="0" t="n">
        <f aca="false">I13-D13</f>
        <v>140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en-SG</dc:language>
  <cp:lastModifiedBy/>
  <dcterms:modified xsi:type="dcterms:W3CDTF">2024-05-25T17:38:15Z</dcterms:modified>
  <cp:revision>3</cp:revision>
  <dc:subject/>
  <dc:title/>
</cp:coreProperties>
</file>