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ody\Documents\CIS 420\BH Documents\"/>
    </mc:Choice>
  </mc:AlternateContent>
  <bookViews>
    <workbookView xWindow="0" yWindow="0" windowWidth="20490" windowHeight="7755" tabRatio="665" activeTab="1"/>
  </bookViews>
  <sheets>
    <sheet name="Summary" sheetId="3" r:id="rId1"/>
    <sheet name="Financial Analysis" sheetId="1" r:id="rId2"/>
    <sheet name="Facility Breakdown Analysis" sheetId="2" r:id="rId3"/>
    <sheet name="Sept'12-Aug'13 Usage" sheetId="4" r:id="rId4"/>
    <sheet name="Conversion Checklist" sheetId="11" r:id="rId5"/>
    <sheet name="Cardinal Form" sheetId="7" r:id="rId6"/>
    <sheet name="Delete-Convert" sheetId="8" r:id="rId7"/>
    <sheet name="Conversion Cheat Sheet" sheetId="9" r:id="rId8"/>
    <sheet name="HEMM Request Form" sheetId="10" r:id="rId9"/>
  </sheets>
  <definedNames>
    <definedName name="_xlnm._FilterDatabase" localSheetId="1" hidden="1">'Financial Analysis'!$A$12:$V$12</definedName>
  </definedNames>
  <calcPr calcId="152511"/>
</workbook>
</file>

<file path=xl/calcChain.xml><?xml version="1.0" encoding="utf-8"?>
<calcChain xmlns="http://schemas.openxmlformats.org/spreadsheetml/2006/main">
  <c r="U13" i="1" l="1"/>
  <c r="T13" i="1"/>
  <c r="V13" i="1" s="1"/>
  <c r="D30" i="3" l="1"/>
  <c r="I2" i="11" l="1"/>
  <c r="D2" i="11"/>
  <c r="D1" i="11"/>
  <c r="B11" i="3" l="1"/>
  <c r="J30" i="7" l="1"/>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30" i="7"/>
  <c r="S35" i="1" l="1"/>
  <c r="B8" i="3"/>
  <c r="B7" i="3"/>
  <c r="B5" i="3"/>
  <c r="B4" i="3" l="1"/>
  <c r="B1" i="3" l="1"/>
  <c r="B2" i="3" l="1"/>
  <c r="B6" i="3"/>
  <c r="B9" i="3"/>
  <c r="B3" i="3"/>
  <c r="D26" i="3"/>
  <c r="D27" i="3"/>
  <c r="D28" i="3"/>
  <c r="D29" i="3"/>
  <c r="D31" i="3"/>
  <c r="D25" i="3"/>
  <c r="B20" i="3" l="1"/>
  <c r="A3" i="8"/>
  <c r="E50" i="9" l="1"/>
  <c r="E49" i="9"/>
  <c r="E48" i="9"/>
  <c r="E47" i="9"/>
  <c r="E46" i="9"/>
  <c r="E45" i="9"/>
  <c r="E44" i="9"/>
  <c r="E43" i="9"/>
  <c r="E40" i="9"/>
  <c r="E39" i="9"/>
  <c r="E38" i="9"/>
  <c r="E37" i="9"/>
  <c r="E36" i="9"/>
  <c r="E35" i="9"/>
  <c r="E34" i="9"/>
  <c r="E33" i="9"/>
  <c r="E30" i="9"/>
  <c r="E29" i="9"/>
  <c r="E28" i="9"/>
  <c r="E27" i="9"/>
  <c r="E26" i="9"/>
  <c r="E25" i="9"/>
  <c r="E24" i="9"/>
  <c r="E23" i="9"/>
  <c r="E20" i="9"/>
  <c r="E19" i="9"/>
  <c r="E18" i="9"/>
  <c r="E17" i="9"/>
  <c r="E16" i="9"/>
  <c r="E15" i="9"/>
  <c r="E14" i="9"/>
  <c r="E13" i="9"/>
  <c r="E4" i="9"/>
  <c r="E5" i="9"/>
  <c r="E6" i="9"/>
  <c r="E7" i="9"/>
  <c r="E8" i="9"/>
  <c r="E9" i="9"/>
  <c r="E10" i="9"/>
  <c r="E3" i="9"/>
  <c r="D30" i="7"/>
  <c r="M30" i="7"/>
  <c r="O30" i="7"/>
  <c r="R30" i="7"/>
  <c r="Q30" i="7"/>
  <c r="P30" i="7"/>
  <c r="B2" i="10"/>
  <c r="E2" i="10"/>
  <c r="G2" i="10"/>
  <c r="H2" i="10"/>
  <c r="B8" i="10"/>
  <c r="E8" i="10"/>
  <c r="G8" i="10"/>
  <c r="H8" i="10"/>
  <c r="B14" i="10"/>
  <c r="E14" i="10"/>
  <c r="G14" i="10"/>
  <c r="H14" i="10"/>
  <c r="B20" i="10"/>
  <c r="E20" i="10"/>
  <c r="G20" i="10"/>
  <c r="H20" i="10"/>
  <c r="B26" i="10"/>
  <c r="E26" i="10"/>
  <c r="G26" i="10"/>
  <c r="H26" i="10"/>
  <c r="B32" i="10"/>
  <c r="E32" i="10"/>
  <c r="G32" i="10"/>
  <c r="H32" i="10"/>
  <c r="B38" i="10"/>
  <c r="E38" i="10"/>
  <c r="G38" i="10"/>
  <c r="H38" i="10"/>
  <c r="B44" i="10"/>
  <c r="E44" i="10"/>
  <c r="G44" i="10"/>
  <c r="H44" i="10"/>
  <c r="B50" i="10"/>
  <c r="E50" i="10"/>
  <c r="G50" i="10"/>
  <c r="H50" i="10"/>
  <c r="B56" i="10"/>
  <c r="E56" i="10"/>
  <c r="G56" i="10"/>
  <c r="H56" i="10"/>
  <c r="B62" i="10"/>
  <c r="E62" i="10"/>
  <c r="G62" i="10"/>
  <c r="H62" i="10"/>
  <c r="B68" i="10"/>
  <c r="E68" i="10"/>
  <c r="G68" i="10"/>
  <c r="H68" i="10"/>
  <c r="B74" i="10"/>
  <c r="E74" i="10"/>
  <c r="G74" i="10"/>
  <c r="H74" i="10"/>
  <c r="B80" i="10"/>
  <c r="E80" i="10"/>
  <c r="G80" i="10"/>
  <c r="H80" i="10"/>
  <c r="B86" i="10"/>
  <c r="E86" i="10"/>
  <c r="G86" i="10"/>
  <c r="H86" i="10"/>
  <c r="B92" i="10"/>
  <c r="E92" i="10"/>
  <c r="G92" i="10"/>
  <c r="H92" i="10"/>
  <c r="B98" i="10"/>
  <c r="E98" i="10"/>
  <c r="G98" i="10"/>
  <c r="H98" i="10"/>
  <c r="B104" i="10"/>
  <c r="E104" i="10"/>
  <c r="G104" i="10"/>
  <c r="H104" i="10"/>
  <c r="B110" i="10"/>
  <c r="E110" i="10"/>
  <c r="G110" i="10"/>
  <c r="H110" i="10"/>
  <c r="B116" i="10"/>
  <c r="E116" i="10"/>
  <c r="G116" i="10"/>
  <c r="H116" i="10"/>
  <c r="B122" i="10"/>
  <c r="E122" i="10"/>
  <c r="G122" i="10"/>
  <c r="H122" i="10"/>
  <c r="B128" i="10"/>
  <c r="E128" i="10"/>
  <c r="G128" i="10"/>
  <c r="H128" i="10"/>
  <c r="A4" i="7" l="1"/>
  <c r="A5" i="7"/>
  <c r="A6" i="7"/>
  <c r="A7" i="7"/>
  <c r="A8" i="7"/>
  <c r="A9" i="7"/>
  <c r="A10" i="7"/>
  <c r="A11" i="7"/>
  <c r="A12" i="7"/>
  <c r="A13" i="7"/>
  <c r="A14" i="7"/>
  <c r="A15" i="7"/>
  <c r="A16" i="7"/>
  <c r="A17" i="7"/>
  <c r="A18" i="7"/>
  <c r="A3" i="7"/>
  <c r="D8" i="7"/>
  <c r="B30" i="7"/>
  <c r="A19" i="7"/>
  <c r="A20" i="7"/>
  <c r="A21" i="7"/>
  <c r="A22" i="7"/>
  <c r="A23" i="7"/>
  <c r="A24" i="7"/>
  <c r="A25" i="7"/>
  <c r="A26" i="7"/>
  <c r="A27" i="7"/>
  <c r="A28" i="7"/>
  <c r="A29" i="7"/>
  <c r="D3" i="9"/>
  <c r="D50" i="9"/>
  <c r="D49" i="9"/>
  <c r="D48" i="9"/>
  <c r="D47" i="9"/>
  <c r="D46" i="9"/>
  <c r="D45" i="9"/>
  <c r="D44" i="9"/>
  <c r="D43" i="9"/>
  <c r="D40" i="9"/>
  <c r="D39" i="9"/>
  <c r="D38" i="9"/>
  <c r="D37" i="9"/>
  <c r="D36" i="9"/>
  <c r="D35" i="9"/>
  <c r="D34" i="9"/>
  <c r="D33" i="9"/>
  <c r="D30" i="9"/>
  <c r="D29" i="9"/>
  <c r="D28" i="9"/>
  <c r="D27" i="9"/>
  <c r="D26" i="9"/>
  <c r="D25" i="9"/>
  <c r="D24" i="9"/>
  <c r="D23" i="9"/>
  <c r="D20" i="9"/>
  <c r="D19" i="9"/>
  <c r="D18" i="9"/>
  <c r="D17" i="9"/>
  <c r="D16" i="9"/>
  <c r="D15" i="9"/>
  <c r="D14" i="9"/>
  <c r="D13" i="9"/>
  <c r="D4" i="9"/>
  <c r="D5" i="9"/>
  <c r="D6" i="9"/>
  <c r="D7" i="9"/>
  <c r="D8" i="9"/>
  <c r="D9" i="9"/>
  <c r="D10" i="9"/>
  <c r="C3" i="9"/>
  <c r="B50" i="9"/>
  <c r="B49" i="9"/>
  <c r="B48" i="9"/>
  <c r="B47" i="9"/>
  <c r="B46" i="9"/>
  <c r="B45" i="9"/>
  <c r="B44" i="9"/>
  <c r="B43" i="9"/>
  <c r="B40" i="9"/>
  <c r="B39" i="9"/>
  <c r="B38" i="9"/>
  <c r="B37" i="9"/>
  <c r="B36" i="9"/>
  <c r="B35" i="9"/>
  <c r="B34" i="9"/>
  <c r="B33" i="9"/>
  <c r="B30" i="9"/>
  <c r="B29" i="9"/>
  <c r="B28" i="9"/>
  <c r="B27" i="9"/>
  <c r="B26" i="9"/>
  <c r="B25" i="9"/>
  <c r="B24" i="9"/>
  <c r="B23" i="9"/>
  <c r="C50" i="9"/>
  <c r="C49" i="9"/>
  <c r="C48" i="9"/>
  <c r="C47" i="9"/>
  <c r="C46" i="9"/>
  <c r="C45" i="9"/>
  <c r="C44" i="9"/>
  <c r="C43" i="9"/>
  <c r="C40" i="9"/>
  <c r="C39" i="9"/>
  <c r="C38" i="9"/>
  <c r="C37" i="9"/>
  <c r="C36" i="9"/>
  <c r="C35" i="9"/>
  <c r="C34" i="9"/>
  <c r="C33" i="9"/>
  <c r="C30" i="9"/>
  <c r="C29" i="9"/>
  <c r="C28" i="9"/>
  <c r="C27" i="9"/>
  <c r="C26" i="9"/>
  <c r="C25" i="9"/>
  <c r="C24" i="9"/>
  <c r="C23" i="9"/>
  <c r="C20" i="9"/>
  <c r="C19" i="9"/>
  <c r="C18" i="9"/>
  <c r="C17" i="9"/>
  <c r="C16" i="9"/>
  <c r="C15" i="9"/>
  <c r="C14" i="9"/>
  <c r="C13" i="9"/>
  <c r="C4" i="9"/>
  <c r="C5" i="9"/>
  <c r="C6" i="9"/>
  <c r="C7" i="9"/>
  <c r="C8" i="9"/>
  <c r="C9" i="9"/>
  <c r="C10" i="9"/>
  <c r="B3" i="9"/>
  <c r="B14" i="9"/>
  <c r="B15" i="9"/>
  <c r="B16" i="9"/>
  <c r="B17" i="9"/>
  <c r="B18" i="9"/>
  <c r="B19" i="9"/>
  <c r="B20" i="9"/>
  <c r="B13" i="9"/>
  <c r="B4" i="9"/>
  <c r="B5" i="9"/>
  <c r="B6" i="9"/>
  <c r="B7" i="9"/>
  <c r="B8" i="9"/>
  <c r="B9" i="9"/>
  <c r="B10" i="9"/>
  <c r="I28" i="7" l="1"/>
  <c r="J28" i="7"/>
  <c r="K28" i="7"/>
  <c r="I24" i="7"/>
  <c r="K24" i="7"/>
  <c r="J24" i="7"/>
  <c r="I20" i="7"/>
  <c r="J20" i="7"/>
  <c r="K20" i="7"/>
  <c r="K3" i="7"/>
  <c r="J15" i="7"/>
  <c r="I15" i="7"/>
  <c r="K15" i="7"/>
  <c r="J11" i="7"/>
  <c r="K11" i="7"/>
  <c r="I11" i="7"/>
  <c r="J7" i="7"/>
  <c r="I7" i="7"/>
  <c r="K7" i="7"/>
  <c r="J27" i="7"/>
  <c r="I27" i="7"/>
  <c r="K27" i="7"/>
  <c r="J23" i="7"/>
  <c r="I23" i="7"/>
  <c r="K23" i="7"/>
  <c r="J19" i="7"/>
  <c r="I19" i="7"/>
  <c r="K19" i="7"/>
  <c r="J18" i="7"/>
  <c r="I18" i="7"/>
  <c r="K18" i="7"/>
  <c r="J14" i="7"/>
  <c r="I14" i="7"/>
  <c r="K14" i="7"/>
  <c r="J10" i="7"/>
  <c r="I10" i="7"/>
  <c r="K10" i="7"/>
  <c r="J6" i="7"/>
  <c r="I6" i="7"/>
  <c r="K6" i="7"/>
  <c r="J26" i="7"/>
  <c r="I26" i="7"/>
  <c r="K26" i="7"/>
  <c r="J22" i="7"/>
  <c r="I22" i="7"/>
  <c r="K22" i="7"/>
  <c r="I17" i="7"/>
  <c r="J17" i="7"/>
  <c r="K17" i="7"/>
  <c r="I13" i="7"/>
  <c r="J13" i="7"/>
  <c r="K13" i="7"/>
  <c r="I9" i="7"/>
  <c r="J9" i="7"/>
  <c r="K9" i="7"/>
  <c r="I5" i="7"/>
  <c r="K5" i="7"/>
  <c r="I29" i="7"/>
  <c r="J29" i="7"/>
  <c r="K29" i="7"/>
  <c r="I25" i="7"/>
  <c r="J25" i="7"/>
  <c r="K25" i="7"/>
  <c r="I21" i="7"/>
  <c r="J21" i="7"/>
  <c r="K21" i="7"/>
  <c r="I16" i="7"/>
  <c r="K16" i="7"/>
  <c r="J16" i="7"/>
  <c r="I12" i="7"/>
  <c r="J12" i="7"/>
  <c r="K12" i="7"/>
  <c r="I8" i="7"/>
  <c r="K8" i="7"/>
  <c r="J8" i="7"/>
  <c r="I4" i="7"/>
  <c r="K4" i="7"/>
  <c r="E17" i="7"/>
  <c r="P9" i="7"/>
  <c r="E16" i="7"/>
  <c r="R12" i="7"/>
  <c r="I3" i="7"/>
  <c r="D12" i="7"/>
  <c r="D4" i="7"/>
  <c r="D16" i="7"/>
  <c r="E13" i="7"/>
  <c r="M27" i="7"/>
  <c r="O27" i="7"/>
  <c r="R27" i="7"/>
  <c r="Q27" i="7"/>
  <c r="P27" i="7"/>
  <c r="D27" i="7"/>
  <c r="E27" i="7"/>
  <c r="B27" i="7"/>
  <c r="E9" i="7"/>
  <c r="D29" i="7"/>
  <c r="E29" i="7"/>
  <c r="B29" i="7"/>
  <c r="M29" i="7"/>
  <c r="O29" i="7"/>
  <c r="R29" i="7"/>
  <c r="Q29" i="7"/>
  <c r="P29" i="7"/>
  <c r="P13" i="7"/>
  <c r="B28" i="7"/>
  <c r="M28" i="7"/>
  <c r="O28" i="7"/>
  <c r="R28" i="7"/>
  <c r="Q28" i="7"/>
  <c r="P28" i="7"/>
  <c r="D28" i="7"/>
  <c r="E28" i="7"/>
  <c r="D26" i="7"/>
  <c r="E26" i="7"/>
  <c r="O26" i="7"/>
  <c r="R26" i="7"/>
  <c r="Q26" i="7"/>
  <c r="P26" i="7"/>
  <c r="B26" i="7"/>
  <c r="M26" i="7"/>
  <c r="D22" i="7"/>
  <c r="N22" i="7"/>
  <c r="E22" i="7"/>
  <c r="R22" i="7"/>
  <c r="Q22" i="7"/>
  <c r="P22" i="7"/>
  <c r="O22" i="7"/>
  <c r="M22" i="7"/>
  <c r="D11" i="7"/>
  <c r="D17" i="7"/>
  <c r="O17" i="7"/>
  <c r="N17" i="7"/>
  <c r="D13" i="7"/>
  <c r="O13" i="7"/>
  <c r="N13" i="7"/>
  <c r="D9" i="7"/>
  <c r="O9" i="7"/>
  <c r="N9" i="7"/>
  <c r="D5" i="7"/>
  <c r="O5" i="7"/>
  <c r="N5" i="7"/>
  <c r="E5" i="7"/>
  <c r="J5" i="7" s="1"/>
  <c r="P12" i="7"/>
  <c r="D25" i="7"/>
  <c r="O25" i="7"/>
  <c r="R25" i="7"/>
  <c r="Q25" i="7"/>
  <c r="P25" i="7"/>
  <c r="B25" i="7"/>
  <c r="M25" i="7"/>
  <c r="E25" i="7"/>
  <c r="D21" i="7"/>
  <c r="E21" i="7"/>
  <c r="R21" i="7"/>
  <c r="Q21" i="7"/>
  <c r="P21" i="7"/>
  <c r="O21" i="7"/>
  <c r="M21" i="7"/>
  <c r="N21" i="7"/>
  <c r="Q16" i="7"/>
  <c r="O16" i="7"/>
  <c r="N16" i="7"/>
  <c r="Q12" i="7"/>
  <c r="O12" i="7"/>
  <c r="N12" i="7"/>
  <c r="Q8" i="7"/>
  <c r="O8" i="7"/>
  <c r="N8" i="7"/>
  <c r="Q4" i="7"/>
  <c r="O4" i="7"/>
  <c r="N4" i="7"/>
  <c r="E4" i="7"/>
  <c r="J4" i="7" s="1"/>
  <c r="R4" i="7"/>
  <c r="M16" i="7"/>
  <c r="O24" i="7"/>
  <c r="R24" i="7"/>
  <c r="Q24" i="7"/>
  <c r="B24" i="7"/>
  <c r="M24" i="7"/>
  <c r="D24" i="7"/>
  <c r="E24" i="7"/>
  <c r="P24" i="7"/>
  <c r="D20" i="7"/>
  <c r="O20" i="7"/>
  <c r="M20" i="7"/>
  <c r="N20" i="7"/>
  <c r="E20" i="7"/>
  <c r="R20" i="7"/>
  <c r="Q20" i="7"/>
  <c r="P20" i="7"/>
  <c r="O3" i="7"/>
  <c r="N3" i="7"/>
  <c r="E15" i="7"/>
  <c r="O15" i="7"/>
  <c r="N15" i="7"/>
  <c r="O11" i="7"/>
  <c r="N11" i="7"/>
  <c r="O7" i="7"/>
  <c r="N7" i="7"/>
  <c r="E12" i="7"/>
  <c r="P16" i="7"/>
  <c r="P4" i="7"/>
  <c r="M12" i="7"/>
  <c r="D23" i="7"/>
  <c r="O23" i="7"/>
  <c r="N23" i="7"/>
  <c r="E23" i="7"/>
  <c r="R23" i="7"/>
  <c r="Q23" i="7"/>
  <c r="P23" i="7"/>
  <c r="M23" i="7"/>
  <c r="D19" i="7"/>
  <c r="O19" i="7"/>
  <c r="N19" i="7"/>
  <c r="E19" i="7"/>
  <c r="R19" i="7"/>
  <c r="Q19" i="7"/>
  <c r="P19" i="7"/>
  <c r="M19" i="7"/>
  <c r="Q18" i="7"/>
  <c r="N18" i="7"/>
  <c r="O18" i="7"/>
  <c r="D14" i="7"/>
  <c r="N14" i="7"/>
  <c r="O14" i="7"/>
  <c r="D10" i="7"/>
  <c r="N10" i="7"/>
  <c r="O10" i="7"/>
  <c r="D6" i="7"/>
  <c r="N6" i="7"/>
  <c r="O6" i="7"/>
  <c r="R16" i="7"/>
  <c r="M4" i="7"/>
  <c r="P8" i="7"/>
  <c r="R8" i="7"/>
  <c r="M8" i="7"/>
  <c r="E8" i="7"/>
  <c r="E11" i="7"/>
  <c r="Q17" i="7"/>
  <c r="Q13" i="7"/>
  <c r="Q5" i="7"/>
  <c r="R15" i="7"/>
  <c r="R11" i="7"/>
  <c r="R7" i="7"/>
  <c r="R3" i="7"/>
  <c r="M18" i="7"/>
  <c r="M10" i="7"/>
  <c r="M6" i="7"/>
  <c r="B23" i="7"/>
  <c r="B19" i="7"/>
  <c r="D3" i="7"/>
  <c r="E18" i="7"/>
  <c r="E14" i="7"/>
  <c r="E10" i="7"/>
  <c r="E6" i="7"/>
  <c r="P15" i="7"/>
  <c r="P11" i="7"/>
  <c r="P7" i="7"/>
  <c r="P3" i="7"/>
  <c r="R18" i="7"/>
  <c r="R14" i="7"/>
  <c r="R10" i="7"/>
  <c r="R6" i="7"/>
  <c r="M17" i="7"/>
  <c r="M13" i="7"/>
  <c r="M9" i="7"/>
  <c r="M5" i="7"/>
  <c r="B22" i="7"/>
  <c r="B18" i="7"/>
  <c r="P18" i="7"/>
  <c r="P14" i="7"/>
  <c r="P10" i="7"/>
  <c r="P6" i="7"/>
  <c r="Q15" i="7"/>
  <c r="Q11" i="7"/>
  <c r="Q7" i="7"/>
  <c r="Q3" i="7"/>
  <c r="R17" i="7"/>
  <c r="R13" i="7"/>
  <c r="R9" i="7"/>
  <c r="R5" i="7"/>
  <c r="B21" i="7"/>
  <c r="D18" i="7"/>
  <c r="P17" i="7"/>
  <c r="P5" i="7"/>
  <c r="Q14" i="7"/>
  <c r="Q10" i="7"/>
  <c r="Q6" i="7"/>
  <c r="M15" i="7"/>
  <c r="M11" i="7"/>
  <c r="M7" i="7"/>
  <c r="M3" i="7"/>
  <c r="B20" i="7"/>
  <c r="D15" i="7"/>
  <c r="D7" i="7"/>
  <c r="E7" i="7"/>
  <c r="E3" i="7"/>
  <c r="J3" i="7" s="1"/>
  <c r="Q9" i="7"/>
  <c r="M14" i="7"/>
  <c r="B4" i="7"/>
  <c r="B5" i="7"/>
  <c r="B8" i="7"/>
  <c r="B9" i="7"/>
  <c r="B12" i="7"/>
  <c r="B13" i="7"/>
  <c r="B16" i="7"/>
  <c r="B3" i="7"/>
  <c r="B6" i="7"/>
  <c r="B7" i="7"/>
  <c r="B10" i="7"/>
  <c r="B11" i="7"/>
  <c r="B14" i="7"/>
  <c r="B15" i="7"/>
  <c r="B17" i="7"/>
  <c r="A28" i="8"/>
  <c r="D28" i="8" s="1"/>
  <c r="A29" i="8"/>
  <c r="C29" i="8" s="1"/>
  <c r="A30" i="8"/>
  <c r="B30" i="8" s="1"/>
  <c r="A7" i="8"/>
  <c r="C7" i="8" s="1"/>
  <c r="A8" i="8"/>
  <c r="C8" i="8" s="1"/>
  <c r="A9" i="8"/>
  <c r="B9" i="8" s="1"/>
  <c r="A10" i="8"/>
  <c r="D10" i="8" s="1"/>
  <c r="A11" i="8"/>
  <c r="C11" i="8" s="1"/>
  <c r="A12" i="8"/>
  <c r="D12" i="8" s="1"/>
  <c r="A13" i="8"/>
  <c r="B13" i="8" s="1"/>
  <c r="A14" i="8"/>
  <c r="D14" i="8" s="1"/>
  <c r="A15" i="8"/>
  <c r="C15" i="8" s="1"/>
  <c r="A16" i="8"/>
  <c r="B16" i="8" s="1"/>
  <c r="A17" i="8"/>
  <c r="C17" i="8" s="1"/>
  <c r="A18" i="8"/>
  <c r="D18" i="8" s="1"/>
  <c r="A19" i="8"/>
  <c r="D19" i="8" s="1"/>
  <c r="A20" i="8"/>
  <c r="D20" i="8" s="1"/>
  <c r="A21" i="8"/>
  <c r="C21" i="8" s="1"/>
  <c r="A22" i="8"/>
  <c r="D22" i="8" s="1"/>
  <c r="A23" i="8"/>
  <c r="D23" i="8" s="1"/>
  <c r="A24" i="8"/>
  <c r="C24" i="8" s="1"/>
  <c r="A25" i="8"/>
  <c r="C25" i="8" s="1"/>
  <c r="A26" i="8"/>
  <c r="D26" i="8" s="1"/>
  <c r="A27" i="8"/>
  <c r="D27" i="8" s="1"/>
  <c r="C3" i="8"/>
  <c r="A4" i="8"/>
  <c r="B4" i="8" s="1"/>
  <c r="A5" i="8"/>
  <c r="B5" i="8" s="1"/>
  <c r="A6" i="8"/>
  <c r="B6" i="8" s="1"/>
  <c r="F30" i="8" l="1"/>
  <c r="F28" i="8"/>
  <c r="G30" i="8"/>
  <c r="G9" i="8"/>
  <c r="C9" i="8"/>
  <c r="G13" i="8"/>
  <c r="F12" i="8"/>
  <c r="G28" i="8"/>
  <c r="F29" i="8"/>
  <c r="F8" i="8"/>
  <c r="G16" i="8"/>
  <c r="G8" i="8"/>
  <c r="G29" i="8"/>
  <c r="F16" i="8"/>
  <c r="G12" i="8"/>
  <c r="E29" i="8"/>
  <c r="F22" i="8"/>
  <c r="F15" i="8"/>
  <c r="F11" i="8"/>
  <c r="F7" i="8"/>
  <c r="G26" i="8"/>
  <c r="G22" i="8"/>
  <c r="G17" i="8"/>
  <c r="E11" i="8"/>
  <c r="F25" i="8"/>
  <c r="F21" i="8"/>
  <c r="F14" i="8"/>
  <c r="F10" i="8"/>
  <c r="F6" i="8"/>
  <c r="G25" i="8"/>
  <c r="G21" i="8"/>
  <c r="G4" i="8"/>
  <c r="E9" i="8"/>
  <c r="F24" i="8"/>
  <c r="F20" i="8"/>
  <c r="F13" i="8"/>
  <c r="F9" i="8"/>
  <c r="F5" i="8"/>
  <c r="G24" i="8"/>
  <c r="G20" i="8"/>
  <c r="G15" i="8"/>
  <c r="G11" i="8"/>
  <c r="G7" i="8"/>
  <c r="E7" i="8"/>
  <c r="F27" i="8"/>
  <c r="F23" i="8"/>
  <c r="F4" i="8"/>
  <c r="G27" i="8"/>
  <c r="G23" i="8"/>
  <c r="G19" i="8"/>
  <c r="G14" i="8"/>
  <c r="G10" i="8"/>
  <c r="G6" i="8"/>
  <c r="F26" i="8"/>
  <c r="G5" i="8"/>
  <c r="E15" i="8"/>
  <c r="F18" i="8"/>
  <c r="F17" i="8"/>
  <c r="F19" i="8"/>
  <c r="G18" i="8"/>
  <c r="E30" i="8"/>
  <c r="E26" i="8"/>
  <c r="E22" i="8"/>
  <c r="E18" i="8"/>
  <c r="D9" i="8"/>
  <c r="D3" i="8"/>
  <c r="E14" i="8"/>
  <c r="E10" i="8"/>
  <c r="E6" i="8"/>
  <c r="E25" i="8"/>
  <c r="E21" i="8"/>
  <c r="E17" i="8"/>
  <c r="E28" i="8"/>
  <c r="E24" i="8"/>
  <c r="E20" i="8"/>
  <c r="F3" i="8"/>
  <c r="E3" i="8"/>
  <c r="E13" i="8"/>
  <c r="E5" i="8"/>
  <c r="E16" i="8"/>
  <c r="E12" i="8"/>
  <c r="E8" i="8"/>
  <c r="E4" i="8"/>
  <c r="E27" i="8"/>
  <c r="E23" i="8"/>
  <c r="E19" i="8"/>
  <c r="G3" i="8"/>
  <c r="B28" i="8"/>
  <c r="B12" i="8"/>
  <c r="C28" i="8"/>
  <c r="C13" i="8"/>
  <c r="B24" i="8"/>
  <c r="B8" i="8"/>
  <c r="C12" i="8"/>
  <c r="B20" i="8"/>
  <c r="C16" i="8"/>
  <c r="C10" i="8"/>
  <c r="D16" i="8"/>
  <c r="D8" i="8"/>
  <c r="D24" i="8"/>
  <c r="C14" i="8"/>
  <c r="D13" i="8"/>
  <c r="D5" i="8"/>
  <c r="D21" i="8"/>
  <c r="C20" i="8"/>
  <c r="B29" i="8"/>
  <c r="D4" i="8"/>
  <c r="D25" i="8"/>
  <c r="D17" i="8"/>
  <c r="C6" i="8"/>
  <c r="B27" i="8"/>
  <c r="B23" i="8"/>
  <c r="B19" i="8"/>
  <c r="B15" i="8"/>
  <c r="B11" i="8"/>
  <c r="B7" i="8"/>
  <c r="C5" i="8"/>
  <c r="C27" i="8"/>
  <c r="C23" i="8"/>
  <c r="C19" i="8"/>
  <c r="D30" i="8"/>
  <c r="B26" i="8"/>
  <c r="B22" i="8"/>
  <c r="B18" i="8"/>
  <c r="B14" i="8"/>
  <c r="B10" i="8"/>
  <c r="C4" i="8"/>
  <c r="D15" i="8"/>
  <c r="D11" i="8"/>
  <c r="D7" i="8"/>
  <c r="C26" i="8"/>
  <c r="C22" i="8"/>
  <c r="C18" i="8"/>
  <c r="C30" i="8"/>
  <c r="D29" i="8"/>
  <c r="B25" i="8"/>
  <c r="B21" i="8"/>
  <c r="B17" i="8"/>
  <c r="D6" i="8"/>
  <c r="B3" i="8"/>
  <c r="T28" i="1" l="1"/>
  <c r="T23" i="1"/>
  <c r="T30" i="1"/>
  <c r="U30" i="1"/>
  <c r="T22" i="1"/>
  <c r="U22" i="1"/>
  <c r="T32" i="1"/>
  <c r="U32" i="1"/>
  <c r="T33" i="1"/>
  <c r="U33" i="1"/>
  <c r="T26" i="1"/>
  <c r="U26" i="1"/>
  <c r="T27" i="1"/>
  <c r="U27" i="1"/>
  <c r="T16" i="1"/>
  <c r="U16" i="1"/>
  <c r="T17" i="1"/>
  <c r="U17" i="1"/>
  <c r="T19" i="1"/>
  <c r="U19" i="1"/>
  <c r="U28" i="1"/>
  <c r="U23" i="1"/>
  <c r="V33" i="1" l="1"/>
  <c r="V30" i="1"/>
  <c r="V26" i="1"/>
  <c r="V23" i="1"/>
  <c r="V16" i="1"/>
  <c r="V22" i="1"/>
  <c r="V27" i="1"/>
  <c r="V19" i="1"/>
  <c r="V17" i="1"/>
  <c r="V32" i="1"/>
  <c r="V28" i="1"/>
  <c r="U18" i="1"/>
  <c r="U31" i="1"/>
  <c r="U29" i="1"/>
  <c r="U21" i="1"/>
  <c r="U14" i="1"/>
  <c r="U34" i="1"/>
  <c r="U15" i="1"/>
  <c r="U20" i="1"/>
  <c r="U25" i="1"/>
  <c r="U24" i="1"/>
  <c r="T18" i="1"/>
  <c r="T31" i="1"/>
  <c r="T29" i="1"/>
  <c r="T21" i="1"/>
  <c r="T14" i="1"/>
  <c r="T34" i="1"/>
  <c r="T15" i="1"/>
  <c r="T20" i="1"/>
  <c r="T25" i="1"/>
  <c r="T24" i="1"/>
  <c r="U35" i="1" l="1"/>
  <c r="T35" i="1"/>
  <c r="V20" i="1"/>
  <c r="V34" i="1"/>
  <c r="V21" i="1"/>
  <c r="V31" i="1"/>
  <c r="V15" i="1"/>
  <c r="V14" i="1"/>
  <c r="V29" i="1"/>
  <c r="V18" i="1"/>
  <c r="V24" i="1"/>
  <c r="V25" i="1"/>
  <c r="V35" i="1" l="1"/>
  <c r="I1" i="11" s="1"/>
</calcChain>
</file>

<file path=xl/comments1.xml><?xml version="1.0" encoding="utf-8"?>
<comments xmlns="http://schemas.openxmlformats.org/spreadsheetml/2006/main">
  <authors>
    <author>Brodt, Christopher (BHS)</author>
  </authors>
  <commentList>
    <comment ref="A1" authorId="0" shapeId="0">
      <text>
        <r>
          <rPr>
            <b/>
            <sz val="8"/>
            <color indexed="81"/>
            <rFont val="Tahoma"/>
            <family val="2"/>
          </rPr>
          <t>Brodt, Christopher (BHS):</t>
        </r>
        <r>
          <rPr>
            <sz val="8"/>
            <color indexed="81"/>
            <rFont val="Tahoma"/>
            <family val="2"/>
          </rPr>
          <t xml:space="preserve">
Unique Identifier</t>
        </r>
      </text>
    </comment>
    <comment ref="A4" authorId="0" shapeId="0">
      <text>
        <r>
          <rPr>
            <b/>
            <sz val="8"/>
            <color indexed="81"/>
            <rFont val="Tahoma"/>
            <family val="2"/>
          </rPr>
          <t>Brodt, Christopher (BHS):</t>
        </r>
        <r>
          <rPr>
            <sz val="8"/>
            <color indexed="81"/>
            <rFont val="Tahoma"/>
            <family val="2"/>
          </rPr>
          <t xml:space="preserve">
During this phase - Shane and Chris will review the data pulled and determine if any additional items need to be added or have items removed from scope.  Also, during this phase Shane and Chris will determine best plan of action - i.e. which vendors to send to for pricing, review local/premier contracts, etc.</t>
        </r>
      </text>
    </comment>
    <comment ref="A5" authorId="0" shapeId="0">
      <text>
        <r>
          <rPr>
            <b/>
            <sz val="8"/>
            <color indexed="81"/>
            <rFont val="Tahoma"/>
            <family val="2"/>
          </rPr>
          <t>Brodt, Christopher (BHS):</t>
        </r>
        <r>
          <rPr>
            <sz val="8"/>
            <color indexed="81"/>
            <rFont val="Tahoma"/>
            <family val="2"/>
          </rPr>
          <t xml:space="preserve">
Who will send financial sheet to the vendor along with the RFP?</t>
        </r>
      </text>
    </comment>
    <comment ref="A6" authorId="0" shapeId="0">
      <text>
        <r>
          <rPr>
            <b/>
            <sz val="8"/>
            <color indexed="81"/>
            <rFont val="Tahoma"/>
            <family val="2"/>
          </rPr>
          <t xml:space="preserve">Brodt, Christopher (BHS):
</t>
        </r>
        <r>
          <rPr>
            <sz val="8"/>
            <color indexed="81"/>
            <rFont val="Tahoma"/>
            <family val="2"/>
          </rPr>
          <t>If pricing can be turned onto a premier contract, then we'll enter the Premier contract # here.  Or if a local contract is negotiated, we can input the local contract # here.</t>
        </r>
      </text>
    </comment>
    <comment ref="A7" authorId="0" shapeId="0">
      <text>
        <r>
          <rPr>
            <b/>
            <sz val="8"/>
            <color indexed="81"/>
            <rFont val="Tahoma"/>
            <family val="2"/>
          </rPr>
          <t>Brodt, Christopher (BHS):</t>
        </r>
        <r>
          <rPr>
            <sz val="8"/>
            <color indexed="81"/>
            <rFont val="Tahoma"/>
            <family val="2"/>
          </rPr>
          <t xml:space="preserve">
Will need the vendor to fill in this field if this will be locally negotiated pricing?
Can input Premier dates if pricing is accepted.</t>
        </r>
      </text>
    </comment>
    <comment ref="A8" authorId="0" shapeId="0">
      <text>
        <r>
          <rPr>
            <b/>
            <sz val="8"/>
            <color indexed="81"/>
            <rFont val="Tahoma"/>
            <family val="2"/>
          </rPr>
          <t>Brodt, Christopher (BHS):</t>
        </r>
        <r>
          <rPr>
            <sz val="8"/>
            <color indexed="81"/>
            <rFont val="Tahoma"/>
            <family val="2"/>
          </rPr>
          <t xml:space="preserve">
This will be the vendor who has been awarded the new contract and hopefully best pricing.</t>
        </r>
      </text>
    </comment>
    <comment ref="A9" authorId="0" shapeId="0">
      <text>
        <r>
          <rPr>
            <b/>
            <sz val="8"/>
            <color indexed="81"/>
            <rFont val="Tahoma"/>
            <family val="2"/>
          </rPr>
          <t>Brodt, Christopher (BHS):</t>
        </r>
        <r>
          <rPr>
            <sz val="8"/>
            <color indexed="81"/>
            <rFont val="Tahoma"/>
            <family val="2"/>
          </rPr>
          <t xml:space="preserve">
Date that the new pricing agreement has been successfully loaded into our system.</t>
        </r>
      </text>
    </comment>
  </commentList>
</comments>
</file>

<file path=xl/comments2.xml><?xml version="1.0" encoding="utf-8"?>
<comments xmlns="http://schemas.openxmlformats.org/spreadsheetml/2006/main">
  <authors>
    <author>Brodt, Christopher (BHS)</author>
  </authors>
  <commentList>
    <comment ref="K12" authorId="0" shapeId="0">
      <text>
        <r>
          <rPr>
            <b/>
            <sz val="8"/>
            <color indexed="81"/>
            <rFont val="Tahoma"/>
            <family val="2"/>
          </rPr>
          <t>Brodt, Christopher (BHS):</t>
        </r>
        <r>
          <rPr>
            <sz val="8"/>
            <color indexed="81"/>
            <rFont val="Tahoma"/>
            <family val="2"/>
          </rPr>
          <t xml:space="preserve">
10EA/BX.
How many EA's are in the PUOM?</t>
        </r>
      </text>
    </comment>
    <comment ref="L12" authorId="0" shapeId="0">
      <text>
        <r>
          <rPr>
            <b/>
            <sz val="8"/>
            <color indexed="81"/>
            <rFont val="Tahoma"/>
            <family val="2"/>
          </rPr>
          <t>Brodt, Christopher (BHS):</t>
        </r>
        <r>
          <rPr>
            <sz val="8"/>
            <color indexed="81"/>
            <rFont val="Tahoma"/>
            <family val="2"/>
          </rPr>
          <t xml:space="preserve">
I.E. CA, BX, EA.</t>
        </r>
      </text>
    </comment>
    <comment ref="R12" authorId="0" shapeId="0">
      <text>
        <r>
          <rPr>
            <b/>
            <sz val="8"/>
            <color indexed="81"/>
            <rFont val="Tahoma"/>
            <family val="2"/>
          </rPr>
          <t>Brodt, Christopher (BHS):</t>
        </r>
        <r>
          <rPr>
            <sz val="8"/>
            <color indexed="81"/>
            <rFont val="Tahoma"/>
            <family val="2"/>
          </rPr>
          <t xml:space="preserve">
Round to 4 decimal Places: 0.8942</t>
        </r>
      </text>
    </comment>
  </commentList>
</comments>
</file>

<file path=xl/sharedStrings.xml><?xml version="1.0" encoding="utf-8"?>
<sst xmlns="http://schemas.openxmlformats.org/spreadsheetml/2006/main" count="343" uniqueCount="174">
  <si>
    <t>Initiative Number</t>
  </si>
  <si>
    <t>Current MMIS #</t>
  </si>
  <si>
    <t>Current MFG #</t>
  </si>
  <si>
    <t>Current Description</t>
  </si>
  <si>
    <t>New MFG #</t>
  </si>
  <si>
    <t>New Pkg. String</t>
  </si>
  <si>
    <t>New PUOM</t>
  </si>
  <si>
    <t>Current PUOM Cost</t>
  </si>
  <si>
    <t>Current Price (EA)</t>
  </si>
  <si>
    <t>Annual Usage (by EA)</t>
  </si>
  <si>
    <t>Annual Spend Current Product</t>
  </si>
  <si>
    <t>Annual Spend New Product</t>
  </si>
  <si>
    <t>Current PUOM</t>
  </si>
  <si>
    <t>Variance (Current - New)</t>
  </si>
  <si>
    <t>New PUOM Price</t>
  </si>
  <si>
    <t>Current Vendor</t>
  </si>
  <si>
    <t>New EA Price</t>
  </si>
  <si>
    <t>Commodity</t>
  </si>
  <si>
    <t>Current MFG</t>
  </si>
  <si>
    <t>PUOM Factor</t>
  </si>
  <si>
    <t>Current Contract Number</t>
  </si>
  <si>
    <t>Facility Breakdown</t>
  </si>
  <si>
    <t>Facility</t>
  </si>
  <si>
    <t>Data Pulled Date</t>
  </si>
  <si>
    <t>Total Current Spend</t>
  </si>
  <si>
    <t>Once data is pulled - this tab will be used to break out usage by facility to help facilitate best plan of action.</t>
  </si>
  <si>
    <t>Date sent to Vendor</t>
  </si>
  <si>
    <t>New Contract #</t>
  </si>
  <si>
    <t>New Contract Term</t>
  </si>
  <si>
    <t>New Contract Vendor</t>
  </si>
  <si>
    <t>Date Financial Analysis was approved</t>
  </si>
  <si>
    <t xml:space="preserve">Implementation Date </t>
  </si>
  <si>
    <t>Signature:</t>
  </si>
  <si>
    <t>Date:</t>
  </si>
  <si>
    <t>Forecasted Spend</t>
  </si>
  <si>
    <t>Forecasted Savings/Increase</t>
  </si>
  <si>
    <t>Realized System Savings:</t>
  </si>
  <si>
    <t>Totals</t>
  </si>
  <si>
    <t>Add, Price Change, Delete, Convert, Keep</t>
  </si>
  <si>
    <t>New MFG Description</t>
  </si>
  <si>
    <t>Hardin Memorial</t>
  </si>
  <si>
    <t>Russell County</t>
  </si>
  <si>
    <t>Complete template for submission to Item Master/SIM</t>
  </si>
  <si>
    <t>Item built in Item Master</t>
  </si>
  <si>
    <t>Vendor or Manufacturer Built in Database</t>
  </si>
  <si>
    <t>SIM number assigned (if required)</t>
  </si>
  <si>
    <t>Delete existing item being replaced from Item Master and SIM</t>
  </si>
  <si>
    <t>Distribution vendor notification of conversion</t>
  </si>
  <si>
    <t>Complete new product distributor template with new product information</t>
  </si>
  <si>
    <t>Identify Item being replaced</t>
  </si>
  <si>
    <t>Set quantity to be held by distributor</t>
  </si>
  <si>
    <t>Set date for conversion – Dates Listed</t>
  </si>
  <si>
    <t>Forecasted System Savings:</t>
  </si>
  <si>
    <t>Provide HEMM # to Supply Chain Analyst</t>
  </si>
  <si>
    <t>Comments</t>
  </si>
  <si>
    <t>First Order Date</t>
  </si>
  <si>
    <t>Expected Price</t>
  </si>
  <si>
    <t>Expected Ordering UM (LUM?)</t>
  </si>
  <si>
    <t>PKG</t>
  </si>
  <si>
    <t>UM</t>
  </si>
  <si>
    <t>Manufacturer</t>
  </si>
  <si>
    <t>HEMM</t>
  </si>
  <si>
    <t>Cardinal item</t>
  </si>
  <si>
    <t>QTY on order</t>
  </si>
  <si>
    <t>QTY onhand</t>
  </si>
  <si>
    <t>HEMM#</t>
  </si>
  <si>
    <t>Cardinal Item#</t>
  </si>
  <si>
    <t xml:space="preserve">Facility </t>
  </si>
  <si>
    <t>Requestor</t>
  </si>
  <si>
    <t>Add, Change, Delete (A,C,D)</t>
  </si>
  <si>
    <t>NEW ITEM</t>
  </si>
  <si>
    <t>EXISTING ITEM</t>
  </si>
  <si>
    <t>10 BAPTIST HEALTH LEXINGTON</t>
  </si>
  <si>
    <t>30 BAPTIST HEALTH PADUCAH</t>
  </si>
  <si>
    <t>40 BAPTIST HEALTH LOUISVILLE</t>
  </si>
  <si>
    <t>70 BAPTIST HEALTH CORBIN</t>
  </si>
  <si>
    <t>90 BAPTIST HEALTH LAGRANGE</t>
  </si>
  <si>
    <t>Expense Code</t>
  </si>
  <si>
    <t>Description of initiative:
Explanation of benchmark data used:
Potential requirements to achieve price point:</t>
  </si>
  <si>
    <t>Market Share Analysis</t>
  </si>
  <si>
    <t>BHS - 10 CENTRAL BAPTIST HOSPITAL (CBH)</t>
  </si>
  <si>
    <t>REF</t>
  </si>
  <si>
    <t>Description</t>
  </si>
  <si>
    <t>New Product REF</t>
  </si>
  <si>
    <t>New HEMM</t>
  </si>
  <si>
    <t>BHS - 30 WESTERN BAPTIST HOSPITAL (WBH)</t>
  </si>
  <si>
    <t>BHS - 40 BAPTIST HOSPITAL EAST (BHE)</t>
  </si>
  <si>
    <t>BHS - 70 BAPTIST REGIONAL MEDICAL CENTER</t>
  </si>
  <si>
    <t>BHS  - 90 BAPTIST HOSPITAL NORTHEAST (BHN)</t>
  </si>
  <si>
    <t>New Product Description</t>
  </si>
  <si>
    <t>Lex</t>
  </si>
  <si>
    <t>Pad</t>
  </si>
  <si>
    <t>Lou</t>
  </si>
  <si>
    <t>Cor</t>
  </si>
  <si>
    <t>LaG</t>
  </si>
  <si>
    <t>20 BAPTIST HEALTH RICHMOND</t>
  </si>
  <si>
    <t>Vendor</t>
  </si>
  <si>
    <t>PUOM</t>
  </si>
  <si>
    <t>Cardinal</t>
  </si>
  <si>
    <t>Old HEMM</t>
  </si>
  <si>
    <t>Conversion Factor</t>
  </si>
  <si>
    <t>Price PUOM</t>
  </si>
  <si>
    <t>Expected Mo Usage EA</t>
  </si>
  <si>
    <t>Products to Delete and New Product Info</t>
  </si>
  <si>
    <t>Product</t>
  </si>
  <si>
    <t>Initiative #</t>
  </si>
  <si>
    <t>Supply Chain Services</t>
  </si>
  <si>
    <t>10-BH LEX</t>
  </si>
  <si>
    <t>20-BH RICH</t>
  </si>
  <si>
    <t>30-BH PAD</t>
  </si>
  <si>
    <t>40-BH LOU</t>
  </si>
  <si>
    <t>70-BH COR</t>
  </si>
  <si>
    <t>80-BH MAD</t>
  </si>
  <si>
    <t>90-BH LAG</t>
  </si>
  <si>
    <t>Discuss marketshare and strategy with physicians</t>
  </si>
  <si>
    <t>Date</t>
  </si>
  <si>
    <t>RFP to Vendors</t>
  </si>
  <si>
    <t>Analysis of response to BHS</t>
  </si>
  <si>
    <t>Discuss response with physicians</t>
  </si>
  <si>
    <t>Recommendations to QVAT</t>
  </si>
  <si>
    <t>Response/Negotiate agreements with vendors</t>
  </si>
  <si>
    <t>Physician Education</t>
  </si>
  <si>
    <t>Contract Execution</t>
  </si>
  <si>
    <t>Set date for new product to be received by distributor</t>
  </si>
  <si>
    <t>Facility Education</t>
  </si>
  <si>
    <t xml:space="preserve">Identify Champion for Conversion Management at each facility </t>
  </si>
  <si>
    <t>Name</t>
  </si>
  <si>
    <t xml:space="preserve">Notification of end users  </t>
  </si>
  <si>
    <t xml:space="preserve">Clinical Staff – Name Educators involved </t>
  </si>
  <si>
    <t xml:space="preserve">Non-clinical – Name staff to be educated on separate sheet </t>
  </si>
  <si>
    <t xml:space="preserve">Notification of Infection Control (if pertinent)  </t>
  </si>
  <si>
    <t xml:space="preserve">Define product to be ordered for In-Service </t>
  </si>
  <si>
    <t xml:space="preserve">Order products for In-Service </t>
  </si>
  <si>
    <t xml:space="preserve">Order equipment for In-Service (if required) </t>
  </si>
  <si>
    <t xml:space="preserve">Name of Clinical Trainer from Vendor  </t>
  </si>
  <si>
    <t xml:space="preserve">Obtain TB testing of vendor trainer if not in VCS </t>
  </si>
  <si>
    <t xml:space="preserve">Conference Call for vendor, clinical trainer, facility champion and supply chain to kick off conversion and training </t>
  </si>
  <si>
    <t xml:space="preserve">In-Services Held </t>
  </si>
  <si>
    <t xml:space="preserve">Education Sign Off Sheet Completed </t>
  </si>
  <si>
    <t>Facility-Inventory Management</t>
  </si>
  <si>
    <t xml:space="preserve">Identify PAR locations for conversion </t>
  </si>
  <si>
    <t xml:space="preserve">Identify inventory amounts of existing product </t>
  </si>
  <si>
    <t xml:space="preserve">Build new item in PAR, Requisitions and/or Inventory locations </t>
  </si>
  <si>
    <t xml:space="preserve">Replace product on the shelf and/or shift existing product to higher use dept.  </t>
  </si>
  <si>
    <t>Convert</t>
  </si>
  <si>
    <t>Old Product</t>
  </si>
  <si>
    <t>YA123</t>
  </si>
  <si>
    <t>New REF</t>
  </si>
  <si>
    <t>New Product</t>
  </si>
  <si>
    <t>CA</t>
  </si>
  <si>
    <t>EA</t>
  </si>
  <si>
    <t>New123</t>
  </si>
  <si>
    <t>Sourcing Manager</t>
  </si>
  <si>
    <t>Annual Savings</t>
  </si>
  <si>
    <t>Supply Chain - PPI ONLY</t>
  </si>
  <si>
    <t>Supply Chain - ALL</t>
  </si>
  <si>
    <t>DUE</t>
  </si>
  <si>
    <t>60 BAPTIST HEALTH MADISONVILLE</t>
  </si>
  <si>
    <t>gateway</t>
  </si>
  <si>
    <t>Add</t>
  </si>
  <si>
    <t>CRD</t>
  </si>
  <si>
    <t>Sketchy Supply</t>
  </si>
  <si>
    <t>Hawk</t>
  </si>
  <si>
    <t>TAVIP</t>
  </si>
  <si>
    <t>New CRD</t>
  </si>
  <si>
    <t>New69</t>
  </si>
  <si>
    <t>Sketchier Supply</t>
  </si>
  <si>
    <t>VIP</t>
  </si>
  <si>
    <t>Strange Things</t>
  </si>
  <si>
    <t>S2K</t>
  </si>
  <si>
    <t>DATAS</t>
  </si>
  <si>
    <t>Shark</t>
  </si>
  <si>
    <t>ThrowError</t>
  </si>
  <si>
    <t>Also Strange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</si>
</sst>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quot;$&quot;#,##0.0000"/>
  </numFmts>
  <fonts count="40" x14ac:knownFonts="1">
    <font>
      <sz val="11"/>
      <color theme="1"/>
      <name val="Calibri"/>
      <family val="2"/>
      <scheme val="minor"/>
    </font>
    <font>
      <sz val="8"/>
      <color theme="1"/>
      <name val="Calibri"/>
      <family val="2"/>
      <scheme val="minor"/>
    </font>
    <font>
      <sz val="8"/>
      <color indexed="81"/>
      <name val="Tahoma"/>
      <family val="2"/>
    </font>
    <font>
      <b/>
      <sz val="8"/>
      <color indexed="81"/>
      <name val="Tahoma"/>
      <family val="2"/>
    </font>
    <font>
      <b/>
      <sz val="11"/>
      <color theme="1"/>
      <name val="Calibri"/>
      <family val="2"/>
      <scheme val="minor"/>
    </font>
    <font>
      <b/>
      <sz val="12"/>
      <color theme="1"/>
      <name val="Calibri"/>
      <family val="2"/>
      <scheme val="minor"/>
    </font>
    <font>
      <b/>
      <sz val="11"/>
      <color theme="0"/>
      <name val="Calibri"/>
      <family val="2"/>
      <scheme val="minor"/>
    </font>
    <font>
      <b/>
      <sz val="8"/>
      <color theme="0"/>
      <name val="Calibri"/>
      <family val="2"/>
      <scheme val="minor"/>
    </font>
    <font>
      <b/>
      <sz val="8"/>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000000"/>
      <name val="Calibri"/>
      <family val="2"/>
      <scheme val="minor"/>
    </font>
    <font>
      <sz val="10"/>
      <name val="Arial"/>
      <family val="2"/>
    </font>
    <font>
      <b/>
      <sz val="14"/>
      <color theme="1"/>
      <name val="Calibri"/>
      <family val="2"/>
      <scheme val="minor"/>
    </font>
    <font>
      <sz val="10"/>
      <color theme="1"/>
      <name val="Calibri"/>
      <family val="2"/>
      <scheme val="minor"/>
    </font>
    <font>
      <b/>
      <sz val="18"/>
      <color theme="1"/>
      <name val="Calibri"/>
      <family val="2"/>
      <scheme val="minor"/>
    </font>
    <font>
      <b/>
      <sz val="14"/>
      <color theme="3" tint="-0.249977111117893"/>
      <name val="Calibri"/>
      <family val="2"/>
      <scheme val="minor"/>
    </font>
    <font>
      <b/>
      <sz val="14"/>
      <color theme="6" tint="-0.499984740745262"/>
      <name val="Calibri"/>
      <family val="2"/>
      <scheme val="minor"/>
    </font>
    <font>
      <b/>
      <sz val="14"/>
      <color theme="2" tint="-0.749992370372631"/>
      <name val="Calibri"/>
      <family val="2"/>
      <scheme val="minor"/>
    </font>
    <font>
      <b/>
      <sz val="14"/>
      <color theme="7" tint="-0.499984740745262"/>
      <name val="Calibri"/>
      <family val="2"/>
      <scheme val="minor"/>
    </font>
    <font>
      <b/>
      <sz val="14"/>
      <color theme="5" tint="-0.499984740745262"/>
      <name val="Calibri"/>
      <family val="2"/>
      <scheme val="minor"/>
    </font>
    <font>
      <b/>
      <sz val="14"/>
      <color theme="9" tint="-0.499984740745262"/>
      <name val="Calibri"/>
      <family val="2"/>
      <scheme val="minor"/>
    </font>
    <font>
      <b/>
      <sz val="14"/>
      <color theme="5" tint="-0.249977111117893"/>
      <name val="Calibri"/>
      <family val="2"/>
      <scheme val="minor"/>
    </font>
    <font>
      <b/>
      <sz val="14"/>
      <color theme="8" tint="-0.499984740745262"/>
      <name val="Calibri"/>
      <family val="2"/>
      <scheme val="minor"/>
    </font>
    <font>
      <b/>
      <sz val="14"/>
      <color theme="1" tint="0.14999847407452621"/>
      <name val="Calibri"/>
      <family val="2"/>
      <scheme val="minor"/>
    </font>
    <font>
      <sz val="10"/>
      <color indexed="8"/>
      <name val="Arial"/>
      <family val="2"/>
    </font>
  </fonts>
  <fills count="51">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6" tint="0.39997558519241921"/>
        <bgColor indexed="64"/>
      </patternFill>
    </fill>
    <fill>
      <patternFill patternType="solid">
        <fgColor rgb="FFFFFF9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2"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diagonal/>
    </border>
    <border>
      <left style="thin">
        <color theme="0"/>
      </left>
      <right style="thin">
        <color indexed="64"/>
      </right>
      <top style="thin">
        <color indexed="64"/>
      </top>
      <bottom/>
      <diagonal/>
    </border>
    <border>
      <left style="thin">
        <color theme="0"/>
      </left>
      <right style="thin">
        <color theme="0"/>
      </right>
      <top style="thin">
        <color indexed="64"/>
      </top>
      <bottom/>
      <diagonal/>
    </border>
    <border>
      <left style="thin">
        <color indexed="64"/>
      </left>
      <right style="thin">
        <color theme="0"/>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diagonal/>
    </border>
    <border>
      <left style="thin">
        <color indexed="64"/>
      </left>
      <right style="thin">
        <color indexed="64"/>
      </right>
      <top/>
      <bottom/>
      <diagonal/>
    </border>
  </borders>
  <cellStyleXfs count="51">
    <xf numFmtId="0" fontId="0" fillId="0" borderId="0"/>
    <xf numFmtId="0" fontId="11" fillId="0" borderId="0" applyNumberFormat="0" applyFill="0" applyBorder="0" applyAlignment="0" applyProtection="0"/>
    <xf numFmtId="0" fontId="12" fillId="0" borderId="10" applyNumberFormat="0" applyFill="0" applyAlignment="0" applyProtection="0"/>
    <xf numFmtId="0" fontId="13" fillId="0" borderId="11" applyNumberFormat="0" applyFill="0" applyAlignment="0" applyProtection="0"/>
    <xf numFmtId="0" fontId="14" fillId="0" borderId="12" applyNumberFormat="0" applyFill="0" applyAlignment="0" applyProtection="0"/>
    <xf numFmtId="0" fontId="14" fillId="0" borderId="0" applyNumberFormat="0" applyFill="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3" borderId="13" applyNumberFormat="0" applyAlignment="0" applyProtection="0"/>
    <xf numFmtId="0" fontId="19" fillId="14" borderId="14" applyNumberFormat="0" applyAlignment="0" applyProtection="0"/>
    <xf numFmtId="0" fontId="20" fillId="14" borderId="13" applyNumberFormat="0" applyAlignment="0" applyProtection="0"/>
    <xf numFmtId="0" fontId="21" fillId="0" borderId="15" applyNumberFormat="0" applyFill="0" applyAlignment="0" applyProtection="0"/>
    <xf numFmtId="0" fontId="6" fillId="15" borderId="16" applyNumberFormat="0" applyAlignment="0" applyProtection="0"/>
    <xf numFmtId="0" fontId="22" fillId="0" borderId="0" applyNumberFormat="0" applyFill="0" applyBorder="0" applyAlignment="0" applyProtection="0"/>
    <xf numFmtId="0" fontId="10" fillId="16" borderId="17" applyNumberFormat="0" applyFont="0" applyAlignment="0" applyProtection="0"/>
    <xf numFmtId="0" fontId="23" fillId="0" borderId="0" applyNumberFormat="0" applyFill="0" applyBorder="0" applyAlignment="0" applyProtection="0"/>
    <xf numFmtId="0" fontId="4" fillId="0" borderId="18" applyNumberFormat="0" applyFill="0" applyAlignment="0" applyProtection="0"/>
    <xf numFmtId="0" fontId="2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24" fillId="40" borderId="0" applyNumberFormat="0" applyBorder="0" applyAlignment="0" applyProtection="0"/>
    <xf numFmtId="0" fontId="26" fillId="0" borderId="0"/>
    <xf numFmtId="43" fontId="26" fillId="0" borderId="0" applyFont="0" applyFill="0" applyBorder="0" applyAlignment="0" applyProtection="0"/>
    <xf numFmtId="44" fontId="26" fillId="0" borderId="0" applyFont="0" applyFill="0" applyBorder="0" applyAlignment="0" applyProtection="0"/>
    <xf numFmtId="9" fontId="26" fillId="0" borderId="0" applyFont="0" applyFill="0" applyBorder="0" applyAlignment="0" applyProtection="0"/>
    <xf numFmtId="0" fontId="18" fillId="13" borderId="13" applyNumberFormat="0" applyAlignment="0" applyProtection="0"/>
    <xf numFmtId="0" fontId="10" fillId="0" borderId="0"/>
    <xf numFmtId="44" fontId="10" fillId="0" borderId="0" applyFont="0" applyFill="0" applyBorder="0" applyAlignment="0" applyProtection="0"/>
    <xf numFmtId="0" fontId="39" fillId="0" borderId="0">
      <alignment vertical="top"/>
    </xf>
    <xf numFmtId="0" fontId="18" fillId="13" borderId="13">
      <alignment horizontal="center" textRotation="66"/>
    </xf>
  </cellStyleXfs>
  <cellXfs count="152">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center" vertical="center" wrapText="1"/>
    </xf>
    <xf numFmtId="0" fontId="0" fillId="0" borderId="0" xfId="0" applyBorder="1" applyAlignment="1"/>
    <xf numFmtId="0" fontId="1" fillId="3" borderId="1" xfId="0"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center" wrapText="1"/>
    </xf>
    <xf numFmtId="3" fontId="1" fillId="0" borderId="1" xfId="0" applyNumberFormat="1" applyFont="1" applyBorder="1" applyAlignment="1">
      <alignment horizontal="center" vertical="center" wrapText="1"/>
    </xf>
    <xf numFmtId="165" fontId="1" fillId="3" borderId="1" xfId="0" applyNumberFormat="1" applyFont="1" applyFill="1" applyBorder="1" applyAlignment="1">
      <alignment horizontal="center" vertical="center" wrapText="1"/>
    </xf>
    <xf numFmtId="165" fontId="1"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0" fillId="0" borderId="0"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1" xfId="0" applyNumberFormat="1" applyBorder="1" applyAlignment="1">
      <alignment horizontal="center"/>
    </xf>
    <xf numFmtId="14" fontId="0" fillId="0" borderId="0" xfId="0" applyNumberFormat="1" applyBorder="1" applyAlignment="1">
      <alignment horizontal="center"/>
    </xf>
    <xf numFmtId="14" fontId="0" fillId="0" borderId="0" xfId="0" applyNumberFormat="1" applyBorder="1" applyAlignment="1"/>
    <xf numFmtId="0" fontId="0" fillId="0" borderId="0" xfId="0" applyAlignment="1">
      <alignment horizontal="left"/>
    </xf>
    <xf numFmtId="0" fontId="1" fillId="2" borderId="1" xfId="0" applyFont="1" applyFill="1" applyBorder="1" applyAlignment="1">
      <alignment horizontal="left" vertical="center" wrapText="1"/>
    </xf>
    <xf numFmtId="0" fontId="4" fillId="0" borderId="1" xfId="0" applyFont="1" applyBorder="1"/>
    <xf numFmtId="0" fontId="4" fillId="0" borderId="1" xfId="0" applyFont="1" applyBorder="1" applyAlignment="1"/>
    <xf numFmtId="0" fontId="4" fillId="0" borderId="1" xfId="0" applyFont="1" applyBorder="1" applyAlignment="1">
      <alignment wrapText="1"/>
    </xf>
    <xf numFmtId="0" fontId="0" fillId="0" borderId="1" xfId="0" applyBorder="1" applyAlignment="1">
      <alignment horizontal="center" vertical="center"/>
    </xf>
    <xf numFmtId="0" fontId="4" fillId="0" borderId="1" xfId="0" applyFont="1" applyBorder="1" applyAlignment="1">
      <alignment horizontal="center"/>
    </xf>
    <xf numFmtId="0" fontId="0" fillId="0" borderId="2" xfId="0" applyBorder="1"/>
    <xf numFmtId="0" fontId="0" fillId="0" borderId="0" xfId="0" applyAlignment="1">
      <alignment horizontal="right"/>
    </xf>
    <xf numFmtId="0" fontId="0" fillId="4" borderId="1" xfId="0" applyFill="1" applyBorder="1"/>
    <xf numFmtId="0" fontId="0" fillId="4" borderId="1" xfId="0" applyFill="1" applyBorder="1" applyAlignment="1">
      <alignment horizontal="center"/>
    </xf>
    <xf numFmtId="164" fontId="0" fillId="4" borderId="1" xfId="0" applyNumberFormat="1" applyFill="1" applyBorder="1" applyAlignment="1">
      <alignment horizontal="center"/>
    </xf>
    <xf numFmtId="165" fontId="0" fillId="4" borderId="1" xfId="0" applyNumberFormat="1" applyFill="1" applyBorder="1" applyAlignment="1">
      <alignment horizontal="center"/>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0" fillId="0" borderId="0" xfId="0" applyAlignment="1">
      <alignment wrapText="1"/>
    </xf>
    <xf numFmtId="0" fontId="0" fillId="0" borderId="0" xfId="0" applyFill="1" applyBorder="1"/>
    <xf numFmtId="0" fontId="0" fillId="0" borderId="0" xfId="0" applyFill="1" applyAlignment="1">
      <alignment wrapText="1"/>
    </xf>
    <xf numFmtId="0" fontId="0" fillId="0" borderId="0" xfId="0" applyFill="1" applyBorder="1" applyAlignment="1">
      <alignment wrapText="1"/>
    </xf>
    <xf numFmtId="0" fontId="0" fillId="5" borderId="1" xfId="0" applyFill="1" applyBorder="1"/>
    <xf numFmtId="0" fontId="0" fillId="0" borderId="5" xfId="0" applyBorder="1"/>
    <xf numFmtId="0" fontId="7" fillId="6" borderId="1" xfId="0" applyFont="1" applyFill="1" applyBorder="1" applyAlignment="1">
      <alignment horizontal="center" wrapText="1"/>
    </xf>
    <xf numFmtId="0" fontId="8" fillId="0" borderId="0" xfId="0" applyFont="1" applyFill="1" applyBorder="1" applyAlignment="1">
      <alignment horizont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0" fillId="8" borderId="0" xfId="0" applyFill="1" applyAlignment="1">
      <alignment wrapText="1"/>
    </xf>
    <xf numFmtId="0" fontId="6" fillId="0" borderId="0" xfId="0" applyFont="1" applyFill="1" applyBorder="1" applyAlignment="1">
      <alignment horizontal="center"/>
    </xf>
    <xf numFmtId="0" fontId="0" fillId="8" borderId="0" xfId="0" applyFill="1"/>
    <xf numFmtId="0" fontId="4" fillId="0" borderId="1" xfId="0" applyFont="1" applyFill="1" applyBorder="1" applyAlignment="1"/>
    <xf numFmtId="14" fontId="0" fillId="0" borderId="1" xfId="0" applyNumberFormat="1" applyBorder="1" applyAlignment="1">
      <alignment horizontal="center" vertical="center"/>
    </xf>
    <xf numFmtId="0" fontId="0" fillId="0" borderId="3" xfId="0" applyFont="1" applyBorder="1" applyAlignment="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left"/>
    </xf>
    <xf numFmtId="0" fontId="9" fillId="0" borderId="1" xfId="0" applyFont="1" applyBorder="1" applyAlignment="1"/>
    <xf numFmtId="0" fontId="0" fillId="0" borderId="1" xfId="0" applyFill="1" applyBorder="1" applyAlignment="1">
      <alignment horizontal="left"/>
    </xf>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3" fontId="0" fillId="0" borderId="1" xfId="0" applyNumberFormat="1" applyBorder="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0" xfId="0"/>
    <xf numFmtId="0" fontId="0" fillId="0" borderId="0" xfId="0" applyAlignment="1">
      <alignment horizontal="left"/>
    </xf>
    <xf numFmtId="0" fontId="0" fillId="0" borderId="0" xfId="0"/>
    <xf numFmtId="0" fontId="0" fillId="0" borderId="1" xfId="0" applyFont="1" applyBorder="1"/>
    <xf numFmtId="0" fontId="25" fillId="0" borderId="1" xfId="0" applyFont="1" applyBorder="1"/>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0" borderId="1" xfId="0" applyFont="1" applyBorder="1" applyAlignment="1">
      <alignment horizontal="left"/>
    </xf>
    <xf numFmtId="0" fontId="25" fillId="0" borderId="1" xfId="0" applyFont="1" applyBorder="1" applyAlignment="1">
      <alignment horizontal="center"/>
    </xf>
    <xf numFmtId="0" fontId="0" fillId="0" borderId="1" xfId="0" applyFont="1" applyBorder="1" applyAlignment="1">
      <alignment horizontal="left"/>
    </xf>
    <xf numFmtId="0" fontId="0" fillId="8" borderId="1" xfId="0" applyFill="1" applyBorder="1" applyAlignment="1">
      <alignment horizontal="center"/>
    </xf>
    <xf numFmtId="164" fontId="0" fillId="0" borderId="1" xfId="0" applyNumberFormat="1" applyFont="1" applyBorder="1" applyAlignment="1">
      <alignment horizontal="center"/>
    </xf>
    <xf numFmtId="164" fontId="0" fillId="0" borderId="1" xfId="0" applyNumberFormat="1" applyFont="1" applyBorder="1"/>
    <xf numFmtId="164" fontId="0" fillId="0" borderId="0" xfId="0" applyNumberFormat="1" applyFont="1"/>
    <xf numFmtId="164" fontId="0" fillId="0" borderId="0" xfId="0" applyNumberFormat="1"/>
    <xf numFmtId="0" fontId="0" fillId="0" borderId="19" xfId="0" applyBorder="1" applyAlignment="1">
      <alignment horizontal="left"/>
    </xf>
    <xf numFmtId="0" fontId="0" fillId="0" borderId="2" xfId="0" applyBorder="1" applyAlignment="1">
      <alignment horizontal="left"/>
    </xf>
    <xf numFmtId="0" fontId="0" fillId="0" borderId="0" xfId="0" applyAlignment="1"/>
    <xf numFmtId="1" fontId="0" fillId="0" borderId="0" xfId="0" applyNumberFormat="1"/>
    <xf numFmtId="165" fontId="0" fillId="0" borderId="0" xfId="0" applyNumberFormat="1"/>
    <xf numFmtId="165" fontId="0" fillId="8" borderId="1" xfId="0" applyNumberFormat="1" applyFill="1" applyBorder="1" applyAlignment="1">
      <alignment horizontal="center"/>
    </xf>
    <xf numFmtId="3" fontId="0" fillId="8" borderId="1" xfId="0" applyNumberFormat="1" applyFill="1" applyBorder="1" applyAlignment="1">
      <alignment horizontal="center"/>
    </xf>
    <xf numFmtId="164" fontId="0" fillId="0" borderId="1" xfId="48" applyNumberFormat="1" applyFont="1" applyBorder="1"/>
    <xf numFmtId="164" fontId="0" fillId="0" borderId="1" xfId="0" applyNumberFormat="1" applyBorder="1"/>
    <xf numFmtId="0" fontId="4" fillId="0" borderId="21" xfId="0" applyFont="1" applyBorder="1" applyAlignment="1"/>
    <xf numFmtId="0" fontId="0" fillId="0" borderId="1" xfId="0" applyNumberFormat="1" applyBorder="1" applyAlignment="1">
      <alignment horizontal="center" vertical="center"/>
    </xf>
    <xf numFmtId="3" fontId="0" fillId="0" borderId="1" xfId="0" applyNumberFormat="1" applyBorder="1" applyAlignment="1">
      <alignment horizontal="center"/>
    </xf>
    <xf numFmtId="0" fontId="0" fillId="0" borderId="1" xfId="0" applyBorder="1"/>
    <xf numFmtId="0" fontId="0" fillId="0" borderId="1" xfId="0" applyBorder="1" applyAlignment="1">
      <alignment horizontal="left"/>
    </xf>
    <xf numFmtId="0" fontId="0" fillId="0" borderId="1" xfId="0" applyFill="1" applyBorder="1" applyAlignment="1">
      <alignment horizontal="left"/>
    </xf>
    <xf numFmtId="0" fontId="0" fillId="0" borderId="1" xfId="0" applyBorder="1" applyAlignment="1">
      <alignment horizont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xf>
    <xf numFmtId="0" fontId="0" fillId="0" borderId="0" xfId="0"/>
    <xf numFmtId="17" fontId="0" fillId="0" borderId="0" xfId="0" applyNumberFormat="1"/>
    <xf numFmtId="22" fontId="0" fillId="0" borderId="0" xfId="0" applyNumberFormat="1"/>
    <xf numFmtId="11" fontId="0" fillId="0" borderId="0" xfId="0" applyNumberFormat="1"/>
    <xf numFmtId="0" fontId="28" fillId="0" borderId="0" xfId="0" applyFont="1" applyFill="1" applyBorder="1" applyAlignment="1">
      <alignment horizontal="center" wrapText="1"/>
    </xf>
    <xf numFmtId="0" fontId="27" fillId="0" borderId="0" xfId="0" applyFont="1" applyFill="1" applyBorder="1" applyAlignment="1">
      <alignment wrapText="1"/>
    </xf>
    <xf numFmtId="0" fontId="29" fillId="0" borderId="0" xfId="0" applyFont="1" applyFill="1" applyBorder="1" applyAlignment="1">
      <alignment horizontal="center" wrapText="1"/>
    </xf>
    <xf numFmtId="0" fontId="30" fillId="2" borderId="22" xfId="13" applyFont="1" applyFill="1" applyBorder="1" applyAlignment="1">
      <alignment horizontal="center" textRotation="60" wrapText="1"/>
    </xf>
    <xf numFmtId="0" fontId="31" fillId="42" borderId="22" xfId="13" applyFont="1" applyFill="1" applyBorder="1" applyAlignment="1">
      <alignment horizontal="center" textRotation="60" wrapText="1"/>
    </xf>
    <xf numFmtId="0" fontId="32" fillId="43" borderId="22" xfId="13" applyFont="1" applyFill="1" applyBorder="1" applyAlignment="1">
      <alignment horizontal="center" textRotation="60" wrapText="1"/>
    </xf>
    <xf numFmtId="0" fontId="33" fillId="44" borderId="22" xfId="13" applyFont="1" applyFill="1" applyBorder="1" applyAlignment="1">
      <alignment horizontal="center" textRotation="60" wrapText="1"/>
    </xf>
    <xf numFmtId="0" fontId="34" fillId="45" borderId="22" xfId="13" applyFont="1" applyFill="1" applyBorder="1" applyAlignment="1">
      <alignment horizontal="center" textRotation="60" wrapText="1"/>
    </xf>
    <xf numFmtId="0" fontId="35" fillId="46" borderId="22" xfId="13" applyFont="1" applyFill="1" applyBorder="1" applyAlignment="1">
      <alignment horizontal="center" textRotation="60" wrapText="1"/>
    </xf>
    <xf numFmtId="0" fontId="36" fillId="47" borderId="22" xfId="13" applyFont="1" applyFill="1" applyBorder="1" applyAlignment="1">
      <alignment horizontal="center" textRotation="60" wrapText="1"/>
    </xf>
    <xf numFmtId="0" fontId="37" fillId="48" borderId="22" xfId="13" applyFont="1" applyFill="1" applyBorder="1" applyAlignment="1">
      <alignment horizontal="center" textRotation="60" wrapText="1"/>
    </xf>
    <xf numFmtId="0" fontId="38" fillId="49" borderId="22" xfId="13" applyFont="1" applyFill="1" applyBorder="1" applyAlignment="1">
      <alignment horizontal="center" textRotation="60" wrapText="1"/>
    </xf>
    <xf numFmtId="0" fontId="32" fillId="50" borderId="22" xfId="13" applyFont="1" applyFill="1" applyBorder="1" applyAlignment="1">
      <alignment horizontal="center" textRotation="60" wrapText="1"/>
    </xf>
    <xf numFmtId="0" fontId="9" fillId="0" borderId="0" xfId="0" applyFont="1"/>
    <xf numFmtId="0" fontId="28" fillId="0" borderId="1" xfId="0" applyFont="1" applyBorder="1"/>
    <xf numFmtId="0" fontId="28" fillId="0" borderId="1" xfId="0" applyFont="1" applyFill="1" applyBorder="1" applyAlignment="1">
      <alignment vertical="center"/>
    </xf>
    <xf numFmtId="0" fontId="28" fillId="0" borderId="1" xfId="0" applyFont="1" applyFill="1" applyBorder="1" applyAlignment="1">
      <alignment horizontal="center" vertical="center"/>
    </xf>
    <xf numFmtId="0" fontId="28" fillId="0" borderId="1" xfId="0" applyFont="1" applyFill="1" applyBorder="1" applyAlignment="1">
      <alignment vertical="center" wrapText="1"/>
    </xf>
    <xf numFmtId="0" fontId="28" fillId="0" borderId="1" xfId="0" applyFont="1" applyFill="1" applyBorder="1"/>
    <xf numFmtId="0" fontId="0" fillId="0" borderId="0" xfId="0" applyBorder="1"/>
    <xf numFmtId="0" fontId="28" fillId="0" borderId="0" xfId="0" applyFont="1" applyBorder="1" applyAlignment="1">
      <alignment horizontal="center"/>
    </xf>
    <xf numFmtId="0" fontId="0" fillId="0" borderId="23" xfId="0" applyFill="1" applyBorder="1"/>
    <xf numFmtId="0" fontId="0" fillId="0" borderId="1" xfId="0" applyNumberFormat="1" applyBorder="1" applyAlignment="1">
      <alignment horizontal="center"/>
    </xf>
    <xf numFmtId="14" fontId="0" fillId="0" borderId="1" xfId="0" applyNumberFormat="1" applyBorder="1" applyAlignment="1">
      <alignment horizontal="center"/>
    </xf>
    <xf numFmtId="0" fontId="27" fillId="0" borderId="0" xfId="0" applyFont="1" applyAlignment="1">
      <alignment horizontal="center" textRotation="61" wrapText="1"/>
    </xf>
    <xf numFmtId="0" fontId="5" fillId="41" borderId="1" xfId="0" applyFont="1" applyFill="1" applyBorder="1"/>
    <xf numFmtId="0" fontId="5" fillId="41" borderId="1" xfId="0" applyFont="1" applyFill="1" applyBorder="1" applyAlignment="1">
      <alignment horizontal="center"/>
    </xf>
    <xf numFmtId="0" fontId="9" fillId="41" borderId="1" xfId="0" applyFont="1" applyFill="1" applyBorder="1" applyAlignment="1">
      <alignment wrapText="1"/>
    </xf>
    <xf numFmtId="14" fontId="28" fillId="0" borderId="1" xfId="0" applyNumberFormat="1" applyFont="1" applyBorder="1" applyAlignment="1">
      <alignment horizontal="center"/>
    </xf>
    <xf numFmtId="0" fontId="0" fillId="0" borderId="1" xfId="0" applyFill="1" applyBorder="1" applyAlignment="1" applyProtection="1">
      <alignment wrapText="1"/>
      <protection locked="0"/>
    </xf>
    <xf numFmtId="0" fontId="4" fillId="0" borderId="0" xfId="0" applyFont="1" applyAlignment="1">
      <alignment horizontal="center"/>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3" xfId="0" applyFont="1" applyBorder="1" applyAlignment="1">
      <alignment horizontal="center"/>
    </xf>
    <xf numFmtId="0" fontId="4" fillId="0" borderId="20" xfId="0" applyFont="1" applyBorder="1" applyAlignment="1">
      <alignment horizontal="center"/>
    </xf>
    <xf numFmtId="0" fontId="27" fillId="41" borderId="1" xfId="0" applyFont="1" applyFill="1" applyBorder="1" applyAlignment="1">
      <alignment horizontal="center" wrapText="1"/>
    </xf>
    <xf numFmtId="0" fontId="27" fillId="0" borderId="1" xfId="0" applyFont="1" applyFill="1" applyBorder="1" applyAlignment="1">
      <alignment horizontal="center" wrapText="1"/>
    </xf>
    <xf numFmtId="164" fontId="27" fillId="0" borderId="3" xfId="0" applyNumberFormat="1" applyFont="1" applyFill="1" applyBorder="1" applyAlignment="1">
      <alignment horizontal="center" wrapText="1"/>
    </xf>
    <xf numFmtId="164" fontId="27" fillId="0" borderId="20" xfId="0" applyNumberFormat="1" applyFont="1" applyFill="1" applyBorder="1" applyAlignment="1">
      <alignment horizontal="center" wrapText="1"/>
    </xf>
    <xf numFmtId="164" fontId="27" fillId="0" borderId="4" xfId="0" applyNumberFormat="1" applyFont="1" applyFill="1" applyBorder="1" applyAlignment="1">
      <alignment horizontal="center" wrapText="1"/>
    </xf>
    <xf numFmtId="0" fontId="29" fillId="0" borderId="1" xfId="0" applyFont="1" applyFill="1" applyBorder="1" applyAlignment="1">
      <alignment horizontal="center" wrapText="1"/>
    </xf>
    <xf numFmtId="14" fontId="27" fillId="0" borderId="1" xfId="0" applyNumberFormat="1" applyFont="1" applyFill="1" applyBorder="1" applyAlignment="1">
      <alignment horizontal="center" wrapText="1"/>
    </xf>
    <xf numFmtId="0" fontId="6" fillId="9" borderId="6" xfId="0" applyFont="1" applyFill="1" applyBorder="1" applyAlignment="1">
      <alignment horizontal="center"/>
    </xf>
    <xf numFmtId="0" fontId="6" fillId="9" borderId="9" xfId="0" applyFont="1" applyFill="1" applyBorder="1" applyAlignment="1">
      <alignment horizontal="center"/>
    </xf>
    <xf numFmtId="0" fontId="6" fillId="9" borderId="8" xfId="0" applyFont="1" applyFill="1" applyBorder="1" applyAlignment="1">
      <alignment horizontal="center"/>
    </xf>
    <xf numFmtId="0" fontId="6" fillId="9" borderId="7" xfId="0" applyFont="1" applyFill="1" applyBorder="1" applyAlignment="1">
      <alignment horizontal="center"/>
    </xf>
    <xf numFmtId="0" fontId="5" fillId="0" borderId="1" xfId="0" applyFont="1" applyBorder="1" applyAlignment="1">
      <alignment horizontal="center"/>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xfId="48"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Input 2" xfId="46"/>
    <cellStyle name="Linked Cell" xfId="12" builtinId="24" customBuiltin="1"/>
    <cellStyle name="Neutral" xfId="8" builtinId="28" customBuiltin="1"/>
    <cellStyle name="Normal" xfId="0" builtinId="0"/>
    <cellStyle name="Normal 10 3 3" xfId="47"/>
    <cellStyle name="Normal 2" xfId="42"/>
    <cellStyle name="Normal 2 2" xfId="49"/>
    <cellStyle name="Note" xfId="15" builtinId="10" customBuiltin="1"/>
    <cellStyle name="Output" xfId="10" builtinId="21" customBuiltin="1"/>
    <cellStyle name="Percent 3" xfId="45"/>
    <cellStyle name="Style 1" xfId="5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Forecasted</a:t>
            </a:r>
            <a:r>
              <a:rPr lang="en-US" sz="1400" baseline="0"/>
              <a:t> Savings by Facility</a:t>
            </a:r>
            <a:endParaRPr lang="en-US" sz="1400"/>
          </a:p>
        </c:rich>
      </c:tx>
      <c:overlay val="1"/>
    </c:title>
    <c:autoTitleDeleted val="0"/>
    <c:plotArea>
      <c:layout>
        <c:manualLayout>
          <c:layoutTarget val="inner"/>
          <c:xMode val="edge"/>
          <c:yMode val="edge"/>
          <c:x val="3.3426183844011144E-2"/>
          <c:y val="0.13995195643647992"/>
          <c:w val="0.60299402686084858"/>
          <c:h val="0.77756772860289014"/>
        </c:manualLayout>
      </c:layout>
      <c:pieChart>
        <c:varyColors val="1"/>
        <c:ser>
          <c:idx val="0"/>
          <c:order val="0"/>
          <c:cat>
            <c:strRef>
              <c:f>Summary!$A$25:$A$31</c:f>
              <c:strCache>
                <c:ptCount val="7"/>
                <c:pt idx="0">
                  <c:v>10 BAPTIST HEALTH LEXINGTON</c:v>
                </c:pt>
                <c:pt idx="1">
                  <c:v>20 BAPTIST HEALTH RICHMOND</c:v>
                </c:pt>
                <c:pt idx="2">
                  <c:v>30 BAPTIST HEALTH PADUCAH</c:v>
                </c:pt>
                <c:pt idx="3">
                  <c:v>40 BAPTIST HEALTH LOUISVILLE</c:v>
                </c:pt>
                <c:pt idx="4">
                  <c:v>60 BAPTIST HEALTH MADISONVILLE</c:v>
                </c:pt>
                <c:pt idx="5">
                  <c:v>70 BAPTIST HEALTH CORBIN</c:v>
                </c:pt>
                <c:pt idx="6">
                  <c:v>90 BAPTIST HEALTH LAGRANGE</c:v>
                </c:pt>
              </c:strCache>
            </c:strRef>
          </c:cat>
          <c:val>
            <c:numRef>
              <c:f>Summary!$D$25:$D$31</c:f>
              <c:numCache>
                <c:formatCode>"$"#,##0.00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8098845583020784"/>
          <c:y val="0.19027174404923522"/>
          <c:w val="0.29301340118000568"/>
          <c:h val="0.78229176094367514"/>
        </c:manualLayout>
      </c:layout>
      <c:overlay val="0"/>
      <c:txPr>
        <a:bodyPr/>
        <a:lstStyle/>
        <a:p>
          <a:pPr rtl="0">
            <a:defRPr sz="8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0</xdr:row>
      <xdr:rowOff>19050</xdr:rowOff>
    </xdr:from>
    <xdr:to>
      <xdr:col>4</xdr:col>
      <xdr:colOff>704850</xdr:colOff>
      <xdr:row>2</xdr:row>
      <xdr:rowOff>171450</xdr:rowOff>
    </xdr:to>
    <xdr:pic>
      <xdr:nvPicPr>
        <xdr:cNvPr id="2" name="Picture 1" descr="BH_Color_Logo Horizontal"/>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57525" y="19050"/>
          <a:ext cx="2438400" cy="533400"/>
        </a:xfrm>
        <a:prstGeom prst="rect">
          <a:avLst/>
        </a:prstGeom>
        <a:noFill/>
        <a:ln>
          <a:noFill/>
        </a:ln>
      </xdr:spPr>
    </xdr:pic>
    <xdr:clientData/>
  </xdr:twoCellAnchor>
  <xdr:twoCellAnchor>
    <xdr:from>
      <xdr:col>0</xdr:col>
      <xdr:colOff>28575</xdr:colOff>
      <xdr:row>33</xdr:row>
      <xdr:rowOff>128587</xdr:rowOff>
    </xdr:from>
    <xdr:to>
      <xdr:col>2</xdr:col>
      <xdr:colOff>76200</xdr:colOff>
      <xdr:row>47</xdr:row>
      <xdr:rowOff>113347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295275</xdr:colOff>
      <xdr:row>33</xdr:row>
      <xdr:rowOff>123825</xdr:rowOff>
    </xdr:from>
    <xdr:to>
      <xdr:col>5</xdr:col>
      <xdr:colOff>504825</xdr:colOff>
      <xdr:row>47</xdr:row>
      <xdr:rowOff>108585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49</xdr:row>
      <xdr:rowOff>0</xdr:rowOff>
    </xdr:from>
    <xdr:to>
      <xdr:col>2</xdr:col>
      <xdr:colOff>85725</xdr:colOff>
      <xdr:row>62</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247650</xdr:colOff>
      <xdr:row>49</xdr:row>
      <xdr:rowOff>9525</xdr:rowOff>
    </xdr:from>
    <xdr:to>
      <xdr:col>5</xdr:col>
      <xdr:colOff>457200</xdr:colOff>
      <xdr:row>62</xdr:row>
      <xdr:rowOff>184785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62</xdr:row>
      <xdr:rowOff>180975</xdr:rowOff>
    </xdr:from>
    <xdr:to>
      <xdr:col>2</xdr:col>
      <xdr:colOff>85725</xdr:colOff>
      <xdr:row>76</xdr:row>
      <xdr:rowOff>165735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247650</xdr:colOff>
      <xdr:row>63</xdr:row>
      <xdr:rowOff>0</xdr:rowOff>
    </xdr:from>
    <xdr:to>
      <xdr:col>5</xdr:col>
      <xdr:colOff>457200</xdr:colOff>
      <xdr:row>76</xdr:row>
      <xdr:rowOff>175260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76</xdr:row>
      <xdr:rowOff>180975</xdr:rowOff>
    </xdr:from>
    <xdr:to>
      <xdr:col>2</xdr:col>
      <xdr:colOff>85725</xdr:colOff>
      <xdr:row>90</xdr:row>
      <xdr:rowOff>165735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247650</xdr:colOff>
      <xdr:row>77</xdr:row>
      <xdr:rowOff>0</xdr:rowOff>
    </xdr:from>
    <xdr:to>
      <xdr:col>5</xdr:col>
      <xdr:colOff>457200</xdr:colOff>
      <xdr:row>90</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9"/>
  <sheetViews>
    <sheetView zoomScaleNormal="100" workbookViewId="0">
      <selection activeCell="K24" sqref="K24"/>
    </sheetView>
  </sheetViews>
  <sheetFormatPr defaultRowHeight="15" x14ac:dyDescent="0.25"/>
  <cols>
    <col min="1" max="1" width="32.140625" bestFit="1" customWidth="1"/>
    <col min="2" max="2" width="18.42578125" customWidth="1"/>
    <col min="3" max="3" width="12.7109375" customWidth="1"/>
    <col min="4" max="4" width="16.7109375" customWidth="1"/>
    <col min="5" max="5" width="16" bestFit="1" customWidth="1"/>
  </cols>
  <sheetData>
    <row r="1" spans="1:5" x14ac:dyDescent="0.25">
      <c r="A1" s="25" t="s">
        <v>0</v>
      </c>
      <c r="B1" s="92" t="str">
        <f>IF('Financial Analysis'!E1=0, "",'Financial Analysis'!E1)</f>
        <v/>
      </c>
    </row>
    <row r="2" spans="1:5" x14ac:dyDescent="0.25">
      <c r="A2" s="25" t="s">
        <v>17</v>
      </c>
      <c r="B2" s="92" t="str">
        <f>IF('Financial Analysis'!E2=0, "",'Financial Analysis'!E2)</f>
        <v/>
      </c>
    </row>
    <row r="3" spans="1:5" x14ac:dyDescent="0.25">
      <c r="A3" s="25" t="s">
        <v>23</v>
      </c>
      <c r="B3" s="51" t="str">
        <f>IF('Financial Analysis'!E3=0, "",'Financial Analysis'!E3)</f>
        <v/>
      </c>
    </row>
    <row r="4" spans="1:5" ht="30" x14ac:dyDescent="0.25">
      <c r="A4" s="26" t="s">
        <v>30</v>
      </c>
      <c r="B4" s="51" t="str">
        <f>IF('Financial Analysis'!E4=0, "",'Financial Analysis'!E4)</f>
        <v/>
      </c>
    </row>
    <row r="5" spans="1:5" x14ac:dyDescent="0.25">
      <c r="A5" s="25" t="s">
        <v>26</v>
      </c>
      <c r="B5" s="51" t="str">
        <f>IF('Financial Analysis'!E5=0, "",'Financial Analysis'!E5)</f>
        <v/>
      </c>
    </row>
    <row r="6" spans="1:5" x14ac:dyDescent="0.25">
      <c r="A6" s="25" t="s">
        <v>27</v>
      </c>
      <c r="B6" s="92" t="str">
        <f>IF('Financial Analysis'!E6=0, "",'Financial Analysis'!E6)</f>
        <v/>
      </c>
    </row>
    <row r="7" spans="1:5" x14ac:dyDescent="0.25">
      <c r="A7" s="25" t="s">
        <v>28</v>
      </c>
      <c r="B7" s="92" t="str">
        <f>IF('Financial Analysis'!E7=0, "",'Financial Analysis'!E7)</f>
        <v/>
      </c>
    </row>
    <row r="8" spans="1:5" x14ac:dyDescent="0.25">
      <c r="A8" s="25" t="s">
        <v>29</v>
      </c>
      <c r="B8" s="92" t="str">
        <f>IF('Financial Analysis'!E8=0, "",'Financial Analysis'!E8)</f>
        <v/>
      </c>
    </row>
    <row r="9" spans="1:5" x14ac:dyDescent="0.25">
      <c r="A9" s="26" t="s">
        <v>31</v>
      </c>
      <c r="B9" s="51" t="str">
        <f>IF('Financial Analysis'!E9=0, "",'Financial Analysis'!E9)</f>
        <v/>
      </c>
    </row>
    <row r="10" spans="1:5" x14ac:dyDescent="0.25">
      <c r="A10" s="50" t="s">
        <v>77</v>
      </c>
      <c r="B10" s="27"/>
    </row>
    <row r="11" spans="1:5" s="101" customFormat="1" x14ac:dyDescent="0.25">
      <c r="A11" s="50" t="s">
        <v>152</v>
      </c>
      <c r="B11" s="92" t="str">
        <f>IF('Financial Analysis'!E10="","",'Financial Analysis'!E10)</f>
        <v/>
      </c>
    </row>
    <row r="13" spans="1:5" x14ac:dyDescent="0.25">
      <c r="A13" s="136" t="s">
        <v>78</v>
      </c>
      <c r="B13" s="137"/>
      <c r="C13" s="137"/>
      <c r="D13" s="137"/>
      <c r="E13" s="137"/>
    </row>
    <row r="14" spans="1:5" x14ac:dyDescent="0.25">
      <c r="A14" s="137"/>
      <c r="B14" s="137"/>
      <c r="C14" s="137"/>
      <c r="D14" s="137"/>
      <c r="E14" s="137"/>
    </row>
    <row r="15" spans="1:5" x14ac:dyDescent="0.25">
      <c r="A15" s="137"/>
      <c r="B15" s="137"/>
      <c r="C15" s="137"/>
      <c r="D15" s="137"/>
      <c r="E15" s="137"/>
    </row>
    <row r="16" spans="1:5" x14ac:dyDescent="0.25">
      <c r="A16" s="137"/>
      <c r="B16" s="137"/>
      <c r="C16" s="137"/>
      <c r="D16" s="137"/>
      <c r="E16" s="137"/>
    </row>
    <row r="17" spans="1:5" x14ac:dyDescent="0.25">
      <c r="A17" s="137"/>
      <c r="B17" s="137"/>
      <c r="C17" s="137"/>
      <c r="D17" s="137"/>
      <c r="E17" s="137"/>
    </row>
    <row r="18" spans="1:5" x14ac:dyDescent="0.25">
      <c r="A18" s="137"/>
      <c r="B18" s="137"/>
      <c r="C18" s="137"/>
      <c r="D18" s="137"/>
      <c r="E18" s="137"/>
    </row>
    <row r="20" spans="1:5" x14ac:dyDescent="0.25">
      <c r="A20" s="24" t="s">
        <v>52</v>
      </c>
      <c r="B20" s="90">
        <f>SUM(D25:D31)</f>
        <v>0</v>
      </c>
    </row>
    <row r="21" spans="1:5" x14ac:dyDescent="0.25">
      <c r="A21" s="24" t="s">
        <v>36</v>
      </c>
      <c r="B21" s="2"/>
    </row>
    <row r="23" spans="1:5" x14ac:dyDescent="0.25">
      <c r="A23" s="138" t="s">
        <v>21</v>
      </c>
      <c r="B23" s="139"/>
      <c r="C23" s="139"/>
      <c r="D23" s="139"/>
      <c r="E23" s="91"/>
    </row>
    <row r="24" spans="1:5" ht="30" x14ac:dyDescent="0.25">
      <c r="A24" s="54" t="s">
        <v>22</v>
      </c>
      <c r="B24" s="53" t="s">
        <v>24</v>
      </c>
      <c r="C24" s="53" t="s">
        <v>34</v>
      </c>
      <c r="D24" s="53" t="s">
        <v>35</v>
      </c>
    </row>
    <row r="25" spans="1:5" x14ac:dyDescent="0.25">
      <c r="A25" s="52" t="s">
        <v>72</v>
      </c>
      <c r="B25" s="89"/>
      <c r="C25" s="89"/>
      <c r="D25" s="89">
        <f>B25-C25</f>
        <v>0</v>
      </c>
    </row>
    <row r="26" spans="1:5" x14ac:dyDescent="0.25">
      <c r="A26" s="52" t="s">
        <v>95</v>
      </c>
      <c r="B26" s="89"/>
      <c r="C26" s="89"/>
      <c r="D26" s="89">
        <f t="shared" ref="D26:D31" si="0">B26-C26</f>
        <v>0</v>
      </c>
    </row>
    <row r="27" spans="1:5" x14ac:dyDescent="0.25">
      <c r="A27" s="52" t="s">
        <v>73</v>
      </c>
      <c r="B27" s="89"/>
      <c r="C27" s="89"/>
      <c r="D27" s="89">
        <f t="shared" si="0"/>
        <v>0</v>
      </c>
    </row>
    <row r="28" spans="1:5" x14ac:dyDescent="0.25">
      <c r="A28" s="52" t="s">
        <v>74</v>
      </c>
      <c r="B28" s="89"/>
      <c r="C28" s="89"/>
      <c r="D28" s="89">
        <f t="shared" si="0"/>
        <v>0</v>
      </c>
    </row>
    <row r="29" spans="1:5" x14ac:dyDescent="0.25">
      <c r="A29" s="52" t="s">
        <v>157</v>
      </c>
      <c r="B29" s="89"/>
      <c r="C29" s="89"/>
      <c r="D29" s="89">
        <f>B29-C29</f>
        <v>0</v>
      </c>
    </row>
    <row r="30" spans="1:5" x14ac:dyDescent="0.25">
      <c r="A30" s="52" t="s">
        <v>75</v>
      </c>
      <c r="B30" s="89"/>
      <c r="C30" s="89"/>
      <c r="D30" s="89">
        <f t="shared" si="0"/>
        <v>0</v>
      </c>
    </row>
    <row r="31" spans="1:5" x14ac:dyDescent="0.25">
      <c r="A31" s="52" t="s">
        <v>76</v>
      </c>
      <c r="B31" s="89"/>
      <c r="C31" s="89"/>
      <c r="D31" s="89">
        <f t="shared" si="0"/>
        <v>0</v>
      </c>
    </row>
    <row r="33" spans="1:5" x14ac:dyDescent="0.25">
      <c r="A33" s="30" t="s">
        <v>32</v>
      </c>
      <c r="B33" s="29"/>
      <c r="D33" s="30" t="s">
        <v>33</v>
      </c>
      <c r="E33" s="29"/>
    </row>
    <row r="49" spans="1:6" x14ac:dyDescent="0.25">
      <c r="A49" s="135" t="s">
        <v>79</v>
      </c>
      <c r="B49" s="135"/>
      <c r="C49" s="135"/>
      <c r="D49" s="135"/>
      <c r="E49" s="135"/>
      <c r="F49" s="135"/>
    </row>
  </sheetData>
  <mergeCells count="3">
    <mergeCell ref="A49:F49"/>
    <mergeCell ref="A13:E18"/>
    <mergeCell ref="A23:D23"/>
  </mergeCells>
  <pageMargins left="0.25" right="0.25" top="0.75" bottom="0.75" header="0.3" footer="0.3"/>
  <pageSetup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5"/>
  <sheetViews>
    <sheetView tabSelected="1" topLeftCell="G4" zoomScale="85" zoomScaleNormal="85" workbookViewId="0">
      <selection activeCell="S16" sqref="S16"/>
    </sheetView>
  </sheetViews>
  <sheetFormatPr defaultRowHeight="15" x14ac:dyDescent="0.25"/>
  <cols>
    <col min="1" max="1" width="14.5703125" bestFit="1" customWidth="1"/>
    <col min="2" max="2" width="13.140625" style="22" customWidth="1"/>
    <col min="3" max="3" width="13.7109375" customWidth="1"/>
    <col min="4" max="4" width="34.7109375" bestFit="1" customWidth="1"/>
    <col min="5" max="5" width="12.42578125" customWidth="1"/>
    <col min="6" max="6" width="12.7109375" customWidth="1"/>
    <col min="7" max="7" width="20.140625" customWidth="1"/>
    <col min="8" max="8" width="11.7109375" customWidth="1"/>
    <col min="9" max="9" width="9.140625" style="68" customWidth="1"/>
    <col min="10" max="10" width="18.42578125" customWidth="1"/>
    <col min="11" max="11" width="13.5703125" style="1" customWidth="1"/>
    <col min="12" max="12" width="10.85546875" style="1" customWidth="1"/>
    <col min="13" max="13" width="11.42578125" style="1" bestFit="1" customWidth="1"/>
    <col min="14" max="14" width="11" style="1" bestFit="1" customWidth="1"/>
    <col min="15" max="15" width="16.7109375" style="16" customWidth="1"/>
    <col min="16" max="16" width="15.5703125" style="17" customWidth="1"/>
    <col min="17" max="17" width="13.85546875" style="16" customWidth="1"/>
    <col min="18" max="18" width="11.7109375" style="17" customWidth="1"/>
    <col min="19" max="19" width="11.5703125" style="18" customWidth="1"/>
    <col min="20" max="20" width="14.5703125" style="16" customWidth="1"/>
    <col min="21" max="21" width="11.42578125" style="16" customWidth="1"/>
    <col min="22" max="22" width="13.85546875" style="16" customWidth="1"/>
  </cols>
  <sheetData>
    <row r="1" spans="1:22" x14ac:dyDescent="0.25">
      <c r="C1" s="6"/>
      <c r="D1" s="25" t="s">
        <v>0</v>
      </c>
      <c r="E1" s="97"/>
      <c r="F1" s="6"/>
      <c r="G1" s="6"/>
      <c r="H1" s="15"/>
      <c r="I1" s="15"/>
      <c r="J1" s="15"/>
      <c r="K1" s="15"/>
    </row>
    <row r="2" spans="1:22" x14ac:dyDescent="0.25">
      <c r="C2" s="6"/>
      <c r="D2" s="25" t="s">
        <v>17</v>
      </c>
      <c r="E2" s="127"/>
      <c r="F2" s="21"/>
      <c r="G2" s="21"/>
      <c r="H2" s="20"/>
      <c r="I2" s="20"/>
      <c r="J2" s="20"/>
      <c r="K2" s="15"/>
    </row>
    <row r="3" spans="1:22" x14ac:dyDescent="0.25">
      <c r="C3" s="6"/>
      <c r="D3" s="25" t="s">
        <v>23</v>
      </c>
      <c r="E3" s="128"/>
      <c r="F3" s="21"/>
      <c r="G3" s="21"/>
      <c r="H3" s="20"/>
      <c r="I3" s="20"/>
      <c r="J3" s="20"/>
      <c r="K3" s="15"/>
    </row>
    <row r="4" spans="1:22" x14ac:dyDescent="0.25">
      <c r="C4" s="6"/>
      <c r="D4" s="25" t="s">
        <v>30</v>
      </c>
      <c r="E4" s="128"/>
      <c r="F4" s="21"/>
      <c r="G4" s="21"/>
      <c r="H4" s="20"/>
      <c r="I4" s="20"/>
      <c r="J4" s="20"/>
      <c r="K4" s="15"/>
    </row>
    <row r="5" spans="1:22" x14ac:dyDescent="0.25">
      <c r="C5" s="6"/>
      <c r="D5" s="25" t="s">
        <v>26</v>
      </c>
      <c r="E5" s="128"/>
      <c r="F5" s="6"/>
      <c r="G5" s="6"/>
      <c r="H5" s="15"/>
      <c r="I5" s="15"/>
      <c r="J5" s="15"/>
      <c r="K5" s="15"/>
    </row>
    <row r="6" spans="1:22" x14ac:dyDescent="0.25">
      <c r="C6" s="6"/>
      <c r="D6" s="25" t="s">
        <v>27</v>
      </c>
      <c r="E6" s="97"/>
      <c r="F6" s="6"/>
      <c r="G6" s="6"/>
      <c r="H6" s="15"/>
      <c r="I6" s="15"/>
      <c r="J6" s="15"/>
      <c r="K6" s="15"/>
    </row>
    <row r="7" spans="1:22" x14ac:dyDescent="0.25">
      <c r="C7" s="6"/>
      <c r="D7" s="25" t="s">
        <v>28</v>
      </c>
      <c r="E7" s="128"/>
      <c r="F7" s="6"/>
      <c r="G7" s="6"/>
      <c r="H7" s="15"/>
      <c r="I7" s="15"/>
      <c r="J7" s="15"/>
      <c r="K7" s="15"/>
    </row>
    <row r="8" spans="1:22" x14ac:dyDescent="0.25">
      <c r="C8" s="6"/>
      <c r="D8" s="25" t="s">
        <v>29</v>
      </c>
      <c r="E8" s="97"/>
      <c r="F8" s="6"/>
      <c r="G8" s="6"/>
      <c r="H8" s="15"/>
      <c r="I8" s="15"/>
      <c r="J8" s="15"/>
      <c r="K8" s="15"/>
    </row>
    <row r="9" spans="1:22" x14ac:dyDescent="0.25">
      <c r="C9" s="6"/>
      <c r="D9" s="25" t="s">
        <v>31</v>
      </c>
      <c r="E9" s="128"/>
      <c r="F9" s="6"/>
      <c r="G9" s="6"/>
      <c r="H9" s="15"/>
      <c r="I9" s="15"/>
      <c r="J9" s="15"/>
    </row>
    <row r="10" spans="1:22" s="101" customFormat="1" x14ac:dyDescent="0.25">
      <c r="B10" s="67"/>
      <c r="C10" s="6"/>
      <c r="D10" s="25" t="s">
        <v>152</v>
      </c>
      <c r="E10" s="128"/>
      <c r="F10" s="6"/>
      <c r="G10" s="6"/>
      <c r="H10" s="15"/>
      <c r="I10" s="15"/>
      <c r="J10" s="15"/>
      <c r="K10" s="63"/>
      <c r="L10" s="63"/>
      <c r="M10" s="63"/>
      <c r="N10" s="63"/>
      <c r="O10" s="16"/>
      <c r="P10" s="17"/>
      <c r="Q10" s="16"/>
      <c r="R10" s="17"/>
      <c r="S10" s="18"/>
      <c r="T10" s="16"/>
      <c r="U10" s="16"/>
      <c r="V10" s="16"/>
    </row>
    <row r="11" spans="1:22" x14ac:dyDescent="0.25">
      <c r="P11" s="17" t="s">
        <v>158</v>
      </c>
    </row>
    <row r="12" spans="1:22" ht="45.75" customHeight="1" x14ac:dyDescent="0.25">
      <c r="A12" s="23" t="s">
        <v>38</v>
      </c>
      <c r="B12" s="23" t="s">
        <v>1</v>
      </c>
      <c r="C12" s="5" t="s">
        <v>2</v>
      </c>
      <c r="D12" s="5" t="s">
        <v>3</v>
      </c>
      <c r="E12" s="5" t="s">
        <v>18</v>
      </c>
      <c r="F12" s="5" t="s">
        <v>15</v>
      </c>
      <c r="G12" s="5" t="s">
        <v>20</v>
      </c>
      <c r="H12" s="7" t="s">
        <v>4</v>
      </c>
      <c r="I12" s="7" t="s">
        <v>61</v>
      </c>
      <c r="J12" s="7" t="s">
        <v>39</v>
      </c>
      <c r="K12" s="7" t="s">
        <v>5</v>
      </c>
      <c r="L12" s="7" t="s">
        <v>6</v>
      </c>
      <c r="M12" s="5" t="s">
        <v>12</v>
      </c>
      <c r="N12" s="5" t="s">
        <v>19</v>
      </c>
      <c r="O12" s="14" t="s">
        <v>7</v>
      </c>
      <c r="P12" s="12" t="s">
        <v>8</v>
      </c>
      <c r="Q12" s="13" t="s">
        <v>14</v>
      </c>
      <c r="R12" s="11" t="s">
        <v>16</v>
      </c>
      <c r="S12" s="10" t="s">
        <v>9</v>
      </c>
      <c r="T12" s="8" t="s">
        <v>10</v>
      </c>
      <c r="U12" s="9" t="s">
        <v>11</v>
      </c>
      <c r="V12" s="9" t="s">
        <v>13</v>
      </c>
    </row>
    <row r="13" spans="1:22" x14ac:dyDescent="0.25">
      <c r="A13" s="94" t="s">
        <v>144</v>
      </c>
      <c r="B13" s="96">
        <v>123456</v>
      </c>
      <c r="C13" s="100" t="s">
        <v>81</v>
      </c>
      <c r="D13" s="94" t="s">
        <v>145</v>
      </c>
      <c r="E13" s="94" t="s">
        <v>81</v>
      </c>
      <c r="F13" s="94" t="s">
        <v>98</v>
      </c>
      <c r="G13" s="94" t="s">
        <v>146</v>
      </c>
      <c r="H13" s="97" t="s">
        <v>147</v>
      </c>
      <c r="I13" s="126" t="s">
        <v>151</v>
      </c>
      <c r="J13" s="97" t="s">
        <v>148</v>
      </c>
      <c r="K13" s="97">
        <v>30</v>
      </c>
      <c r="L13" s="97" t="s">
        <v>149</v>
      </c>
      <c r="M13" s="97" t="s">
        <v>150</v>
      </c>
      <c r="N13" s="97">
        <v>24</v>
      </c>
      <c r="O13" s="98">
        <v>24</v>
      </c>
      <c r="P13" s="99">
        <v>1</v>
      </c>
      <c r="Q13" s="99">
        <v>15</v>
      </c>
      <c r="R13" s="99">
        <v>0.5</v>
      </c>
      <c r="S13" s="93">
        <v>1200</v>
      </c>
      <c r="T13" s="19">
        <f>P13*S13</f>
        <v>1200</v>
      </c>
      <c r="U13" s="19">
        <f>R13*S13</f>
        <v>600</v>
      </c>
      <c r="V13" s="98">
        <f t="shared" ref="V13:V34" si="0">T13-U13</f>
        <v>600</v>
      </c>
    </row>
    <row r="14" spans="1:22" x14ac:dyDescent="0.25">
      <c r="A14" s="2" t="s">
        <v>159</v>
      </c>
      <c r="B14" s="58">
        <v>234567</v>
      </c>
      <c r="C14" s="96" t="s">
        <v>160</v>
      </c>
      <c r="D14" s="95" t="s">
        <v>161</v>
      </c>
      <c r="E14" s="94" t="s">
        <v>160</v>
      </c>
      <c r="F14" s="94" t="s">
        <v>162</v>
      </c>
      <c r="G14" s="94" t="s">
        <v>163</v>
      </c>
      <c r="H14" s="94" t="s">
        <v>164</v>
      </c>
      <c r="I14" s="65" t="s">
        <v>165</v>
      </c>
      <c r="J14" s="59" t="s">
        <v>166</v>
      </c>
      <c r="K14" s="59">
        <v>60</v>
      </c>
      <c r="L14" s="59" t="s">
        <v>149</v>
      </c>
      <c r="M14" s="97" t="s">
        <v>149</v>
      </c>
      <c r="N14" s="97" t="s">
        <v>149</v>
      </c>
      <c r="O14" s="98">
        <v>25</v>
      </c>
      <c r="P14" s="99">
        <v>10</v>
      </c>
      <c r="Q14" s="61">
        <v>10</v>
      </c>
      <c r="R14" s="61">
        <v>5</v>
      </c>
      <c r="S14" s="62">
        <v>100</v>
      </c>
      <c r="T14" s="19">
        <f t="shared" ref="T14:T34" si="1">S14*P14</f>
        <v>1000</v>
      </c>
      <c r="U14" s="19">
        <f t="shared" ref="U14:U34" si="2">S14*R14</f>
        <v>500</v>
      </c>
      <c r="V14" s="19">
        <f t="shared" si="0"/>
        <v>500</v>
      </c>
    </row>
    <row r="15" spans="1:22" x14ac:dyDescent="0.25">
      <c r="A15" s="2" t="s">
        <v>159</v>
      </c>
      <c r="B15" s="58">
        <v>756756</v>
      </c>
      <c r="C15" s="95" t="s">
        <v>167</v>
      </c>
      <c r="D15" s="95" t="s">
        <v>168</v>
      </c>
      <c r="E15" s="94" t="s">
        <v>169</v>
      </c>
      <c r="F15" s="94" t="s">
        <v>171</v>
      </c>
      <c r="G15" s="94" t="s">
        <v>170</v>
      </c>
      <c r="H15" s="94" t="s">
        <v>169</v>
      </c>
      <c r="I15" s="65" t="s">
        <v>172</v>
      </c>
      <c r="J15" s="59" t="s">
        <v>173</v>
      </c>
      <c r="K15" s="59">
        <v>90</v>
      </c>
      <c r="L15" s="59" t="s">
        <v>149</v>
      </c>
      <c r="M15" s="97" t="s">
        <v>149</v>
      </c>
      <c r="N15" s="97" t="s">
        <v>149</v>
      </c>
      <c r="O15" s="98">
        <v>26</v>
      </c>
      <c r="P15" s="99">
        <v>2</v>
      </c>
      <c r="Q15" s="61">
        <v>20</v>
      </c>
      <c r="R15" s="61">
        <v>3</v>
      </c>
      <c r="S15" s="62">
        <v>200</v>
      </c>
      <c r="T15" s="19">
        <f t="shared" si="1"/>
        <v>400</v>
      </c>
      <c r="U15" s="19">
        <f t="shared" si="2"/>
        <v>600</v>
      </c>
      <c r="V15" s="19">
        <f t="shared" si="0"/>
        <v>-200</v>
      </c>
    </row>
    <row r="16" spans="1:22" x14ac:dyDescent="0.25">
      <c r="A16" s="2"/>
      <c r="B16" s="58"/>
      <c r="C16" s="95"/>
      <c r="D16" s="95"/>
      <c r="E16" s="94"/>
      <c r="F16" s="94"/>
      <c r="G16" s="94"/>
      <c r="H16" s="94"/>
      <c r="I16" s="65"/>
      <c r="J16" s="59"/>
      <c r="K16" s="59"/>
      <c r="L16" s="59"/>
      <c r="M16" s="97"/>
      <c r="N16" s="97"/>
      <c r="O16" s="98"/>
      <c r="P16" s="99"/>
      <c r="Q16" s="61"/>
      <c r="R16" s="61"/>
      <c r="S16" s="62"/>
      <c r="T16" s="19">
        <f t="shared" si="1"/>
        <v>0</v>
      </c>
      <c r="U16" s="19">
        <f t="shared" si="2"/>
        <v>0</v>
      </c>
      <c r="V16" s="19">
        <f t="shared" si="0"/>
        <v>0</v>
      </c>
    </row>
    <row r="17" spans="1:22" x14ac:dyDescent="0.25">
      <c r="A17" s="2"/>
      <c r="B17" s="58"/>
      <c r="C17" s="96"/>
      <c r="D17" s="95"/>
      <c r="E17" s="94"/>
      <c r="F17" s="94"/>
      <c r="G17" s="94"/>
      <c r="H17" s="94"/>
      <c r="I17" s="65"/>
      <c r="J17" s="59"/>
      <c r="K17" s="59"/>
      <c r="L17" s="59"/>
      <c r="M17" s="97"/>
      <c r="N17" s="97"/>
      <c r="O17" s="98"/>
      <c r="P17" s="99"/>
      <c r="Q17" s="87"/>
      <c r="R17" s="87"/>
      <c r="S17" s="88"/>
      <c r="T17" s="19">
        <f t="shared" si="1"/>
        <v>0</v>
      </c>
      <c r="U17" s="19">
        <f t="shared" si="2"/>
        <v>0</v>
      </c>
      <c r="V17" s="19">
        <f t="shared" si="0"/>
        <v>0</v>
      </c>
    </row>
    <row r="18" spans="1:22" x14ac:dyDescent="0.25">
      <c r="A18" s="2"/>
      <c r="B18" s="58"/>
      <c r="C18" s="95"/>
      <c r="D18" s="95"/>
      <c r="E18" s="94"/>
      <c r="F18" s="94"/>
      <c r="G18" s="94"/>
      <c r="H18" s="94"/>
      <c r="I18" s="65"/>
      <c r="J18" s="59"/>
      <c r="K18" s="59"/>
      <c r="L18" s="59"/>
      <c r="M18" s="97"/>
      <c r="N18" s="97"/>
      <c r="O18" s="98"/>
      <c r="P18" s="99"/>
      <c r="Q18" s="87"/>
      <c r="R18" s="87"/>
      <c r="S18" s="88"/>
      <c r="T18" s="19">
        <f t="shared" si="1"/>
        <v>0</v>
      </c>
      <c r="U18" s="19">
        <f t="shared" si="2"/>
        <v>0</v>
      </c>
      <c r="V18" s="19">
        <f t="shared" si="0"/>
        <v>0</v>
      </c>
    </row>
    <row r="19" spans="1:22" x14ac:dyDescent="0.25">
      <c r="A19" s="2"/>
      <c r="B19" s="58"/>
      <c r="C19" s="95"/>
      <c r="D19" s="95"/>
      <c r="E19" s="94"/>
      <c r="F19" s="94"/>
      <c r="G19" s="94"/>
      <c r="H19" s="94"/>
      <c r="I19" s="65"/>
      <c r="J19" s="59"/>
      <c r="K19" s="59"/>
      <c r="L19" s="59"/>
      <c r="M19" s="97"/>
      <c r="N19" s="97"/>
      <c r="O19" s="98"/>
      <c r="P19" s="99"/>
      <c r="Q19" s="87"/>
      <c r="R19" s="87"/>
      <c r="S19" s="88"/>
      <c r="T19" s="19">
        <f t="shared" si="1"/>
        <v>0</v>
      </c>
      <c r="U19" s="19">
        <f t="shared" si="2"/>
        <v>0</v>
      </c>
      <c r="V19" s="19">
        <f t="shared" si="0"/>
        <v>0</v>
      </c>
    </row>
    <row r="20" spans="1:22" x14ac:dyDescent="0.25">
      <c r="A20" s="2"/>
      <c r="B20" s="58"/>
      <c r="C20" s="96"/>
      <c r="D20" s="95"/>
      <c r="E20" s="94"/>
      <c r="F20" s="94"/>
      <c r="G20" s="94"/>
      <c r="H20" s="94"/>
      <c r="I20" s="65"/>
      <c r="J20" s="59"/>
      <c r="K20" s="59"/>
      <c r="L20" s="59"/>
      <c r="M20" s="97"/>
      <c r="N20" s="97"/>
      <c r="O20" s="98"/>
      <c r="P20" s="99"/>
      <c r="Q20" s="87"/>
      <c r="R20" s="87"/>
      <c r="S20" s="88"/>
      <c r="T20" s="19">
        <f t="shared" si="1"/>
        <v>0</v>
      </c>
      <c r="U20" s="19">
        <f t="shared" si="2"/>
        <v>0</v>
      </c>
      <c r="V20" s="19">
        <f t="shared" si="0"/>
        <v>0</v>
      </c>
    </row>
    <row r="21" spans="1:22" x14ac:dyDescent="0.25">
      <c r="A21" s="2"/>
      <c r="B21" s="58"/>
      <c r="C21" s="95"/>
      <c r="D21" s="95"/>
      <c r="E21" s="94"/>
      <c r="F21" s="94"/>
      <c r="G21" s="94"/>
      <c r="H21" s="94"/>
      <c r="I21" s="65"/>
      <c r="J21" s="59"/>
      <c r="K21" s="59"/>
      <c r="L21" s="59"/>
      <c r="M21" s="97"/>
      <c r="N21" s="97"/>
      <c r="O21" s="98"/>
      <c r="P21" s="99"/>
      <c r="Q21" s="87"/>
      <c r="R21" s="87"/>
      <c r="S21" s="88"/>
      <c r="T21" s="19">
        <f t="shared" si="1"/>
        <v>0</v>
      </c>
      <c r="U21" s="19">
        <f t="shared" si="2"/>
        <v>0</v>
      </c>
      <c r="V21" s="19">
        <f t="shared" si="0"/>
        <v>0</v>
      </c>
    </row>
    <row r="22" spans="1:22" x14ac:dyDescent="0.25">
      <c r="A22" s="2"/>
      <c r="B22" s="58"/>
      <c r="C22" s="95"/>
      <c r="D22" s="95"/>
      <c r="E22" s="94"/>
      <c r="F22" s="94"/>
      <c r="G22" s="94"/>
      <c r="H22" s="94"/>
      <c r="I22" s="65"/>
      <c r="J22" s="59"/>
      <c r="K22" s="59"/>
      <c r="L22" s="59"/>
      <c r="M22" s="97"/>
      <c r="N22" s="97"/>
      <c r="O22" s="98"/>
      <c r="P22" s="99"/>
      <c r="Q22" s="87"/>
      <c r="R22" s="87"/>
      <c r="S22" s="88"/>
      <c r="T22" s="19">
        <f t="shared" si="1"/>
        <v>0</v>
      </c>
      <c r="U22" s="19">
        <f t="shared" si="2"/>
        <v>0</v>
      </c>
      <c r="V22" s="19">
        <f t="shared" si="0"/>
        <v>0</v>
      </c>
    </row>
    <row r="23" spans="1:22" x14ac:dyDescent="0.25">
      <c r="A23" s="2"/>
      <c r="B23" s="58"/>
      <c r="C23" s="95"/>
      <c r="D23" s="95"/>
      <c r="E23" s="94"/>
      <c r="F23" s="94"/>
      <c r="G23" s="94"/>
      <c r="H23" s="94"/>
      <c r="I23" s="65"/>
      <c r="J23" s="59"/>
      <c r="K23" s="59"/>
      <c r="L23" s="59"/>
      <c r="M23" s="97"/>
      <c r="N23" s="97"/>
      <c r="O23" s="98"/>
      <c r="P23" s="99"/>
      <c r="Q23" s="87"/>
      <c r="R23" s="87"/>
      <c r="S23" s="88"/>
      <c r="T23" s="19">
        <f t="shared" si="1"/>
        <v>0</v>
      </c>
      <c r="U23" s="19">
        <f t="shared" si="2"/>
        <v>0</v>
      </c>
      <c r="V23" s="19">
        <f t="shared" si="0"/>
        <v>0</v>
      </c>
    </row>
    <row r="24" spans="1:22" x14ac:dyDescent="0.25">
      <c r="A24" s="2"/>
      <c r="B24" s="58"/>
      <c r="C24" s="95"/>
      <c r="D24" s="95"/>
      <c r="E24" s="94"/>
      <c r="F24" s="94"/>
      <c r="G24" s="94"/>
      <c r="H24" s="94"/>
      <c r="I24" s="65"/>
      <c r="J24" s="59"/>
      <c r="K24" s="59"/>
      <c r="L24" s="59"/>
      <c r="M24" s="97"/>
      <c r="N24" s="97"/>
      <c r="O24" s="98"/>
      <c r="P24" s="99"/>
      <c r="Q24" s="87"/>
      <c r="R24" s="87"/>
      <c r="S24" s="88"/>
      <c r="T24" s="19">
        <f t="shared" si="1"/>
        <v>0</v>
      </c>
      <c r="U24" s="19">
        <f t="shared" si="2"/>
        <v>0</v>
      </c>
      <c r="V24" s="19">
        <f t="shared" si="0"/>
        <v>0</v>
      </c>
    </row>
    <row r="25" spans="1:22" x14ac:dyDescent="0.25">
      <c r="A25" s="2"/>
      <c r="B25" s="58"/>
      <c r="C25" s="95"/>
      <c r="D25" s="95"/>
      <c r="E25" s="94"/>
      <c r="F25" s="94"/>
      <c r="G25" s="94"/>
      <c r="H25" s="94"/>
      <c r="I25" s="65"/>
      <c r="J25" s="65"/>
      <c r="K25" s="65"/>
      <c r="L25" s="65"/>
      <c r="M25" s="97"/>
      <c r="N25" s="97"/>
      <c r="O25" s="98"/>
      <c r="P25" s="99"/>
      <c r="Q25" s="87"/>
      <c r="R25" s="87"/>
      <c r="S25" s="88"/>
      <c r="T25" s="19">
        <f t="shared" si="1"/>
        <v>0</v>
      </c>
      <c r="U25" s="19">
        <f t="shared" si="2"/>
        <v>0</v>
      </c>
      <c r="V25" s="19">
        <f t="shared" si="0"/>
        <v>0</v>
      </c>
    </row>
    <row r="26" spans="1:22" x14ac:dyDescent="0.25">
      <c r="A26" s="2"/>
      <c r="B26" s="58"/>
      <c r="C26" s="96"/>
      <c r="D26" s="95"/>
      <c r="E26" s="94"/>
      <c r="F26" s="94"/>
      <c r="G26" s="94"/>
      <c r="H26" s="94"/>
      <c r="I26" s="65"/>
      <c r="J26" s="65"/>
      <c r="K26" s="59"/>
      <c r="L26" s="59"/>
      <c r="M26" s="97"/>
      <c r="N26" s="97"/>
      <c r="O26" s="98"/>
      <c r="P26" s="99"/>
      <c r="Q26" s="87"/>
      <c r="R26" s="87"/>
      <c r="S26" s="88"/>
      <c r="T26" s="19">
        <f t="shared" si="1"/>
        <v>0</v>
      </c>
      <c r="U26" s="19">
        <f t="shared" si="2"/>
        <v>0</v>
      </c>
      <c r="V26" s="19">
        <f t="shared" si="0"/>
        <v>0</v>
      </c>
    </row>
    <row r="27" spans="1:22" x14ac:dyDescent="0.25">
      <c r="A27" s="2"/>
      <c r="B27" s="58"/>
      <c r="C27" s="95"/>
      <c r="D27" s="95"/>
      <c r="E27" s="94"/>
      <c r="F27" s="94"/>
      <c r="G27" s="94"/>
      <c r="H27" s="94"/>
      <c r="I27" s="65"/>
      <c r="J27" s="59"/>
      <c r="K27" s="59"/>
      <c r="L27" s="59"/>
      <c r="M27" s="97"/>
      <c r="N27" s="97"/>
      <c r="O27" s="98"/>
      <c r="P27" s="99"/>
      <c r="Q27" s="87"/>
      <c r="R27" s="87"/>
      <c r="S27" s="88"/>
      <c r="T27" s="19">
        <f t="shared" si="1"/>
        <v>0</v>
      </c>
      <c r="U27" s="19">
        <f t="shared" si="2"/>
        <v>0</v>
      </c>
      <c r="V27" s="19">
        <f t="shared" si="0"/>
        <v>0</v>
      </c>
    </row>
    <row r="28" spans="1:22" x14ac:dyDescent="0.25">
      <c r="A28" s="2"/>
      <c r="B28" s="58"/>
      <c r="C28" s="95"/>
      <c r="D28" s="95"/>
      <c r="E28" s="94"/>
      <c r="F28" s="94"/>
      <c r="G28" s="94"/>
      <c r="H28" s="94"/>
      <c r="I28" s="65"/>
      <c r="J28" s="59"/>
      <c r="K28" s="59"/>
      <c r="L28" s="59"/>
      <c r="M28" s="97"/>
      <c r="N28" s="97"/>
      <c r="O28" s="98"/>
      <c r="P28" s="99"/>
      <c r="Q28" s="87"/>
      <c r="R28" s="87"/>
      <c r="S28" s="88"/>
      <c r="T28" s="19">
        <f t="shared" si="1"/>
        <v>0</v>
      </c>
      <c r="U28" s="19">
        <f t="shared" si="2"/>
        <v>0</v>
      </c>
      <c r="V28" s="19">
        <f t="shared" si="0"/>
        <v>0</v>
      </c>
    </row>
    <row r="29" spans="1:22" x14ac:dyDescent="0.25">
      <c r="A29" s="2"/>
      <c r="B29" s="58"/>
      <c r="C29" s="95"/>
      <c r="D29" s="95"/>
      <c r="E29" s="94"/>
      <c r="F29" s="94"/>
      <c r="G29" s="94"/>
      <c r="H29" s="94"/>
      <c r="I29" s="65"/>
      <c r="J29" s="59"/>
      <c r="K29" s="59"/>
      <c r="L29" s="59"/>
      <c r="M29" s="97"/>
      <c r="N29" s="97"/>
      <c r="O29" s="98"/>
      <c r="P29" s="99"/>
      <c r="Q29" s="87"/>
      <c r="R29" s="87"/>
      <c r="S29" s="88"/>
      <c r="T29" s="19">
        <f t="shared" si="1"/>
        <v>0</v>
      </c>
      <c r="U29" s="19">
        <f t="shared" si="2"/>
        <v>0</v>
      </c>
      <c r="V29" s="19">
        <f t="shared" si="0"/>
        <v>0</v>
      </c>
    </row>
    <row r="30" spans="1:22" x14ac:dyDescent="0.25">
      <c r="A30" s="2"/>
      <c r="B30" s="58"/>
      <c r="C30" s="95"/>
      <c r="D30" s="95"/>
      <c r="E30" s="94"/>
      <c r="F30" s="94"/>
      <c r="G30" s="94"/>
      <c r="H30" s="94"/>
      <c r="I30" s="65"/>
      <c r="J30" s="59"/>
      <c r="K30" s="59"/>
      <c r="L30" s="59"/>
      <c r="M30" s="97"/>
      <c r="N30" s="97"/>
      <c r="O30" s="98"/>
      <c r="P30" s="99"/>
      <c r="Q30" s="87"/>
      <c r="R30" s="87"/>
      <c r="S30" s="88"/>
      <c r="T30" s="19">
        <f t="shared" si="1"/>
        <v>0</v>
      </c>
      <c r="U30" s="19">
        <f t="shared" si="2"/>
        <v>0</v>
      </c>
      <c r="V30" s="19">
        <f t="shared" si="0"/>
        <v>0</v>
      </c>
    </row>
    <row r="31" spans="1:22" x14ac:dyDescent="0.25">
      <c r="A31" s="2"/>
      <c r="B31" s="58"/>
      <c r="C31" s="95"/>
      <c r="D31" s="95"/>
      <c r="E31" s="94"/>
      <c r="F31" s="94"/>
      <c r="G31" s="94"/>
      <c r="H31" s="94"/>
      <c r="I31" s="65"/>
      <c r="J31" s="59"/>
      <c r="K31" s="59"/>
      <c r="L31" s="59"/>
      <c r="M31" s="97"/>
      <c r="N31" s="97"/>
      <c r="O31" s="98"/>
      <c r="P31" s="99"/>
      <c r="Q31" s="87"/>
      <c r="R31" s="87"/>
      <c r="S31" s="88"/>
      <c r="T31" s="19">
        <f t="shared" si="1"/>
        <v>0</v>
      </c>
      <c r="U31" s="19">
        <f t="shared" si="2"/>
        <v>0</v>
      </c>
      <c r="V31" s="19">
        <f t="shared" si="0"/>
        <v>0</v>
      </c>
    </row>
    <row r="32" spans="1:22" x14ac:dyDescent="0.25">
      <c r="A32" s="2"/>
      <c r="B32" s="58"/>
      <c r="C32" s="95"/>
      <c r="D32" s="95"/>
      <c r="E32" s="94"/>
      <c r="F32" s="94"/>
      <c r="G32" s="94"/>
      <c r="H32" s="94"/>
      <c r="I32" s="65"/>
      <c r="J32" s="77"/>
      <c r="K32" s="59"/>
      <c r="L32" s="59"/>
      <c r="M32" s="97"/>
      <c r="N32" s="97"/>
      <c r="O32" s="98"/>
      <c r="P32" s="99"/>
      <c r="Q32" s="87"/>
      <c r="R32" s="87"/>
      <c r="S32" s="88"/>
      <c r="T32" s="19">
        <f t="shared" si="1"/>
        <v>0</v>
      </c>
      <c r="U32" s="19">
        <f t="shared" si="2"/>
        <v>0</v>
      </c>
      <c r="V32" s="19">
        <f t="shared" si="0"/>
        <v>0</v>
      </c>
    </row>
    <row r="33" spans="1:22" x14ac:dyDescent="0.25">
      <c r="A33" s="2"/>
      <c r="B33" s="58"/>
      <c r="C33" s="95"/>
      <c r="D33" s="95"/>
      <c r="E33" s="94"/>
      <c r="F33" s="94"/>
      <c r="G33" s="94"/>
      <c r="H33" s="94"/>
      <c r="I33" s="65"/>
      <c r="J33" s="59"/>
      <c r="K33" s="59"/>
      <c r="L33" s="59"/>
      <c r="M33" s="97"/>
      <c r="N33" s="97"/>
      <c r="O33" s="98"/>
      <c r="P33" s="99"/>
      <c r="Q33" s="87"/>
      <c r="R33" s="87"/>
      <c r="S33" s="88"/>
      <c r="T33" s="19">
        <f t="shared" si="1"/>
        <v>0</v>
      </c>
      <c r="U33" s="19">
        <f t="shared" si="2"/>
        <v>0</v>
      </c>
      <c r="V33" s="19">
        <f t="shared" si="0"/>
        <v>0</v>
      </c>
    </row>
    <row r="34" spans="1:22" x14ac:dyDescent="0.25">
      <c r="A34" s="2"/>
      <c r="B34" s="58"/>
      <c r="C34" s="95"/>
      <c r="D34" s="95"/>
      <c r="E34" s="94"/>
      <c r="F34" s="94"/>
      <c r="G34" s="94"/>
      <c r="H34" s="94"/>
      <c r="I34" s="65"/>
      <c r="J34" s="59"/>
      <c r="K34" s="59"/>
      <c r="L34" s="59"/>
      <c r="M34" s="97"/>
      <c r="N34" s="97"/>
      <c r="O34" s="98"/>
      <c r="P34" s="99"/>
      <c r="Q34" s="87"/>
      <c r="R34" s="87"/>
      <c r="S34" s="88"/>
      <c r="T34" s="19">
        <f t="shared" si="1"/>
        <v>0</v>
      </c>
      <c r="U34" s="19">
        <f t="shared" si="2"/>
        <v>0</v>
      </c>
      <c r="V34" s="19">
        <f t="shared" si="0"/>
        <v>0</v>
      </c>
    </row>
    <row r="35" spans="1:22" ht="15.75" x14ac:dyDescent="0.25">
      <c r="A35" s="2"/>
      <c r="B35" s="28" t="s">
        <v>37</v>
      </c>
      <c r="C35" s="31"/>
      <c r="D35" s="31"/>
      <c r="E35" s="31"/>
      <c r="F35" s="31"/>
      <c r="G35" s="31"/>
      <c r="H35" s="32"/>
      <c r="I35" s="32"/>
      <c r="J35" s="32"/>
      <c r="K35" s="32"/>
      <c r="L35" s="32"/>
      <c r="M35" s="32"/>
      <c r="N35" s="32"/>
      <c r="O35" s="33"/>
      <c r="P35" s="34"/>
      <c r="Q35" s="33"/>
      <c r="R35" s="34"/>
      <c r="S35" s="35">
        <f>SUM(S13:S34)</f>
        <v>1500</v>
      </c>
      <c r="T35" s="36">
        <f>SUM(T13:T34)</f>
        <v>2600</v>
      </c>
      <c r="U35" s="36">
        <f>SUM(U13:U34)</f>
        <v>1700</v>
      </c>
      <c r="V35" s="36">
        <f>SUM(V13:V34)</f>
        <v>900</v>
      </c>
    </row>
  </sheetData>
  <autoFilter ref="A12:V12"/>
  <pageMargins left="0.25" right="0.25" top="0.75" bottom="0.75" header="0.3" footer="0.3"/>
  <pageSetup paperSize="5" scale="5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42" sqref="M42"/>
    </sheetView>
  </sheetViews>
  <sheetFormatPr defaultRowHeight="15" x14ac:dyDescent="0.25"/>
  <sheetData>
    <row r="1" spans="1:1" x14ac:dyDescent="0.25">
      <c r="A1"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146"/>
  <sheetViews>
    <sheetView workbookViewId="0">
      <selection activeCell="L31" sqref="L31"/>
    </sheetView>
  </sheetViews>
  <sheetFormatPr defaultRowHeight="15" x14ac:dyDescent="0.25"/>
  <sheetData>
    <row r="1" spans="1:186" x14ac:dyDescent="0.2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row>
    <row r="2" spans="1:186" x14ac:dyDescent="0.25">
      <c r="A2" s="101"/>
      <c r="B2" s="101"/>
      <c r="C2" s="101"/>
      <c r="D2" s="101"/>
      <c r="E2" s="101"/>
      <c r="F2" s="101"/>
      <c r="G2" s="101"/>
      <c r="H2" s="101"/>
      <c r="I2" s="101"/>
      <c r="J2" s="101"/>
      <c r="K2" s="101"/>
      <c r="L2" s="101"/>
      <c r="M2" s="103"/>
      <c r="N2" s="101"/>
      <c r="O2" s="101"/>
      <c r="P2" s="101"/>
      <c r="Q2" s="101"/>
      <c r="R2" s="101"/>
      <c r="S2" s="103"/>
      <c r="T2" s="103"/>
      <c r="U2" s="101"/>
      <c r="V2" s="101"/>
      <c r="W2" s="101"/>
      <c r="X2" s="101"/>
      <c r="Y2" s="101"/>
      <c r="Z2" s="101"/>
      <c r="AA2" s="101"/>
      <c r="AB2" s="101"/>
      <c r="AC2" s="101"/>
      <c r="AD2" s="101"/>
      <c r="AE2" s="101"/>
      <c r="AF2" s="101"/>
      <c r="AG2" s="103"/>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3"/>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row>
    <row r="3" spans="1:186" x14ac:dyDescent="0.25">
      <c r="A3" s="101"/>
      <c r="B3" s="101"/>
      <c r="C3" s="101"/>
      <c r="D3" s="101"/>
      <c r="E3" s="101"/>
      <c r="F3" s="101"/>
      <c r="G3" s="101"/>
      <c r="H3" s="101"/>
      <c r="I3" s="101"/>
      <c r="J3" s="101"/>
      <c r="K3" s="101"/>
      <c r="L3" s="101"/>
      <c r="M3" s="103"/>
      <c r="N3" s="101"/>
      <c r="O3" s="101"/>
      <c r="P3" s="101"/>
      <c r="Q3" s="101"/>
      <c r="R3" s="101"/>
      <c r="S3" s="103"/>
      <c r="T3" s="103"/>
      <c r="U3" s="101"/>
      <c r="V3" s="101"/>
      <c r="W3" s="101"/>
      <c r="X3" s="101"/>
      <c r="Y3" s="101"/>
      <c r="Z3" s="101"/>
      <c r="AA3" s="101"/>
      <c r="AB3" s="101"/>
      <c r="AC3" s="101"/>
      <c r="AD3" s="101"/>
      <c r="AE3" s="101"/>
      <c r="AF3" s="101"/>
      <c r="AG3" s="103"/>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3"/>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row>
    <row r="4" spans="1:186" x14ac:dyDescent="0.25">
      <c r="A4" s="101"/>
      <c r="B4" s="101"/>
      <c r="C4" s="101"/>
      <c r="D4" s="101"/>
      <c r="E4" s="101"/>
      <c r="F4" s="101"/>
      <c r="G4" s="101"/>
      <c r="H4" s="101"/>
      <c r="I4" s="101"/>
      <c r="J4" s="101"/>
      <c r="K4" s="101"/>
      <c r="L4" s="101"/>
      <c r="M4" s="103"/>
      <c r="N4" s="101"/>
      <c r="O4" s="101"/>
      <c r="P4" s="101"/>
      <c r="Q4" s="101"/>
      <c r="R4" s="101"/>
      <c r="S4" s="103"/>
      <c r="T4" s="103"/>
      <c r="U4" s="101"/>
      <c r="V4" s="101"/>
      <c r="W4" s="101"/>
      <c r="X4" s="101"/>
      <c r="Y4" s="101"/>
      <c r="Z4" s="101"/>
      <c r="AA4" s="101"/>
      <c r="AB4" s="101"/>
      <c r="AC4" s="101"/>
      <c r="AD4" s="101"/>
      <c r="AE4" s="101"/>
      <c r="AF4" s="101"/>
      <c r="AG4" s="103"/>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c r="CB4" s="101"/>
      <c r="CC4" s="101"/>
      <c r="CD4" s="101"/>
      <c r="CE4" s="101"/>
      <c r="CF4" s="101"/>
      <c r="CG4" s="101"/>
      <c r="CH4" s="101"/>
      <c r="CI4" s="101"/>
      <c r="CJ4" s="101"/>
      <c r="CK4" s="101"/>
      <c r="CL4" s="101"/>
      <c r="CM4" s="101"/>
      <c r="CN4" s="101"/>
      <c r="CO4" s="101"/>
      <c r="CP4" s="101"/>
      <c r="CQ4" s="101"/>
      <c r="CR4" s="101"/>
      <c r="CS4" s="101"/>
      <c r="CT4" s="101"/>
      <c r="CU4" s="101"/>
      <c r="CV4" s="101"/>
      <c r="CW4" s="101"/>
      <c r="CX4" s="101"/>
      <c r="CY4" s="101"/>
      <c r="CZ4" s="101"/>
      <c r="DA4" s="101"/>
      <c r="DB4" s="101"/>
      <c r="DC4" s="101"/>
      <c r="DD4" s="101"/>
      <c r="DE4" s="101"/>
      <c r="DF4" s="103"/>
      <c r="DG4" s="101"/>
      <c r="DH4" s="101"/>
      <c r="DI4" s="101"/>
      <c r="DJ4" s="101"/>
      <c r="DK4" s="101"/>
      <c r="DL4" s="101"/>
      <c r="DM4" s="101"/>
      <c r="DN4" s="101"/>
      <c r="DO4" s="101"/>
      <c r="DP4" s="101"/>
      <c r="DQ4" s="101"/>
      <c r="DR4" s="101"/>
      <c r="DS4" s="101"/>
      <c r="DT4" s="101"/>
      <c r="DU4" s="101"/>
      <c r="DV4" s="101"/>
      <c r="DW4" s="101"/>
      <c r="DX4" s="101"/>
      <c r="DY4" s="101"/>
      <c r="DZ4" s="101"/>
      <c r="EA4" s="101"/>
      <c r="EB4" s="101"/>
      <c r="EC4" s="101"/>
      <c r="ED4" s="101"/>
      <c r="EE4" s="101"/>
      <c r="EF4" s="101"/>
      <c r="EG4" s="101"/>
      <c r="EH4" s="101"/>
      <c r="EI4" s="101"/>
      <c r="EJ4" s="101"/>
      <c r="EK4" s="101"/>
      <c r="EL4" s="101"/>
      <c r="EM4" s="101"/>
      <c r="EN4" s="101"/>
      <c r="EO4" s="101"/>
      <c r="EP4" s="101"/>
      <c r="EQ4" s="101"/>
      <c r="ER4" s="101"/>
      <c r="ES4" s="101"/>
      <c r="ET4" s="101"/>
      <c r="EU4" s="101"/>
      <c r="EV4" s="101"/>
      <c r="EW4" s="101"/>
      <c r="EX4" s="101"/>
      <c r="EY4" s="101"/>
      <c r="EZ4" s="101"/>
      <c r="FA4" s="101"/>
      <c r="FB4" s="101"/>
      <c r="FC4" s="101"/>
      <c r="FD4" s="101"/>
      <c r="FE4" s="101"/>
      <c r="FF4" s="101"/>
      <c r="FG4" s="101"/>
      <c r="FH4" s="101"/>
      <c r="FI4" s="101"/>
      <c r="FJ4" s="101"/>
      <c r="FK4" s="101"/>
      <c r="FL4" s="101"/>
      <c r="FM4" s="101"/>
      <c r="FN4" s="101"/>
      <c r="FO4" s="101"/>
      <c r="FP4" s="101"/>
      <c r="FQ4" s="101"/>
      <c r="FR4" s="101"/>
      <c r="FS4" s="101"/>
      <c r="FT4" s="101"/>
      <c r="FU4" s="101"/>
      <c r="FV4" s="101"/>
      <c r="FW4" s="101"/>
      <c r="FX4" s="101"/>
      <c r="FY4" s="101"/>
      <c r="FZ4" s="101"/>
      <c r="GA4" s="101"/>
      <c r="GB4" s="101"/>
      <c r="GC4" s="101"/>
      <c r="GD4" s="101"/>
    </row>
    <row r="5" spans="1:186" x14ac:dyDescent="0.25">
      <c r="A5" s="101"/>
      <c r="B5" s="101"/>
      <c r="C5" s="101"/>
      <c r="D5" s="101"/>
      <c r="E5" s="101"/>
      <c r="F5" s="101"/>
      <c r="G5" s="101"/>
      <c r="H5" s="101"/>
      <c r="I5" s="101"/>
      <c r="J5" s="101"/>
      <c r="K5" s="101"/>
      <c r="L5" s="101"/>
      <c r="M5" s="103"/>
      <c r="N5" s="101"/>
      <c r="O5" s="101"/>
      <c r="P5" s="101"/>
      <c r="Q5" s="101"/>
      <c r="R5" s="101"/>
      <c r="S5" s="103"/>
      <c r="T5" s="103"/>
      <c r="U5" s="101"/>
      <c r="V5" s="101"/>
      <c r="W5" s="101"/>
      <c r="X5" s="101"/>
      <c r="Y5" s="101"/>
      <c r="Z5" s="101"/>
      <c r="AA5" s="101"/>
      <c r="AB5" s="101"/>
      <c r="AC5" s="101"/>
      <c r="AD5" s="101"/>
      <c r="AE5" s="101"/>
      <c r="AF5" s="101"/>
      <c r="AG5" s="103"/>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3"/>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row>
    <row r="6" spans="1:186" x14ac:dyDescent="0.25">
      <c r="A6" s="101"/>
      <c r="B6" s="101"/>
      <c r="C6" s="101"/>
      <c r="D6" s="101"/>
      <c r="E6" s="101"/>
      <c r="F6" s="101"/>
      <c r="G6" s="101"/>
      <c r="H6" s="101"/>
      <c r="I6" s="101"/>
      <c r="J6" s="101"/>
      <c r="K6" s="101"/>
      <c r="L6" s="101"/>
      <c r="M6" s="103"/>
      <c r="N6" s="101"/>
      <c r="O6" s="101"/>
      <c r="P6" s="101"/>
      <c r="Q6" s="101"/>
      <c r="R6" s="101"/>
      <c r="S6" s="103"/>
      <c r="T6" s="103"/>
      <c r="U6" s="101"/>
      <c r="V6" s="101"/>
      <c r="W6" s="101"/>
      <c r="X6" s="101"/>
      <c r="Y6" s="101"/>
      <c r="Z6" s="101"/>
      <c r="AA6" s="101"/>
      <c r="AB6" s="101"/>
      <c r="AC6" s="101"/>
      <c r="AD6" s="101"/>
      <c r="AE6" s="101"/>
      <c r="AF6" s="101"/>
      <c r="AG6" s="103"/>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3"/>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row>
    <row r="7" spans="1:186" x14ac:dyDescent="0.25">
      <c r="A7" s="101"/>
      <c r="B7" s="101"/>
      <c r="C7" s="101"/>
      <c r="D7" s="101"/>
      <c r="E7" s="101"/>
      <c r="F7" s="101"/>
      <c r="G7" s="101"/>
      <c r="H7" s="101"/>
      <c r="I7" s="101"/>
      <c r="J7" s="101"/>
      <c r="K7" s="101"/>
      <c r="L7" s="101"/>
      <c r="M7" s="103"/>
      <c r="N7" s="101"/>
      <c r="O7" s="101"/>
      <c r="P7" s="101"/>
      <c r="Q7" s="101"/>
      <c r="R7" s="101"/>
      <c r="S7" s="103"/>
      <c r="T7" s="103"/>
      <c r="U7" s="101"/>
      <c r="V7" s="101"/>
      <c r="W7" s="101"/>
      <c r="X7" s="101"/>
      <c r="Y7" s="101"/>
      <c r="Z7" s="101"/>
      <c r="AA7" s="101"/>
      <c r="AB7" s="101"/>
      <c r="AC7" s="101"/>
      <c r="AD7" s="101"/>
      <c r="AE7" s="101"/>
      <c r="AF7" s="101"/>
      <c r="AG7" s="103"/>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3"/>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row>
    <row r="8" spans="1:186" x14ac:dyDescent="0.25">
      <c r="A8" s="101"/>
      <c r="B8" s="101"/>
      <c r="C8" s="101"/>
      <c r="D8" s="101"/>
      <c r="E8" s="101"/>
      <c r="F8" s="101"/>
      <c r="G8" s="101"/>
      <c r="H8" s="101"/>
      <c r="I8" s="101"/>
      <c r="J8" s="101"/>
      <c r="K8" s="101"/>
      <c r="L8" s="101"/>
      <c r="M8" s="103"/>
      <c r="N8" s="101"/>
      <c r="O8" s="101"/>
      <c r="P8" s="101"/>
      <c r="Q8" s="101"/>
      <c r="R8" s="101"/>
      <c r="S8" s="103"/>
      <c r="T8" s="103"/>
      <c r="U8" s="101"/>
      <c r="V8" s="101"/>
      <c r="W8" s="101"/>
      <c r="X8" s="101"/>
      <c r="Y8" s="101"/>
      <c r="Z8" s="101"/>
      <c r="AA8" s="101"/>
      <c r="AB8" s="101"/>
      <c r="AC8" s="101"/>
      <c r="AD8" s="101"/>
      <c r="AE8" s="101"/>
      <c r="AF8" s="101"/>
      <c r="AG8" s="103"/>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3"/>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row>
    <row r="9" spans="1:186" x14ac:dyDescent="0.25">
      <c r="A9" s="101"/>
      <c r="B9" s="101"/>
      <c r="C9" s="101"/>
      <c r="D9" s="101"/>
      <c r="E9" s="101"/>
      <c r="F9" s="101"/>
      <c r="G9" s="101"/>
      <c r="H9" s="101"/>
      <c r="I9" s="101"/>
      <c r="J9" s="101"/>
      <c r="K9" s="101"/>
      <c r="L9" s="101"/>
      <c r="M9" s="103"/>
      <c r="N9" s="101"/>
      <c r="O9" s="101"/>
      <c r="P9" s="101"/>
      <c r="Q9" s="101"/>
      <c r="R9" s="101"/>
      <c r="S9" s="103"/>
      <c r="T9" s="103"/>
      <c r="U9" s="101"/>
      <c r="V9" s="101"/>
      <c r="W9" s="101"/>
      <c r="X9" s="101"/>
      <c r="Y9" s="101"/>
      <c r="Z9" s="101"/>
      <c r="AA9" s="101"/>
      <c r="AB9" s="101"/>
      <c r="AC9" s="101"/>
      <c r="AD9" s="101"/>
      <c r="AE9" s="101"/>
      <c r="AF9" s="101"/>
      <c r="AG9" s="103"/>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3"/>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row>
    <row r="10" spans="1:186" x14ac:dyDescent="0.25">
      <c r="A10" s="101"/>
      <c r="B10" s="101"/>
      <c r="C10" s="101"/>
      <c r="D10" s="101"/>
      <c r="E10" s="101"/>
      <c r="F10" s="101"/>
      <c r="G10" s="101"/>
      <c r="H10" s="101"/>
      <c r="I10" s="101"/>
      <c r="J10" s="101"/>
      <c r="K10" s="101"/>
      <c r="L10" s="101"/>
      <c r="M10" s="103"/>
      <c r="N10" s="101"/>
      <c r="O10" s="101"/>
      <c r="P10" s="101"/>
      <c r="Q10" s="101"/>
      <c r="R10" s="101"/>
      <c r="S10" s="103"/>
      <c r="T10" s="103"/>
      <c r="U10" s="101"/>
      <c r="V10" s="101"/>
      <c r="W10" s="101"/>
      <c r="X10" s="101"/>
      <c r="Y10" s="101"/>
      <c r="Z10" s="101"/>
      <c r="AA10" s="101"/>
      <c r="AB10" s="101"/>
      <c r="AC10" s="101"/>
      <c r="AD10" s="101"/>
      <c r="AE10" s="101"/>
      <c r="AF10" s="101"/>
      <c r="AG10" s="103"/>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3"/>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row>
    <row r="11" spans="1:186" x14ac:dyDescent="0.25">
      <c r="A11" s="101"/>
      <c r="B11" s="101"/>
      <c r="C11" s="101"/>
      <c r="D11" s="101"/>
      <c r="E11" s="101"/>
      <c r="F11" s="101"/>
      <c r="G11" s="101"/>
      <c r="H11" s="101"/>
      <c r="I11" s="101"/>
      <c r="J11" s="101"/>
      <c r="K11" s="101"/>
      <c r="L11" s="101"/>
      <c r="M11" s="103"/>
      <c r="N11" s="101"/>
      <c r="O11" s="101"/>
      <c r="P11" s="101"/>
      <c r="Q11" s="101"/>
      <c r="R11" s="101"/>
      <c r="S11" s="103"/>
      <c r="T11" s="103"/>
      <c r="U11" s="101"/>
      <c r="V11" s="101"/>
      <c r="W11" s="101"/>
      <c r="X11" s="101"/>
      <c r="Y11" s="101"/>
      <c r="Z11" s="101"/>
      <c r="AA11" s="101"/>
      <c r="AB11" s="101"/>
      <c r="AC11" s="101"/>
      <c r="AD11" s="101"/>
      <c r="AE11" s="101"/>
      <c r="AF11" s="101"/>
      <c r="AG11" s="103"/>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3"/>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row>
    <row r="12" spans="1:186" x14ac:dyDescent="0.25">
      <c r="A12" s="101"/>
      <c r="B12" s="101"/>
      <c r="C12" s="101"/>
      <c r="D12" s="101"/>
      <c r="E12" s="101"/>
      <c r="F12" s="101"/>
      <c r="G12" s="101"/>
      <c r="H12" s="101"/>
      <c r="I12" s="101"/>
      <c r="J12" s="101"/>
      <c r="K12" s="101"/>
      <c r="L12" s="101"/>
      <c r="M12" s="103"/>
      <c r="N12" s="101"/>
      <c r="O12" s="101"/>
      <c r="P12" s="101"/>
      <c r="Q12" s="101"/>
      <c r="R12" s="101"/>
      <c r="S12" s="103"/>
      <c r="T12" s="103"/>
      <c r="U12" s="101"/>
      <c r="V12" s="101"/>
      <c r="W12" s="101"/>
      <c r="X12" s="101"/>
      <c r="Y12" s="101"/>
      <c r="Z12" s="101"/>
      <c r="AA12" s="101"/>
      <c r="AB12" s="101"/>
      <c r="AC12" s="101"/>
      <c r="AD12" s="101"/>
      <c r="AE12" s="101"/>
      <c r="AF12" s="101"/>
      <c r="AG12" s="103"/>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3"/>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row>
    <row r="13" spans="1:186" x14ac:dyDescent="0.25">
      <c r="A13" s="101"/>
      <c r="B13" s="101"/>
      <c r="C13" s="101"/>
      <c r="D13" s="101"/>
      <c r="E13" s="101"/>
      <c r="F13" s="101"/>
      <c r="G13" s="101"/>
      <c r="H13" s="101"/>
      <c r="I13" s="101"/>
      <c r="J13" s="101"/>
      <c r="K13" s="101"/>
      <c r="L13" s="101"/>
      <c r="M13" s="103"/>
      <c r="N13" s="101"/>
      <c r="O13" s="101"/>
      <c r="P13" s="101"/>
      <c r="Q13" s="101"/>
      <c r="R13" s="101"/>
      <c r="S13" s="103"/>
      <c r="T13" s="103"/>
      <c r="U13" s="101"/>
      <c r="V13" s="101"/>
      <c r="W13" s="101"/>
      <c r="X13" s="101"/>
      <c r="Y13" s="101"/>
      <c r="Z13" s="101"/>
      <c r="AA13" s="101"/>
      <c r="AB13" s="101"/>
      <c r="AC13" s="101"/>
      <c r="AD13" s="101"/>
      <c r="AE13" s="101"/>
      <c r="AF13" s="101"/>
      <c r="AG13" s="103"/>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3"/>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row>
    <row r="14" spans="1:186" x14ac:dyDescent="0.25">
      <c r="A14" s="101"/>
      <c r="B14" s="101"/>
      <c r="C14" s="101"/>
      <c r="D14" s="101"/>
      <c r="E14" s="101"/>
      <c r="F14" s="101"/>
      <c r="G14" s="101"/>
      <c r="H14" s="101"/>
      <c r="I14" s="101"/>
      <c r="J14" s="101"/>
      <c r="K14" s="101"/>
      <c r="L14" s="101"/>
      <c r="M14" s="103"/>
      <c r="N14" s="101"/>
      <c r="O14" s="101"/>
      <c r="P14" s="101"/>
      <c r="Q14" s="101"/>
      <c r="R14" s="101"/>
      <c r="S14" s="103"/>
      <c r="T14" s="103"/>
      <c r="U14" s="101"/>
      <c r="V14" s="101"/>
      <c r="W14" s="101"/>
      <c r="X14" s="101"/>
      <c r="Y14" s="101"/>
      <c r="Z14" s="101"/>
      <c r="AA14" s="101"/>
      <c r="AB14" s="101"/>
      <c r="AC14" s="101"/>
      <c r="AD14" s="101"/>
      <c r="AE14" s="101"/>
      <c r="AF14" s="101"/>
      <c r="AG14" s="103"/>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3"/>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row>
    <row r="15" spans="1:186" x14ac:dyDescent="0.25">
      <c r="A15" s="101"/>
      <c r="B15" s="101"/>
      <c r="C15" s="101"/>
      <c r="D15" s="101"/>
      <c r="E15" s="101"/>
      <c r="F15" s="101"/>
      <c r="G15" s="101"/>
      <c r="H15" s="101"/>
      <c r="I15" s="101"/>
      <c r="J15" s="101"/>
      <c r="K15" s="101"/>
      <c r="L15" s="101"/>
      <c r="M15" s="103"/>
      <c r="N15" s="101"/>
      <c r="O15" s="101"/>
      <c r="P15" s="101"/>
      <c r="Q15" s="101"/>
      <c r="R15" s="101"/>
      <c r="S15" s="103"/>
      <c r="T15" s="103"/>
      <c r="U15" s="101"/>
      <c r="V15" s="101"/>
      <c r="W15" s="101"/>
      <c r="X15" s="101"/>
      <c r="Y15" s="101"/>
      <c r="Z15" s="101"/>
      <c r="AA15" s="101"/>
      <c r="AB15" s="101"/>
      <c r="AC15" s="101"/>
      <c r="AD15" s="101"/>
      <c r="AE15" s="101"/>
      <c r="AF15" s="101"/>
      <c r="AG15" s="103"/>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3"/>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row>
    <row r="16" spans="1:186" x14ac:dyDescent="0.25">
      <c r="A16" s="101"/>
      <c r="B16" s="101"/>
      <c r="C16" s="101"/>
      <c r="D16" s="101"/>
      <c r="E16" s="101"/>
      <c r="F16" s="101"/>
      <c r="G16" s="101"/>
      <c r="H16" s="101"/>
      <c r="I16" s="101"/>
      <c r="J16" s="101"/>
      <c r="K16" s="101"/>
      <c r="L16" s="101"/>
      <c r="M16" s="103"/>
      <c r="N16" s="101"/>
      <c r="O16" s="101"/>
      <c r="P16" s="101"/>
      <c r="Q16" s="101"/>
      <c r="R16" s="101"/>
      <c r="S16" s="103"/>
      <c r="T16" s="103"/>
      <c r="U16" s="101"/>
      <c r="V16" s="101"/>
      <c r="W16" s="101"/>
      <c r="X16" s="101"/>
      <c r="Y16" s="101"/>
      <c r="Z16" s="101"/>
      <c r="AA16" s="101"/>
      <c r="AB16" s="101"/>
      <c r="AC16" s="101"/>
      <c r="AD16" s="101"/>
      <c r="AE16" s="101"/>
      <c r="AF16" s="101"/>
      <c r="AG16" s="103"/>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3"/>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row>
    <row r="17" spans="1:186" x14ac:dyDescent="0.25">
      <c r="A17" s="101"/>
      <c r="B17" s="101"/>
      <c r="C17" s="101"/>
      <c r="D17" s="101"/>
      <c r="E17" s="101"/>
      <c r="F17" s="101"/>
      <c r="G17" s="101"/>
      <c r="H17" s="101"/>
      <c r="I17" s="101"/>
      <c r="J17" s="101"/>
      <c r="K17" s="101"/>
      <c r="L17" s="101"/>
      <c r="M17" s="103"/>
      <c r="N17" s="101"/>
      <c r="O17" s="101"/>
      <c r="P17" s="101"/>
      <c r="Q17" s="101"/>
      <c r="R17" s="101"/>
      <c r="S17" s="103"/>
      <c r="T17" s="103"/>
      <c r="U17" s="101"/>
      <c r="V17" s="101"/>
      <c r="W17" s="101"/>
      <c r="X17" s="101"/>
      <c r="Y17" s="101"/>
      <c r="Z17" s="101"/>
      <c r="AA17" s="101"/>
      <c r="AB17" s="101"/>
      <c r="AC17" s="101"/>
      <c r="AD17" s="101"/>
      <c r="AE17" s="101"/>
      <c r="AF17" s="101"/>
      <c r="AG17" s="103"/>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3"/>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row>
    <row r="18" spans="1:186" x14ac:dyDescent="0.25">
      <c r="A18" s="101"/>
      <c r="B18" s="101"/>
      <c r="C18" s="101"/>
      <c r="D18" s="101"/>
      <c r="E18" s="101"/>
      <c r="F18" s="101"/>
      <c r="G18" s="101"/>
      <c r="H18" s="101"/>
      <c r="I18" s="101"/>
      <c r="J18" s="101"/>
      <c r="K18" s="101"/>
      <c r="L18" s="101"/>
      <c r="M18" s="103"/>
      <c r="N18" s="101"/>
      <c r="O18" s="101"/>
      <c r="P18" s="101"/>
      <c r="Q18" s="101"/>
      <c r="R18" s="101"/>
      <c r="S18" s="103"/>
      <c r="T18" s="103"/>
      <c r="U18" s="101"/>
      <c r="V18" s="101"/>
      <c r="W18" s="101"/>
      <c r="X18" s="101"/>
      <c r="Y18" s="101"/>
      <c r="Z18" s="101"/>
      <c r="AA18" s="101"/>
      <c r="AB18" s="101"/>
      <c r="AC18" s="101"/>
      <c r="AD18" s="101"/>
      <c r="AE18" s="101"/>
      <c r="AF18" s="101"/>
      <c r="AG18" s="103"/>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3"/>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row>
    <row r="19" spans="1:186" x14ac:dyDescent="0.25">
      <c r="A19" s="101"/>
      <c r="B19" s="101"/>
      <c r="C19" s="101"/>
      <c r="D19" s="101"/>
      <c r="E19" s="101"/>
      <c r="F19" s="101"/>
      <c r="G19" s="101"/>
      <c r="H19" s="101"/>
      <c r="I19" s="101"/>
      <c r="J19" s="101"/>
      <c r="K19" s="101"/>
      <c r="L19" s="101"/>
      <c r="M19" s="103"/>
      <c r="N19" s="101"/>
      <c r="O19" s="101"/>
      <c r="P19" s="101"/>
      <c r="Q19" s="101"/>
      <c r="R19" s="101"/>
      <c r="S19" s="103"/>
      <c r="T19" s="103"/>
      <c r="U19" s="101"/>
      <c r="V19" s="101"/>
      <c r="W19" s="101"/>
      <c r="X19" s="101"/>
      <c r="Y19" s="101"/>
      <c r="Z19" s="101"/>
      <c r="AA19" s="101"/>
      <c r="AB19" s="101"/>
      <c r="AC19" s="101"/>
      <c r="AD19" s="101"/>
      <c r="AE19" s="101"/>
      <c r="AF19" s="101"/>
      <c r="AG19" s="103"/>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3"/>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row>
    <row r="20" spans="1:186" x14ac:dyDescent="0.25">
      <c r="A20" s="101"/>
      <c r="B20" s="101"/>
      <c r="C20" s="101"/>
      <c r="D20" s="101"/>
      <c r="E20" s="101"/>
      <c r="F20" s="101"/>
      <c r="G20" s="101"/>
      <c r="H20" s="101"/>
      <c r="I20" s="101"/>
      <c r="J20" s="101"/>
      <c r="K20" s="101"/>
      <c r="L20" s="101"/>
      <c r="M20" s="103"/>
      <c r="N20" s="101"/>
      <c r="O20" s="101"/>
      <c r="P20" s="101"/>
      <c r="Q20" s="101"/>
      <c r="R20" s="101"/>
      <c r="S20" s="103"/>
      <c r="T20" s="103"/>
      <c r="U20" s="101"/>
      <c r="V20" s="101"/>
      <c r="W20" s="101"/>
      <c r="X20" s="101"/>
      <c r="Y20" s="101"/>
      <c r="Z20" s="101"/>
      <c r="AA20" s="101"/>
      <c r="AB20" s="101"/>
      <c r="AC20" s="101"/>
      <c r="AD20" s="101"/>
      <c r="AE20" s="101"/>
      <c r="AF20" s="101"/>
      <c r="AG20" s="103"/>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3"/>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row>
    <row r="21" spans="1:186" x14ac:dyDescent="0.25">
      <c r="A21" s="101"/>
      <c r="B21" s="101"/>
      <c r="C21" s="101"/>
      <c r="D21" s="101"/>
      <c r="E21" s="101"/>
      <c r="F21" s="101"/>
      <c r="G21" s="101"/>
      <c r="H21" s="101"/>
      <c r="I21" s="101"/>
      <c r="J21" s="101"/>
      <c r="K21" s="101"/>
      <c r="L21" s="101"/>
      <c r="M21" s="103"/>
      <c r="N21" s="101"/>
      <c r="O21" s="101"/>
      <c r="P21" s="101"/>
      <c r="Q21" s="101"/>
      <c r="R21" s="101"/>
      <c r="S21" s="103"/>
      <c r="T21" s="103"/>
      <c r="U21" s="101"/>
      <c r="V21" s="101"/>
      <c r="W21" s="101"/>
      <c r="X21" s="101"/>
      <c r="Y21" s="101"/>
      <c r="Z21" s="101"/>
      <c r="AA21" s="101"/>
      <c r="AB21" s="101"/>
      <c r="AC21" s="101"/>
      <c r="AD21" s="101"/>
      <c r="AE21" s="101"/>
      <c r="AF21" s="101"/>
      <c r="AG21" s="103"/>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3"/>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row>
    <row r="22" spans="1:186" x14ac:dyDescent="0.25">
      <c r="A22" s="101"/>
      <c r="B22" s="101"/>
      <c r="C22" s="101"/>
      <c r="D22" s="101"/>
      <c r="E22" s="101"/>
      <c r="F22" s="101"/>
      <c r="G22" s="101"/>
      <c r="H22" s="101"/>
      <c r="I22" s="101"/>
      <c r="J22" s="101"/>
      <c r="K22" s="101"/>
      <c r="L22" s="101"/>
      <c r="M22" s="103"/>
      <c r="N22" s="101"/>
      <c r="O22" s="101"/>
      <c r="P22" s="101"/>
      <c r="Q22" s="101"/>
      <c r="R22" s="101"/>
      <c r="S22" s="103"/>
      <c r="T22" s="103"/>
      <c r="U22" s="101"/>
      <c r="V22" s="101"/>
      <c r="W22" s="101"/>
      <c r="X22" s="101"/>
      <c r="Y22" s="101"/>
      <c r="Z22" s="101"/>
      <c r="AA22" s="101"/>
      <c r="AB22" s="101"/>
      <c r="AC22" s="101"/>
      <c r="AD22" s="101"/>
      <c r="AE22" s="101"/>
      <c r="AF22" s="101"/>
      <c r="AG22" s="103"/>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row>
    <row r="23" spans="1:186" x14ac:dyDescent="0.25">
      <c r="A23" s="101"/>
      <c r="B23" s="101"/>
      <c r="C23" s="101"/>
      <c r="D23" s="101"/>
      <c r="E23" s="101"/>
      <c r="F23" s="101"/>
      <c r="G23" s="101"/>
      <c r="H23" s="101"/>
      <c r="I23" s="101"/>
      <c r="J23" s="101"/>
      <c r="K23" s="101"/>
      <c r="L23" s="101"/>
      <c r="M23" s="103"/>
      <c r="N23" s="101"/>
      <c r="O23" s="101"/>
      <c r="P23" s="101"/>
      <c r="Q23" s="101"/>
      <c r="R23" s="101"/>
      <c r="S23" s="103"/>
      <c r="T23" s="103"/>
      <c r="U23" s="101"/>
      <c r="V23" s="101"/>
      <c r="W23" s="101"/>
      <c r="X23" s="101"/>
      <c r="Y23" s="101"/>
      <c r="Z23" s="101"/>
      <c r="AA23" s="101"/>
      <c r="AB23" s="101"/>
      <c r="AC23" s="101"/>
      <c r="AD23" s="101"/>
      <c r="AE23" s="101"/>
      <c r="AF23" s="101"/>
      <c r="AG23" s="103"/>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3"/>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row>
    <row r="24" spans="1:186" x14ac:dyDescent="0.25">
      <c r="A24" s="101"/>
      <c r="B24" s="101"/>
      <c r="C24" s="101"/>
      <c r="D24" s="101"/>
      <c r="E24" s="101"/>
      <c r="F24" s="101"/>
      <c r="G24" s="101"/>
      <c r="H24" s="101"/>
      <c r="I24" s="101"/>
      <c r="J24" s="101"/>
      <c r="K24" s="101"/>
      <c r="L24" s="101"/>
      <c r="M24" s="103"/>
      <c r="N24" s="101"/>
      <c r="O24" s="101"/>
      <c r="P24" s="101"/>
      <c r="Q24" s="101"/>
      <c r="R24" s="101"/>
      <c r="S24" s="103"/>
      <c r="T24" s="103"/>
      <c r="U24" s="101"/>
      <c r="V24" s="101"/>
      <c r="W24" s="101"/>
      <c r="X24" s="101"/>
      <c r="Y24" s="101"/>
      <c r="Z24" s="101"/>
      <c r="AA24" s="101"/>
      <c r="AB24" s="101"/>
      <c r="AC24" s="101"/>
      <c r="AD24" s="101"/>
      <c r="AE24" s="101"/>
      <c r="AF24" s="101"/>
      <c r="AG24" s="103"/>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3"/>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row>
    <row r="25" spans="1:186" x14ac:dyDescent="0.25">
      <c r="A25" s="101"/>
      <c r="B25" s="101"/>
      <c r="C25" s="101"/>
      <c r="D25" s="101"/>
      <c r="E25" s="101"/>
      <c r="F25" s="101"/>
      <c r="G25" s="101"/>
      <c r="H25" s="101"/>
      <c r="I25" s="101"/>
      <c r="J25" s="101"/>
      <c r="K25" s="101"/>
      <c r="L25" s="101"/>
      <c r="M25" s="103"/>
      <c r="N25" s="101"/>
      <c r="O25" s="101"/>
      <c r="P25" s="101"/>
      <c r="Q25" s="101"/>
      <c r="R25" s="101"/>
      <c r="S25" s="103"/>
      <c r="T25" s="103"/>
      <c r="U25" s="101"/>
      <c r="V25" s="101"/>
      <c r="W25" s="101"/>
      <c r="X25" s="101"/>
      <c r="Y25" s="101"/>
      <c r="Z25" s="101"/>
      <c r="AA25" s="101"/>
      <c r="AB25" s="101"/>
      <c r="AC25" s="101"/>
      <c r="AD25" s="101"/>
      <c r="AE25" s="101"/>
      <c r="AF25" s="101"/>
      <c r="AG25" s="103"/>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3"/>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row>
    <row r="26" spans="1:186" x14ac:dyDescent="0.25">
      <c r="A26" s="101"/>
      <c r="B26" s="101"/>
      <c r="C26" s="101"/>
      <c r="D26" s="101"/>
      <c r="E26" s="101"/>
      <c r="F26" s="101"/>
      <c r="G26" s="101"/>
      <c r="H26" s="101"/>
      <c r="I26" s="101"/>
      <c r="J26" s="101"/>
      <c r="K26" s="101"/>
      <c r="L26" s="101"/>
      <c r="M26" s="103"/>
      <c r="N26" s="101"/>
      <c r="O26" s="101"/>
      <c r="P26" s="101"/>
      <c r="Q26" s="101"/>
      <c r="R26" s="101"/>
      <c r="S26" s="103"/>
      <c r="T26" s="103"/>
      <c r="U26" s="101"/>
      <c r="V26" s="101"/>
      <c r="W26" s="101"/>
      <c r="X26" s="101"/>
      <c r="Y26" s="101"/>
      <c r="Z26" s="101"/>
      <c r="AA26" s="101"/>
      <c r="AB26" s="101"/>
      <c r="AC26" s="101"/>
      <c r="AD26" s="101"/>
      <c r="AE26" s="101"/>
      <c r="AF26" s="101"/>
      <c r="AG26" s="103"/>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3"/>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row>
    <row r="27" spans="1:186" x14ac:dyDescent="0.25">
      <c r="A27" s="101"/>
      <c r="B27" s="101"/>
      <c r="C27" s="101"/>
      <c r="D27" s="101"/>
      <c r="E27" s="101"/>
      <c r="F27" s="101"/>
      <c r="G27" s="101"/>
      <c r="H27" s="101"/>
      <c r="I27" s="101"/>
      <c r="J27" s="101"/>
      <c r="K27" s="101"/>
      <c r="L27" s="101"/>
      <c r="M27" s="103"/>
      <c r="N27" s="101"/>
      <c r="O27" s="101"/>
      <c r="P27" s="101"/>
      <c r="Q27" s="101"/>
      <c r="R27" s="101"/>
      <c r="S27" s="103"/>
      <c r="T27" s="103"/>
      <c r="U27" s="101"/>
      <c r="V27" s="101"/>
      <c r="W27" s="101"/>
      <c r="X27" s="101"/>
      <c r="Y27" s="101"/>
      <c r="Z27" s="101"/>
      <c r="AA27" s="101"/>
      <c r="AB27" s="101"/>
      <c r="AC27" s="101"/>
      <c r="AD27" s="101"/>
      <c r="AE27" s="101"/>
      <c r="AF27" s="101"/>
      <c r="AG27" s="103"/>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3"/>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row>
    <row r="28" spans="1:186" x14ac:dyDescent="0.25">
      <c r="A28" s="101"/>
      <c r="B28" s="101"/>
      <c r="C28" s="101"/>
      <c r="D28" s="101"/>
      <c r="E28" s="101"/>
      <c r="F28" s="101"/>
      <c r="G28" s="101"/>
      <c r="H28" s="101"/>
      <c r="I28" s="101"/>
      <c r="J28" s="101"/>
      <c r="K28" s="101"/>
      <c r="L28" s="101"/>
      <c r="M28" s="103"/>
      <c r="N28" s="101"/>
      <c r="O28" s="101"/>
      <c r="P28" s="101"/>
      <c r="Q28" s="101"/>
      <c r="R28" s="101"/>
      <c r="S28" s="103"/>
      <c r="T28" s="103"/>
      <c r="U28" s="101"/>
      <c r="V28" s="101"/>
      <c r="W28" s="101"/>
      <c r="X28" s="101"/>
      <c r="Y28" s="101"/>
      <c r="Z28" s="101"/>
      <c r="AA28" s="101"/>
      <c r="AB28" s="101"/>
      <c r="AC28" s="101"/>
      <c r="AD28" s="101"/>
      <c r="AE28" s="101"/>
      <c r="AF28" s="101"/>
      <c r="AG28" s="103"/>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3"/>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row>
    <row r="29" spans="1:186" x14ac:dyDescent="0.25">
      <c r="A29" s="101"/>
      <c r="B29" s="101"/>
      <c r="C29" s="101"/>
      <c r="D29" s="101"/>
      <c r="E29" s="101"/>
      <c r="F29" s="101"/>
      <c r="G29" s="101"/>
      <c r="H29" s="101"/>
      <c r="I29" s="101"/>
      <c r="J29" s="101"/>
      <c r="K29" s="101"/>
      <c r="L29" s="101"/>
      <c r="M29" s="103"/>
      <c r="N29" s="101"/>
      <c r="O29" s="101"/>
      <c r="P29" s="101"/>
      <c r="Q29" s="101"/>
      <c r="R29" s="101"/>
      <c r="S29" s="103"/>
      <c r="T29" s="103"/>
      <c r="U29" s="101"/>
      <c r="V29" s="101"/>
      <c r="W29" s="101"/>
      <c r="X29" s="101"/>
      <c r="Y29" s="101"/>
      <c r="Z29" s="101"/>
      <c r="AA29" s="101"/>
      <c r="AB29" s="101"/>
      <c r="AC29" s="101"/>
      <c r="AD29" s="101"/>
      <c r="AE29" s="101"/>
      <c r="AF29" s="101"/>
      <c r="AG29" s="103"/>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3"/>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row>
    <row r="30" spans="1:186" x14ac:dyDescent="0.25">
      <c r="A30" s="101"/>
      <c r="B30" s="101"/>
      <c r="C30" s="101"/>
      <c r="D30" s="101"/>
      <c r="E30" s="101"/>
      <c r="F30" s="101"/>
      <c r="G30" s="101"/>
      <c r="H30" s="101"/>
      <c r="I30" s="101"/>
      <c r="J30" s="101"/>
      <c r="K30" s="101"/>
      <c r="L30" s="101"/>
      <c r="M30" s="103"/>
      <c r="N30" s="101"/>
      <c r="O30" s="101"/>
      <c r="P30" s="101"/>
      <c r="Q30" s="101"/>
      <c r="R30" s="101"/>
      <c r="S30" s="103"/>
      <c r="T30" s="103"/>
      <c r="U30" s="101"/>
      <c r="V30" s="101"/>
      <c r="W30" s="101"/>
      <c r="X30" s="101"/>
      <c r="Y30" s="101"/>
      <c r="Z30" s="101"/>
      <c r="AA30" s="101"/>
      <c r="AB30" s="101"/>
      <c r="AC30" s="101"/>
      <c r="AD30" s="101"/>
      <c r="AE30" s="101"/>
      <c r="AF30" s="101"/>
      <c r="AG30" s="103"/>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3"/>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row>
    <row r="31" spans="1:186" x14ac:dyDescent="0.25">
      <c r="A31" s="101"/>
      <c r="B31" s="101"/>
      <c r="C31" s="101"/>
      <c r="D31" s="101"/>
      <c r="E31" s="101"/>
      <c r="F31" s="101"/>
      <c r="G31" s="101"/>
      <c r="H31" s="101"/>
      <c r="I31" s="101"/>
      <c r="J31" s="101"/>
      <c r="K31" s="101"/>
      <c r="L31" s="101"/>
      <c r="M31" s="103"/>
      <c r="N31" s="101"/>
      <c r="O31" s="101"/>
      <c r="P31" s="101"/>
      <c r="Q31" s="101"/>
      <c r="R31" s="101"/>
      <c r="S31" s="103"/>
      <c r="T31" s="103"/>
      <c r="U31" s="101"/>
      <c r="V31" s="101"/>
      <c r="W31" s="101"/>
      <c r="X31" s="101"/>
      <c r="Y31" s="101"/>
      <c r="Z31" s="101"/>
      <c r="AA31" s="101"/>
      <c r="AB31" s="101"/>
      <c r="AC31" s="101"/>
      <c r="AD31" s="101"/>
      <c r="AE31" s="101"/>
      <c r="AF31" s="101"/>
      <c r="AG31" s="103"/>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3"/>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row>
    <row r="32" spans="1:186" x14ac:dyDescent="0.25">
      <c r="A32" s="101"/>
      <c r="B32" s="101"/>
      <c r="C32" s="101"/>
      <c r="D32" s="101"/>
      <c r="E32" s="101"/>
      <c r="F32" s="101"/>
      <c r="G32" s="101"/>
      <c r="H32" s="101"/>
      <c r="I32" s="101"/>
      <c r="J32" s="101"/>
      <c r="K32" s="101"/>
      <c r="L32" s="101"/>
      <c r="M32" s="103"/>
      <c r="N32" s="101"/>
      <c r="O32" s="101"/>
      <c r="P32" s="101"/>
      <c r="Q32" s="101"/>
      <c r="R32" s="101"/>
      <c r="S32" s="103"/>
      <c r="T32" s="103"/>
      <c r="U32" s="101"/>
      <c r="V32" s="101"/>
      <c r="W32" s="101"/>
      <c r="X32" s="101"/>
      <c r="Y32" s="101"/>
      <c r="Z32" s="101"/>
      <c r="AA32" s="101"/>
      <c r="AB32" s="101"/>
      <c r="AC32" s="101"/>
      <c r="AD32" s="101"/>
      <c r="AE32" s="101"/>
      <c r="AF32" s="101"/>
      <c r="AG32" s="103"/>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3"/>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row>
    <row r="33" spans="1:186" x14ac:dyDescent="0.25">
      <c r="A33" s="101"/>
      <c r="B33" s="101"/>
      <c r="C33" s="101"/>
      <c r="D33" s="101"/>
      <c r="E33" s="101"/>
      <c r="F33" s="101"/>
      <c r="G33" s="101"/>
      <c r="H33" s="101"/>
      <c r="I33" s="101"/>
      <c r="J33" s="101"/>
      <c r="K33" s="101"/>
      <c r="L33" s="101"/>
      <c r="M33" s="103"/>
      <c r="N33" s="101"/>
      <c r="O33" s="101"/>
      <c r="P33" s="101"/>
      <c r="Q33" s="101"/>
      <c r="R33" s="101"/>
      <c r="S33" s="103"/>
      <c r="T33" s="103"/>
      <c r="U33" s="101"/>
      <c r="V33" s="101"/>
      <c r="W33" s="101"/>
      <c r="X33" s="101"/>
      <c r="Y33" s="101"/>
      <c r="Z33" s="101"/>
      <c r="AA33" s="101"/>
      <c r="AB33" s="101"/>
      <c r="AC33" s="101"/>
      <c r="AD33" s="101"/>
      <c r="AE33" s="101"/>
      <c r="AF33" s="101"/>
      <c r="AG33" s="103"/>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3"/>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row>
    <row r="34" spans="1:186" x14ac:dyDescent="0.25">
      <c r="A34" s="101"/>
      <c r="B34" s="101"/>
      <c r="C34" s="101"/>
      <c r="D34" s="101"/>
      <c r="E34" s="101"/>
      <c r="F34" s="101"/>
      <c r="G34" s="101"/>
      <c r="H34" s="101"/>
      <c r="I34" s="101"/>
      <c r="J34" s="101"/>
      <c r="K34" s="101"/>
      <c r="L34" s="101"/>
      <c r="M34" s="103"/>
      <c r="N34" s="101"/>
      <c r="O34" s="101"/>
      <c r="P34" s="101"/>
      <c r="Q34" s="101"/>
      <c r="R34" s="101"/>
      <c r="S34" s="103"/>
      <c r="T34" s="103"/>
      <c r="U34" s="101"/>
      <c r="V34" s="101"/>
      <c r="W34" s="101"/>
      <c r="X34" s="101"/>
      <c r="Y34" s="101"/>
      <c r="Z34" s="101"/>
      <c r="AA34" s="101"/>
      <c r="AB34" s="101"/>
      <c r="AC34" s="101"/>
      <c r="AD34" s="101"/>
      <c r="AE34" s="101"/>
      <c r="AF34" s="101"/>
      <c r="AG34" s="103"/>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3"/>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row>
    <row r="35" spans="1:186" x14ac:dyDescent="0.25">
      <c r="A35" s="101"/>
      <c r="B35" s="101"/>
      <c r="C35" s="101"/>
      <c r="D35" s="101"/>
      <c r="E35" s="101"/>
      <c r="F35" s="101"/>
      <c r="G35" s="101"/>
      <c r="H35" s="101"/>
      <c r="I35" s="101"/>
      <c r="J35" s="101"/>
      <c r="K35" s="101"/>
      <c r="L35" s="101"/>
      <c r="M35" s="103"/>
      <c r="N35" s="101"/>
      <c r="O35" s="101"/>
      <c r="P35" s="101"/>
      <c r="Q35" s="101"/>
      <c r="R35" s="101"/>
      <c r="S35" s="103"/>
      <c r="T35" s="103"/>
      <c r="U35" s="101"/>
      <c r="V35" s="101"/>
      <c r="W35" s="101"/>
      <c r="X35" s="101"/>
      <c r="Y35" s="101"/>
      <c r="Z35" s="101"/>
      <c r="AA35" s="101"/>
      <c r="AB35" s="101"/>
      <c r="AC35" s="101"/>
      <c r="AD35" s="101"/>
      <c r="AE35" s="101"/>
      <c r="AF35" s="101"/>
      <c r="AG35" s="103"/>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3"/>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row>
    <row r="36" spans="1:186" x14ac:dyDescent="0.25">
      <c r="A36" s="101"/>
      <c r="B36" s="101"/>
      <c r="C36" s="101"/>
      <c r="D36" s="101"/>
      <c r="E36" s="101"/>
      <c r="F36" s="101"/>
      <c r="G36" s="101"/>
      <c r="H36" s="101"/>
      <c r="I36" s="101"/>
      <c r="J36" s="101"/>
      <c r="K36" s="101"/>
      <c r="L36" s="101"/>
      <c r="M36" s="103"/>
      <c r="N36" s="101"/>
      <c r="O36" s="101"/>
      <c r="P36" s="101"/>
      <c r="Q36" s="101"/>
      <c r="R36" s="101"/>
      <c r="S36" s="103"/>
      <c r="T36" s="103"/>
      <c r="U36" s="101"/>
      <c r="V36" s="101"/>
      <c r="W36" s="101"/>
      <c r="X36" s="101"/>
      <c r="Y36" s="101"/>
      <c r="Z36" s="101"/>
      <c r="AA36" s="101"/>
      <c r="AB36" s="101"/>
      <c r="AC36" s="101"/>
      <c r="AD36" s="101"/>
      <c r="AE36" s="101"/>
      <c r="AF36" s="101"/>
      <c r="AG36" s="103"/>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3"/>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row>
    <row r="37" spans="1:186" x14ac:dyDescent="0.25">
      <c r="A37" s="101"/>
      <c r="B37" s="101"/>
      <c r="C37" s="101"/>
      <c r="D37" s="101"/>
      <c r="E37" s="101"/>
      <c r="F37" s="101"/>
      <c r="G37" s="101"/>
      <c r="H37" s="101"/>
      <c r="I37" s="101"/>
      <c r="J37" s="101"/>
      <c r="K37" s="101"/>
      <c r="L37" s="101"/>
      <c r="M37" s="103"/>
      <c r="N37" s="101"/>
      <c r="O37" s="101"/>
      <c r="P37" s="101"/>
      <c r="Q37" s="101"/>
      <c r="R37" s="101"/>
      <c r="S37" s="103"/>
      <c r="T37" s="103"/>
      <c r="U37" s="101"/>
      <c r="V37" s="101"/>
      <c r="W37" s="101"/>
      <c r="X37" s="101"/>
      <c r="Y37" s="101"/>
      <c r="Z37" s="101"/>
      <c r="AA37" s="101"/>
      <c r="AB37" s="101"/>
      <c r="AC37" s="101"/>
      <c r="AD37" s="101"/>
      <c r="AE37" s="101"/>
      <c r="AF37" s="101"/>
      <c r="AG37" s="103"/>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3"/>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row>
    <row r="38" spans="1:186" x14ac:dyDescent="0.25">
      <c r="A38" s="101"/>
      <c r="B38" s="101"/>
      <c r="C38" s="101"/>
      <c r="D38" s="101"/>
      <c r="E38" s="101"/>
      <c r="F38" s="101"/>
      <c r="G38" s="101"/>
      <c r="H38" s="101"/>
      <c r="I38" s="101"/>
      <c r="J38" s="101"/>
      <c r="K38" s="101"/>
      <c r="L38" s="101"/>
      <c r="M38" s="103"/>
      <c r="N38" s="101"/>
      <c r="O38" s="101"/>
      <c r="P38" s="101"/>
      <c r="Q38" s="101"/>
      <c r="R38" s="101"/>
      <c r="S38" s="103"/>
      <c r="T38" s="103"/>
      <c r="U38" s="101"/>
      <c r="V38" s="101"/>
      <c r="W38" s="101"/>
      <c r="X38" s="101"/>
      <c r="Y38" s="101"/>
      <c r="Z38" s="101"/>
      <c r="AA38" s="101"/>
      <c r="AB38" s="101"/>
      <c r="AC38" s="101"/>
      <c r="AD38" s="101"/>
      <c r="AE38" s="101"/>
      <c r="AF38" s="101"/>
      <c r="AG38" s="103"/>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3"/>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row>
    <row r="39" spans="1:186" x14ac:dyDescent="0.25">
      <c r="A39" s="101"/>
      <c r="B39" s="101"/>
      <c r="C39" s="101"/>
      <c r="D39" s="101"/>
      <c r="E39" s="101"/>
      <c r="F39" s="101"/>
      <c r="G39" s="101"/>
      <c r="H39" s="101"/>
      <c r="I39" s="101"/>
      <c r="J39" s="101"/>
      <c r="K39" s="101"/>
      <c r="L39" s="101"/>
      <c r="M39" s="103"/>
      <c r="N39" s="101"/>
      <c r="O39" s="101"/>
      <c r="P39" s="101"/>
      <c r="Q39" s="101"/>
      <c r="R39" s="101"/>
      <c r="S39" s="103"/>
      <c r="T39" s="103"/>
      <c r="U39" s="101"/>
      <c r="V39" s="101"/>
      <c r="W39" s="101"/>
      <c r="X39" s="101"/>
      <c r="Y39" s="101"/>
      <c r="Z39" s="101"/>
      <c r="AA39" s="101"/>
      <c r="AB39" s="101"/>
      <c r="AC39" s="101"/>
      <c r="AD39" s="101"/>
      <c r="AE39" s="101"/>
      <c r="AF39" s="101"/>
      <c r="AG39" s="103"/>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3"/>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row>
    <row r="40" spans="1:186" x14ac:dyDescent="0.25">
      <c r="A40" s="101"/>
      <c r="B40" s="101"/>
      <c r="C40" s="101"/>
      <c r="D40" s="101"/>
      <c r="E40" s="101"/>
      <c r="F40" s="101"/>
      <c r="G40" s="101"/>
      <c r="H40" s="101"/>
      <c r="I40" s="101"/>
      <c r="J40" s="101"/>
      <c r="K40" s="101"/>
      <c r="L40" s="101"/>
      <c r="M40" s="103"/>
      <c r="N40" s="101"/>
      <c r="O40" s="101"/>
      <c r="P40" s="101"/>
      <c r="Q40" s="101"/>
      <c r="R40" s="101"/>
      <c r="S40" s="103"/>
      <c r="T40" s="103"/>
      <c r="U40" s="101"/>
      <c r="V40" s="101"/>
      <c r="W40" s="101"/>
      <c r="X40" s="101"/>
      <c r="Y40" s="101"/>
      <c r="Z40" s="101"/>
      <c r="AA40" s="101"/>
      <c r="AB40" s="101"/>
      <c r="AC40" s="101"/>
      <c r="AD40" s="101"/>
      <c r="AE40" s="101"/>
      <c r="AF40" s="101"/>
      <c r="AG40" s="103"/>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3"/>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row>
    <row r="41" spans="1:186" x14ac:dyDescent="0.25">
      <c r="A41" s="101"/>
      <c r="B41" s="101"/>
      <c r="C41" s="101"/>
      <c r="D41" s="101"/>
      <c r="E41" s="101"/>
      <c r="F41" s="101"/>
      <c r="G41" s="101"/>
      <c r="H41" s="101"/>
      <c r="I41" s="101"/>
      <c r="J41" s="101"/>
      <c r="K41" s="101"/>
      <c r="L41" s="101"/>
      <c r="M41" s="103"/>
      <c r="N41" s="101"/>
      <c r="O41" s="101"/>
      <c r="P41" s="101"/>
      <c r="Q41" s="101"/>
      <c r="R41" s="101"/>
      <c r="S41" s="103"/>
      <c r="T41" s="103"/>
      <c r="U41" s="101"/>
      <c r="V41" s="101"/>
      <c r="W41" s="101"/>
      <c r="X41" s="101"/>
      <c r="Y41" s="101"/>
      <c r="Z41" s="101"/>
      <c r="AA41" s="101"/>
      <c r="AB41" s="101"/>
      <c r="AC41" s="101"/>
      <c r="AD41" s="101"/>
      <c r="AE41" s="101"/>
      <c r="AF41" s="101"/>
      <c r="AG41" s="103"/>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3"/>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row>
    <row r="42" spans="1:186" x14ac:dyDescent="0.25">
      <c r="A42" s="101"/>
      <c r="B42" s="101"/>
      <c r="C42" s="101"/>
      <c r="D42" s="101"/>
      <c r="E42" s="101"/>
      <c r="F42" s="101"/>
      <c r="G42" s="101"/>
      <c r="H42" s="101"/>
      <c r="I42" s="101"/>
      <c r="J42" s="101"/>
      <c r="K42" s="101"/>
      <c r="L42" s="101"/>
      <c r="M42" s="103"/>
      <c r="N42" s="101"/>
      <c r="O42" s="101"/>
      <c r="P42" s="101"/>
      <c r="Q42" s="101"/>
      <c r="R42" s="101"/>
      <c r="S42" s="103"/>
      <c r="T42" s="103"/>
      <c r="U42" s="101"/>
      <c r="V42" s="101"/>
      <c r="W42" s="101"/>
      <c r="X42" s="101"/>
      <c r="Y42" s="101"/>
      <c r="Z42" s="101"/>
      <c r="AA42" s="101"/>
      <c r="AB42" s="101"/>
      <c r="AC42" s="101"/>
      <c r="AD42" s="101"/>
      <c r="AE42" s="101"/>
      <c r="AF42" s="101"/>
      <c r="AG42" s="103"/>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3"/>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row>
    <row r="43" spans="1:186" x14ac:dyDescent="0.25">
      <c r="A43" s="101"/>
      <c r="B43" s="101"/>
      <c r="C43" s="101"/>
      <c r="D43" s="101"/>
      <c r="E43" s="101"/>
      <c r="F43" s="101"/>
      <c r="G43" s="101"/>
      <c r="H43" s="101"/>
      <c r="I43" s="101"/>
      <c r="J43" s="101"/>
      <c r="K43" s="101"/>
      <c r="L43" s="101"/>
      <c r="M43" s="103"/>
      <c r="N43" s="101"/>
      <c r="O43" s="101"/>
      <c r="P43" s="101"/>
      <c r="Q43" s="101"/>
      <c r="R43" s="101"/>
      <c r="S43" s="103"/>
      <c r="T43" s="103"/>
      <c r="U43" s="101"/>
      <c r="V43" s="101"/>
      <c r="W43" s="101"/>
      <c r="X43" s="101"/>
      <c r="Y43" s="101"/>
      <c r="Z43" s="101"/>
      <c r="AA43" s="101"/>
      <c r="AB43" s="101"/>
      <c r="AC43" s="101"/>
      <c r="AD43" s="101"/>
      <c r="AE43" s="101"/>
      <c r="AF43" s="101"/>
      <c r="AG43" s="103"/>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row>
    <row r="44" spans="1:186" x14ac:dyDescent="0.25">
      <c r="A44" s="101"/>
      <c r="B44" s="101"/>
      <c r="C44" s="101"/>
      <c r="D44" s="101"/>
      <c r="E44" s="101"/>
      <c r="F44" s="101"/>
      <c r="G44" s="101"/>
      <c r="H44" s="101"/>
      <c r="I44" s="101"/>
      <c r="J44" s="101"/>
      <c r="K44" s="101"/>
      <c r="L44" s="101"/>
      <c r="M44" s="103"/>
      <c r="N44" s="101"/>
      <c r="O44" s="101"/>
      <c r="P44" s="101"/>
      <c r="Q44" s="101"/>
      <c r="R44" s="101"/>
      <c r="S44" s="103"/>
      <c r="T44" s="103"/>
      <c r="U44" s="101"/>
      <c r="V44" s="101"/>
      <c r="W44" s="101"/>
      <c r="X44" s="101"/>
      <c r="Y44" s="101"/>
      <c r="Z44" s="101"/>
      <c r="AA44" s="101"/>
      <c r="AB44" s="101"/>
      <c r="AC44" s="101"/>
      <c r="AD44" s="101"/>
      <c r="AE44" s="101"/>
      <c r="AF44" s="101"/>
      <c r="AG44" s="103"/>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3"/>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row>
    <row r="45" spans="1:186" x14ac:dyDescent="0.25">
      <c r="A45" s="101"/>
      <c r="B45" s="101"/>
      <c r="C45" s="101"/>
      <c r="D45" s="101"/>
      <c r="E45" s="101"/>
      <c r="F45" s="101"/>
      <c r="G45" s="101"/>
      <c r="H45" s="101"/>
      <c r="I45" s="101"/>
      <c r="J45" s="101"/>
      <c r="K45" s="101"/>
      <c r="L45" s="101"/>
      <c r="M45" s="103"/>
      <c r="N45" s="101"/>
      <c r="O45" s="101"/>
      <c r="P45" s="101"/>
      <c r="Q45" s="101"/>
      <c r="R45" s="101"/>
      <c r="S45" s="103"/>
      <c r="T45" s="103"/>
      <c r="U45" s="101"/>
      <c r="V45" s="101"/>
      <c r="W45" s="101"/>
      <c r="X45" s="101"/>
      <c r="Y45" s="101"/>
      <c r="Z45" s="101"/>
      <c r="AA45" s="101"/>
      <c r="AB45" s="101"/>
      <c r="AC45" s="101"/>
      <c r="AD45" s="101"/>
      <c r="AE45" s="101"/>
      <c r="AF45" s="101"/>
      <c r="AG45" s="103"/>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3"/>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row>
    <row r="46" spans="1:186" x14ac:dyDescent="0.25">
      <c r="A46" s="101"/>
      <c r="B46" s="101"/>
      <c r="C46" s="101"/>
      <c r="D46" s="101"/>
      <c r="E46" s="101"/>
      <c r="F46" s="101"/>
      <c r="G46" s="101"/>
      <c r="H46" s="101"/>
      <c r="I46" s="101"/>
      <c r="J46" s="101"/>
      <c r="K46" s="101"/>
      <c r="L46" s="101"/>
      <c r="M46" s="103"/>
      <c r="N46" s="101"/>
      <c r="O46" s="101"/>
      <c r="P46" s="101"/>
      <c r="Q46" s="101"/>
      <c r="R46" s="101"/>
      <c r="S46" s="103"/>
      <c r="T46" s="103"/>
      <c r="U46" s="101"/>
      <c r="V46" s="101"/>
      <c r="W46" s="101"/>
      <c r="X46" s="101"/>
      <c r="Y46" s="101"/>
      <c r="Z46" s="101"/>
      <c r="AA46" s="101"/>
      <c r="AB46" s="101"/>
      <c r="AC46" s="101"/>
      <c r="AD46" s="101"/>
      <c r="AE46" s="101"/>
      <c r="AF46" s="101"/>
      <c r="AG46" s="103"/>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3"/>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row>
    <row r="47" spans="1:186" x14ac:dyDescent="0.25">
      <c r="A47" s="101"/>
      <c r="B47" s="101"/>
      <c r="C47" s="101"/>
      <c r="D47" s="101"/>
      <c r="E47" s="101"/>
      <c r="F47" s="101"/>
      <c r="G47" s="101"/>
      <c r="H47" s="101"/>
      <c r="I47" s="101"/>
      <c r="J47" s="101"/>
      <c r="K47" s="101"/>
      <c r="L47" s="101"/>
      <c r="M47" s="103"/>
      <c r="N47" s="101"/>
      <c r="O47" s="101"/>
      <c r="P47" s="101"/>
      <c r="Q47" s="101"/>
      <c r="R47" s="101"/>
      <c r="S47" s="103"/>
      <c r="T47" s="103"/>
      <c r="U47" s="101"/>
      <c r="V47" s="101"/>
      <c r="W47" s="101"/>
      <c r="X47" s="101"/>
      <c r="Y47" s="101"/>
      <c r="Z47" s="101"/>
      <c r="AA47" s="101"/>
      <c r="AB47" s="101"/>
      <c r="AC47" s="101"/>
      <c r="AD47" s="101"/>
      <c r="AE47" s="101"/>
      <c r="AF47" s="101"/>
      <c r="AG47" s="103"/>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3"/>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row>
    <row r="48" spans="1:186" x14ac:dyDescent="0.25">
      <c r="A48" s="101"/>
      <c r="B48" s="101"/>
      <c r="C48" s="101"/>
      <c r="D48" s="101"/>
      <c r="E48" s="101"/>
      <c r="F48" s="101"/>
      <c r="G48" s="101"/>
      <c r="H48" s="101"/>
      <c r="I48" s="101"/>
      <c r="J48" s="101"/>
      <c r="K48" s="101"/>
      <c r="L48" s="101"/>
      <c r="M48" s="103"/>
      <c r="N48" s="101"/>
      <c r="O48" s="101"/>
      <c r="P48" s="101"/>
      <c r="Q48" s="101"/>
      <c r="R48" s="101"/>
      <c r="S48" s="103"/>
      <c r="T48" s="103"/>
      <c r="U48" s="101"/>
      <c r="V48" s="101"/>
      <c r="W48" s="101"/>
      <c r="X48" s="101"/>
      <c r="Y48" s="101"/>
      <c r="Z48" s="101"/>
      <c r="AA48" s="101"/>
      <c r="AB48" s="101"/>
      <c r="AC48" s="101"/>
      <c r="AD48" s="101"/>
      <c r="AE48" s="101"/>
      <c r="AF48" s="101"/>
      <c r="AG48" s="103"/>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3"/>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row>
    <row r="49" spans="1:186" x14ac:dyDescent="0.25">
      <c r="A49" s="101"/>
      <c r="B49" s="101"/>
      <c r="C49" s="101"/>
      <c r="D49" s="101"/>
      <c r="E49" s="101"/>
      <c r="F49" s="101"/>
      <c r="G49" s="101"/>
      <c r="H49" s="101"/>
      <c r="I49" s="101"/>
      <c r="J49" s="101"/>
      <c r="K49" s="101"/>
      <c r="L49" s="101"/>
      <c r="M49" s="103"/>
      <c r="N49" s="101"/>
      <c r="O49" s="101"/>
      <c r="P49" s="101"/>
      <c r="Q49" s="101"/>
      <c r="R49" s="101"/>
      <c r="S49" s="103"/>
      <c r="T49" s="103"/>
      <c r="U49" s="101"/>
      <c r="V49" s="101"/>
      <c r="W49" s="101"/>
      <c r="X49" s="101"/>
      <c r="Y49" s="101"/>
      <c r="Z49" s="101"/>
      <c r="AA49" s="101"/>
      <c r="AB49" s="101"/>
      <c r="AC49" s="101"/>
      <c r="AD49" s="101"/>
      <c r="AE49" s="101"/>
      <c r="AF49" s="101"/>
      <c r="AG49" s="103"/>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3"/>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row>
    <row r="50" spans="1:186" x14ac:dyDescent="0.25">
      <c r="A50" s="101"/>
      <c r="B50" s="101"/>
      <c r="C50" s="101"/>
      <c r="D50" s="101"/>
      <c r="E50" s="101"/>
      <c r="F50" s="101"/>
      <c r="G50" s="101"/>
      <c r="H50" s="101"/>
      <c r="I50" s="101"/>
      <c r="J50" s="101"/>
      <c r="K50" s="101"/>
      <c r="L50" s="101"/>
      <c r="M50" s="103"/>
      <c r="N50" s="101"/>
      <c r="O50" s="101"/>
      <c r="P50" s="101"/>
      <c r="Q50" s="101"/>
      <c r="R50" s="101"/>
      <c r="S50" s="103"/>
      <c r="T50" s="103"/>
      <c r="U50" s="101"/>
      <c r="V50" s="101"/>
      <c r="W50" s="101"/>
      <c r="X50" s="101"/>
      <c r="Y50" s="101"/>
      <c r="Z50" s="101"/>
      <c r="AA50" s="101"/>
      <c r="AB50" s="101"/>
      <c r="AC50" s="101"/>
      <c r="AD50" s="101"/>
      <c r="AE50" s="101"/>
      <c r="AF50" s="101"/>
      <c r="AG50" s="103"/>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3"/>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row>
    <row r="51" spans="1:186" x14ac:dyDescent="0.25">
      <c r="A51" s="101"/>
      <c r="B51" s="101"/>
      <c r="C51" s="101"/>
      <c r="D51" s="101"/>
      <c r="E51" s="101"/>
      <c r="F51" s="101"/>
      <c r="G51" s="101"/>
      <c r="H51" s="101"/>
      <c r="I51" s="101"/>
      <c r="J51" s="101"/>
      <c r="K51" s="101"/>
      <c r="L51" s="101"/>
      <c r="M51" s="103"/>
      <c r="N51" s="101"/>
      <c r="O51" s="101"/>
      <c r="P51" s="101"/>
      <c r="Q51" s="101"/>
      <c r="R51" s="101"/>
      <c r="S51" s="103"/>
      <c r="T51" s="103"/>
      <c r="U51" s="101"/>
      <c r="V51" s="101"/>
      <c r="W51" s="101"/>
      <c r="X51" s="101"/>
      <c r="Y51" s="101"/>
      <c r="Z51" s="101"/>
      <c r="AA51" s="101"/>
      <c r="AB51" s="101"/>
      <c r="AC51" s="101"/>
      <c r="AD51" s="101"/>
      <c r="AE51" s="101"/>
      <c r="AF51" s="101"/>
      <c r="AG51" s="103"/>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3"/>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row>
    <row r="52" spans="1:186" x14ac:dyDescent="0.25">
      <c r="A52" s="101"/>
      <c r="B52" s="101"/>
      <c r="C52" s="101"/>
      <c r="D52" s="101"/>
      <c r="E52" s="101"/>
      <c r="F52" s="101"/>
      <c r="G52" s="101"/>
      <c r="H52" s="101"/>
      <c r="I52" s="101"/>
      <c r="J52" s="101"/>
      <c r="K52" s="101"/>
      <c r="L52" s="101"/>
      <c r="M52" s="103"/>
      <c r="N52" s="101"/>
      <c r="O52" s="101"/>
      <c r="P52" s="101"/>
      <c r="Q52" s="101"/>
      <c r="R52" s="101"/>
      <c r="S52" s="103"/>
      <c r="T52" s="103"/>
      <c r="U52" s="101"/>
      <c r="V52" s="101"/>
      <c r="W52" s="101"/>
      <c r="X52" s="101"/>
      <c r="Y52" s="101"/>
      <c r="Z52" s="101"/>
      <c r="AA52" s="101"/>
      <c r="AB52" s="101"/>
      <c r="AC52" s="101"/>
      <c r="AD52" s="101"/>
      <c r="AE52" s="101"/>
      <c r="AF52" s="101"/>
      <c r="AG52" s="103"/>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3"/>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row>
    <row r="53" spans="1:186" x14ac:dyDescent="0.25">
      <c r="A53" s="101"/>
      <c r="B53" s="101"/>
      <c r="C53" s="101"/>
      <c r="D53" s="101"/>
      <c r="E53" s="101"/>
      <c r="F53" s="101"/>
      <c r="G53" s="101"/>
      <c r="H53" s="101"/>
      <c r="I53" s="101"/>
      <c r="J53" s="101"/>
      <c r="K53" s="101"/>
      <c r="L53" s="101"/>
      <c r="M53" s="103"/>
      <c r="N53" s="101"/>
      <c r="O53" s="101"/>
      <c r="P53" s="101"/>
      <c r="Q53" s="101"/>
      <c r="R53" s="101"/>
      <c r="S53" s="103"/>
      <c r="T53" s="103"/>
      <c r="U53" s="101"/>
      <c r="V53" s="101"/>
      <c r="W53" s="101"/>
      <c r="X53" s="101"/>
      <c r="Y53" s="101"/>
      <c r="Z53" s="101"/>
      <c r="AA53" s="101"/>
      <c r="AB53" s="101"/>
      <c r="AC53" s="101"/>
      <c r="AD53" s="101"/>
      <c r="AE53" s="101"/>
      <c r="AF53" s="101"/>
      <c r="AG53" s="103"/>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3"/>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row>
    <row r="54" spans="1:186" x14ac:dyDescent="0.25">
      <c r="A54" s="101"/>
      <c r="B54" s="101"/>
      <c r="C54" s="101"/>
      <c r="D54" s="101"/>
      <c r="E54" s="101"/>
      <c r="F54" s="101"/>
      <c r="G54" s="101"/>
      <c r="H54" s="101"/>
      <c r="I54" s="101"/>
      <c r="J54" s="101"/>
      <c r="K54" s="101"/>
      <c r="L54" s="101"/>
      <c r="M54" s="103"/>
      <c r="N54" s="101"/>
      <c r="O54" s="101"/>
      <c r="P54" s="101"/>
      <c r="Q54" s="101"/>
      <c r="R54" s="101"/>
      <c r="S54" s="103"/>
      <c r="T54" s="103"/>
      <c r="U54" s="101"/>
      <c r="V54" s="101"/>
      <c r="W54" s="101"/>
      <c r="X54" s="101"/>
      <c r="Y54" s="101"/>
      <c r="Z54" s="101"/>
      <c r="AA54" s="101"/>
      <c r="AB54" s="101"/>
      <c r="AC54" s="101"/>
      <c r="AD54" s="101"/>
      <c r="AE54" s="101"/>
      <c r="AF54" s="101"/>
      <c r="AG54" s="103"/>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3"/>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row>
    <row r="55" spans="1:186" x14ac:dyDescent="0.25">
      <c r="A55" s="101"/>
      <c r="B55" s="101"/>
      <c r="C55" s="101"/>
      <c r="D55" s="101"/>
      <c r="E55" s="101"/>
      <c r="F55" s="101"/>
      <c r="G55" s="101"/>
      <c r="H55" s="101"/>
      <c r="I55" s="101"/>
      <c r="J55" s="101"/>
      <c r="K55" s="101"/>
      <c r="L55" s="101"/>
      <c r="M55" s="103"/>
      <c r="N55" s="101"/>
      <c r="O55" s="101"/>
      <c r="P55" s="101"/>
      <c r="Q55" s="101"/>
      <c r="R55" s="101"/>
      <c r="S55" s="103"/>
      <c r="T55" s="103"/>
      <c r="U55" s="101"/>
      <c r="V55" s="101"/>
      <c r="W55" s="101"/>
      <c r="X55" s="101"/>
      <c r="Y55" s="101"/>
      <c r="Z55" s="101"/>
      <c r="AA55" s="101"/>
      <c r="AB55" s="101"/>
      <c r="AC55" s="101"/>
      <c r="AD55" s="101"/>
      <c r="AE55" s="101"/>
      <c r="AF55" s="101"/>
      <c r="AG55" s="103"/>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3"/>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row>
    <row r="56" spans="1:186" x14ac:dyDescent="0.25">
      <c r="A56" s="101"/>
      <c r="B56" s="101"/>
      <c r="C56" s="101"/>
      <c r="D56" s="101"/>
      <c r="E56" s="101"/>
      <c r="F56" s="101"/>
      <c r="G56" s="101"/>
      <c r="H56" s="101"/>
      <c r="I56" s="101"/>
      <c r="J56" s="101"/>
      <c r="K56" s="101"/>
      <c r="L56" s="101"/>
      <c r="M56" s="103"/>
      <c r="N56" s="101"/>
      <c r="O56" s="101"/>
      <c r="P56" s="101"/>
      <c r="Q56" s="101"/>
      <c r="R56" s="101"/>
      <c r="S56" s="103"/>
      <c r="T56" s="103"/>
      <c r="U56" s="101"/>
      <c r="V56" s="101"/>
      <c r="W56" s="101"/>
      <c r="X56" s="101"/>
      <c r="Y56" s="101"/>
      <c r="Z56" s="101"/>
      <c r="AA56" s="101"/>
      <c r="AB56" s="101"/>
      <c r="AC56" s="101"/>
      <c r="AD56" s="101"/>
      <c r="AE56" s="101"/>
      <c r="AF56" s="101"/>
      <c r="AG56" s="103"/>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3"/>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row>
    <row r="57" spans="1:186" x14ac:dyDescent="0.25">
      <c r="A57" s="101"/>
      <c r="B57" s="101"/>
      <c r="C57" s="101"/>
      <c r="D57" s="101"/>
      <c r="E57" s="101"/>
      <c r="F57" s="101"/>
      <c r="G57" s="101"/>
      <c r="H57" s="101"/>
      <c r="I57" s="101"/>
      <c r="J57" s="101"/>
      <c r="K57" s="101"/>
      <c r="L57" s="101"/>
      <c r="M57" s="103"/>
      <c r="N57" s="101"/>
      <c r="O57" s="101"/>
      <c r="P57" s="101"/>
      <c r="Q57" s="101"/>
      <c r="R57" s="101"/>
      <c r="S57" s="103"/>
      <c r="T57" s="103"/>
      <c r="U57" s="101"/>
      <c r="V57" s="101"/>
      <c r="W57" s="101"/>
      <c r="X57" s="101"/>
      <c r="Y57" s="101"/>
      <c r="Z57" s="101"/>
      <c r="AA57" s="101"/>
      <c r="AB57" s="101"/>
      <c r="AC57" s="101"/>
      <c r="AD57" s="101"/>
      <c r="AE57" s="101"/>
      <c r="AF57" s="101"/>
      <c r="AG57" s="103"/>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3"/>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row>
    <row r="58" spans="1:186" x14ac:dyDescent="0.25">
      <c r="A58" s="101"/>
      <c r="B58" s="101"/>
      <c r="C58" s="101"/>
      <c r="D58" s="101"/>
      <c r="E58" s="101"/>
      <c r="F58" s="101"/>
      <c r="G58" s="101"/>
      <c r="H58" s="101"/>
      <c r="I58" s="101"/>
      <c r="J58" s="101"/>
      <c r="K58" s="101"/>
      <c r="L58" s="101"/>
      <c r="M58" s="103"/>
      <c r="N58" s="101"/>
      <c r="O58" s="101"/>
      <c r="P58" s="101"/>
      <c r="Q58" s="101"/>
      <c r="R58" s="101"/>
      <c r="S58" s="103"/>
      <c r="T58" s="103"/>
      <c r="U58" s="101"/>
      <c r="V58" s="101"/>
      <c r="W58" s="101"/>
      <c r="X58" s="101"/>
      <c r="Y58" s="101"/>
      <c r="Z58" s="101"/>
      <c r="AA58" s="101"/>
      <c r="AB58" s="101"/>
      <c r="AC58" s="101"/>
      <c r="AD58" s="101"/>
      <c r="AE58" s="101"/>
      <c r="AF58" s="101"/>
      <c r="AG58" s="103"/>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3"/>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row>
    <row r="59" spans="1:186" x14ac:dyDescent="0.25">
      <c r="A59" s="101"/>
      <c r="B59" s="101"/>
      <c r="C59" s="101"/>
      <c r="D59" s="101"/>
      <c r="E59" s="101"/>
      <c r="F59" s="101"/>
      <c r="G59" s="101"/>
      <c r="H59" s="101"/>
      <c r="I59" s="101"/>
      <c r="J59" s="101"/>
      <c r="K59" s="101"/>
      <c r="L59" s="101"/>
      <c r="M59" s="103"/>
      <c r="N59" s="101"/>
      <c r="O59" s="101"/>
      <c r="P59" s="101"/>
      <c r="Q59" s="101"/>
      <c r="R59" s="101"/>
      <c r="S59" s="103"/>
      <c r="T59" s="103"/>
      <c r="U59" s="101"/>
      <c r="V59" s="101"/>
      <c r="W59" s="101"/>
      <c r="X59" s="101"/>
      <c r="Y59" s="101"/>
      <c r="Z59" s="101"/>
      <c r="AA59" s="101"/>
      <c r="AB59" s="101"/>
      <c r="AC59" s="101"/>
      <c r="AD59" s="101"/>
      <c r="AE59" s="101"/>
      <c r="AF59" s="101"/>
      <c r="AG59" s="103"/>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3"/>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row>
    <row r="60" spans="1:186" x14ac:dyDescent="0.25">
      <c r="A60" s="101"/>
      <c r="B60" s="101"/>
      <c r="C60" s="101"/>
      <c r="D60" s="101"/>
      <c r="E60" s="101"/>
      <c r="F60" s="101"/>
      <c r="G60" s="101"/>
      <c r="H60" s="101"/>
      <c r="I60" s="101"/>
      <c r="J60" s="101"/>
      <c r="K60" s="101"/>
      <c r="L60" s="101"/>
      <c r="M60" s="103"/>
      <c r="N60" s="101"/>
      <c r="O60" s="101"/>
      <c r="P60" s="101"/>
      <c r="Q60" s="101"/>
      <c r="R60" s="101"/>
      <c r="S60" s="103"/>
      <c r="T60" s="103"/>
      <c r="U60" s="101"/>
      <c r="V60" s="101"/>
      <c r="W60" s="101"/>
      <c r="X60" s="101"/>
      <c r="Y60" s="101"/>
      <c r="Z60" s="101"/>
      <c r="AA60" s="101"/>
      <c r="AB60" s="101"/>
      <c r="AC60" s="101"/>
      <c r="AD60" s="101"/>
      <c r="AE60" s="101"/>
      <c r="AF60" s="101"/>
      <c r="AG60" s="103"/>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3"/>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row>
    <row r="61" spans="1:186" x14ac:dyDescent="0.25">
      <c r="A61" s="101"/>
      <c r="B61" s="101"/>
      <c r="C61" s="101"/>
      <c r="D61" s="101"/>
      <c r="E61" s="101"/>
      <c r="F61" s="101"/>
      <c r="G61" s="101"/>
      <c r="H61" s="101"/>
      <c r="I61" s="101"/>
      <c r="J61" s="101"/>
      <c r="K61" s="101"/>
      <c r="L61" s="101"/>
      <c r="M61" s="103"/>
      <c r="N61" s="101"/>
      <c r="O61" s="101"/>
      <c r="P61" s="101"/>
      <c r="Q61" s="101"/>
      <c r="R61" s="101"/>
      <c r="S61" s="103"/>
      <c r="T61" s="103"/>
      <c r="U61" s="101"/>
      <c r="V61" s="101"/>
      <c r="W61" s="101"/>
      <c r="X61" s="101"/>
      <c r="Y61" s="101"/>
      <c r="Z61" s="101"/>
      <c r="AA61" s="101"/>
      <c r="AB61" s="101"/>
      <c r="AC61" s="101"/>
      <c r="AD61" s="101"/>
      <c r="AE61" s="101"/>
      <c r="AF61" s="101"/>
      <c r="AG61" s="103"/>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3"/>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row>
    <row r="62" spans="1:186" x14ac:dyDescent="0.25">
      <c r="A62" s="101"/>
      <c r="B62" s="101"/>
      <c r="C62" s="101"/>
      <c r="D62" s="101"/>
      <c r="E62" s="101"/>
      <c r="F62" s="101"/>
      <c r="G62" s="101"/>
      <c r="H62" s="101"/>
      <c r="I62" s="101"/>
      <c r="J62" s="101"/>
      <c r="K62" s="101"/>
      <c r="L62" s="101"/>
      <c r="M62" s="103"/>
      <c r="N62" s="101"/>
      <c r="O62" s="101"/>
      <c r="P62" s="101"/>
      <c r="Q62" s="101"/>
      <c r="R62" s="101"/>
      <c r="S62" s="103"/>
      <c r="T62" s="103"/>
      <c r="U62" s="101"/>
      <c r="V62" s="101"/>
      <c r="W62" s="101"/>
      <c r="X62" s="101"/>
      <c r="Y62" s="101"/>
      <c r="Z62" s="101"/>
      <c r="AA62" s="101"/>
      <c r="AB62" s="101"/>
      <c r="AC62" s="101"/>
      <c r="AD62" s="101"/>
      <c r="AE62" s="101"/>
      <c r="AF62" s="101"/>
      <c r="AG62" s="103"/>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3"/>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row>
    <row r="63" spans="1:186" x14ac:dyDescent="0.25">
      <c r="A63" s="101"/>
      <c r="B63" s="101"/>
      <c r="C63" s="101"/>
      <c r="D63" s="101"/>
      <c r="E63" s="101"/>
      <c r="F63" s="101"/>
      <c r="G63" s="101"/>
      <c r="H63" s="101"/>
      <c r="I63" s="101"/>
      <c r="J63" s="101"/>
      <c r="K63" s="101"/>
      <c r="L63" s="101"/>
      <c r="M63" s="103"/>
      <c r="N63" s="101"/>
      <c r="O63" s="101"/>
      <c r="P63" s="101"/>
      <c r="Q63" s="101"/>
      <c r="R63" s="101"/>
      <c r="S63" s="103"/>
      <c r="T63" s="103"/>
      <c r="U63" s="101"/>
      <c r="V63" s="101"/>
      <c r="W63" s="101"/>
      <c r="X63" s="101"/>
      <c r="Y63" s="101"/>
      <c r="Z63" s="101"/>
      <c r="AA63" s="101"/>
      <c r="AB63" s="101"/>
      <c r="AC63" s="101"/>
      <c r="AD63" s="101"/>
      <c r="AE63" s="101"/>
      <c r="AF63" s="101"/>
      <c r="AG63" s="103"/>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3"/>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row>
    <row r="64" spans="1:186" x14ac:dyDescent="0.25">
      <c r="A64" s="101"/>
      <c r="B64" s="101"/>
      <c r="C64" s="101"/>
      <c r="D64" s="101"/>
      <c r="E64" s="101"/>
      <c r="F64" s="101"/>
      <c r="G64" s="101"/>
      <c r="H64" s="101"/>
      <c r="I64" s="101"/>
      <c r="J64" s="101"/>
      <c r="K64" s="101"/>
      <c r="L64" s="101"/>
      <c r="M64" s="103"/>
      <c r="N64" s="101"/>
      <c r="O64" s="101"/>
      <c r="P64" s="101"/>
      <c r="Q64" s="101"/>
      <c r="R64" s="101"/>
      <c r="S64" s="103"/>
      <c r="T64" s="103"/>
      <c r="U64" s="101"/>
      <c r="V64" s="101"/>
      <c r="W64" s="101"/>
      <c r="X64" s="101"/>
      <c r="Y64" s="101"/>
      <c r="Z64" s="101"/>
      <c r="AA64" s="101"/>
      <c r="AB64" s="101"/>
      <c r="AC64" s="101"/>
      <c r="AD64" s="101"/>
      <c r="AE64" s="101"/>
      <c r="AF64" s="101"/>
      <c r="AG64" s="103"/>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3"/>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row>
    <row r="65" spans="1:186" x14ac:dyDescent="0.25">
      <c r="A65" s="101"/>
      <c r="B65" s="101"/>
      <c r="C65" s="101"/>
      <c r="D65" s="101"/>
      <c r="E65" s="101"/>
      <c r="F65" s="101"/>
      <c r="G65" s="101"/>
      <c r="H65" s="101"/>
      <c r="I65" s="101"/>
      <c r="J65" s="101"/>
      <c r="K65" s="101"/>
      <c r="L65" s="101"/>
      <c r="M65" s="103"/>
      <c r="N65" s="101"/>
      <c r="O65" s="101"/>
      <c r="P65" s="101"/>
      <c r="Q65" s="101"/>
      <c r="R65" s="101"/>
      <c r="S65" s="103"/>
      <c r="T65" s="103"/>
      <c r="U65" s="101"/>
      <c r="V65" s="101"/>
      <c r="W65" s="101"/>
      <c r="X65" s="101"/>
      <c r="Y65" s="101"/>
      <c r="Z65" s="101"/>
      <c r="AA65" s="101"/>
      <c r="AB65" s="101"/>
      <c r="AC65" s="101"/>
      <c r="AD65" s="101"/>
      <c r="AE65" s="101"/>
      <c r="AF65" s="101"/>
      <c r="AG65" s="103"/>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3"/>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row>
    <row r="66" spans="1:186" x14ac:dyDescent="0.25">
      <c r="A66" s="101"/>
      <c r="B66" s="101"/>
      <c r="C66" s="101"/>
      <c r="D66" s="101"/>
      <c r="E66" s="101"/>
      <c r="F66" s="101"/>
      <c r="G66" s="101"/>
      <c r="H66" s="101"/>
      <c r="I66" s="101"/>
      <c r="J66" s="101"/>
      <c r="K66" s="101"/>
      <c r="L66" s="101"/>
      <c r="M66" s="103"/>
      <c r="N66" s="101"/>
      <c r="O66" s="101"/>
      <c r="P66" s="101"/>
      <c r="Q66" s="101"/>
      <c r="R66" s="101"/>
      <c r="S66" s="103"/>
      <c r="T66" s="103"/>
      <c r="U66" s="101"/>
      <c r="V66" s="101"/>
      <c r="W66" s="101"/>
      <c r="X66" s="101"/>
      <c r="Y66" s="101"/>
      <c r="Z66" s="101"/>
      <c r="AA66" s="101"/>
      <c r="AB66" s="101"/>
      <c r="AC66" s="101"/>
      <c r="AD66" s="101"/>
      <c r="AE66" s="101"/>
      <c r="AF66" s="101"/>
      <c r="AG66" s="103"/>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3"/>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row>
    <row r="67" spans="1:186" x14ac:dyDescent="0.25">
      <c r="A67" s="101"/>
      <c r="B67" s="101"/>
      <c r="C67" s="101"/>
      <c r="D67" s="101"/>
      <c r="E67" s="101"/>
      <c r="F67" s="101"/>
      <c r="G67" s="101"/>
      <c r="H67" s="101"/>
      <c r="I67" s="101"/>
      <c r="J67" s="101"/>
      <c r="K67" s="101"/>
      <c r="L67" s="101"/>
      <c r="M67" s="103"/>
      <c r="N67" s="101"/>
      <c r="O67" s="101"/>
      <c r="P67" s="101"/>
      <c r="Q67" s="101"/>
      <c r="R67" s="101"/>
      <c r="S67" s="103"/>
      <c r="T67" s="103"/>
      <c r="U67" s="101"/>
      <c r="V67" s="101"/>
      <c r="W67" s="101"/>
      <c r="X67" s="101"/>
      <c r="Y67" s="101"/>
      <c r="Z67" s="101"/>
      <c r="AA67" s="101"/>
      <c r="AB67" s="101"/>
      <c r="AC67" s="101"/>
      <c r="AD67" s="101"/>
      <c r="AE67" s="101"/>
      <c r="AF67" s="101"/>
      <c r="AG67" s="103"/>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3"/>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row>
    <row r="68" spans="1:186" x14ac:dyDescent="0.25">
      <c r="A68" s="101"/>
      <c r="B68" s="101"/>
      <c r="C68" s="101"/>
      <c r="D68" s="101"/>
      <c r="E68" s="101"/>
      <c r="F68" s="101"/>
      <c r="G68" s="101"/>
      <c r="H68" s="101"/>
      <c r="I68" s="101"/>
      <c r="J68" s="101"/>
      <c r="K68" s="101"/>
      <c r="L68" s="101"/>
      <c r="M68" s="103"/>
      <c r="N68" s="101"/>
      <c r="O68" s="101"/>
      <c r="P68" s="101"/>
      <c r="Q68" s="101"/>
      <c r="R68" s="101"/>
      <c r="S68" s="103"/>
      <c r="T68" s="103"/>
      <c r="U68" s="101"/>
      <c r="V68" s="101"/>
      <c r="W68" s="101"/>
      <c r="X68" s="101"/>
      <c r="Y68" s="101"/>
      <c r="Z68" s="101"/>
      <c r="AA68" s="101"/>
      <c r="AB68" s="101"/>
      <c r="AC68" s="101"/>
      <c r="AD68" s="101"/>
      <c r="AE68" s="101"/>
      <c r="AF68" s="101"/>
      <c r="AG68" s="103"/>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3"/>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row>
    <row r="69" spans="1:186" x14ac:dyDescent="0.25">
      <c r="A69" s="101"/>
      <c r="B69" s="101"/>
      <c r="C69" s="101"/>
      <c r="D69" s="101"/>
      <c r="E69" s="101"/>
      <c r="F69" s="101"/>
      <c r="G69" s="101"/>
      <c r="H69" s="101"/>
      <c r="I69" s="101"/>
      <c r="J69" s="101"/>
      <c r="K69" s="101"/>
      <c r="L69" s="101"/>
      <c r="M69" s="103"/>
      <c r="N69" s="101"/>
      <c r="O69" s="101"/>
      <c r="P69" s="101"/>
      <c r="Q69" s="101"/>
      <c r="R69" s="101"/>
      <c r="S69" s="103"/>
      <c r="T69" s="103"/>
      <c r="U69" s="101"/>
      <c r="V69" s="101"/>
      <c r="W69" s="101"/>
      <c r="X69" s="101"/>
      <c r="Y69" s="101"/>
      <c r="Z69" s="101"/>
      <c r="AA69" s="101"/>
      <c r="AB69" s="101"/>
      <c r="AC69" s="101"/>
      <c r="AD69" s="101"/>
      <c r="AE69" s="101"/>
      <c r="AF69" s="101"/>
      <c r="AG69" s="103"/>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3"/>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row>
    <row r="70" spans="1:186" x14ac:dyDescent="0.25">
      <c r="A70" s="101"/>
      <c r="B70" s="101"/>
      <c r="C70" s="101"/>
      <c r="D70" s="101"/>
      <c r="E70" s="101"/>
      <c r="F70" s="101"/>
      <c r="G70" s="101"/>
      <c r="H70" s="101"/>
      <c r="I70" s="101"/>
      <c r="J70" s="101"/>
      <c r="K70" s="101"/>
      <c r="L70" s="101"/>
      <c r="M70" s="103"/>
      <c r="N70" s="101"/>
      <c r="O70" s="101"/>
      <c r="P70" s="101"/>
      <c r="Q70" s="101"/>
      <c r="R70" s="101"/>
      <c r="S70" s="103"/>
      <c r="T70" s="103"/>
      <c r="U70" s="101"/>
      <c r="V70" s="101"/>
      <c r="W70" s="101"/>
      <c r="X70" s="101"/>
      <c r="Y70" s="101"/>
      <c r="Z70" s="101"/>
      <c r="AA70" s="101"/>
      <c r="AB70" s="101"/>
      <c r="AC70" s="101"/>
      <c r="AD70" s="101"/>
      <c r="AE70" s="101"/>
      <c r="AF70" s="101"/>
      <c r="AG70" s="103"/>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3"/>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row>
    <row r="71" spans="1:186" x14ac:dyDescent="0.25">
      <c r="A71" s="101"/>
      <c r="B71" s="101"/>
      <c r="C71" s="101"/>
      <c r="D71" s="101"/>
      <c r="E71" s="101"/>
      <c r="F71" s="101"/>
      <c r="G71" s="101"/>
      <c r="H71" s="101"/>
      <c r="I71" s="101"/>
      <c r="J71" s="101"/>
      <c r="K71" s="101"/>
      <c r="L71" s="101"/>
      <c r="M71" s="103"/>
      <c r="N71" s="101"/>
      <c r="O71" s="101"/>
      <c r="P71" s="101"/>
      <c r="Q71" s="101"/>
      <c r="R71" s="101"/>
      <c r="S71" s="103"/>
      <c r="T71" s="103"/>
      <c r="U71" s="101"/>
      <c r="V71" s="101"/>
      <c r="W71" s="101"/>
      <c r="X71" s="101"/>
      <c r="Y71" s="101"/>
      <c r="Z71" s="101"/>
      <c r="AA71" s="101"/>
      <c r="AB71" s="101"/>
      <c r="AC71" s="101"/>
      <c r="AD71" s="101"/>
      <c r="AE71" s="101"/>
      <c r="AF71" s="101"/>
      <c r="AG71" s="103"/>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3"/>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row>
    <row r="72" spans="1:186" x14ac:dyDescent="0.25">
      <c r="A72" s="101"/>
      <c r="B72" s="101"/>
      <c r="C72" s="101"/>
      <c r="D72" s="101"/>
      <c r="E72" s="101"/>
      <c r="F72" s="101"/>
      <c r="G72" s="101"/>
      <c r="H72" s="101"/>
      <c r="I72" s="101"/>
      <c r="J72" s="101"/>
      <c r="K72" s="101"/>
      <c r="L72" s="101"/>
      <c r="M72" s="103"/>
      <c r="N72" s="101"/>
      <c r="O72" s="101"/>
      <c r="P72" s="101"/>
      <c r="Q72" s="101"/>
      <c r="R72" s="101"/>
      <c r="S72" s="103"/>
      <c r="T72" s="103"/>
      <c r="U72" s="101"/>
      <c r="V72" s="101"/>
      <c r="W72" s="101"/>
      <c r="X72" s="101"/>
      <c r="Y72" s="101"/>
      <c r="Z72" s="101"/>
      <c r="AA72" s="101"/>
      <c r="AB72" s="101"/>
      <c r="AC72" s="101"/>
      <c r="AD72" s="101"/>
      <c r="AE72" s="101"/>
      <c r="AF72" s="101"/>
      <c r="AG72" s="103"/>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3"/>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row>
    <row r="73" spans="1:186" x14ac:dyDescent="0.25">
      <c r="A73" s="101"/>
      <c r="B73" s="101"/>
      <c r="C73" s="101"/>
      <c r="D73" s="101"/>
      <c r="E73" s="101"/>
      <c r="F73" s="101"/>
      <c r="G73" s="101"/>
      <c r="H73" s="101"/>
      <c r="I73" s="101"/>
      <c r="J73" s="101"/>
      <c r="K73" s="101"/>
      <c r="L73" s="101"/>
      <c r="M73" s="103"/>
      <c r="N73" s="101"/>
      <c r="O73" s="101"/>
      <c r="P73" s="101"/>
      <c r="Q73" s="101"/>
      <c r="R73" s="101"/>
      <c r="S73" s="103"/>
      <c r="T73" s="103"/>
      <c r="U73" s="101"/>
      <c r="V73" s="101"/>
      <c r="W73" s="101"/>
      <c r="X73" s="101"/>
      <c r="Y73" s="101"/>
      <c r="Z73" s="101"/>
      <c r="AA73" s="101"/>
      <c r="AB73" s="101"/>
      <c r="AC73" s="101"/>
      <c r="AD73" s="101"/>
      <c r="AE73" s="101"/>
      <c r="AF73" s="101"/>
      <c r="AG73" s="103"/>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3"/>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row>
    <row r="74" spans="1:186" x14ac:dyDescent="0.25">
      <c r="A74" s="101"/>
      <c r="B74" s="101"/>
      <c r="C74" s="101"/>
      <c r="D74" s="101"/>
      <c r="E74" s="101"/>
      <c r="F74" s="101"/>
      <c r="G74" s="101"/>
      <c r="H74" s="101"/>
      <c r="I74" s="101"/>
      <c r="J74" s="101"/>
      <c r="K74" s="101"/>
      <c r="L74" s="101"/>
      <c r="M74" s="103"/>
      <c r="N74" s="101"/>
      <c r="O74" s="101"/>
      <c r="P74" s="101"/>
      <c r="Q74" s="101"/>
      <c r="R74" s="101"/>
      <c r="S74" s="103"/>
      <c r="T74" s="103"/>
      <c r="U74" s="101"/>
      <c r="V74" s="101"/>
      <c r="W74" s="101"/>
      <c r="X74" s="101"/>
      <c r="Y74" s="101"/>
      <c r="Z74" s="101"/>
      <c r="AA74" s="101"/>
      <c r="AB74" s="101"/>
      <c r="AC74" s="101"/>
      <c r="AD74" s="101"/>
      <c r="AE74" s="101"/>
      <c r="AF74" s="101"/>
      <c r="AG74" s="103"/>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3"/>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row>
    <row r="75" spans="1:186" x14ac:dyDescent="0.25">
      <c r="A75" s="101"/>
      <c r="B75" s="101"/>
      <c r="C75" s="101"/>
      <c r="D75" s="101"/>
      <c r="E75" s="101"/>
      <c r="F75" s="101"/>
      <c r="G75" s="101"/>
      <c r="H75" s="101"/>
      <c r="I75" s="101"/>
      <c r="J75" s="101"/>
      <c r="K75" s="101"/>
      <c r="L75" s="101"/>
      <c r="M75" s="103"/>
      <c r="N75" s="101"/>
      <c r="O75" s="101"/>
      <c r="P75" s="101"/>
      <c r="Q75" s="101"/>
      <c r="R75" s="101"/>
      <c r="S75" s="103"/>
      <c r="T75" s="103"/>
      <c r="U75" s="101"/>
      <c r="V75" s="101"/>
      <c r="W75" s="101"/>
      <c r="X75" s="101"/>
      <c r="Y75" s="101"/>
      <c r="Z75" s="101"/>
      <c r="AA75" s="101"/>
      <c r="AB75" s="101"/>
      <c r="AC75" s="101"/>
      <c r="AD75" s="101"/>
      <c r="AE75" s="101"/>
      <c r="AF75" s="101"/>
      <c r="AG75" s="103"/>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3"/>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row>
    <row r="76" spans="1:186" x14ac:dyDescent="0.25">
      <c r="A76" s="101"/>
      <c r="B76" s="101"/>
      <c r="C76" s="101"/>
      <c r="D76" s="101"/>
      <c r="E76" s="101"/>
      <c r="F76" s="101"/>
      <c r="G76" s="101"/>
      <c r="H76" s="101"/>
      <c r="I76" s="101"/>
      <c r="J76" s="101"/>
      <c r="K76" s="101"/>
      <c r="L76" s="101"/>
      <c r="M76" s="103"/>
      <c r="N76" s="101"/>
      <c r="O76" s="101"/>
      <c r="P76" s="101"/>
      <c r="Q76" s="101"/>
      <c r="R76" s="101"/>
      <c r="S76" s="103"/>
      <c r="T76" s="103"/>
      <c r="U76" s="101"/>
      <c r="V76" s="101"/>
      <c r="W76" s="101"/>
      <c r="X76" s="101"/>
      <c r="Y76" s="101"/>
      <c r="Z76" s="101"/>
      <c r="AA76" s="101"/>
      <c r="AB76" s="101"/>
      <c r="AC76" s="101"/>
      <c r="AD76" s="101"/>
      <c r="AE76" s="101"/>
      <c r="AF76" s="101"/>
      <c r="AG76" s="103"/>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3"/>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row>
    <row r="77" spans="1:186" x14ac:dyDescent="0.25">
      <c r="A77" s="101"/>
      <c r="B77" s="101"/>
      <c r="C77" s="101"/>
      <c r="D77" s="101"/>
      <c r="E77" s="101"/>
      <c r="F77" s="101"/>
      <c r="G77" s="101"/>
      <c r="H77" s="101"/>
      <c r="I77" s="101"/>
      <c r="J77" s="101"/>
      <c r="K77" s="101"/>
      <c r="L77" s="101"/>
      <c r="M77" s="103"/>
      <c r="N77" s="101"/>
      <c r="O77" s="101"/>
      <c r="P77" s="101"/>
      <c r="Q77" s="101"/>
      <c r="R77" s="101"/>
      <c r="S77" s="103"/>
      <c r="T77" s="103"/>
      <c r="U77" s="101"/>
      <c r="V77" s="101"/>
      <c r="W77" s="101"/>
      <c r="X77" s="101"/>
      <c r="Y77" s="101"/>
      <c r="Z77" s="101"/>
      <c r="AA77" s="101"/>
      <c r="AB77" s="101"/>
      <c r="AC77" s="101"/>
      <c r="AD77" s="101"/>
      <c r="AE77" s="101"/>
      <c r="AF77" s="101"/>
      <c r="AG77" s="103"/>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3"/>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row>
    <row r="78" spans="1:186" x14ac:dyDescent="0.25">
      <c r="A78" s="101"/>
      <c r="B78" s="101"/>
      <c r="C78" s="101"/>
      <c r="D78" s="101"/>
      <c r="E78" s="101"/>
      <c r="F78" s="101"/>
      <c r="G78" s="101"/>
      <c r="H78" s="101"/>
      <c r="I78" s="101"/>
      <c r="J78" s="101"/>
      <c r="K78" s="101"/>
      <c r="L78" s="101"/>
      <c r="M78" s="103"/>
      <c r="N78" s="101"/>
      <c r="O78" s="101"/>
      <c r="P78" s="101"/>
      <c r="Q78" s="101"/>
      <c r="R78" s="101"/>
      <c r="S78" s="103"/>
      <c r="T78" s="103"/>
      <c r="U78" s="101"/>
      <c r="V78" s="101"/>
      <c r="W78" s="101"/>
      <c r="X78" s="101"/>
      <c r="Y78" s="101"/>
      <c r="Z78" s="101"/>
      <c r="AA78" s="101"/>
      <c r="AB78" s="101"/>
      <c r="AC78" s="101"/>
      <c r="AD78" s="101"/>
      <c r="AE78" s="101"/>
      <c r="AF78" s="101"/>
      <c r="AG78" s="103"/>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3"/>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row>
    <row r="79" spans="1:186" x14ac:dyDescent="0.25">
      <c r="A79" s="101"/>
      <c r="B79" s="101"/>
      <c r="C79" s="101"/>
      <c r="D79" s="101"/>
      <c r="E79" s="101"/>
      <c r="F79" s="101"/>
      <c r="G79" s="101"/>
      <c r="H79" s="101"/>
      <c r="I79" s="101"/>
      <c r="J79" s="101"/>
      <c r="K79" s="101"/>
      <c r="L79" s="101"/>
      <c r="M79" s="103"/>
      <c r="N79" s="101"/>
      <c r="O79" s="101"/>
      <c r="P79" s="101"/>
      <c r="Q79" s="101"/>
      <c r="R79" s="101"/>
      <c r="S79" s="103"/>
      <c r="T79" s="103"/>
      <c r="U79" s="101"/>
      <c r="V79" s="101"/>
      <c r="W79" s="101"/>
      <c r="X79" s="101"/>
      <c r="Y79" s="101"/>
      <c r="Z79" s="101"/>
      <c r="AA79" s="101"/>
      <c r="AB79" s="101"/>
      <c r="AC79" s="101"/>
      <c r="AD79" s="101"/>
      <c r="AE79" s="101"/>
      <c r="AF79" s="101"/>
      <c r="AG79" s="103"/>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3"/>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row>
    <row r="80" spans="1:186" x14ac:dyDescent="0.25">
      <c r="A80" s="101"/>
      <c r="B80" s="101"/>
      <c r="C80" s="101"/>
      <c r="D80" s="101"/>
      <c r="E80" s="101"/>
      <c r="F80" s="101"/>
      <c r="G80" s="101"/>
      <c r="H80" s="101"/>
      <c r="I80" s="101"/>
      <c r="J80" s="101"/>
      <c r="K80" s="101"/>
      <c r="L80" s="101"/>
      <c r="M80" s="103"/>
      <c r="N80" s="101"/>
      <c r="O80" s="101"/>
      <c r="P80" s="101"/>
      <c r="Q80" s="101"/>
      <c r="R80" s="101"/>
      <c r="S80" s="103"/>
      <c r="T80" s="103"/>
      <c r="U80" s="101"/>
      <c r="V80" s="101"/>
      <c r="W80" s="101"/>
      <c r="X80" s="101"/>
      <c r="Y80" s="101"/>
      <c r="Z80" s="101"/>
      <c r="AA80" s="101"/>
      <c r="AB80" s="101"/>
      <c r="AC80" s="101"/>
      <c r="AD80" s="101"/>
      <c r="AE80" s="101"/>
      <c r="AF80" s="101"/>
      <c r="AG80" s="103"/>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3"/>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row>
    <row r="81" spans="1:186" x14ac:dyDescent="0.25">
      <c r="A81" s="101"/>
      <c r="B81" s="101"/>
      <c r="C81" s="101"/>
      <c r="D81" s="101"/>
      <c r="E81" s="101"/>
      <c r="F81" s="101"/>
      <c r="G81" s="101"/>
      <c r="H81" s="101"/>
      <c r="I81" s="101"/>
      <c r="J81" s="101"/>
      <c r="K81" s="101"/>
      <c r="L81" s="101"/>
      <c r="M81" s="103"/>
      <c r="N81" s="101"/>
      <c r="O81" s="101"/>
      <c r="P81" s="101"/>
      <c r="Q81" s="101"/>
      <c r="R81" s="101"/>
      <c r="S81" s="103"/>
      <c r="T81" s="103"/>
      <c r="U81" s="101"/>
      <c r="V81" s="101"/>
      <c r="W81" s="101"/>
      <c r="X81" s="101"/>
      <c r="Y81" s="101"/>
      <c r="Z81" s="101"/>
      <c r="AA81" s="101"/>
      <c r="AB81" s="101"/>
      <c r="AC81" s="101"/>
      <c r="AD81" s="101"/>
      <c r="AE81" s="101"/>
      <c r="AF81" s="101"/>
      <c r="AG81" s="103"/>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3"/>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row>
    <row r="82" spans="1:186" x14ac:dyDescent="0.25">
      <c r="A82" s="101"/>
      <c r="B82" s="101"/>
      <c r="C82" s="101"/>
      <c r="D82" s="101"/>
      <c r="E82" s="101"/>
      <c r="F82" s="101"/>
      <c r="G82" s="101"/>
      <c r="H82" s="101"/>
      <c r="I82" s="101"/>
      <c r="J82" s="101"/>
      <c r="K82" s="101"/>
      <c r="L82" s="101"/>
      <c r="M82" s="103"/>
      <c r="N82" s="101"/>
      <c r="O82" s="101"/>
      <c r="P82" s="101"/>
      <c r="Q82" s="101"/>
      <c r="R82" s="101"/>
      <c r="S82" s="103"/>
      <c r="T82" s="103"/>
      <c r="U82" s="101"/>
      <c r="V82" s="101"/>
      <c r="W82" s="101"/>
      <c r="X82" s="101"/>
      <c r="Y82" s="101"/>
      <c r="Z82" s="101"/>
      <c r="AA82" s="101"/>
      <c r="AB82" s="101"/>
      <c r="AC82" s="101"/>
      <c r="AD82" s="101"/>
      <c r="AE82" s="101"/>
      <c r="AF82" s="101"/>
      <c r="AG82" s="103"/>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3"/>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row>
    <row r="83" spans="1:186" x14ac:dyDescent="0.25">
      <c r="A83" s="101"/>
      <c r="B83" s="101"/>
      <c r="C83" s="101"/>
      <c r="D83" s="101"/>
      <c r="E83" s="101"/>
      <c r="F83" s="101"/>
      <c r="G83" s="101"/>
      <c r="H83" s="101"/>
      <c r="I83" s="101"/>
      <c r="J83" s="101"/>
      <c r="K83" s="101"/>
      <c r="L83" s="101"/>
      <c r="M83" s="103"/>
      <c r="N83" s="101"/>
      <c r="O83" s="101"/>
      <c r="P83" s="101"/>
      <c r="Q83" s="101"/>
      <c r="R83" s="101"/>
      <c r="S83" s="103"/>
      <c r="T83" s="103"/>
      <c r="U83" s="101"/>
      <c r="V83" s="101"/>
      <c r="W83" s="101"/>
      <c r="X83" s="101"/>
      <c r="Y83" s="101"/>
      <c r="Z83" s="101"/>
      <c r="AA83" s="101"/>
      <c r="AB83" s="101"/>
      <c r="AC83" s="101"/>
      <c r="AD83" s="101"/>
      <c r="AE83" s="101"/>
      <c r="AF83" s="101"/>
      <c r="AG83" s="103"/>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3"/>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row>
    <row r="84" spans="1:186" x14ac:dyDescent="0.25">
      <c r="A84" s="101"/>
      <c r="B84" s="101"/>
      <c r="C84" s="101"/>
      <c r="D84" s="101"/>
      <c r="E84" s="101"/>
      <c r="F84" s="101"/>
      <c r="G84" s="101"/>
      <c r="H84" s="101"/>
      <c r="I84" s="101"/>
      <c r="J84" s="101"/>
      <c r="K84" s="101"/>
      <c r="L84" s="101"/>
      <c r="M84" s="103"/>
      <c r="N84" s="101"/>
      <c r="O84" s="101"/>
      <c r="P84" s="101"/>
      <c r="Q84" s="101"/>
      <c r="R84" s="101"/>
      <c r="S84" s="103"/>
      <c r="T84" s="103"/>
      <c r="U84" s="101"/>
      <c r="V84" s="101"/>
      <c r="W84" s="101"/>
      <c r="X84" s="101"/>
      <c r="Y84" s="101"/>
      <c r="Z84" s="101"/>
      <c r="AA84" s="101"/>
      <c r="AB84" s="101"/>
      <c r="AC84" s="101"/>
      <c r="AD84" s="101"/>
      <c r="AE84" s="101"/>
      <c r="AF84" s="101"/>
      <c r="AG84" s="103"/>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3"/>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row>
    <row r="85" spans="1:186" x14ac:dyDescent="0.25">
      <c r="A85" s="101"/>
      <c r="B85" s="101"/>
      <c r="C85" s="101"/>
      <c r="D85" s="101"/>
      <c r="E85" s="101"/>
      <c r="F85" s="101"/>
      <c r="G85" s="101"/>
      <c r="H85" s="101"/>
      <c r="I85" s="101"/>
      <c r="J85" s="101"/>
      <c r="K85" s="101"/>
      <c r="L85" s="101"/>
      <c r="M85" s="103"/>
      <c r="N85" s="101"/>
      <c r="O85" s="101"/>
      <c r="P85" s="101"/>
      <c r="Q85" s="101"/>
      <c r="R85" s="101"/>
      <c r="S85" s="103"/>
      <c r="T85" s="103"/>
      <c r="U85" s="101"/>
      <c r="V85" s="101"/>
      <c r="W85" s="101"/>
      <c r="X85" s="101"/>
      <c r="Y85" s="101"/>
      <c r="Z85" s="101"/>
      <c r="AA85" s="101"/>
      <c r="AB85" s="101"/>
      <c r="AC85" s="101"/>
      <c r="AD85" s="101"/>
      <c r="AE85" s="101"/>
      <c r="AF85" s="101"/>
      <c r="AG85" s="103"/>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3"/>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row>
    <row r="86" spans="1:186" x14ac:dyDescent="0.25">
      <c r="A86" s="101"/>
      <c r="B86" s="101"/>
      <c r="C86" s="101"/>
      <c r="D86" s="101"/>
      <c r="E86" s="101"/>
      <c r="F86" s="101"/>
      <c r="G86" s="101"/>
      <c r="H86" s="101"/>
      <c r="I86" s="101"/>
      <c r="J86" s="101"/>
      <c r="K86" s="101"/>
      <c r="L86" s="101"/>
      <c r="M86" s="103"/>
      <c r="N86" s="101"/>
      <c r="O86" s="101"/>
      <c r="P86" s="101"/>
      <c r="Q86" s="101"/>
      <c r="R86" s="101"/>
      <c r="S86" s="103"/>
      <c r="T86" s="103"/>
      <c r="U86" s="101"/>
      <c r="V86" s="101"/>
      <c r="W86" s="101"/>
      <c r="X86" s="101"/>
      <c r="Y86" s="101"/>
      <c r="Z86" s="101"/>
      <c r="AA86" s="101"/>
      <c r="AB86" s="101"/>
      <c r="AC86" s="101"/>
      <c r="AD86" s="101"/>
      <c r="AE86" s="101"/>
      <c r="AF86" s="101"/>
      <c r="AG86" s="103"/>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3"/>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row>
    <row r="87" spans="1:186" x14ac:dyDescent="0.25">
      <c r="A87" s="101"/>
      <c r="B87" s="101"/>
      <c r="C87" s="101"/>
      <c r="D87" s="101"/>
      <c r="E87" s="101"/>
      <c r="F87" s="101"/>
      <c r="G87" s="101"/>
      <c r="H87" s="101"/>
      <c r="I87" s="101"/>
      <c r="J87" s="101"/>
      <c r="K87" s="101"/>
      <c r="L87" s="101"/>
      <c r="M87" s="103"/>
      <c r="N87" s="101"/>
      <c r="O87" s="101"/>
      <c r="P87" s="101"/>
      <c r="Q87" s="101"/>
      <c r="R87" s="101"/>
      <c r="S87" s="103"/>
      <c r="T87" s="103"/>
      <c r="U87" s="101"/>
      <c r="V87" s="101"/>
      <c r="W87" s="101"/>
      <c r="X87" s="101"/>
      <c r="Y87" s="101"/>
      <c r="Z87" s="101"/>
      <c r="AA87" s="101"/>
      <c r="AB87" s="101"/>
      <c r="AC87" s="101"/>
      <c r="AD87" s="101"/>
      <c r="AE87" s="101"/>
      <c r="AF87" s="101"/>
      <c r="AG87" s="103"/>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3"/>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row>
    <row r="88" spans="1:186" x14ac:dyDescent="0.25">
      <c r="A88" s="101"/>
      <c r="B88" s="101"/>
      <c r="C88" s="101"/>
      <c r="D88" s="101"/>
      <c r="E88" s="101"/>
      <c r="F88" s="101"/>
      <c r="G88" s="101"/>
      <c r="H88" s="101"/>
      <c r="I88" s="101"/>
      <c r="J88" s="101"/>
      <c r="K88" s="101"/>
      <c r="L88" s="101"/>
      <c r="M88" s="103"/>
      <c r="N88" s="101"/>
      <c r="O88" s="101"/>
      <c r="P88" s="101"/>
      <c r="Q88" s="101"/>
      <c r="R88" s="101"/>
      <c r="S88" s="103"/>
      <c r="T88" s="103"/>
      <c r="U88" s="101"/>
      <c r="V88" s="101"/>
      <c r="W88" s="101"/>
      <c r="X88" s="101"/>
      <c r="Y88" s="101"/>
      <c r="Z88" s="101"/>
      <c r="AA88" s="101"/>
      <c r="AB88" s="101"/>
      <c r="AC88" s="101"/>
      <c r="AD88" s="101"/>
      <c r="AE88" s="101"/>
      <c r="AF88" s="101"/>
      <c r="AG88" s="103"/>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3"/>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row>
    <row r="89" spans="1:186" x14ac:dyDescent="0.25">
      <c r="A89" s="101"/>
      <c r="B89" s="101"/>
      <c r="C89" s="101"/>
      <c r="D89" s="101"/>
      <c r="E89" s="101"/>
      <c r="F89" s="101"/>
      <c r="G89" s="101"/>
      <c r="H89" s="101"/>
      <c r="I89" s="101"/>
      <c r="J89" s="101"/>
      <c r="K89" s="101"/>
      <c r="L89" s="101"/>
      <c r="M89" s="103"/>
      <c r="N89" s="101"/>
      <c r="O89" s="101"/>
      <c r="P89" s="101"/>
      <c r="Q89" s="101"/>
      <c r="R89" s="101"/>
      <c r="S89" s="103"/>
      <c r="T89" s="103"/>
      <c r="U89" s="101"/>
      <c r="V89" s="101"/>
      <c r="W89" s="101"/>
      <c r="X89" s="101"/>
      <c r="Y89" s="101"/>
      <c r="Z89" s="101"/>
      <c r="AA89" s="101"/>
      <c r="AB89" s="101"/>
      <c r="AC89" s="101"/>
      <c r="AD89" s="101"/>
      <c r="AE89" s="101"/>
      <c r="AF89" s="101"/>
      <c r="AG89" s="103"/>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3"/>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row>
    <row r="90" spans="1:186" x14ac:dyDescent="0.25">
      <c r="A90" s="101"/>
      <c r="B90" s="101"/>
      <c r="C90" s="101"/>
      <c r="D90" s="101"/>
      <c r="E90" s="101"/>
      <c r="F90" s="101"/>
      <c r="G90" s="101"/>
      <c r="H90" s="101"/>
      <c r="I90" s="101"/>
      <c r="J90" s="101"/>
      <c r="K90" s="101"/>
      <c r="L90" s="101"/>
      <c r="M90" s="103"/>
      <c r="N90" s="101"/>
      <c r="O90" s="101"/>
      <c r="P90" s="101"/>
      <c r="Q90" s="101"/>
      <c r="R90" s="101"/>
      <c r="S90" s="103"/>
      <c r="T90" s="103"/>
      <c r="U90" s="101"/>
      <c r="V90" s="101"/>
      <c r="W90" s="101"/>
      <c r="X90" s="101"/>
      <c r="Y90" s="101"/>
      <c r="Z90" s="101"/>
      <c r="AA90" s="101"/>
      <c r="AB90" s="101"/>
      <c r="AC90" s="101"/>
      <c r="AD90" s="101"/>
      <c r="AE90" s="101"/>
      <c r="AF90" s="101"/>
      <c r="AG90" s="103"/>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3"/>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row>
    <row r="91" spans="1:186" x14ac:dyDescent="0.25">
      <c r="A91" s="101"/>
      <c r="B91" s="101"/>
      <c r="C91" s="101"/>
      <c r="D91" s="101"/>
      <c r="E91" s="101"/>
      <c r="F91" s="101"/>
      <c r="G91" s="101"/>
      <c r="H91" s="101"/>
      <c r="I91" s="101"/>
      <c r="J91" s="101"/>
      <c r="K91" s="101"/>
      <c r="L91" s="101"/>
      <c r="M91" s="103"/>
      <c r="N91" s="101"/>
      <c r="O91" s="101"/>
      <c r="P91" s="101"/>
      <c r="Q91" s="101"/>
      <c r="R91" s="101"/>
      <c r="S91" s="103"/>
      <c r="T91" s="103"/>
      <c r="U91" s="101"/>
      <c r="V91" s="101"/>
      <c r="W91" s="101"/>
      <c r="X91" s="101"/>
      <c r="Y91" s="101"/>
      <c r="Z91" s="101"/>
      <c r="AA91" s="101"/>
      <c r="AB91" s="101"/>
      <c r="AC91" s="101"/>
      <c r="AD91" s="101"/>
      <c r="AE91" s="101"/>
      <c r="AF91" s="101"/>
      <c r="AG91" s="103"/>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3"/>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row>
    <row r="92" spans="1:186" x14ac:dyDescent="0.25">
      <c r="A92" s="101"/>
      <c r="B92" s="101"/>
      <c r="C92" s="101"/>
      <c r="D92" s="101"/>
      <c r="E92" s="101"/>
      <c r="F92" s="101"/>
      <c r="G92" s="101"/>
      <c r="H92" s="101"/>
      <c r="I92" s="101"/>
      <c r="J92" s="101"/>
      <c r="K92" s="101"/>
      <c r="L92" s="101"/>
      <c r="M92" s="103"/>
      <c r="N92" s="101"/>
      <c r="O92" s="101"/>
      <c r="P92" s="101"/>
      <c r="Q92" s="101"/>
      <c r="R92" s="101"/>
      <c r="S92" s="103"/>
      <c r="T92" s="103"/>
      <c r="U92" s="101"/>
      <c r="V92" s="101"/>
      <c r="W92" s="101"/>
      <c r="X92" s="101"/>
      <c r="Y92" s="101"/>
      <c r="Z92" s="101"/>
      <c r="AA92" s="101"/>
      <c r="AB92" s="101"/>
      <c r="AC92" s="101"/>
      <c r="AD92" s="101"/>
      <c r="AE92" s="101"/>
      <c r="AF92" s="101"/>
      <c r="AG92" s="103"/>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3"/>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row>
    <row r="93" spans="1:186" x14ac:dyDescent="0.25">
      <c r="A93" s="101"/>
      <c r="B93" s="101"/>
      <c r="C93" s="101"/>
      <c r="D93" s="101"/>
      <c r="E93" s="101"/>
      <c r="F93" s="101"/>
      <c r="G93" s="101"/>
      <c r="H93" s="101"/>
      <c r="I93" s="101"/>
      <c r="J93" s="101"/>
      <c r="K93" s="101"/>
      <c r="L93" s="101"/>
      <c r="M93" s="103"/>
      <c r="N93" s="101"/>
      <c r="O93" s="101"/>
      <c r="P93" s="101"/>
      <c r="Q93" s="101"/>
      <c r="R93" s="101"/>
      <c r="S93" s="103"/>
      <c r="T93" s="103"/>
      <c r="U93" s="101"/>
      <c r="V93" s="101"/>
      <c r="W93" s="101"/>
      <c r="X93" s="101"/>
      <c r="Y93" s="101"/>
      <c r="Z93" s="101"/>
      <c r="AA93" s="101"/>
      <c r="AB93" s="101"/>
      <c r="AC93" s="101"/>
      <c r="AD93" s="101"/>
      <c r="AE93" s="101"/>
      <c r="AF93" s="101"/>
      <c r="AG93" s="103"/>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3"/>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row>
    <row r="94" spans="1:186" x14ac:dyDescent="0.25">
      <c r="A94" s="101"/>
      <c r="B94" s="101"/>
      <c r="C94" s="101"/>
      <c r="D94" s="101"/>
      <c r="E94" s="101"/>
      <c r="F94" s="101"/>
      <c r="G94" s="101"/>
      <c r="H94" s="101"/>
      <c r="I94" s="101"/>
      <c r="J94" s="101"/>
      <c r="K94" s="101"/>
      <c r="L94" s="101"/>
      <c r="M94" s="103"/>
      <c r="N94" s="101"/>
      <c r="O94" s="101"/>
      <c r="P94" s="101"/>
      <c r="Q94" s="101"/>
      <c r="R94" s="101"/>
      <c r="S94" s="103"/>
      <c r="T94" s="103"/>
      <c r="U94" s="101"/>
      <c r="V94" s="101"/>
      <c r="W94" s="101"/>
      <c r="X94" s="101"/>
      <c r="Y94" s="101"/>
      <c r="Z94" s="101"/>
      <c r="AA94" s="101"/>
      <c r="AB94" s="101"/>
      <c r="AC94" s="101"/>
      <c r="AD94" s="101"/>
      <c r="AE94" s="101"/>
      <c r="AF94" s="101"/>
      <c r="AG94" s="103"/>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3"/>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row>
    <row r="95" spans="1:186" x14ac:dyDescent="0.25">
      <c r="A95" s="101"/>
      <c r="B95" s="101"/>
      <c r="C95" s="101"/>
      <c r="D95" s="101"/>
      <c r="E95" s="101"/>
      <c r="F95" s="101"/>
      <c r="G95" s="101"/>
      <c r="H95" s="101"/>
      <c r="I95" s="101"/>
      <c r="J95" s="101"/>
      <c r="K95" s="101"/>
      <c r="L95" s="101"/>
      <c r="M95" s="103"/>
      <c r="N95" s="101"/>
      <c r="O95" s="101"/>
      <c r="P95" s="101"/>
      <c r="Q95" s="101"/>
      <c r="R95" s="101"/>
      <c r="S95" s="103"/>
      <c r="T95" s="103"/>
      <c r="U95" s="101"/>
      <c r="V95" s="101"/>
      <c r="W95" s="101"/>
      <c r="X95" s="101"/>
      <c r="Y95" s="101"/>
      <c r="Z95" s="101"/>
      <c r="AA95" s="101"/>
      <c r="AB95" s="101"/>
      <c r="AC95" s="101"/>
      <c r="AD95" s="101"/>
      <c r="AE95" s="101"/>
      <c r="AF95" s="101"/>
      <c r="AG95" s="103"/>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3"/>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row>
    <row r="96" spans="1:186" x14ac:dyDescent="0.25">
      <c r="A96" s="101"/>
      <c r="B96" s="101"/>
      <c r="C96" s="101"/>
      <c r="D96" s="101"/>
      <c r="E96" s="101"/>
      <c r="F96" s="101"/>
      <c r="G96" s="101"/>
      <c r="H96" s="101"/>
      <c r="I96" s="101"/>
      <c r="J96" s="101"/>
      <c r="K96" s="101"/>
      <c r="L96" s="101"/>
      <c r="M96" s="103"/>
      <c r="N96" s="101"/>
      <c r="O96" s="101"/>
      <c r="P96" s="101"/>
      <c r="Q96" s="101"/>
      <c r="R96" s="101"/>
      <c r="S96" s="103"/>
      <c r="T96" s="103"/>
      <c r="U96" s="101"/>
      <c r="V96" s="101"/>
      <c r="W96" s="101"/>
      <c r="X96" s="101"/>
      <c r="Y96" s="101"/>
      <c r="Z96" s="101"/>
      <c r="AA96" s="101"/>
      <c r="AB96" s="101"/>
      <c r="AC96" s="101"/>
      <c r="AD96" s="101"/>
      <c r="AE96" s="101"/>
      <c r="AF96" s="101"/>
      <c r="AG96" s="103"/>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3"/>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row>
    <row r="97" spans="1:186" x14ac:dyDescent="0.25">
      <c r="A97" s="101"/>
      <c r="B97" s="101"/>
      <c r="C97" s="101"/>
      <c r="D97" s="101"/>
      <c r="E97" s="101"/>
      <c r="F97" s="101"/>
      <c r="G97" s="101"/>
      <c r="H97" s="101"/>
      <c r="I97" s="101"/>
      <c r="J97" s="101"/>
      <c r="K97" s="101"/>
      <c r="L97" s="101"/>
      <c r="M97" s="103"/>
      <c r="N97" s="101"/>
      <c r="O97" s="101"/>
      <c r="P97" s="101"/>
      <c r="Q97" s="101"/>
      <c r="R97" s="101"/>
      <c r="S97" s="103"/>
      <c r="T97" s="103"/>
      <c r="U97" s="101"/>
      <c r="V97" s="101"/>
      <c r="W97" s="101"/>
      <c r="X97" s="101"/>
      <c r="Y97" s="101"/>
      <c r="Z97" s="101"/>
      <c r="AA97" s="101"/>
      <c r="AB97" s="101"/>
      <c r="AC97" s="101"/>
      <c r="AD97" s="101"/>
      <c r="AE97" s="101"/>
      <c r="AF97" s="101"/>
      <c r="AG97" s="103"/>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3"/>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row>
    <row r="98" spans="1:186" x14ac:dyDescent="0.25">
      <c r="A98" s="101"/>
      <c r="B98" s="101"/>
      <c r="C98" s="101"/>
      <c r="D98" s="101"/>
      <c r="E98" s="101"/>
      <c r="F98" s="101"/>
      <c r="G98" s="101"/>
      <c r="H98" s="101"/>
      <c r="I98" s="101"/>
      <c r="J98" s="101"/>
      <c r="K98" s="101"/>
      <c r="L98" s="101"/>
      <c r="M98" s="103"/>
      <c r="N98" s="101"/>
      <c r="O98" s="101"/>
      <c r="P98" s="101"/>
      <c r="Q98" s="101"/>
      <c r="R98" s="101"/>
      <c r="S98" s="103"/>
      <c r="T98" s="103"/>
      <c r="U98" s="101"/>
      <c r="V98" s="101"/>
      <c r="W98" s="101"/>
      <c r="X98" s="101"/>
      <c r="Y98" s="101"/>
      <c r="Z98" s="101"/>
      <c r="AA98" s="101"/>
      <c r="AB98" s="101"/>
      <c r="AC98" s="101"/>
      <c r="AD98" s="101"/>
      <c r="AE98" s="101"/>
      <c r="AF98" s="101"/>
      <c r="AG98" s="103"/>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3"/>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row>
    <row r="99" spans="1:186" x14ac:dyDescent="0.25">
      <c r="A99" s="101"/>
      <c r="B99" s="101"/>
      <c r="C99" s="101"/>
      <c r="D99" s="101"/>
      <c r="E99" s="101"/>
      <c r="F99" s="101"/>
      <c r="G99" s="101"/>
      <c r="H99" s="101"/>
      <c r="I99" s="101"/>
      <c r="J99" s="101"/>
      <c r="K99" s="101"/>
      <c r="L99" s="101"/>
      <c r="M99" s="103"/>
      <c r="N99" s="101"/>
      <c r="O99" s="101"/>
      <c r="P99" s="101"/>
      <c r="Q99" s="101"/>
      <c r="R99" s="101"/>
      <c r="S99" s="103"/>
      <c r="T99" s="103"/>
      <c r="U99" s="101"/>
      <c r="V99" s="101"/>
      <c r="W99" s="101"/>
      <c r="X99" s="101"/>
      <c r="Y99" s="101"/>
      <c r="Z99" s="101"/>
      <c r="AA99" s="101"/>
      <c r="AB99" s="101"/>
      <c r="AC99" s="101"/>
      <c r="AD99" s="101"/>
      <c r="AE99" s="101"/>
      <c r="AF99" s="101"/>
      <c r="AG99" s="103"/>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3"/>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row>
    <row r="100" spans="1:186" x14ac:dyDescent="0.25">
      <c r="A100" s="101"/>
      <c r="B100" s="101"/>
      <c r="C100" s="101"/>
      <c r="D100" s="101"/>
      <c r="E100" s="101"/>
      <c r="F100" s="101"/>
      <c r="G100" s="101"/>
      <c r="H100" s="101"/>
      <c r="I100" s="101"/>
      <c r="J100" s="101"/>
      <c r="K100" s="101"/>
      <c r="L100" s="101"/>
      <c r="M100" s="103"/>
      <c r="N100" s="101"/>
      <c r="O100" s="101"/>
      <c r="P100" s="101"/>
      <c r="Q100" s="101"/>
      <c r="R100" s="101"/>
      <c r="S100" s="103"/>
      <c r="T100" s="103"/>
      <c r="U100" s="101"/>
      <c r="V100" s="101"/>
      <c r="W100" s="101"/>
      <c r="X100" s="101"/>
      <c r="Y100" s="101"/>
      <c r="Z100" s="101"/>
      <c r="AA100" s="101"/>
      <c r="AB100" s="101"/>
      <c r="AC100" s="101"/>
      <c r="AD100" s="101"/>
      <c r="AE100" s="101"/>
      <c r="AF100" s="101"/>
      <c r="AG100" s="103"/>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3"/>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row>
    <row r="101" spans="1:186" x14ac:dyDescent="0.25">
      <c r="A101" s="101"/>
      <c r="B101" s="101"/>
      <c r="C101" s="101"/>
      <c r="D101" s="101"/>
      <c r="E101" s="101"/>
      <c r="F101" s="101"/>
      <c r="G101" s="101"/>
      <c r="H101" s="101"/>
      <c r="I101" s="101"/>
      <c r="J101" s="101"/>
      <c r="K101" s="101"/>
      <c r="L101" s="101"/>
      <c r="M101" s="103"/>
      <c r="N101" s="101"/>
      <c r="O101" s="101"/>
      <c r="P101" s="101"/>
      <c r="Q101" s="101"/>
      <c r="R101" s="101"/>
      <c r="S101" s="103"/>
      <c r="T101" s="103"/>
      <c r="U101" s="101"/>
      <c r="V101" s="101"/>
      <c r="W101" s="101"/>
      <c r="X101" s="101"/>
      <c r="Y101" s="101"/>
      <c r="Z101" s="101"/>
      <c r="AA101" s="101"/>
      <c r="AB101" s="101"/>
      <c r="AC101" s="101"/>
      <c r="AD101" s="101"/>
      <c r="AE101" s="101"/>
      <c r="AF101" s="101"/>
      <c r="AG101" s="103"/>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3"/>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row>
    <row r="102" spans="1:186" x14ac:dyDescent="0.25">
      <c r="A102" s="101"/>
      <c r="B102" s="101"/>
      <c r="C102" s="101"/>
      <c r="D102" s="101"/>
      <c r="E102" s="101"/>
      <c r="F102" s="101"/>
      <c r="G102" s="101"/>
      <c r="H102" s="101"/>
      <c r="I102" s="101"/>
      <c r="J102" s="101"/>
      <c r="K102" s="101"/>
      <c r="L102" s="101"/>
      <c r="M102" s="103"/>
      <c r="N102" s="101"/>
      <c r="O102" s="101"/>
      <c r="P102" s="101"/>
      <c r="Q102" s="101"/>
      <c r="R102" s="101"/>
      <c r="S102" s="103"/>
      <c r="T102" s="103"/>
      <c r="U102" s="101"/>
      <c r="V102" s="101"/>
      <c r="W102" s="101"/>
      <c r="X102" s="101"/>
      <c r="Y102" s="101"/>
      <c r="Z102" s="101"/>
      <c r="AA102" s="101"/>
      <c r="AB102" s="101"/>
      <c r="AC102" s="101"/>
      <c r="AD102" s="101"/>
      <c r="AE102" s="101"/>
      <c r="AF102" s="101"/>
      <c r="AG102" s="103"/>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3"/>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row>
    <row r="103" spans="1:186" x14ac:dyDescent="0.25">
      <c r="A103" s="101"/>
      <c r="B103" s="101"/>
      <c r="C103" s="101"/>
      <c r="D103" s="101"/>
      <c r="E103" s="101"/>
      <c r="F103" s="101"/>
      <c r="G103" s="101"/>
      <c r="H103" s="101"/>
      <c r="I103" s="101"/>
      <c r="J103" s="101"/>
      <c r="K103" s="101"/>
      <c r="L103" s="101"/>
      <c r="M103" s="103"/>
      <c r="N103" s="101"/>
      <c r="O103" s="101"/>
      <c r="P103" s="101"/>
      <c r="Q103" s="101"/>
      <c r="R103" s="101"/>
      <c r="S103" s="103"/>
      <c r="T103" s="103"/>
      <c r="U103" s="101"/>
      <c r="V103" s="101"/>
      <c r="W103" s="101"/>
      <c r="X103" s="101"/>
      <c r="Y103" s="101"/>
      <c r="Z103" s="101"/>
      <c r="AA103" s="101"/>
      <c r="AB103" s="101"/>
      <c r="AC103" s="101"/>
      <c r="AD103" s="101"/>
      <c r="AE103" s="101"/>
      <c r="AF103" s="101"/>
      <c r="AG103" s="103"/>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3"/>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row>
    <row r="104" spans="1:186" x14ac:dyDescent="0.25">
      <c r="A104" s="101"/>
      <c r="B104" s="101"/>
      <c r="C104" s="101"/>
      <c r="D104" s="101"/>
      <c r="E104" s="101"/>
      <c r="F104" s="101"/>
      <c r="G104" s="101"/>
      <c r="H104" s="101"/>
      <c r="I104" s="101"/>
      <c r="J104" s="101"/>
      <c r="K104" s="101"/>
      <c r="L104" s="101"/>
      <c r="M104" s="103"/>
      <c r="N104" s="101"/>
      <c r="O104" s="101"/>
      <c r="P104" s="101"/>
      <c r="Q104" s="101"/>
      <c r="R104" s="101"/>
      <c r="S104" s="103"/>
      <c r="T104" s="103"/>
      <c r="U104" s="101"/>
      <c r="V104" s="101"/>
      <c r="W104" s="101"/>
      <c r="X104" s="101"/>
      <c r="Y104" s="101"/>
      <c r="Z104" s="101"/>
      <c r="AA104" s="101"/>
      <c r="AB104" s="101"/>
      <c r="AC104" s="101"/>
      <c r="AD104" s="101"/>
      <c r="AE104" s="101"/>
      <c r="AF104" s="101"/>
      <c r="AG104" s="103"/>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3"/>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row>
    <row r="105" spans="1:186" x14ac:dyDescent="0.25">
      <c r="A105" s="101"/>
      <c r="B105" s="101"/>
      <c r="C105" s="101"/>
      <c r="D105" s="101"/>
      <c r="E105" s="101"/>
      <c r="F105" s="101"/>
      <c r="G105" s="101"/>
      <c r="H105" s="101"/>
      <c r="I105" s="101"/>
      <c r="J105" s="101"/>
      <c r="K105" s="101"/>
      <c r="L105" s="101"/>
      <c r="M105" s="103"/>
      <c r="N105" s="101"/>
      <c r="O105" s="101"/>
      <c r="P105" s="101"/>
      <c r="Q105" s="101"/>
      <c r="R105" s="101"/>
      <c r="S105" s="103"/>
      <c r="T105" s="103"/>
      <c r="U105" s="101"/>
      <c r="V105" s="101"/>
      <c r="W105" s="101"/>
      <c r="X105" s="101"/>
      <c r="Y105" s="101"/>
      <c r="Z105" s="101"/>
      <c r="AA105" s="101"/>
      <c r="AB105" s="101"/>
      <c r="AC105" s="101"/>
      <c r="AD105" s="101"/>
      <c r="AE105" s="101"/>
      <c r="AF105" s="101"/>
      <c r="AG105" s="103"/>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3"/>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row>
    <row r="106" spans="1:186" x14ac:dyDescent="0.25">
      <c r="A106" s="101"/>
      <c r="B106" s="101"/>
      <c r="C106" s="101"/>
      <c r="D106" s="101"/>
      <c r="E106" s="101"/>
      <c r="F106" s="101"/>
      <c r="G106" s="101"/>
      <c r="H106" s="101"/>
      <c r="I106" s="101"/>
      <c r="J106" s="101"/>
      <c r="K106" s="101"/>
      <c r="L106" s="101"/>
      <c r="M106" s="103"/>
      <c r="N106" s="101"/>
      <c r="O106" s="101"/>
      <c r="P106" s="101"/>
      <c r="Q106" s="101"/>
      <c r="R106" s="101"/>
      <c r="S106" s="103"/>
      <c r="T106" s="103"/>
      <c r="U106" s="101"/>
      <c r="V106" s="101"/>
      <c r="W106" s="101"/>
      <c r="X106" s="101"/>
      <c r="Y106" s="101"/>
      <c r="Z106" s="101"/>
      <c r="AA106" s="101"/>
      <c r="AB106" s="101"/>
      <c r="AC106" s="101"/>
      <c r="AD106" s="101"/>
      <c r="AE106" s="101"/>
      <c r="AF106" s="101"/>
      <c r="AG106" s="103"/>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3"/>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row>
    <row r="107" spans="1:186" x14ac:dyDescent="0.25">
      <c r="A107" s="101"/>
      <c r="B107" s="101"/>
      <c r="C107" s="101"/>
      <c r="D107" s="101"/>
      <c r="E107" s="101"/>
      <c r="F107" s="101"/>
      <c r="G107" s="101"/>
      <c r="H107" s="101"/>
      <c r="I107" s="101"/>
      <c r="J107" s="101"/>
      <c r="K107" s="101"/>
      <c r="L107" s="101"/>
      <c r="M107" s="103"/>
      <c r="N107" s="101"/>
      <c r="O107" s="101"/>
      <c r="P107" s="101"/>
      <c r="Q107" s="101"/>
      <c r="R107" s="101"/>
      <c r="S107" s="103"/>
      <c r="T107" s="103"/>
      <c r="U107" s="101"/>
      <c r="V107" s="101"/>
      <c r="W107" s="101"/>
      <c r="X107" s="101"/>
      <c r="Y107" s="101"/>
      <c r="Z107" s="101"/>
      <c r="AA107" s="101"/>
      <c r="AB107" s="101"/>
      <c r="AC107" s="101"/>
      <c r="AD107" s="101"/>
      <c r="AE107" s="101"/>
      <c r="AF107" s="101"/>
      <c r="AG107" s="103"/>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3"/>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row>
    <row r="108" spans="1:186" x14ac:dyDescent="0.25">
      <c r="A108" s="101"/>
      <c r="B108" s="101"/>
      <c r="C108" s="101"/>
      <c r="D108" s="101"/>
      <c r="E108" s="101"/>
      <c r="F108" s="101"/>
      <c r="G108" s="101"/>
      <c r="H108" s="101"/>
      <c r="I108" s="101"/>
      <c r="J108" s="101"/>
      <c r="K108" s="101"/>
      <c r="L108" s="101"/>
      <c r="M108" s="103"/>
      <c r="N108" s="101"/>
      <c r="O108" s="101"/>
      <c r="P108" s="101"/>
      <c r="Q108" s="101"/>
      <c r="R108" s="101"/>
      <c r="S108" s="103"/>
      <c r="T108" s="103"/>
      <c r="U108" s="101"/>
      <c r="V108" s="101"/>
      <c r="W108" s="101"/>
      <c r="X108" s="101"/>
      <c r="Y108" s="101"/>
      <c r="Z108" s="101"/>
      <c r="AA108" s="101"/>
      <c r="AB108" s="101"/>
      <c r="AC108" s="101"/>
      <c r="AD108" s="101"/>
      <c r="AE108" s="101"/>
      <c r="AF108" s="101"/>
      <c r="AG108" s="103"/>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3"/>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row>
    <row r="109" spans="1:186" x14ac:dyDescent="0.25">
      <c r="A109" s="101"/>
      <c r="B109" s="101"/>
      <c r="C109" s="101"/>
      <c r="D109" s="101"/>
      <c r="E109" s="101"/>
      <c r="F109" s="101"/>
      <c r="G109" s="101"/>
      <c r="H109" s="101"/>
      <c r="I109" s="101"/>
      <c r="J109" s="101"/>
      <c r="K109" s="101"/>
      <c r="L109" s="101"/>
      <c r="M109" s="103"/>
      <c r="N109" s="101"/>
      <c r="O109" s="101"/>
      <c r="P109" s="101"/>
      <c r="Q109" s="101"/>
      <c r="R109" s="101"/>
      <c r="S109" s="103"/>
      <c r="T109" s="103"/>
      <c r="U109" s="101"/>
      <c r="V109" s="101"/>
      <c r="W109" s="101"/>
      <c r="X109" s="101"/>
      <c r="Y109" s="101"/>
      <c r="Z109" s="101"/>
      <c r="AA109" s="101"/>
      <c r="AB109" s="101"/>
      <c r="AC109" s="101"/>
      <c r="AD109" s="101"/>
      <c r="AE109" s="101"/>
      <c r="AF109" s="101"/>
      <c r="AG109" s="103"/>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3"/>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row>
    <row r="110" spans="1:186" x14ac:dyDescent="0.25">
      <c r="A110" s="101"/>
      <c r="B110" s="101"/>
      <c r="C110" s="101"/>
      <c r="D110" s="101"/>
      <c r="E110" s="101"/>
      <c r="F110" s="101"/>
      <c r="G110" s="101"/>
      <c r="H110" s="101"/>
      <c r="I110" s="101"/>
      <c r="J110" s="101"/>
      <c r="K110" s="101"/>
      <c r="L110" s="101"/>
      <c r="M110" s="103"/>
      <c r="N110" s="101"/>
      <c r="O110" s="101"/>
      <c r="P110" s="101"/>
      <c r="Q110" s="101"/>
      <c r="R110" s="101"/>
      <c r="S110" s="103"/>
      <c r="T110" s="103"/>
      <c r="U110" s="101"/>
      <c r="V110" s="101"/>
      <c r="W110" s="101"/>
      <c r="X110" s="101"/>
      <c r="Y110" s="101"/>
      <c r="Z110" s="101"/>
      <c r="AA110" s="101"/>
      <c r="AB110" s="101"/>
      <c r="AC110" s="101"/>
      <c r="AD110" s="101"/>
      <c r="AE110" s="101"/>
      <c r="AF110" s="101"/>
      <c r="AG110" s="103"/>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3"/>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row>
    <row r="111" spans="1:186" x14ac:dyDescent="0.25">
      <c r="A111" s="101"/>
      <c r="B111" s="101"/>
      <c r="C111" s="101"/>
      <c r="D111" s="101"/>
      <c r="E111" s="101"/>
      <c r="F111" s="101"/>
      <c r="G111" s="101"/>
      <c r="H111" s="101"/>
      <c r="I111" s="101"/>
      <c r="J111" s="101"/>
      <c r="K111" s="101"/>
      <c r="L111" s="101"/>
      <c r="M111" s="103"/>
      <c r="N111" s="101"/>
      <c r="O111" s="101"/>
      <c r="P111" s="101"/>
      <c r="Q111" s="101"/>
      <c r="R111" s="101"/>
      <c r="S111" s="103"/>
      <c r="T111" s="103"/>
      <c r="U111" s="101"/>
      <c r="V111" s="101"/>
      <c r="W111" s="101"/>
      <c r="X111" s="101"/>
      <c r="Y111" s="101"/>
      <c r="Z111" s="101"/>
      <c r="AA111" s="101"/>
      <c r="AB111" s="101"/>
      <c r="AC111" s="101"/>
      <c r="AD111" s="101"/>
      <c r="AE111" s="101"/>
      <c r="AF111" s="101"/>
      <c r="AG111" s="103"/>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3"/>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row>
    <row r="112" spans="1:186" x14ac:dyDescent="0.25">
      <c r="A112" s="101"/>
      <c r="B112" s="101"/>
      <c r="C112" s="101"/>
      <c r="D112" s="101"/>
      <c r="E112" s="101"/>
      <c r="F112" s="101"/>
      <c r="G112" s="101"/>
      <c r="H112" s="101"/>
      <c r="I112" s="101"/>
      <c r="J112" s="101"/>
      <c r="K112" s="101"/>
      <c r="L112" s="101"/>
      <c r="M112" s="103"/>
      <c r="N112" s="101"/>
      <c r="O112" s="101"/>
      <c r="P112" s="101"/>
      <c r="Q112" s="101"/>
      <c r="R112" s="101"/>
      <c r="S112" s="103"/>
      <c r="T112" s="103"/>
      <c r="U112" s="101"/>
      <c r="V112" s="101"/>
      <c r="W112" s="101"/>
      <c r="X112" s="101"/>
      <c r="Y112" s="101"/>
      <c r="Z112" s="101"/>
      <c r="AA112" s="101"/>
      <c r="AB112" s="101"/>
      <c r="AC112" s="101"/>
      <c r="AD112" s="101"/>
      <c r="AE112" s="101"/>
      <c r="AF112" s="101"/>
      <c r="AG112" s="103"/>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3"/>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row>
    <row r="113" spans="1:186" x14ac:dyDescent="0.25">
      <c r="A113" s="101"/>
      <c r="B113" s="101"/>
      <c r="C113" s="101"/>
      <c r="D113" s="101"/>
      <c r="E113" s="101"/>
      <c r="F113" s="101"/>
      <c r="G113" s="101"/>
      <c r="H113" s="101"/>
      <c r="I113" s="101"/>
      <c r="J113" s="101"/>
      <c r="K113" s="101"/>
      <c r="L113" s="101"/>
      <c r="M113" s="103"/>
      <c r="N113" s="101"/>
      <c r="O113" s="101"/>
      <c r="P113" s="101"/>
      <c r="Q113" s="101"/>
      <c r="R113" s="101"/>
      <c r="S113" s="103"/>
      <c r="T113" s="103"/>
      <c r="U113" s="101"/>
      <c r="V113" s="101"/>
      <c r="W113" s="101"/>
      <c r="X113" s="101"/>
      <c r="Y113" s="101"/>
      <c r="Z113" s="101"/>
      <c r="AA113" s="101"/>
      <c r="AB113" s="101"/>
      <c r="AC113" s="101"/>
      <c r="AD113" s="101"/>
      <c r="AE113" s="101"/>
      <c r="AF113" s="101"/>
      <c r="AG113" s="103"/>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3"/>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row>
    <row r="114" spans="1:186" x14ac:dyDescent="0.25">
      <c r="A114" s="101"/>
      <c r="B114" s="101"/>
      <c r="C114" s="101"/>
      <c r="D114" s="101"/>
      <c r="E114" s="101"/>
      <c r="F114" s="101"/>
      <c r="G114" s="101"/>
      <c r="H114" s="101"/>
      <c r="I114" s="101"/>
      <c r="J114" s="101"/>
      <c r="K114" s="101"/>
      <c r="L114" s="101"/>
      <c r="M114" s="103"/>
      <c r="N114" s="101"/>
      <c r="O114" s="101"/>
      <c r="P114" s="101"/>
      <c r="Q114" s="101"/>
      <c r="R114" s="101"/>
      <c r="S114" s="103"/>
      <c r="T114" s="103"/>
      <c r="U114" s="101"/>
      <c r="V114" s="101"/>
      <c r="W114" s="101"/>
      <c r="X114" s="101"/>
      <c r="Y114" s="101"/>
      <c r="Z114" s="101"/>
      <c r="AA114" s="101"/>
      <c r="AB114" s="101"/>
      <c r="AC114" s="101"/>
      <c r="AD114" s="101"/>
      <c r="AE114" s="101"/>
      <c r="AF114" s="101"/>
      <c r="AG114" s="103"/>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3"/>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row>
    <row r="115" spans="1:186" x14ac:dyDescent="0.25">
      <c r="A115" s="101"/>
      <c r="B115" s="101"/>
      <c r="C115" s="101"/>
      <c r="D115" s="101"/>
      <c r="E115" s="101"/>
      <c r="F115" s="101"/>
      <c r="G115" s="101"/>
      <c r="H115" s="101"/>
      <c r="I115" s="101"/>
      <c r="J115" s="101"/>
      <c r="K115" s="101"/>
      <c r="L115" s="101"/>
      <c r="M115" s="103"/>
      <c r="N115" s="101"/>
      <c r="O115" s="101"/>
      <c r="P115" s="101"/>
      <c r="Q115" s="101"/>
      <c r="R115" s="101"/>
      <c r="S115" s="103"/>
      <c r="T115" s="103"/>
      <c r="U115" s="101"/>
      <c r="V115" s="101"/>
      <c r="W115" s="101"/>
      <c r="X115" s="101"/>
      <c r="Y115" s="101"/>
      <c r="Z115" s="101"/>
      <c r="AA115" s="101"/>
      <c r="AB115" s="101"/>
      <c r="AC115" s="101"/>
      <c r="AD115" s="101"/>
      <c r="AE115" s="101"/>
      <c r="AF115" s="101"/>
      <c r="AG115" s="103"/>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3"/>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row>
    <row r="116" spans="1:186" x14ac:dyDescent="0.25">
      <c r="A116" s="101"/>
      <c r="B116" s="101"/>
      <c r="C116" s="101"/>
      <c r="D116" s="101"/>
      <c r="E116" s="101"/>
      <c r="F116" s="101"/>
      <c r="G116" s="101"/>
      <c r="H116" s="101"/>
      <c r="I116" s="101"/>
      <c r="J116" s="101"/>
      <c r="K116" s="101"/>
      <c r="L116" s="101"/>
      <c r="M116" s="103"/>
      <c r="N116" s="101"/>
      <c r="O116" s="101"/>
      <c r="P116" s="101"/>
      <c r="Q116" s="101"/>
      <c r="R116" s="101"/>
      <c r="S116" s="103"/>
      <c r="T116" s="103"/>
      <c r="U116" s="101"/>
      <c r="V116" s="101"/>
      <c r="W116" s="101"/>
      <c r="X116" s="101"/>
      <c r="Y116" s="101"/>
      <c r="Z116" s="101"/>
      <c r="AA116" s="101"/>
      <c r="AB116" s="101"/>
      <c r="AC116" s="101"/>
      <c r="AD116" s="101"/>
      <c r="AE116" s="101"/>
      <c r="AF116" s="101"/>
      <c r="AG116" s="103"/>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3"/>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row>
    <row r="117" spans="1:186" x14ac:dyDescent="0.25">
      <c r="A117" s="101"/>
      <c r="B117" s="101"/>
      <c r="C117" s="101"/>
      <c r="D117" s="101"/>
      <c r="E117" s="101"/>
      <c r="F117" s="101"/>
      <c r="G117" s="101"/>
      <c r="H117" s="101"/>
      <c r="I117" s="101"/>
      <c r="J117" s="101"/>
      <c r="K117" s="101"/>
      <c r="L117" s="101"/>
      <c r="M117" s="103"/>
      <c r="N117" s="101"/>
      <c r="O117" s="101"/>
      <c r="P117" s="101"/>
      <c r="Q117" s="101"/>
      <c r="R117" s="101"/>
      <c r="S117" s="103"/>
      <c r="T117" s="103"/>
      <c r="U117" s="101"/>
      <c r="V117" s="101"/>
      <c r="W117" s="101"/>
      <c r="X117" s="101"/>
      <c r="Y117" s="101"/>
      <c r="Z117" s="101"/>
      <c r="AA117" s="101"/>
      <c r="AB117" s="101"/>
      <c r="AC117" s="101"/>
      <c r="AD117" s="101"/>
      <c r="AE117" s="101"/>
      <c r="AF117" s="101"/>
      <c r="AG117" s="103"/>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3"/>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row>
    <row r="118" spans="1:186" x14ac:dyDescent="0.25">
      <c r="A118" s="101"/>
      <c r="B118" s="101"/>
      <c r="C118" s="101"/>
      <c r="D118" s="101"/>
      <c r="E118" s="101"/>
      <c r="F118" s="101"/>
      <c r="G118" s="101"/>
      <c r="H118" s="101"/>
      <c r="I118" s="101"/>
      <c r="J118" s="101"/>
      <c r="K118" s="101"/>
      <c r="L118" s="101"/>
      <c r="M118" s="103"/>
      <c r="N118" s="101"/>
      <c r="O118" s="101"/>
      <c r="P118" s="101"/>
      <c r="Q118" s="101"/>
      <c r="R118" s="101"/>
      <c r="S118" s="103"/>
      <c r="T118" s="103"/>
      <c r="U118" s="101"/>
      <c r="V118" s="101"/>
      <c r="W118" s="101"/>
      <c r="X118" s="101"/>
      <c r="Y118" s="101"/>
      <c r="Z118" s="101"/>
      <c r="AA118" s="101"/>
      <c r="AB118" s="101"/>
      <c r="AC118" s="101"/>
      <c r="AD118" s="101"/>
      <c r="AE118" s="101"/>
      <c r="AF118" s="101"/>
      <c r="AG118" s="103"/>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3"/>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row>
    <row r="119" spans="1:186" x14ac:dyDescent="0.25">
      <c r="A119" s="101"/>
      <c r="B119" s="101"/>
      <c r="C119" s="101"/>
      <c r="D119" s="101"/>
      <c r="E119" s="101"/>
      <c r="F119" s="101"/>
      <c r="G119" s="101"/>
      <c r="H119" s="101"/>
      <c r="I119" s="101"/>
      <c r="J119" s="101"/>
      <c r="K119" s="101"/>
      <c r="L119" s="101"/>
      <c r="M119" s="103"/>
      <c r="N119" s="101"/>
      <c r="O119" s="101"/>
      <c r="P119" s="101"/>
      <c r="Q119" s="101"/>
      <c r="R119" s="101"/>
      <c r="S119" s="103"/>
      <c r="T119" s="103"/>
      <c r="U119" s="101"/>
      <c r="V119" s="101"/>
      <c r="W119" s="101"/>
      <c r="X119" s="101"/>
      <c r="Y119" s="101"/>
      <c r="Z119" s="101"/>
      <c r="AA119" s="101"/>
      <c r="AB119" s="101"/>
      <c r="AC119" s="101"/>
      <c r="AD119" s="101"/>
      <c r="AE119" s="101"/>
      <c r="AF119" s="101"/>
      <c r="AG119" s="103"/>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3"/>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row>
    <row r="120" spans="1:186" x14ac:dyDescent="0.25">
      <c r="A120" s="101"/>
      <c r="B120" s="101"/>
      <c r="C120" s="101"/>
      <c r="D120" s="101"/>
      <c r="E120" s="101"/>
      <c r="F120" s="101"/>
      <c r="G120" s="101"/>
      <c r="H120" s="101"/>
      <c r="I120" s="101"/>
      <c r="J120" s="101"/>
      <c r="K120" s="101"/>
      <c r="L120" s="101"/>
      <c r="M120" s="103"/>
      <c r="N120" s="101"/>
      <c r="O120" s="101"/>
      <c r="P120" s="101"/>
      <c r="Q120" s="101"/>
      <c r="R120" s="101"/>
      <c r="S120" s="103"/>
      <c r="T120" s="103"/>
      <c r="U120" s="101"/>
      <c r="V120" s="101"/>
      <c r="W120" s="101"/>
      <c r="X120" s="101"/>
      <c r="Y120" s="101"/>
      <c r="Z120" s="101"/>
      <c r="AA120" s="101"/>
      <c r="AB120" s="101"/>
      <c r="AC120" s="101"/>
      <c r="AD120" s="101"/>
      <c r="AE120" s="101"/>
      <c r="AF120" s="101"/>
      <c r="AG120" s="103"/>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3"/>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row>
    <row r="121" spans="1:186" x14ac:dyDescent="0.25">
      <c r="A121" s="101"/>
      <c r="B121" s="101"/>
      <c r="C121" s="101"/>
      <c r="D121" s="101"/>
      <c r="E121" s="101"/>
      <c r="F121" s="101"/>
      <c r="G121" s="101"/>
      <c r="H121" s="101"/>
      <c r="I121" s="101"/>
      <c r="J121" s="101"/>
      <c r="K121" s="101"/>
      <c r="L121" s="101"/>
      <c r="M121" s="103"/>
      <c r="N121" s="101"/>
      <c r="O121" s="101"/>
      <c r="P121" s="101"/>
      <c r="Q121" s="101"/>
      <c r="R121" s="101"/>
      <c r="S121" s="103"/>
      <c r="T121" s="103"/>
      <c r="U121" s="101"/>
      <c r="V121" s="101"/>
      <c r="W121" s="101"/>
      <c r="X121" s="101"/>
      <c r="Y121" s="101"/>
      <c r="Z121" s="101"/>
      <c r="AA121" s="101"/>
      <c r="AB121" s="101"/>
      <c r="AC121" s="101"/>
      <c r="AD121" s="101"/>
      <c r="AE121" s="101"/>
      <c r="AF121" s="101"/>
      <c r="AG121" s="103"/>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3"/>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row>
    <row r="122" spans="1:186" x14ac:dyDescent="0.25">
      <c r="A122" s="101"/>
      <c r="B122" s="101"/>
      <c r="C122" s="101"/>
      <c r="D122" s="101"/>
      <c r="E122" s="101"/>
      <c r="F122" s="101"/>
      <c r="G122" s="101"/>
      <c r="H122" s="101"/>
      <c r="I122" s="101"/>
      <c r="J122" s="101"/>
      <c r="K122" s="101"/>
      <c r="L122" s="101"/>
      <c r="M122" s="103"/>
      <c r="N122" s="101"/>
      <c r="O122" s="101"/>
      <c r="P122" s="101"/>
      <c r="Q122" s="101"/>
      <c r="R122" s="101"/>
      <c r="S122" s="103"/>
      <c r="T122" s="103"/>
      <c r="U122" s="101"/>
      <c r="V122" s="101"/>
      <c r="W122" s="101"/>
      <c r="X122" s="101"/>
      <c r="Y122" s="101"/>
      <c r="Z122" s="101"/>
      <c r="AA122" s="101"/>
      <c r="AB122" s="101"/>
      <c r="AC122" s="101"/>
      <c r="AD122" s="101"/>
      <c r="AE122" s="101"/>
      <c r="AF122" s="101"/>
      <c r="AG122" s="103"/>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3"/>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row>
    <row r="123" spans="1:186" x14ac:dyDescent="0.25">
      <c r="A123" s="101"/>
      <c r="B123" s="101"/>
      <c r="C123" s="101"/>
      <c r="D123" s="101"/>
      <c r="E123" s="101"/>
      <c r="F123" s="101"/>
      <c r="G123" s="101"/>
      <c r="H123" s="101"/>
      <c r="I123" s="101"/>
      <c r="J123" s="101"/>
      <c r="K123" s="101"/>
      <c r="L123" s="101"/>
      <c r="M123" s="103"/>
      <c r="N123" s="101"/>
      <c r="O123" s="101"/>
      <c r="P123" s="101"/>
      <c r="Q123" s="101"/>
      <c r="R123" s="101"/>
      <c r="S123" s="103"/>
      <c r="T123" s="103"/>
      <c r="U123" s="101"/>
      <c r="V123" s="101"/>
      <c r="W123" s="101"/>
      <c r="X123" s="101"/>
      <c r="Y123" s="101"/>
      <c r="Z123" s="101"/>
      <c r="AA123" s="101"/>
      <c r="AB123" s="101"/>
      <c r="AC123" s="101"/>
      <c r="AD123" s="101"/>
      <c r="AE123" s="101"/>
      <c r="AF123" s="101"/>
      <c r="AG123" s="103"/>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3"/>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row>
    <row r="124" spans="1:186" x14ac:dyDescent="0.25">
      <c r="A124" s="101"/>
      <c r="B124" s="101"/>
      <c r="C124" s="101"/>
      <c r="D124" s="101"/>
      <c r="E124" s="101"/>
      <c r="F124" s="101"/>
      <c r="G124" s="101"/>
      <c r="H124" s="101"/>
      <c r="I124" s="101"/>
      <c r="J124" s="101"/>
      <c r="K124" s="101"/>
      <c r="L124" s="101"/>
      <c r="M124" s="103"/>
      <c r="N124" s="101"/>
      <c r="O124" s="101"/>
      <c r="P124" s="101"/>
      <c r="Q124" s="101"/>
      <c r="R124" s="101"/>
      <c r="S124" s="103"/>
      <c r="T124" s="103"/>
      <c r="U124" s="101"/>
      <c r="V124" s="101"/>
      <c r="W124" s="101"/>
      <c r="X124" s="101"/>
      <c r="Y124" s="101"/>
      <c r="Z124" s="101"/>
      <c r="AA124" s="101"/>
      <c r="AB124" s="101"/>
      <c r="AC124" s="101"/>
      <c r="AD124" s="101"/>
      <c r="AE124" s="101"/>
      <c r="AF124" s="101"/>
      <c r="AG124" s="103"/>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3"/>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row>
    <row r="125" spans="1:186" x14ac:dyDescent="0.25">
      <c r="A125" s="101"/>
      <c r="B125" s="101"/>
      <c r="C125" s="101"/>
      <c r="D125" s="101"/>
      <c r="E125" s="101"/>
      <c r="F125" s="101"/>
      <c r="G125" s="101"/>
      <c r="H125" s="101"/>
      <c r="I125" s="101"/>
      <c r="J125" s="101"/>
      <c r="K125" s="101"/>
      <c r="L125" s="101"/>
      <c r="M125" s="103"/>
      <c r="N125" s="101"/>
      <c r="O125" s="101"/>
      <c r="P125" s="101"/>
      <c r="Q125" s="101"/>
      <c r="R125" s="101"/>
      <c r="S125" s="103"/>
      <c r="T125" s="103"/>
      <c r="U125" s="101"/>
      <c r="V125" s="101"/>
      <c r="W125" s="101"/>
      <c r="X125" s="101"/>
      <c r="Y125" s="101"/>
      <c r="Z125" s="101"/>
      <c r="AA125" s="101"/>
      <c r="AB125" s="101"/>
      <c r="AC125" s="101"/>
      <c r="AD125" s="101"/>
      <c r="AE125" s="101"/>
      <c r="AF125" s="101"/>
      <c r="AG125" s="103"/>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3"/>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row>
    <row r="126" spans="1:186" x14ac:dyDescent="0.25">
      <c r="A126" s="101"/>
      <c r="B126" s="101"/>
      <c r="C126" s="101"/>
      <c r="D126" s="101"/>
      <c r="E126" s="101"/>
      <c r="F126" s="101"/>
      <c r="G126" s="101"/>
      <c r="H126" s="101"/>
      <c r="I126" s="101"/>
      <c r="J126" s="101"/>
      <c r="K126" s="101"/>
      <c r="L126" s="101"/>
      <c r="M126" s="103"/>
      <c r="N126" s="101"/>
      <c r="O126" s="101"/>
      <c r="P126" s="101"/>
      <c r="Q126" s="101"/>
      <c r="R126" s="101"/>
      <c r="S126" s="103"/>
      <c r="T126" s="103"/>
      <c r="U126" s="101"/>
      <c r="V126" s="101"/>
      <c r="W126" s="101"/>
      <c r="X126" s="101"/>
      <c r="Y126" s="101"/>
      <c r="Z126" s="101"/>
      <c r="AA126" s="101"/>
      <c r="AB126" s="101"/>
      <c r="AC126" s="101"/>
      <c r="AD126" s="101"/>
      <c r="AE126" s="101"/>
      <c r="AF126" s="101"/>
      <c r="AG126" s="103"/>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3"/>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row>
    <row r="127" spans="1:186" x14ac:dyDescent="0.25">
      <c r="A127" s="101"/>
      <c r="B127" s="101"/>
      <c r="C127" s="101"/>
      <c r="D127" s="101"/>
      <c r="E127" s="101"/>
      <c r="F127" s="101"/>
      <c r="G127" s="101"/>
      <c r="H127" s="101"/>
      <c r="I127" s="101"/>
      <c r="J127" s="101"/>
      <c r="K127" s="101"/>
      <c r="L127" s="101"/>
      <c r="M127" s="103"/>
      <c r="N127" s="101"/>
      <c r="O127" s="101"/>
      <c r="P127" s="101"/>
      <c r="Q127" s="101"/>
      <c r="R127" s="101"/>
      <c r="S127" s="103"/>
      <c r="T127" s="103"/>
      <c r="U127" s="101"/>
      <c r="V127" s="101"/>
      <c r="W127" s="101"/>
      <c r="X127" s="101"/>
      <c r="Y127" s="101"/>
      <c r="Z127" s="101"/>
      <c r="AA127" s="101"/>
      <c r="AB127" s="101"/>
      <c r="AC127" s="101"/>
      <c r="AD127" s="101"/>
      <c r="AE127" s="101"/>
      <c r="AF127" s="101"/>
      <c r="AG127" s="103"/>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3"/>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row>
    <row r="128" spans="1:186" x14ac:dyDescent="0.25">
      <c r="A128" s="101"/>
      <c r="B128" s="101"/>
      <c r="C128" s="101"/>
      <c r="D128" s="101"/>
      <c r="E128" s="101"/>
      <c r="F128" s="101"/>
      <c r="G128" s="101"/>
      <c r="H128" s="101"/>
      <c r="I128" s="101"/>
      <c r="J128" s="101"/>
      <c r="K128" s="101"/>
      <c r="L128" s="101"/>
      <c r="M128" s="103"/>
      <c r="N128" s="101"/>
      <c r="O128" s="101"/>
      <c r="P128" s="101"/>
      <c r="Q128" s="101"/>
      <c r="R128" s="101"/>
      <c r="S128" s="103"/>
      <c r="T128" s="103"/>
      <c r="U128" s="101"/>
      <c r="V128" s="101"/>
      <c r="W128" s="101"/>
      <c r="X128" s="101"/>
      <c r="Y128" s="101"/>
      <c r="Z128" s="101"/>
      <c r="AA128" s="101"/>
      <c r="AB128" s="101"/>
      <c r="AC128" s="101"/>
      <c r="AD128" s="101"/>
      <c r="AE128" s="101"/>
      <c r="AF128" s="101"/>
      <c r="AG128" s="103"/>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3"/>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row>
    <row r="129" spans="1:186" x14ac:dyDescent="0.25">
      <c r="A129" s="101"/>
      <c r="B129" s="101"/>
      <c r="C129" s="101"/>
      <c r="D129" s="101"/>
      <c r="E129" s="101"/>
      <c r="F129" s="101"/>
      <c r="G129" s="101"/>
      <c r="H129" s="101"/>
      <c r="I129" s="101"/>
      <c r="J129" s="101"/>
      <c r="K129" s="101"/>
      <c r="L129" s="101"/>
      <c r="M129" s="103"/>
      <c r="N129" s="101"/>
      <c r="O129" s="101"/>
      <c r="P129" s="101"/>
      <c r="Q129" s="101"/>
      <c r="R129" s="101"/>
      <c r="S129" s="103"/>
      <c r="T129" s="103"/>
      <c r="U129" s="101"/>
      <c r="V129" s="101"/>
      <c r="W129" s="101"/>
      <c r="X129" s="101"/>
      <c r="Y129" s="101"/>
      <c r="Z129" s="101"/>
      <c r="AA129" s="101"/>
      <c r="AB129" s="101"/>
      <c r="AC129" s="101"/>
      <c r="AD129" s="101"/>
      <c r="AE129" s="101"/>
      <c r="AF129" s="101"/>
      <c r="AG129" s="103"/>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3"/>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row>
    <row r="130" spans="1:186" x14ac:dyDescent="0.25">
      <c r="A130" s="101"/>
      <c r="B130" s="101"/>
      <c r="C130" s="101"/>
      <c r="D130" s="101"/>
      <c r="E130" s="101"/>
      <c r="F130" s="101"/>
      <c r="G130" s="101"/>
      <c r="H130" s="101"/>
      <c r="I130" s="101"/>
      <c r="J130" s="101"/>
      <c r="K130" s="101"/>
      <c r="L130" s="101"/>
      <c r="M130" s="103"/>
      <c r="N130" s="101"/>
      <c r="O130" s="101"/>
      <c r="P130" s="101"/>
      <c r="Q130" s="101"/>
      <c r="R130" s="101"/>
      <c r="S130" s="103"/>
      <c r="T130" s="103"/>
      <c r="U130" s="101"/>
      <c r="V130" s="101"/>
      <c r="W130" s="101"/>
      <c r="X130" s="101"/>
      <c r="Y130" s="101"/>
      <c r="Z130" s="101"/>
      <c r="AA130" s="101"/>
      <c r="AB130" s="101"/>
      <c r="AC130" s="101"/>
      <c r="AD130" s="101"/>
      <c r="AE130" s="101"/>
      <c r="AF130" s="101"/>
      <c r="AG130" s="103"/>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3"/>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row>
    <row r="131" spans="1:186" x14ac:dyDescent="0.25">
      <c r="A131" s="101"/>
      <c r="B131" s="101"/>
      <c r="C131" s="101"/>
      <c r="D131" s="101"/>
      <c r="E131" s="101"/>
      <c r="F131" s="101"/>
      <c r="G131" s="101"/>
      <c r="H131" s="101"/>
      <c r="I131" s="101"/>
      <c r="J131" s="101"/>
      <c r="K131" s="101"/>
      <c r="L131" s="101"/>
      <c r="M131" s="103"/>
      <c r="N131" s="101"/>
      <c r="O131" s="101"/>
      <c r="P131" s="101"/>
      <c r="Q131" s="101"/>
      <c r="R131" s="101"/>
      <c r="S131" s="103"/>
      <c r="T131" s="103"/>
      <c r="U131" s="101"/>
      <c r="V131" s="101"/>
      <c r="W131" s="101"/>
      <c r="X131" s="101"/>
      <c r="Y131" s="101"/>
      <c r="Z131" s="101"/>
      <c r="AA131" s="101"/>
      <c r="AB131" s="101"/>
      <c r="AC131" s="101"/>
      <c r="AD131" s="101"/>
      <c r="AE131" s="101"/>
      <c r="AF131" s="101"/>
      <c r="AG131" s="103"/>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3"/>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row>
    <row r="132" spans="1:186" x14ac:dyDescent="0.25">
      <c r="A132" s="101"/>
      <c r="B132" s="101"/>
      <c r="C132" s="101"/>
      <c r="D132" s="101"/>
      <c r="E132" s="101"/>
      <c r="F132" s="101"/>
      <c r="G132" s="101"/>
      <c r="H132" s="101"/>
      <c r="I132" s="101"/>
      <c r="J132" s="101"/>
      <c r="K132" s="101"/>
      <c r="L132" s="101"/>
      <c r="M132" s="103"/>
      <c r="N132" s="101"/>
      <c r="O132" s="101"/>
      <c r="P132" s="101"/>
      <c r="Q132" s="101"/>
      <c r="R132" s="101"/>
      <c r="S132" s="103"/>
      <c r="T132" s="103"/>
      <c r="U132" s="101"/>
      <c r="V132" s="101"/>
      <c r="W132" s="101"/>
      <c r="X132" s="101"/>
      <c r="Y132" s="101"/>
      <c r="Z132" s="101"/>
      <c r="AA132" s="101"/>
      <c r="AB132" s="101"/>
      <c r="AC132" s="101"/>
      <c r="AD132" s="101"/>
      <c r="AE132" s="101"/>
      <c r="AF132" s="101"/>
      <c r="AG132" s="103"/>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3"/>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row>
    <row r="133" spans="1:186" x14ac:dyDescent="0.25">
      <c r="A133" s="101"/>
      <c r="B133" s="101"/>
      <c r="C133" s="101"/>
      <c r="D133" s="101"/>
      <c r="E133" s="101"/>
      <c r="F133" s="101"/>
      <c r="G133" s="101"/>
      <c r="H133" s="101"/>
      <c r="I133" s="101"/>
      <c r="J133" s="101"/>
      <c r="K133" s="101"/>
      <c r="L133" s="101"/>
      <c r="M133" s="103"/>
      <c r="N133" s="101"/>
      <c r="O133" s="101"/>
      <c r="P133" s="101"/>
      <c r="Q133" s="101"/>
      <c r="R133" s="101"/>
      <c r="S133" s="103"/>
      <c r="T133" s="103"/>
      <c r="U133" s="101"/>
      <c r="V133" s="101"/>
      <c r="W133" s="101"/>
      <c r="X133" s="101"/>
      <c r="Y133" s="101"/>
      <c r="Z133" s="101"/>
      <c r="AA133" s="101"/>
      <c r="AB133" s="101"/>
      <c r="AC133" s="101"/>
      <c r="AD133" s="101"/>
      <c r="AE133" s="101"/>
      <c r="AF133" s="101"/>
      <c r="AG133" s="103"/>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3"/>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row>
    <row r="134" spans="1:186" x14ac:dyDescent="0.25">
      <c r="A134" s="101"/>
      <c r="B134" s="101"/>
      <c r="C134" s="101"/>
      <c r="D134" s="101"/>
      <c r="E134" s="101"/>
      <c r="F134" s="101"/>
      <c r="G134" s="101"/>
      <c r="H134" s="101"/>
      <c r="I134" s="101"/>
      <c r="J134" s="101"/>
      <c r="K134" s="101"/>
      <c r="L134" s="101"/>
      <c r="M134" s="103"/>
      <c r="N134" s="101"/>
      <c r="O134" s="101"/>
      <c r="P134" s="101"/>
      <c r="Q134" s="101"/>
      <c r="R134" s="101"/>
      <c r="S134" s="103"/>
      <c r="T134" s="103"/>
      <c r="U134" s="101"/>
      <c r="V134" s="101"/>
      <c r="W134" s="101"/>
      <c r="X134" s="101"/>
      <c r="Y134" s="101"/>
      <c r="Z134" s="101"/>
      <c r="AA134" s="101"/>
      <c r="AB134" s="101"/>
      <c r="AC134" s="101"/>
      <c r="AD134" s="101"/>
      <c r="AE134" s="101"/>
      <c r="AF134" s="101"/>
      <c r="AG134" s="103"/>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3"/>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row>
    <row r="135" spans="1:186" x14ac:dyDescent="0.25">
      <c r="A135" s="101"/>
      <c r="B135" s="101"/>
      <c r="C135" s="101"/>
      <c r="D135" s="101"/>
      <c r="E135" s="101"/>
      <c r="F135" s="101"/>
      <c r="G135" s="101"/>
      <c r="H135" s="101"/>
      <c r="I135" s="101"/>
      <c r="J135" s="101"/>
      <c r="K135" s="101"/>
      <c r="L135" s="101"/>
      <c r="M135" s="103"/>
      <c r="N135" s="101"/>
      <c r="O135" s="101"/>
      <c r="P135" s="101"/>
      <c r="Q135" s="101"/>
      <c r="R135" s="101"/>
      <c r="S135" s="103"/>
      <c r="T135" s="103"/>
      <c r="U135" s="101"/>
      <c r="V135" s="101"/>
      <c r="W135" s="101"/>
      <c r="X135" s="101"/>
      <c r="Y135" s="101"/>
      <c r="Z135" s="101"/>
      <c r="AA135" s="101"/>
      <c r="AB135" s="101"/>
      <c r="AC135" s="101"/>
      <c r="AD135" s="101"/>
      <c r="AE135" s="101"/>
      <c r="AF135" s="101"/>
      <c r="AG135" s="103"/>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3"/>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row>
    <row r="136" spans="1:186" x14ac:dyDescent="0.25">
      <c r="A136" s="101"/>
      <c r="B136" s="101"/>
      <c r="C136" s="101"/>
      <c r="D136" s="101"/>
      <c r="E136" s="101"/>
      <c r="F136" s="101"/>
      <c r="G136" s="101"/>
      <c r="H136" s="101"/>
      <c r="I136" s="101"/>
      <c r="J136" s="101"/>
      <c r="K136" s="101"/>
      <c r="L136" s="101"/>
      <c r="M136" s="103"/>
      <c r="N136" s="101"/>
      <c r="O136" s="101"/>
      <c r="P136" s="101"/>
      <c r="Q136" s="101"/>
      <c r="R136" s="101"/>
      <c r="S136" s="103"/>
      <c r="T136" s="103"/>
      <c r="U136" s="101"/>
      <c r="V136" s="101"/>
      <c r="W136" s="101"/>
      <c r="X136" s="101"/>
      <c r="Y136" s="101"/>
      <c r="Z136" s="101"/>
      <c r="AA136" s="101"/>
      <c r="AB136" s="101"/>
      <c r="AC136" s="101"/>
      <c r="AD136" s="101"/>
      <c r="AE136" s="101"/>
      <c r="AF136" s="101"/>
      <c r="AG136" s="103"/>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3"/>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row>
    <row r="137" spans="1:186" x14ac:dyDescent="0.25">
      <c r="A137" s="101"/>
      <c r="B137" s="101"/>
      <c r="C137" s="101"/>
      <c r="D137" s="101"/>
      <c r="E137" s="101"/>
      <c r="F137" s="101"/>
      <c r="G137" s="101"/>
      <c r="H137" s="101"/>
      <c r="I137" s="101"/>
      <c r="J137" s="101"/>
      <c r="K137" s="101"/>
      <c r="L137" s="101"/>
      <c r="M137" s="103"/>
      <c r="N137" s="101"/>
      <c r="O137" s="101"/>
      <c r="P137" s="101"/>
      <c r="Q137" s="101"/>
      <c r="R137" s="101"/>
      <c r="S137" s="103"/>
      <c r="T137" s="103"/>
      <c r="U137" s="101"/>
      <c r="V137" s="101"/>
      <c r="W137" s="101"/>
      <c r="X137" s="101"/>
      <c r="Y137" s="101"/>
      <c r="Z137" s="101"/>
      <c r="AA137" s="101"/>
      <c r="AB137" s="101"/>
      <c r="AC137" s="101"/>
      <c r="AD137" s="101"/>
      <c r="AE137" s="101"/>
      <c r="AF137" s="101"/>
      <c r="AG137" s="103"/>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3"/>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row>
    <row r="138" spans="1:186" x14ac:dyDescent="0.25">
      <c r="A138" s="101"/>
      <c r="B138" s="101"/>
      <c r="C138" s="101"/>
      <c r="D138" s="101"/>
      <c r="E138" s="101"/>
      <c r="F138" s="101"/>
      <c r="G138" s="101"/>
      <c r="H138" s="101"/>
      <c r="I138" s="101"/>
      <c r="J138" s="101"/>
      <c r="K138" s="101"/>
      <c r="L138" s="101"/>
      <c r="M138" s="103"/>
      <c r="N138" s="101"/>
      <c r="O138" s="101"/>
      <c r="P138" s="101"/>
      <c r="Q138" s="101"/>
      <c r="R138" s="101"/>
      <c r="S138" s="103"/>
      <c r="T138" s="103"/>
      <c r="U138" s="101"/>
      <c r="V138" s="101"/>
      <c r="W138" s="101"/>
      <c r="X138" s="101"/>
      <c r="Y138" s="101"/>
      <c r="Z138" s="101"/>
      <c r="AA138" s="101"/>
      <c r="AB138" s="101"/>
      <c r="AC138" s="101"/>
      <c r="AD138" s="101"/>
      <c r="AE138" s="101"/>
      <c r="AF138" s="101"/>
      <c r="AG138" s="103"/>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3"/>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row>
    <row r="139" spans="1:186" x14ac:dyDescent="0.25">
      <c r="A139" s="101"/>
      <c r="B139" s="101"/>
      <c r="C139" s="101"/>
      <c r="D139" s="101"/>
      <c r="E139" s="101"/>
      <c r="F139" s="101"/>
      <c r="G139" s="101"/>
      <c r="H139" s="101"/>
      <c r="I139" s="101"/>
      <c r="J139" s="101"/>
      <c r="K139" s="101"/>
      <c r="L139" s="101"/>
      <c r="M139" s="103"/>
      <c r="N139" s="101"/>
      <c r="O139" s="101"/>
      <c r="P139" s="101"/>
      <c r="Q139" s="101"/>
      <c r="R139" s="101"/>
      <c r="S139" s="103"/>
      <c r="T139" s="103"/>
      <c r="U139" s="101"/>
      <c r="V139" s="101"/>
      <c r="W139" s="101"/>
      <c r="X139" s="101"/>
      <c r="Y139" s="101"/>
      <c r="Z139" s="101"/>
      <c r="AA139" s="101"/>
      <c r="AB139" s="101"/>
      <c r="AC139" s="101"/>
      <c r="AD139" s="101"/>
      <c r="AE139" s="101"/>
      <c r="AF139" s="101"/>
      <c r="AG139" s="103"/>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3"/>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row>
    <row r="140" spans="1:186" x14ac:dyDescent="0.25">
      <c r="A140" s="101"/>
      <c r="B140" s="101"/>
      <c r="C140" s="101"/>
      <c r="D140" s="101"/>
      <c r="E140" s="101"/>
      <c r="F140" s="101"/>
      <c r="G140" s="101"/>
      <c r="H140" s="101"/>
      <c r="I140" s="101"/>
      <c r="J140" s="101"/>
      <c r="K140" s="101"/>
      <c r="L140" s="101"/>
      <c r="M140" s="103"/>
      <c r="N140" s="101"/>
      <c r="O140" s="101"/>
      <c r="P140" s="101"/>
      <c r="Q140" s="101"/>
      <c r="R140" s="101"/>
      <c r="S140" s="103"/>
      <c r="T140" s="103"/>
      <c r="U140" s="101"/>
      <c r="V140" s="101"/>
      <c r="W140" s="101"/>
      <c r="X140" s="101"/>
      <c r="Y140" s="101"/>
      <c r="Z140" s="101"/>
      <c r="AA140" s="101"/>
      <c r="AB140" s="101"/>
      <c r="AC140" s="101"/>
      <c r="AD140" s="101"/>
      <c r="AE140" s="101"/>
      <c r="AF140" s="101"/>
      <c r="AG140" s="103"/>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3"/>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row>
    <row r="141" spans="1:186" x14ac:dyDescent="0.25">
      <c r="A141" s="101"/>
      <c r="B141" s="101"/>
      <c r="C141" s="101"/>
      <c r="D141" s="101"/>
      <c r="E141" s="101"/>
      <c r="F141" s="101"/>
      <c r="G141" s="101"/>
      <c r="H141" s="101"/>
      <c r="I141" s="101"/>
      <c r="J141" s="101"/>
      <c r="K141" s="101"/>
      <c r="L141" s="101"/>
      <c r="M141" s="103"/>
      <c r="N141" s="101"/>
      <c r="O141" s="101"/>
      <c r="P141" s="101"/>
      <c r="Q141" s="101"/>
      <c r="R141" s="101"/>
      <c r="S141" s="103"/>
      <c r="T141" s="103"/>
      <c r="U141" s="101"/>
      <c r="V141" s="101"/>
      <c r="W141" s="101"/>
      <c r="X141" s="101"/>
      <c r="Y141" s="101"/>
      <c r="Z141" s="101"/>
      <c r="AA141" s="101"/>
      <c r="AB141" s="101"/>
      <c r="AC141" s="101"/>
      <c r="AD141" s="101"/>
      <c r="AE141" s="101"/>
      <c r="AF141" s="101"/>
      <c r="AG141" s="103"/>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3"/>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row>
    <row r="142" spans="1:186" x14ac:dyDescent="0.25">
      <c r="A142" s="101"/>
      <c r="B142" s="101"/>
      <c r="C142" s="101"/>
      <c r="D142" s="101"/>
      <c r="E142" s="101"/>
      <c r="F142" s="101"/>
      <c r="G142" s="101"/>
      <c r="H142" s="101"/>
      <c r="I142" s="101"/>
      <c r="J142" s="101"/>
      <c r="K142" s="101"/>
      <c r="L142" s="101"/>
      <c r="M142" s="103"/>
      <c r="N142" s="101"/>
      <c r="O142" s="101"/>
      <c r="P142" s="101"/>
      <c r="Q142" s="101"/>
      <c r="R142" s="101"/>
      <c r="S142" s="103"/>
      <c r="T142" s="103"/>
      <c r="U142" s="101"/>
      <c r="V142" s="101"/>
      <c r="W142" s="101"/>
      <c r="X142" s="101"/>
      <c r="Y142" s="101"/>
      <c r="Z142" s="101"/>
      <c r="AA142" s="101"/>
      <c r="AB142" s="101"/>
      <c r="AC142" s="101"/>
      <c r="AD142" s="101"/>
      <c r="AE142" s="101"/>
      <c r="AF142" s="101"/>
      <c r="AG142" s="103"/>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3"/>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row>
    <row r="143" spans="1:186" x14ac:dyDescent="0.25">
      <c r="A143" s="101"/>
      <c r="B143" s="101"/>
      <c r="C143" s="101"/>
      <c r="D143" s="101"/>
      <c r="E143" s="101"/>
      <c r="F143" s="101"/>
      <c r="G143" s="101"/>
      <c r="H143" s="101"/>
      <c r="I143" s="101"/>
      <c r="J143" s="101"/>
      <c r="K143" s="101"/>
      <c r="L143" s="101"/>
      <c r="M143" s="103"/>
      <c r="N143" s="101"/>
      <c r="O143" s="101"/>
      <c r="P143" s="101"/>
      <c r="Q143" s="101"/>
      <c r="R143" s="101"/>
      <c r="S143" s="103"/>
      <c r="T143" s="103"/>
      <c r="U143" s="101"/>
      <c r="V143" s="101"/>
      <c r="W143" s="101"/>
      <c r="X143" s="101"/>
      <c r="Y143" s="101"/>
      <c r="Z143" s="101"/>
      <c r="AA143" s="101"/>
      <c r="AB143" s="101"/>
      <c r="AC143" s="101"/>
      <c r="AD143" s="101"/>
      <c r="AE143" s="101"/>
      <c r="AF143" s="101"/>
      <c r="AG143" s="103"/>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3"/>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row>
    <row r="144" spans="1:186" x14ac:dyDescent="0.25">
      <c r="A144" s="101"/>
      <c r="B144" s="101"/>
      <c r="C144" s="101"/>
      <c r="D144" s="101"/>
      <c r="E144" s="101"/>
      <c r="F144" s="101"/>
      <c r="G144" s="101"/>
      <c r="H144" s="101"/>
      <c r="I144" s="101"/>
      <c r="J144" s="101"/>
      <c r="K144" s="101"/>
      <c r="L144" s="101"/>
      <c r="M144" s="103"/>
      <c r="N144" s="101"/>
      <c r="O144" s="101"/>
      <c r="P144" s="101"/>
      <c r="Q144" s="101"/>
      <c r="R144" s="101"/>
      <c r="S144" s="103"/>
      <c r="T144" s="103"/>
      <c r="U144" s="101"/>
      <c r="V144" s="101"/>
      <c r="W144" s="101"/>
      <c r="X144" s="101"/>
      <c r="Y144" s="101"/>
      <c r="Z144" s="101"/>
      <c r="AA144" s="101"/>
      <c r="AB144" s="101"/>
      <c r="AC144" s="101"/>
      <c r="AD144" s="101"/>
      <c r="AE144" s="101"/>
      <c r="AF144" s="101"/>
      <c r="AG144" s="103"/>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3"/>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row>
    <row r="145" spans="1:186" x14ac:dyDescent="0.25">
      <c r="A145" s="101"/>
      <c r="B145" s="101"/>
      <c r="C145" s="101"/>
      <c r="D145" s="101"/>
      <c r="E145" s="101"/>
      <c r="F145" s="101"/>
      <c r="G145" s="101"/>
      <c r="H145" s="101"/>
      <c r="I145" s="101"/>
      <c r="J145" s="101"/>
      <c r="K145" s="101"/>
      <c r="L145" s="101"/>
      <c r="M145" s="103"/>
      <c r="N145" s="101"/>
      <c r="O145" s="101"/>
      <c r="P145" s="101"/>
      <c r="Q145" s="101"/>
      <c r="R145" s="101"/>
      <c r="S145" s="103"/>
      <c r="T145" s="103"/>
      <c r="U145" s="101"/>
      <c r="V145" s="101"/>
      <c r="W145" s="101"/>
      <c r="X145" s="101"/>
      <c r="Y145" s="101"/>
      <c r="Z145" s="101"/>
      <c r="AA145" s="101"/>
      <c r="AB145" s="101"/>
      <c r="AC145" s="101"/>
      <c r="AD145" s="101"/>
      <c r="AE145" s="101"/>
      <c r="AF145" s="101"/>
      <c r="AG145" s="103"/>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3"/>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row>
    <row r="146" spans="1:186" x14ac:dyDescent="0.25">
      <c r="A146" s="101"/>
      <c r="B146" s="101"/>
      <c r="C146" s="101"/>
      <c r="D146" s="101"/>
      <c r="E146" s="101"/>
      <c r="F146" s="101"/>
      <c r="G146" s="101"/>
      <c r="H146" s="101"/>
      <c r="I146" s="101"/>
      <c r="J146" s="101"/>
      <c r="K146" s="101"/>
      <c r="L146" s="101"/>
      <c r="M146" s="103"/>
      <c r="N146" s="101"/>
      <c r="O146" s="101"/>
      <c r="P146" s="101"/>
      <c r="Q146" s="101"/>
      <c r="R146" s="101"/>
      <c r="S146" s="103"/>
      <c r="T146" s="103"/>
      <c r="U146" s="101"/>
      <c r="V146" s="101"/>
      <c r="W146" s="101"/>
      <c r="X146" s="101"/>
      <c r="Y146" s="101"/>
      <c r="Z146" s="101"/>
      <c r="AA146" s="101"/>
      <c r="AB146" s="101"/>
      <c r="AC146" s="101"/>
      <c r="AD146" s="101"/>
      <c r="AE146" s="101"/>
      <c r="AF146" s="101"/>
      <c r="AG146" s="103"/>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3"/>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row>
    <row r="147" spans="1:186" x14ac:dyDescent="0.25">
      <c r="A147" s="101"/>
      <c r="B147" s="101"/>
      <c r="C147" s="101"/>
      <c r="D147" s="101"/>
      <c r="E147" s="101"/>
      <c r="F147" s="101"/>
      <c r="G147" s="101"/>
      <c r="H147" s="101"/>
      <c r="I147" s="101"/>
      <c r="J147" s="101"/>
      <c r="K147" s="101"/>
      <c r="L147" s="101"/>
      <c r="M147" s="103"/>
      <c r="N147" s="101"/>
      <c r="O147" s="101"/>
      <c r="P147" s="101"/>
      <c r="Q147" s="101"/>
      <c r="R147" s="101"/>
      <c r="S147" s="103"/>
      <c r="T147" s="103"/>
      <c r="U147" s="101"/>
      <c r="V147" s="101"/>
      <c r="W147" s="101"/>
      <c r="X147" s="101"/>
      <c r="Y147" s="101"/>
      <c r="Z147" s="101"/>
      <c r="AA147" s="101"/>
      <c r="AB147" s="101"/>
      <c r="AC147" s="101"/>
      <c r="AD147" s="101"/>
      <c r="AE147" s="101"/>
      <c r="AF147" s="101"/>
      <c r="AG147" s="103"/>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3"/>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row>
    <row r="148" spans="1:186" x14ac:dyDescent="0.25">
      <c r="A148" s="101"/>
      <c r="B148" s="101"/>
      <c r="C148" s="101"/>
      <c r="D148" s="101"/>
      <c r="E148" s="101"/>
      <c r="F148" s="101"/>
      <c r="G148" s="101"/>
      <c r="H148" s="101"/>
      <c r="I148" s="101"/>
      <c r="J148" s="101"/>
      <c r="K148" s="101"/>
      <c r="L148" s="101"/>
      <c r="M148" s="103"/>
      <c r="N148" s="101"/>
      <c r="O148" s="101"/>
      <c r="P148" s="101"/>
      <c r="Q148" s="101"/>
      <c r="R148" s="101"/>
      <c r="S148" s="103"/>
      <c r="T148" s="103"/>
      <c r="U148" s="101"/>
      <c r="V148" s="101"/>
      <c r="W148" s="101"/>
      <c r="X148" s="101"/>
      <c r="Y148" s="101"/>
      <c r="Z148" s="101"/>
      <c r="AA148" s="101"/>
      <c r="AB148" s="101"/>
      <c r="AC148" s="101"/>
      <c r="AD148" s="101"/>
      <c r="AE148" s="101"/>
      <c r="AF148" s="101"/>
      <c r="AG148" s="103"/>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3"/>
      <c r="CI148" s="103"/>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3"/>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row>
    <row r="149" spans="1:186" x14ac:dyDescent="0.25">
      <c r="A149" s="101"/>
      <c r="B149" s="101"/>
      <c r="C149" s="101"/>
      <c r="D149" s="101"/>
      <c r="E149" s="101"/>
      <c r="F149" s="101"/>
      <c r="G149" s="101"/>
      <c r="H149" s="101"/>
      <c r="I149" s="101"/>
      <c r="J149" s="101"/>
      <c r="K149" s="101"/>
      <c r="L149" s="101"/>
      <c r="M149" s="103"/>
      <c r="N149" s="101"/>
      <c r="O149" s="101"/>
      <c r="P149" s="101"/>
      <c r="Q149" s="101"/>
      <c r="R149" s="101"/>
      <c r="S149" s="103"/>
      <c r="T149" s="103"/>
      <c r="U149" s="101"/>
      <c r="V149" s="101"/>
      <c r="W149" s="101"/>
      <c r="X149" s="101"/>
      <c r="Y149" s="101"/>
      <c r="Z149" s="101"/>
      <c r="AA149" s="101"/>
      <c r="AB149" s="101"/>
      <c r="AC149" s="101"/>
      <c r="AD149" s="101"/>
      <c r="AE149" s="101"/>
      <c r="AF149" s="101"/>
      <c r="AG149" s="103"/>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3"/>
      <c r="CI149" s="103"/>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3"/>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row>
    <row r="150" spans="1:186" x14ac:dyDescent="0.25">
      <c r="A150" s="101"/>
      <c r="B150" s="101"/>
      <c r="C150" s="101"/>
      <c r="D150" s="101"/>
      <c r="E150" s="101"/>
      <c r="F150" s="101"/>
      <c r="G150" s="101"/>
      <c r="H150" s="101"/>
      <c r="I150" s="101"/>
      <c r="J150" s="101"/>
      <c r="K150" s="101"/>
      <c r="L150" s="101"/>
      <c r="M150" s="103"/>
      <c r="N150" s="101"/>
      <c r="O150" s="101"/>
      <c r="P150" s="101"/>
      <c r="Q150" s="101"/>
      <c r="R150" s="101"/>
      <c r="S150" s="103"/>
      <c r="T150" s="103"/>
      <c r="U150" s="101"/>
      <c r="V150" s="101"/>
      <c r="W150" s="101"/>
      <c r="X150" s="101"/>
      <c r="Y150" s="101"/>
      <c r="Z150" s="101"/>
      <c r="AA150" s="101"/>
      <c r="AB150" s="101"/>
      <c r="AC150" s="101"/>
      <c r="AD150" s="101"/>
      <c r="AE150" s="101"/>
      <c r="AF150" s="101"/>
      <c r="AG150" s="103"/>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3"/>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row>
    <row r="151" spans="1:186" x14ac:dyDescent="0.25">
      <c r="A151" s="101"/>
      <c r="B151" s="101"/>
      <c r="C151" s="101"/>
      <c r="D151" s="101"/>
      <c r="E151" s="101"/>
      <c r="F151" s="101"/>
      <c r="G151" s="101"/>
      <c r="H151" s="101"/>
      <c r="I151" s="101"/>
      <c r="J151" s="101"/>
      <c r="K151" s="101"/>
      <c r="L151" s="101"/>
      <c r="M151" s="103"/>
      <c r="N151" s="101"/>
      <c r="O151" s="101"/>
      <c r="P151" s="101"/>
      <c r="Q151" s="101"/>
      <c r="R151" s="101"/>
      <c r="S151" s="103"/>
      <c r="T151" s="103"/>
      <c r="U151" s="101"/>
      <c r="V151" s="101"/>
      <c r="W151" s="101"/>
      <c r="X151" s="101"/>
      <c r="Y151" s="101"/>
      <c r="Z151" s="101"/>
      <c r="AA151" s="101"/>
      <c r="AB151" s="101"/>
      <c r="AC151" s="101"/>
      <c r="AD151" s="101"/>
      <c r="AE151" s="101"/>
      <c r="AF151" s="101"/>
      <c r="AG151" s="103"/>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3"/>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row>
    <row r="152" spans="1:186" x14ac:dyDescent="0.25">
      <c r="A152" s="101"/>
      <c r="B152" s="101"/>
      <c r="C152" s="101"/>
      <c r="D152" s="101"/>
      <c r="E152" s="101"/>
      <c r="F152" s="101"/>
      <c r="G152" s="101"/>
      <c r="H152" s="101"/>
      <c r="I152" s="101"/>
      <c r="J152" s="101"/>
      <c r="K152" s="101"/>
      <c r="L152" s="101"/>
      <c r="M152" s="103"/>
      <c r="N152" s="101"/>
      <c r="O152" s="101"/>
      <c r="P152" s="101"/>
      <c r="Q152" s="101"/>
      <c r="R152" s="101"/>
      <c r="S152" s="103"/>
      <c r="T152" s="103"/>
      <c r="U152" s="101"/>
      <c r="V152" s="101"/>
      <c r="W152" s="101"/>
      <c r="X152" s="101"/>
      <c r="Y152" s="101"/>
      <c r="Z152" s="101"/>
      <c r="AA152" s="101"/>
      <c r="AB152" s="101"/>
      <c r="AC152" s="101"/>
      <c r="AD152" s="101"/>
      <c r="AE152" s="101"/>
      <c r="AF152" s="101"/>
      <c r="AG152" s="103"/>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3"/>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row>
    <row r="153" spans="1:186" x14ac:dyDescent="0.25">
      <c r="A153" s="101"/>
      <c r="B153" s="101"/>
      <c r="C153" s="101"/>
      <c r="D153" s="101"/>
      <c r="E153" s="101"/>
      <c r="F153" s="101"/>
      <c r="G153" s="101"/>
      <c r="H153" s="101"/>
      <c r="I153" s="101"/>
      <c r="J153" s="101"/>
      <c r="K153" s="101"/>
      <c r="L153" s="101"/>
      <c r="M153" s="103"/>
      <c r="N153" s="101"/>
      <c r="O153" s="101"/>
      <c r="P153" s="101"/>
      <c r="Q153" s="101"/>
      <c r="R153" s="101"/>
      <c r="S153" s="103"/>
      <c r="T153" s="103"/>
      <c r="U153" s="101"/>
      <c r="V153" s="101"/>
      <c r="W153" s="101"/>
      <c r="X153" s="101"/>
      <c r="Y153" s="101"/>
      <c r="Z153" s="101"/>
      <c r="AA153" s="101"/>
      <c r="AB153" s="101"/>
      <c r="AC153" s="101"/>
      <c r="AD153" s="101"/>
      <c r="AE153" s="101"/>
      <c r="AF153" s="101"/>
      <c r="AG153" s="103"/>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3"/>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row>
    <row r="154" spans="1:186" x14ac:dyDescent="0.25">
      <c r="A154" s="101"/>
      <c r="B154" s="101"/>
      <c r="C154" s="101"/>
      <c r="D154" s="101"/>
      <c r="E154" s="101"/>
      <c r="F154" s="101"/>
      <c r="G154" s="101"/>
      <c r="H154" s="101"/>
      <c r="I154" s="101"/>
      <c r="J154" s="101"/>
      <c r="K154" s="101"/>
      <c r="L154" s="101"/>
      <c r="M154" s="103"/>
      <c r="N154" s="101"/>
      <c r="O154" s="101"/>
      <c r="P154" s="101"/>
      <c r="Q154" s="101"/>
      <c r="R154" s="101"/>
      <c r="S154" s="103"/>
      <c r="T154" s="103"/>
      <c r="U154" s="101"/>
      <c r="V154" s="101"/>
      <c r="W154" s="101"/>
      <c r="X154" s="101"/>
      <c r="Y154" s="101"/>
      <c r="Z154" s="101"/>
      <c r="AA154" s="101"/>
      <c r="AB154" s="101"/>
      <c r="AC154" s="101"/>
      <c r="AD154" s="101"/>
      <c r="AE154" s="101"/>
      <c r="AF154" s="101"/>
      <c r="AG154" s="103"/>
      <c r="AH154" s="101"/>
      <c r="AI154" s="101"/>
      <c r="AJ154" s="101"/>
      <c r="AK154" s="101"/>
      <c r="AL154" s="101"/>
      <c r="AM154" s="101"/>
      <c r="AN154" s="101"/>
      <c r="AO154" s="101"/>
      <c r="AP154" s="101"/>
      <c r="AQ154" s="101"/>
      <c r="AR154" s="101"/>
      <c r="AS154" s="101"/>
      <c r="AT154" s="101"/>
      <c r="AU154" s="101"/>
      <c r="AV154" s="101"/>
      <c r="AW154" s="101"/>
      <c r="AX154" s="103"/>
      <c r="AY154" s="103"/>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3"/>
      <c r="CI154" s="103"/>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3"/>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row>
    <row r="155" spans="1:186" x14ac:dyDescent="0.25">
      <c r="A155" s="101"/>
      <c r="B155" s="101"/>
      <c r="C155" s="101"/>
      <c r="D155" s="101"/>
      <c r="E155" s="101"/>
      <c r="F155" s="101"/>
      <c r="G155" s="101"/>
      <c r="H155" s="101"/>
      <c r="I155" s="101"/>
      <c r="J155" s="101"/>
      <c r="K155" s="101"/>
      <c r="L155" s="101"/>
      <c r="M155" s="103"/>
      <c r="N155" s="101"/>
      <c r="O155" s="101"/>
      <c r="P155" s="101"/>
      <c r="Q155" s="101"/>
      <c r="R155" s="101"/>
      <c r="S155" s="103"/>
      <c r="T155" s="103"/>
      <c r="U155" s="101"/>
      <c r="V155" s="101"/>
      <c r="W155" s="101"/>
      <c r="X155" s="101"/>
      <c r="Y155" s="101"/>
      <c r="Z155" s="101"/>
      <c r="AA155" s="101"/>
      <c r="AB155" s="101"/>
      <c r="AC155" s="101"/>
      <c r="AD155" s="101"/>
      <c r="AE155" s="101"/>
      <c r="AF155" s="101"/>
      <c r="AG155" s="103"/>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3"/>
      <c r="CI155" s="103"/>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3"/>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row>
    <row r="156" spans="1:186" x14ac:dyDescent="0.25">
      <c r="A156" s="101"/>
      <c r="B156" s="101"/>
      <c r="C156" s="101"/>
      <c r="D156" s="101"/>
      <c r="E156" s="101"/>
      <c r="F156" s="101"/>
      <c r="G156" s="101"/>
      <c r="H156" s="101"/>
      <c r="I156" s="101"/>
      <c r="J156" s="101"/>
      <c r="K156" s="101"/>
      <c r="L156" s="101"/>
      <c r="M156" s="103"/>
      <c r="N156" s="101"/>
      <c r="O156" s="101"/>
      <c r="P156" s="101"/>
      <c r="Q156" s="101"/>
      <c r="R156" s="101"/>
      <c r="S156" s="103"/>
      <c r="T156" s="103"/>
      <c r="U156" s="101"/>
      <c r="V156" s="101"/>
      <c r="W156" s="101"/>
      <c r="X156" s="101"/>
      <c r="Y156" s="101"/>
      <c r="Z156" s="101"/>
      <c r="AA156" s="101"/>
      <c r="AB156" s="101"/>
      <c r="AC156" s="101"/>
      <c r="AD156" s="101"/>
      <c r="AE156" s="101"/>
      <c r="AF156" s="101"/>
      <c r="AG156" s="103"/>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3"/>
      <c r="CI156" s="103"/>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3"/>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row>
    <row r="157" spans="1:186" x14ac:dyDescent="0.25">
      <c r="A157" s="101"/>
      <c r="B157" s="101"/>
      <c r="C157" s="101"/>
      <c r="D157" s="101"/>
      <c r="E157" s="101"/>
      <c r="F157" s="101"/>
      <c r="G157" s="101"/>
      <c r="H157" s="101"/>
      <c r="I157" s="101"/>
      <c r="J157" s="101"/>
      <c r="K157" s="101"/>
      <c r="L157" s="101"/>
      <c r="M157" s="103"/>
      <c r="N157" s="101"/>
      <c r="O157" s="101"/>
      <c r="P157" s="101"/>
      <c r="Q157" s="101"/>
      <c r="R157" s="101"/>
      <c r="S157" s="103"/>
      <c r="T157" s="103"/>
      <c r="U157" s="101"/>
      <c r="V157" s="101"/>
      <c r="W157" s="101"/>
      <c r="X157" s="101"/>
      <c r="Y157" s="101"/>
      <c r="Z157" s="101"/>
      <c r="AA157" s="101"/>
      <c r="AB157" s="101"/>
      <c r="AC157" s="101"/>
      <c r="AD157" s="101"/>
      <c r="AE157" s="101"/>
      <c r="AF157" s="101"/>
      <c r="AG157" s="103"/>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3"/>
      <c r="CI157" s="103"/>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3"/>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row>
    <row r="158" spans="1:186" x14ac:dyDescent="0.25">
      <c r="A158" s="101"/>
      <c r="B158" s="101"/>
      <c r="C158" s="101"/>
      <c r="D158" s="101"/>
      <c r="E158" s="101"/>
      <c r="F158" s="101"/>
      <c r="G158" s="101"/>
      <c r="H158" s="101"/>
      <c r="I158" s="101"/>
      <c r="J158" s="101"/>
      <c r="K158" s="101"/>
      <c r="L158" s="101"/>
      <c r="M158" s="103"/>
      <c r="N158" s="101"/>
      <c r="O158" s="101"/>
      <c r="P158" s="101"/>
      <c r="Q158" s="101"/>
      <c r="R158" s="101"/>
      <c r="S158" s="103"/>
      <c r="T158" s="103"/>
      <c r="U158" s="101"/>
      <c r="V158" s="101"/>
      <c r="W158" s="101"/>
      <c r="X158" s="101"/>
      <c r="Y158" s="101"/>
      <c r="Z158" s="101"/>
      <c r="AA158" s="101"/>
      <c r="AB158" s="101"/>
      <c r="AC158" s="101"/>
      <c r="AD158" s="101"/>
      <c r="AE158" s="101"/>
      <c r="AF158" s="101"/>
      <c r="AG158" s="103"/>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3"/>
      <c r="CI158" s="103"/>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3"/>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row>
    <row r="159" spans="1:186" x14ac:dyDescent="0.25">
      <c r="A159" s="101"/>
      <c r="B159" s="101"/>
      <c r="C159" s="101"/>
      <c r="D159" s="101"/>
      <c r="E159" s="101"/>
      <c r="F159" s="101"/>
      <c r="G159" s="101"/>
      <c r="H159" s="101"/>
      <c r="I159" s="101"/>
      <c r="J159" s="101"/>
      <c r="K159" s="101"/>
      <c r="L159" s="101"/>
      <c r="M159" s="103"/>
      <c r="N159" s="101"/>
      <c r="O159" s="101"/>
      <c r="P159" s="101"/>
      <c r="Q159" s="101"/>
      <c r="R159" s="101"/>
      <c r="S159" s="103"/>
      <c r="T159" s="103"/>
      <c r="U159" s="101"/>
      <c r="V159" s="101"/>
      <c r="W159" s="101"/>
      <c r="X159" s="101"/>
      <c r="Y159" s="101"/>
      <c r="Z159" s="101"/>
      <c r="AA159" s="101"/>
      <c r="AB159" s="101"/>
      <c r="AC159" s="101"/>
      <c r="AD159" s="101"/>
      <c r="AE159" s="101"/>
      <c r="AF159" s="101"/>
      <c r="AG159" s="103"/>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3"/>
      <c r="CI159" s="103"/>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3"/>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row>
    <row r="160" spans="1:186" x14ac:dyDescent="0.25">
      <c r="A160" s="101"/>
      <c r="B160" s="101"/>
      <c r="C160" s="101"/>
      <c r="D160" s="101"/>
      <c r="E160" s="101"/>
      <c r="F160" s="101"/>
      <c r="G160" s="101"/>
      <c r="H160" s="101"/>
      <c r="I160" s="101"/>
      <c r="J160" s="101"/>
      <c r="K160" s="101"/>
      <c r="L160" s="101"/>
      <c r="M160" s="103"/>
      <c r="N160" s="101"/>
      <c r="O160" s="101"/>
      <c r="P160" s="101"/>
      <c r="Q160" s="101"/>
      <c r="R160" s="101"/>
      <c r="S160" s="103"/>
      <c r="T160" s="103"/>
      <c r="U160" s="101"/>
      <c r="V160" s="101"/>
      <c r="W160" s="101"/>
      <c r="X160" s="101"/>
      <c r="Y160" s="101"/>
      <c r="Z160" s="101"/>
      <c r="AA160" s="101"/>
      <c r="AB160" s="101"/>
      <c r="AC160" s="101"/>
      <c r="AD160" s="101"/>
      <c r="AE160" s="101"/>
      <c r="AF160" s="101"/>
      <c r="AG160" s="103"/>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3"/>
      <c r="CI160" s="103"/>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3"/>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row>
    <row r="161" spans="1:186" x14ac:dyDescent="0.25">
      <c r="A161" s="101"/>
      <c r="B161" s="101"/>
      <c r="C161" s="101"/>
      <c r="D161" s="101"/>
      <c r="E161" s="101"/>
      <c r="F161" s="101"/>
      <c r="G161" s="101"/>
      <c r="H161" s="101"/>
      <c r="I161" s="101"/>
      <c r="J161" s="101"/>
      <c r="K161" s="101"/>
      <c r="L161" s="101"/>
      <c r="M161" s="103"/>
      <c r="N161" s="101"/>
      <c r="O161" s="101"/>
      <c r="P161" s="101"/>
      <c r="Q161" s="101"/>
      <c r="R161" s="101"/>
      <c r="S161" s="103"/>
      <c r="T161" s="103"/>
      <c r="U161" s="101"/>
      <c r="V161" s="101"/>
      <c r="W161" s="101"/>
      <c r="X161" s="101"/>
      <c r="Y161" s="101"/>
      <c r="Z161" s="101"/>
      <c r="AA161" s="101"/>
      <c r="AB161" s="101"/>
      <c r="AC161" s="101"/>
      <c r="AD161" s="101"/>
      <c r="AE161" s="101"/>
      <c r="AF161" s="101"/>
      <c r="AG161" s="103"/>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3"/>
      <c r="CI161" s="103"/>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3"/>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row>
    <row r="162" spans="1:186" x14ac:dyDescent="0.25">
      <c r="A162" s="101"/>
      <c r="B162" s="101"/>
      <c r="C162" s="101"/>
      <c r="D162" s="101"/>
      <c r="E162" s="101"/>
      <c r="F162" s="101"/>
      <c r="G162" s="101"/>
      <c r="H162" s="101"/>
      <c r="I162" s="101"/>
      <c r="J162" s="101"/>
      <c r="K162" s="101"/>
      <c r="L162" s="101"/>
      <c r="M162" s="103"/>
      <c r="N162" s="101"/>
      <c r="O162" s="101"/>
      <c r="P162" s="101"/>
      <c r="Q162" s="101"/>
      <c r="R162" s="101"/>
      <c r="S162" s="103"/>
      <c r="T162" s="103"/>
      <c r="U162" s="101"/>
      <c r="V162" s="101"/>
      <c r="W162" s="101"/>
      <c r="X162" s="101"/>
      <c r="Y162" s="101"/>
      <c r="Z162" s="101"/>
      <c r="AA162" s="101"/>
      <c r="AB162" s="101"/>
      <c r="AC162" s="101"/>
      <c r="AD162" s="101"/>
      <c r="AE162" s="101"/>
      <c r="AF162" s="101"/>
      <c r="AG162" s="103"/>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3"/>
      <c r="CI162" s="103"/>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3"/>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row>
    <row r="163" spans="1:186" x14ac:dyDescent="0.25">
      <c r="A163" s="101"/>
      <c r="B163" s="101"/>
      <c r="C163" s="101"/>
      <c r="D163" s="101"/>
      <c r="E163" s="101"/>
      <c r="F163" s="101"/>
      <c r="G163" s="101"/>
      <c r="H163" s="101"/>
      <c r="I163" s="101"/>
      <c r="J163" s="101"/>
      <c r="K163" s="101"/>
      <c r="L163" s="101"/>
      <c r="M163" s="103"/>
      <c r="N163" s="101"/>
      <c r="O163" s="101"/>
      <c r="P163" s="101"/>
      <c r="Q163" s="101"/>
      <c r="R163" s="101"/>
      <c r="S163" s="103"/>
      <c r="T163" s="103"/>
      <c r="U163" s="101"/>
      <c r="V163" s="101"/>
      <c r="W163" s="101"/>
      <c r="X163" s="101"/>
      <c r="Y163" s="101"/>
      <c r="Z163" s="101"/>
      <c r="AA163" s="101"/>
      <c r="AB163" s="101"/>
      <c r="AC163" s="101"/>
      <c r="AD163" s="101"/>
      <c r="AE163" s="101"/>
      <c r="AF163" s="101"/>
      <c r="AG163" s="103"/>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3"/>
      <c r="CI163" s="103"/>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3"/>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row>
    <row r="164" spans="1:186" x14ac:dyDescent="0.25">
      <c r="A164" s="101"/>
      <c r="B164" s="101"/>
      <c r="C164" s="101"/>
      <c r="D164" s="101"/>
      <c r="E164" s="101"/>
      <c r="F164" s="101"/>
      <c r="G164" s="101"/>
      <c r="H164" s="101"/>
      <c r="I164" s="101"/>
      <c r="J164" s="101"/>
      <c r="K164" s="101"/>
      <c r="L164" s="101"/>
      <c r="M164" s="103"/>
      <c r="N164" s="101"/>
      <c r="O164" s="101"/>
      <c r="P164" s="101"/>
      <c r="Q164" s="101"/>
      <c r="R164" s="101"/>
      <c r="S164" s="103"/>
      <c r="T164" s="103"/>
      <c r="U164" s="101"/>
      <c r="V164" s="101"/>
      <c r="W164" s="101"/>
      <c r="X164" s="101"/>
      <c r="Y164" s="101"/>
      <c r="Z164" s="101"/>
      <c r="AA164" s="101"/>
      <c r="AB164" s="101"/>
      <c r="AC164" s="101"/>
      <c r="AD164" s="101"/>
      <c r="AE164" s="101"/>
      <c r="AF164" s="101"/>
      <c r="AG164" s="103"/>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3"/>
      <c r="CI164" s="103"/>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3"/>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row>
    <row r="165" spans="1:186" x14ac:dyDescent="0.25">
      <c r="A165" s="101"/>
      <c r="B165" s="101"/>
      <c r="C165" s="101"/>
      <c r="D165" s="101"/>
      <c r="E165" s="101"/>
      <c r="F165" s="101"/>
      <c r="G165" s="101"/>
      <c r="H165" s="101"/>
      <c r="I165" s="101"/>
      <c r="J165" s="101"/>
      <c r="K165" s="101"/>
      <c r="L165" s="101"/>
      <c r="M165" s="103"/>
      <c r="N165" s="101"/>
      <c r="O165" s="101"/>
      <c r="P165" s="101"/>
      <c r="Q165" s="101"/>
      <c r="R165" s="101"/>
      <c r="S165" s="103"/>
      <c r="T165" s="103"/>
      <c r="U165" s="101"/>
      <c r="V165" s="101"/>
      <c r="W165" s="101"/>
      <c r="X165" s="101"/>
      <c r="Y165" s="101"/>
      <c r="Z165" s="101"/>
      <c r="AA165" s="101"/>
      <c r="AB165" s="101"/>
      <c r="AC165" s="101"/>
      <c r="AD165" s="101"/>
      <c r="AE165" s="101"/>
      <c r="AF165" s="101"/>
      <c r="AG165" s="103"/>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3"/>
      <c r="CI165" s="103"/>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3"/>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row>
    <row r="166" spans="1:186" x14ac:dyDescent="0.25">
      <c r="A166" s="101"/>
      <c r="B166" s="101"/>
      <c r="C166" s="101"/>
      <c r="D166" s="101"/>
      <c r="E166" s="101"/>
      <c r="F166" s="101"/>
      <c r="G166" s="101"/>
      <c r="H166" s="101"/>
      <c r="I166" s="101"/>
      <c r="J166" s="101"/>
      <c r="K166" s="101"/>
      <c r="L166" s="101"/>
      <c r="M166" s="103"/>
      <c r="N166" s="101"/>
      <c r="O166" s="101"/>
      <c r="P166" s="101"/>
      <c r="Q166" s="101"/>
      <c r="R166" s="101"/>
      <c r="S166" s="103"/>
      <c r="T166" s="103"/>
      <c r="U166" s="101"/>
      <c r="V166" s="101"/>
      <c r="W166" s="101"/>
      <c r="X166" s="101"/>
      <c r="Y166" s="101"/>
      <c r="Z166" s="101"/>
      <c r="AA166" s="101"/>
      <c r="AB166" s="101"/>
      <c r="AC166" s="101"/>
      <c r="AD166" s="101"/>
      <c r="AE166" s="101"/>
      <c r="AF166" s="101"/>
      <c r="AG166" s="103"/>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3"/>
      <c r="CI166" s="103"/>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3"/>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row>
    <row r="167" spans="1:186" x14ac:dyDescent="0.25">
      <c r="A167" s="101"/>
      <c r="B167" s="101"/>
      <c r="C167" s="101"/>
      <c r="D167" s="101"/>
      <c r="E167" s="101"/>
      <c r="F167" s="101"/>
      <c r="G167" s="101"/>
      <c r="H167" s="101"/>
      <c r="I167" s="101"/>
      <c r="J167" s="101"/>
      <c r="K167" s="101"/>
      <c r="L167" s="101"/>
      <c r="M167" s="103"/>
      <c r="N167" s="101"/>
      <c r="O167" s="101"/>
      <c r="P167" s="101"/>
      <c r="Q167" s="101"/>
      <c r="R167" s="101"/>
      <c r="S167" s="103"/>
      <c r="T167" s="103"/>
      <c r="U167" s="101"/>
      <c r="V167" s="101"/>
      <c r="W167" s="101"/>
      <c r="X167" s="101"/>
      <c r="Y167" s="101"/>
      <c r="Z167" s="101"/>
      <c r="AA167" s="101"/>
      <c r="AB167" s="101"/>
      <c r="AC167" s="101"/>
      <c r="AD167" s="101"/>
      <c r="AE167" s="101"/>
      <c r="AF167" s="101"/>
      <c r="AG167" s="103"/>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3"/>
      <c r="CI167" s="103"/>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3"/>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row>
    <row r="168" spans="1:186" x14ac:dyDescent="0.25">
      <c r="A168" s="101"/>
      <c r="B168" s="101"/>
      <c r="C168" s="101"/>
      <c r="D168" s="101"/>
      <c r="E168" s="101"/>
      <c r="F168" s="101"/>
      <c r="G168" s="101"/>
      <c r="H168" s="101"/>
      <c r="I168" s="101"/>
      <c r="J168" s="101"/>
      <c r="K168" s="101"/>
      <c r="L168" s="101"/>
      <c r="M168" s="103"/>
      <c r="N168" s="101"/>
      <c r="O168" s="101"/>
      <c r="P168" s="101"/>
      <c r="Q168" s="101"/>
      <c r="R168" s="101"/>
      <c r="S168" s="103"/>
      <c r="T168" s="103"/>
      <c r="U168" s="101"/>
      <c r="V168" s="101"/>
      <c r="W168" s="101"/>
      <c r="X168" s="101"/>
      <c r="Y168" s="101"/>
      <c r="Z168" s="101"/>
      <c r="AA168" s="101"/>
      <c r="AB168" s="101"/>
      <c r="AC168" s="101"/>
      <c r="AD168" s="101"/>
      <c r="AE168" s="101"/>
      <c r="AF168" s="101"/>
      <c r="AG168" s="103"/>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3"/>
      <c r="CI168" s="103"/>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3"/>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row>
    <row r="169" spans="1:186" x14ac:dyDescent="0.25">
      <c r="A169" s="101"/>
      <c r="B169" s="101"/>
      <c r="C169" s="101"/>
      <c r="D169" s="101"/>
      <c r="E169" s="101"/>
      <c r="F169" s="101"/>
      <c r="G169" s="101"/>
      <c r="H169" s="101"/>
      <c r="I169" s="101"/>
      <c r="J169" s="101"/>
      <c r="K169" s="101"/>
      <c r="L169" s="101"/>
      <c r="M169" s="103"/>
      <c r="N169" s="101"/>
      <c r="O169" s="101"/>
      <c r="P169" s="101"/>
      <c r="Q169" s="101"/>
      <c r="R169" s="101"/>
      <c r="S169" s="103"/>
      <c r="T169" s="103"/>
      <c r="U169" s="101"/>
      <c r="V169" s="101"/>
      <c r="W169" s="101"/>
      <c r="X169" s="101"/>
      <c r="Y169" s="101"/>
      <c r="Z169" s="101"/>
      <c r="AA169" s="101"/>
      <c r="AB169" s="101"/>
      <c r="AC169" s="101"/>
      <c r="AD169" s="101"/>
      <c r="AE169" s="101"/>
      <c r="AF169" s="101"/>
      <c r="AG169" s="103"/>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3"/>
      <c r="CI169" s="103"/>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3"/>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row>
    <row r="170" spans="1:186" x14ac:dyDescent="0.25">
      <c r="A170" s="101"/>
      <c r="B170" s="101"/>
      <c r="C170" s="101"/>
      <c r="D170" s="101"/>
      <c r="E170" s="101"/>
      <c r="F170" s="101"/>
      <c r="G170" s="101"/>
      <c r="H170" s="101"/>
      <c r="I170" s="101"/>
      <c r="J170" s="101"/>
      <c r="K170" s="101"/>
      <c r="L170" s="101"/>
      <c r="M170" s="103"/>
      <c r="N170" s="101"/>
      <c r="O170" s="101"/>
      <c r="P170" s="101"/>
      <c r="Q170" s="101"/>
      <c r="R170" s="101"/>
      <c r="S170" s="103"/>
      <c r="T170" s="103"/>
      <c r="U170" s="101"/>
      <c r="V170" s="101"/>
      <c r="W170" s="101"/>
      <c r="X170" s="101"/>
      <c r="Y170" s="101"/>
      <c r="Z170" s="101"/>
      <c r="AA170" s="101"/>
      <c r="AB170" s="101"/>
      <c r="AC170" s="101"/>
      <c r="AD170" s="101"/>
      <c r="AE170" s="101"/>
      <c r="AF170" s="101"/>
      <c r="AG170" s="103"/>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3"/>
      <c r="CI170" s="103"/>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3"/>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row>
    <row r="171" spans="1:186" x14ac:dyDescent="0.25">
      <c r="A171" s="101"/>
      <c r="B171" s="101"/>
      <c r="C171" s="101"/>
      <c r="D171" s="101"/>
      <c r="E171" s="101"/>
      <c r="F171" s="101"/>
      <c r="G171" s="101"/>
      <c r="H171" s="101"/>
      <c r="I171" s="101"/>
      <c r="J171" s="101"/>
      <c r="K171" s="101"/>
      <c r="L171" s="101"/>
      <c r="M171" s="103"/>
      <c r="N171" s="101"/>
      <c r="O171" s="101"/>
      <c r="P171" s="101"/>
      <c r="Q171" s="101"/>
      <c r="R171" s="101"/>
      <c r="S171" s="103"/>
      <c r="T171" s="103"/>
      <c r="U171" s="101"/>
      <c r="V171" s="101"/>
      <c r="W171" s="101"/>
      <c r="X171" s="101"/>
      <c r="Y171" s="101"/>
      <c r="Z171" s="101"/>
      <c r="AA171" s="101"/>
      <c r="AB171" s="101"/>
      <c r="AC171" s="101"/>
      <c r="AD171" s="101"/>
      <c r="AE171" s="101"/>
      <c r="AF171" s="101"/>
      <c r="AG171" s="103"/>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3"/>
      <c r="CI171" s="103"/>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3"/>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row>
    <row r="172" spans="1:186" x14ac:dyDescent="0.25">
      <c r="A172" s="101"/>
      <c r="B172" s="101"/>
      <c r="C172" s="101"/>
      <c r="D172" s="101"/>
      <c r="E172" s="101"/>
      <c r="F172" s="101"/>
      <c r="G172" s="101"/>
      <c r="H172" s="101"/>
      <c r="I172" s="101"/>
      <c r="J172" s="101"/>
      <c r="K172" s="101"/>
      <c r="L172" s="101"/>
      <c r="M172" s="103"/>
      <c r="N172" s="101"/>
      <c r="O172" s="101"/>
      <c r="P172" s="101"/>
      <c r="Q172" s="101"/>
      <c r="R172" s="101"/>
      <c r="S172" s="103"/>
      <c r="T172" s="103"/>
      <c r="U172" s="101"/>
      <c r="V172" s="101"/>
      <c r="W172" s="101"/>
      <c r="X172" s="101"/>
      <c r="Y172" s="101"/>
      <c r="Z172" s="101"/>
      <c r="AA172" s="101"/>
      <c r="AB172" s="101"/>
      <c r="AC172" s="101"/>
      <c r="AD172" s="101"/>
      <c r="AE172" s="101"/>
      <c r="AF172" s="101"/>
      <c r="AG172" s="103"/>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3"/>
      <c r="CI172" s="103"/>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3"/>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row>
    <row r="173" spans="1:186" x14ac:dyDescent="0.25">
      <c r="A173" s="101"/>
      <c r="B173" s="101"/>
      <c r="C173" s="101"/>
      <c r="D173" s="101"/>
      <c r="E173" s="101"/>
      <c r="F173" s="101"/>
      <c r="G173" s="101"/>
      <c r="H173" s="101"/>
      <c r="I173" s="101"/>
      <c r="J173" s="101"/>
      <c r="K173" s="101"/>
      <c r="L173" s="101"/>
      <c r="M173" s="103"/>
      <c r="N173" s="101"/>
      <c r="O173" s="101"/>
      <c r="P173" s="101"/>
      <c r="Q173" s="101"/>
      <c r="R173" s="101"/>
      <c r="S173" s="103"/>
      <c r="T173" s="103"/>
      <c r="U173" s="101"/>
      <c r="V173" s="101"/>
      <c r="W173" s="101"/>
      <c r="X173" s="101"/>
      <c r="Y173" s="101"/>
      <c r="Z173" s="101"/>
      <c r="AA173" s="101"/>
      <c r="AB173" s="101"/>
      <c r="AC173" s="101"/>
      <c r="AD173" s="101"/>
      <c r="AE173" s="101"/>
      <c r="AF173" s="101"/>
      <c r="AG173" s="103"/>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3"/>
      <c r="CI173" s="103"/>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3"/>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row>
    <row r="174" spans="1:186" x14ac:dyDescent="0.25">
      <c r="A174" s="101"/>
      <c r="B174" s="101"/>
      <c r="C174" s="101"/>
      <c r="D174" s="101"/>
      <c r="E174" s="101"/>
      <c r="F174" s="101"/>
      <c r="G174" s="101"/>
      <c r="H174" s="101"/>
      <c r="I174" s="101"/>
      <c r="J174" s="101"/>
      <c r="K174" s="101"/>
      <c r="L174" s="101"/>
      <c r="M174" s="103"/>
      <c r="N174" s="101"/>
      <c r="O174" s="101"/>
      <c r="P174" s="101"/>
      <c r="Q174" s="101"/>
      <c r="R174" s="101"/>
      <c r="S174" s="103"/>
      <c r="T174" s="103"/>
      <c r="U174" s="101"/>
      <c r="V174" s="101"/>
      <c r="W174" s="101"/>
      <c r="X174" s="101"/>
      <c r="Y174" s="101"/>
      <c r="Z174" s="101"/>
      <c r="AA174" s="101"/>
      <c r="AB174" s="101"/>
      <c r="AC174" s="101"/>
      <c r="AD174" s="101"/>
      <c r="AE174" s="101"/>
      <c r="AF174" s="101"/>
      <c r="AG174" s="103"/>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3"/>
      <c r="CI174" s="103"/>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3"/>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row>
    <row r="175" spans="1:186" x14ac:dyDescent="0.25">
      <c r="A175" s="101"/>
      <c r="B175" s="101"/>
      <c r="C175" s="101"/>
      <c r="D175" s="101"/>
      <c r="E175" s="101"/>
      <c r="F175" s="101"/>
      <c r="G175" s="101"/>
      <c r="H175" s="101"/>
      <c r="I175" s="101"/>
      <c r="J175" s="101"/>
      <c r="K175" s="101"/>
      <c r="L175" s="101"/>
      <c r="M175" s="103"/>
      <c r="N175" s="101"/>
      <c r="O175" s="101"/>
      <c r="P175" s="101"/>
      <c r="Q175" s="101"/>
      <c r="R175" s="101"/>
      <c r="S175" s="103"/>
      <c r="T175" s="103"/>
      <c r="U175" s="101"/>
      <c r="V175" s="101"/>
      <c r="W175" s="101"/>
      <c r="X175" s="101"/>
      <c r="Y175" s="101"/>
      <c r="Z175" s="101"/>
      <c r="AA175" s="101"/>
      <c r="AB175" s="101"/>
      <c r="AC175" s="101"/>
      <c r="AD175" s="101"/>
      <c r="AE175" s="101"/>
      <c r="AF175" s="101"/>
      <c r="AG175" s="103"/>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3"/>
      <c r="CI175" s="103"/>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3"/>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row>
    <row r="176" spans="1:186" x14ac:dyDescent="0.25">
      <c r="A176" s="101"/>
      <c r="B176" s="101"/>
      <c r="C176" s="101"/>
      <c r="D176" s="101"/>
      <c r="E176" s="101"/>
      <c r="F176" s="101"/>
      <c r="G176" s="101"/>
      <c r="H176" s="101"/>
      <c r="I176" s="101"/>
      <c r="J176" s="101"/>
      <c r="K176" s="101"/>
      <c r="L176" s="101"/>
      <c r="M176" s="103"/>
      <c r="N176" s="101"/>
      <c r="O176" s="101"/>
      <c r="P176" s="101"/>
      <c r="Q176" s="101"/>
      <c r="R176" s="101"/>
      <c r="S176" s="103"/>
      <c r="T176" s="103"/>
      <c r="U176" s="101"/>
      <c r="V176" s="101"/>
      <c r="W176" s="101"/>
      <c r="X176" s="101"/>
      <c r="Y176" s="101"/>
      <c r="Z176" s="101"/>
      <c r="AA176" s="101"/>
      <c r="AB176" s="101"/>
      <c r="AC176" s="101"/>
      <c r="AD176" s="101"/>
      <c r="AE176" s="101"/>
      <c r="AF176" s="101"/>
      <c r="AG176" s="103"/>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3"/>
      <c r="CI176" s="103"/>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3"/>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row>
    <row r="177" spans="1:186" x14ac:dyDescent="0.25">
      <c r="A177" s="101"/>
      <c r="B177" s="101"/>
      <c r="C177" s="101"/>
      <c r="D177" s="101"/>
      <c r="E177" s="101"/>
      <c r="F177" s="101"/>
      <c r="G177" s="101"/>
      <c r="H177" s="101"/>
      <c r="I177" s="101"/>
      <c r="J177" s="101"/>
      <c r="K177" s="101"/>
      <c r="L177" s="101"/>
      <c r="M177" s="103"/>
      <c r="N177" s="101"/>
      <c r="O177" s="101"/>
      <c r="P177" s="101"/>
      <c r="Q177" s="101"/>
      <c r="R177" s="101"/>
      <c r="S177" s="103"/>
      <c r="T177" s="103"/>
      <c r="U177" s="101"/>
      <c r="V177" s="101"/>
      <c r="W177" s="101"/>
      <c r="X177" s="101"/>
      <c r="Y177" s="101"/>
      <c r="Z177" s="101"/>
      <c r="AA177" s="101"/>
      <c r="AB177" s="101"/>
      <c r="AC177" s="101"/>
      <c r="AD177" s="101"/>
      <c r="AE177" s="101"/>
      <c r="AF177" s="101"/>
      <c r="AG177" s="103"/>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3"/>
      <c r="CI177" s="103"/>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3"/>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row>
    <row r="178" spans="1:186" x14ac:dyDescent="0.25">
      <c r="A178" s="101"/>
      <c r="B178" s="101"/>
      <c r="C178" s="101"/>
      <c r="D178" s="101"/>
      <c r="E178" s="101"/>
      <c r="F178" s="101"/>
      <c r="G178" s="101"/>
      <c r="H178" s="101"/>
      <c r="I178" s="101"/>
      <c r="J178" s="101"/>
      <c r="K178" s="101"/>
      <c r="L178" s="101"/>
      <c r="M178" s="103"/>
      <c r="N178" s="101"/>
      <c r="O178" s="101"/>
      <c r="P178" s="101"/>
      <c r="Q178" s="101"/>
      <c r="R178" s="101"/>
      <c r="S178" s="103"/>
      <c r="T178" s="103"/>
      <c r="U178" s="101"/>
      <c r="V178" s="101"/>
      <c r="W178" s="101"/>
      <c r="X178" s="101"/>
      <c r="Y178" s="101"/>
      <c r="Z178" s="101"/>
      <c r="AA178" s="101"/>
      <c r="AB178" s="101"/>
      <c r="AC178" s="101"/>
      <c r="AD178" s="101"/>
      <c r="AE178" s="101"/>
      <c r="AF178" s="101"/>
      <c r="AG178" s="103"/>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3"/>
      <c r="CI178" s="103"/>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3"/>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row>
    <row r="179" spans="1:186" x14ac:dyDescent="0.25">
      <c r="A179" s="101"/>
      <c r="B179" s="101"/>
      <c r="C179" s="101"/>
      <c r="D179" s="101"/>
      <c r="E179" s="101"/>
      <c r="F179" s="101"/>
      <c r="G179" s="101"/>
      <c r="H179" s="101"/>
      <c r="I179" s="101"/>
      <c r="J179" s="101"/>
      <c r="K179" s="101"/>
      <c r="L179" s="101"/>
      <c r="M179" s="103"/>
      <c r="N179" s="101"/>
      <c r="O179" s="101"/>
      <c r="P179" s="101"/>
      <c r="Q179" s="101"/>
      <c r="R179" s="101"/>
      <c r="S179" s="103"/>
      <c r="T179" s="103"/>
      <c r="U179" s="101"/>
      <c r="V179" s="101"/>
      <c r="W179" s="101"/>
      <c r="X179" s="101"/>
      <c r="Y179" s="101"/>
      <c r="Z179" s="101"/>
      <c r="AA179" s="101"/>
      <c r="AB179" s="101"/>
      <c r="AC179" s="101"/>
      <c r="AD179" s="101"/>
      <c r="AE179" s="101"/>
      <c r="AF179" s="101"/>
      <c r="AG179" s="103"/>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3"/>
      <c r="CI179" s="103"/>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3"/>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row>
    <row r="180" spans="1:186" x14ac:dyDescent="0.25">
      <c r="A180" s="101"/>
      <c r="B180" s="101"/>
      <c r="C180" s="101"/>
      <c r="D180" s="101"/>
      <c r="E180" s="101"/>
      <c r="F180" s="101"/>
      <c r="G180" s="101"/>
      <c r="H180" s="101"/>
      <c r="I180" s="101"/>
      <c r="J180" s="101"/>
      <c r="K180" s="101"/>
      <c r="L180" s="101"/>
      <c r="M180" s="103"/>
      <c r="N180" s="101"/>
      <c r="O180" s="101"/>
      <c r="P180" s="101"/>
      <c r="Q180" s="101"/>
      <c r="R180" s="101"/>
      <c r="S180" s="103"/>
      <c r="T180" s="103"/>
      <c r="U180" s="101"/>
      <c r="V180" s="101"/>
      <c r="W180" s="101"/>
      <c r="X180" s="101"/>
      <c r="Y180" s="101"/>
      <c r="Z180" s="101"/>
      <c r="AA180" s="101"/>
      <c r="AB180" s="101"/>
      <c r="AC180" s="101"/>
      <c r="AD180" s="101"/>
      <c r="AE180" s="101"/>
      <c r="AF180" s="101"/>
      <c r="AG180" s="103"/>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3"/>
      <c r="CI180" s="103"/>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3"/>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row>
    <row r="181" spans="1:186" x14ac:dyDescent="0.25">
      <c r="A181" s="101"/>
      <c r="B181" s="101"/>
      <c r="C181" s="101"/>
      <c r="D181" s="101"/>
      <c r="E181" s="101"/>
      <c r="F181" s="101"/>
      <c r="G181" s="101"/>
      <c r="H181" s="101"/>
      <c r="I181" s="101"/>
      <c r="J181" s="101"/>
      <c r="K181" s="101"/>
      <c r="L181" s="101"/>
      <c r="M181" s="103"/>
      <c r="N181" s="101"/>
      <c r="O181" s="101"/>
      <c r="P181" s="101"/>
      <c r="Q181" s="101"/>
      <c r="R181" s="101"/>
      <c r="S181" s="103"/>
      <c r="T181" s="103"/>
      <c r="U181" s="101"/>
      <c r="V181" s="101"/>
      <c r="W181" s="101"/>
      <c r="X181" s="101"/>
      <c r="Y181" s="101"/>
      <c r="Z181" s="101"/>
      <c r="AA181" s="101"/>
      <c r="AB181" s="101"/>
      <c r="AC181" s="101"/>
      <c r="AD181" s="101"/>
      <c r="AE181" s="101"/>
      <c r="AF181" s="101"/>
      <c r="AG181" s="103"/>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3"/>
      <c r="CI181" s="103"/>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3"/>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row>
    <row r="182" spans="1:186" x14ac:dyDescent="0.25">
      <c r="A182" s="101"/>
      <c r="B182" s="101"/>
      <c r="C182" s="101"/>
      <c r="D182" s="101"/>
      <c r="E182" s="101"/>
      <c r="F182" s="101"/>
      <c r="G182" s="101"/>
      <c r="H182" s="101"/>
      <c r="I182" s="101"/>
      <c r="J182" s="101"/>
      <c r="K182" s="101"/>
      <c r="L182" s="101"/>
      <c r="M182" s="103"/>
      <c r="N182" s="101"/>
      <c r="O182" s="101"/>
      <c r="P182" s="101"/>
      <c r="Q182" s="101"/>
      <c r="R182" s="101"/>
      <c r="S182" s="103"/>
      <c r="T182" s="103"/>
      <c r="U182" s="101"/>
      <c r="V182" s="101"/>
      <c r="W182" s="101"/>
      <c r="X182" s="101"/>
      <c r="Y182" s="101"/>
      <c r="Z182" s="101"/>
      <c r="AA182" s="101"/>
      <c r="AB182" s="101"/>
      <c r="AC182" s="101"/>
      <c r="AD182" s="101"/>
      <c r="AE182" s="101"/>
      <c r="AF182" s="101"/>
      <c r="AG182" s="103"/>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3"/>
      <c r="CI182" s="103"/>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3"/>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row>
    <row r="183" spans="1:186" x14ac:dyDescent="0.25">
      <c r="A183" s="101"/>
      <c r="B183" s="101"/>
      <c r="C183" s="101"/>
      <c r="D183" s="101"/>
      <c r="E183" s="101"/>
      <c r="F183" s="101"/>
      <c r="G183" s="101"/>
      <c r="H183" s="101"/>
      <c r="I183" s="101"/>
      <c r="J183" s="101"/>
      <c r="K183" s="101"/>
      <c r="L183" s="101"/>
      <c r="M183" s="103"/>
      <c r="N183" s="101"/>
      <c r="O183" s="101"/>
      <c r="P183" s="101"/>
      <c r="Q183" s="101"/>
      <c r="R183" s="101"/>
      <c r="S183" s="103"/>
      <c r="T183" s="103"/>
      <c r="U183" s="101"/>
      <c r="V183" s="101"/>
      <c r="W183" s="101"/>
      <c r="X183" s="101"/>
      <c r="Y183" s="101"/>
      <c r="Z183" s="101"/>
      <c r="AA183" s="101"/>
      <c r="AB183" s="101"/>
      <c r="AC183" s="101"/>
      <c r="AD183" s="101"/>
      <c r="AE183" s="101"/>
      <c r="AF183" s="101"/>
      <c r="AG183" s="103"/>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3"/>
      <c r="CI183" s="103"/>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3"/>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row>
    <row r="184" spans="1:186" x14ac:dyDescent="0.25">
      <c r="A184" s="101"/>
      <c r="B184" s="101"/>
      <c r="C184" s="101"/>
      <c r="D184" s="101"/>
      <c r="E184" s="101"/>
      <c r="F184" s="101"/>
      <c r="G184" s="101"/>
      <c r="H184" s="101"/>
      <c r="I184" s="101"/>
      <c r="J184" s="101"/>
      <c r="K184" s="101"/>
      <c r="L184" s="101"/>
      <c r="M184" s="103"/>
      <c r="N184" s="101"/>
      <c r="O184" s="101"/>
      <c r="P184" s="101"/>
      <c r="Q184" s="101"/>
      <c r="R184" s="101"/>
      <c r="S184" s="103"/>
      <c r="T184" s="103"/>
      <c r="U184" s="101"/>
      <c r="V184" s="101"/>
      <c r="W184" s="101"/>
      <c r="X184" s="101"/>
      <c r="Y184" s="101"/>
      <c r="Z184" s="101"/>
      <c r="AA184" s="101"/>
      <c r="AB184" s="101"/>
      <c r="AC184" s="101"/>
      <c r="AD184" s="101"/>
      <c r="AE184" s="101"/>
      <c r="AF184" s="101"/>
      <c r="AG184" s="103"/>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3"/>
      <c r="CI184" s="103"/>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3"/>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row>
    <row r="185" spans="1:186" x14ac:dyDescent="0.25">
      <c r="A185" s="101"/>
      <c r="B185" s="101"/>
      <c r="C185" s="101"/>
      <c r="D185" s="101"/>
      <c r="E185" s="101"/>
      <c r="F185" s="101"/>
      <c r="G185" s="101"/>
      <c r="H185" s="101"/>
      <c r="I185" s="101"/>
      <c r="J185" s="101"/>
      <c r="K185" s="101"/>
      <c r="L185" s="101"/>
      <c r="M185" s="103"/>
      <c r="N185" s="101"/>
      <c r="O185" s="101"/>
      <c r="P185" s="101"/>
      <c r="Q185" s="101"/>
      <c r="R185" s="101"/>
      <c r="S185" s="103"/>
      <c r="T185" s="103"/>
      <c r="U185" s="101"/>
      <c r="V185" s="101"/>
      <c r="W185" s="101"/>
      <c r="X185" s="101"/>
      <c r="Y185" s="101"/>
      <c r="Z185" s="101"/>
      <c r="AA185" s="101"/>
      <c r="AB185" s="101"/>
      <c r="AC185" s="101"/>
      <c r="AD185" s="101"/>
      <c r="AE185" s="101"/>
      <c r="AF185" s="101"/>
      <c r="AG185" s="103"/>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3"/>
      <c r="CI185" s="103"/>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3"/>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row>
    <row r="186" spans="1:186" x14ac:dyDescent="0.25">
      <c r="A186" s="101"/>
      <c r="B186" s="101"/>
      <c r="C186" s="101"/>
      <c r="D186" s="101"/>
      <c r="E186" s="101"/>
      <c r="F186" s="101"/>
      <c r="G186" s="101"/>
      <c r="H186" s="101"/>
      <c r="I186" s="101"/>
      <c r="J186" s="101"/>
      <c r="K186" s="101"/>
      <c r="L186" s="101"/>
      <c r="M186" s="103"/>
      <c r="N186" s="101"/>
      <c r="O186" s="101"/>
      <c r="P186" s="101"/>
      <c r="Q186" s="101"/>
      <c r="R186" s="101"/>
      <c r="S186" s="103"/>
      <c r="T186" s="103"/>
      <c r="U186" s="101"/>
      <c r="V186" s="101"/>
      <c r="W186" s="101"/>
      <c r="X186" s="101"/>
      <c r="Y186" s="101"/>
      <c r="Z186" s="101"/>
      <c r="AA186" s="101"/>
      <c r="AB186" s="101"/>
      <c r="AC186" s="101"/>
      <c r="AD186" s="101"/>
      <c r="AE186" s="101"/>
      <c r="AF186" s="101"/>
      <c r="AG186" s="103"/>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3"/>
      <c r="CI186" s="103"/>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3"/>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row>
    <row r="187" spans="1:186" x14ac:dyDescent="0.25">
      <c r="A187" s="101"/>
      <c r="B187" s="101"/>
      <c r="C187" s="101"/>
      <c r="D187" s="101"/>
      <c r="E187" s="101"/>
      <c r="F187" s="101"/>
      <c r="G187" s="101"/>
      <c r="H187" s="101"/>
      <c r="I187" s="101"/>
      <c r="J187" s="101"/>
      <c r="K187" s="101"/>
      <c r="L187" s="101"/>
      <c r="M187" s="103"/>
      <c r="N187" s="101"/>
      <c r="O187" s="101"/>
      <c r="P187" s="101"/>
      <c r="Q187" s="101"/>
      <c r="R187" s="101"/>
      <c r="S187" s="103"/>
      <c r="T187" s="103"/>
      <c r="U187" s="101"/>
      <c r="V187" s="101"/>
      <c r="W187" s="101"/>
      <c r="X187" s="101"/>
      <c r="Y187" s="101"/>
      <c r="Z187" s="101"/>
      <c r="AA187" s="101"/>
      <c r="AB187" s="101"/>
      <c r="AC187" s="101"/>
      <c r="AD187" s="101"/>
      <c r="AE187" s="101"/>
      <c r="AF187" s="101"/>
      <c r="AG187" s="103"/>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3"/>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row>
    <row r="188" spans="1:186" x14ac:dyDescent="0.25">
      <c r="A188" s="101"/>
      <c r="B188" s="101"/>
      <c r="C188" s="101"/>
      <c r="D188" s="101"/>
      <c r="E188" s="101"/>
      <c r="F188" s="101"/>
      <c r="G188" s="101"/>
      <c r="H188" s="101"/>
      <c r="I188" s="101"/>
      <c r="J188" s="101"/>
      <c r="K188" s="101"/>
      <c r="L188" s="101"/>
      <c r="M188" s="103"/>
      <c r="N188" s="101"/>
      <c r="O188" s="101"/>
      <c r="P188" s="101"/>
      <c r="Q188" s="101"/>
      <c r="R188" s="101"/>
      <c r="S188" s="103"/>
      <c r="T188" s="103"/>
      <c r="U188" s="101"/>
      <c r="V188" s="101"/>
      <c r="W188" s="101"/>
      <c r="X188" s="101"/>
      <c r="Y188" s="101"/>
      <c r="Z188" s="101"/>
      <c r="AA188" s="101"/>
      <c r="AB188" s="101"/>
      <c r="AC188" s="101"/>
      <c r="AD188" s="101"/>
      <c r="AE188" s="101"/>
      <c r="AF188" s="101"/>
      <c r="AG188" s="103"/>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3"/>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row>
    <row r="189" spans="1:186" x14ac:dyDescent="0.25">
      <c r="A189" s="101"/>
      <c r="B189" s="101"/>
      <c r="C189" s="101"/>
      <c r="D189" s="101"/>
      <c r="E189" s="101"/>
      <c r="F189" s="101"/>
      <c r="G189" s="101"/>
      <c r="H189" s="101"/>
      <c r="I189" s="101"/>
      <c r="J189" s="101"/>
      <c r="K189" s="101"/>
      <c r="L189" s="101"/>
      <c r="M189" s="103"/>
      <c r="N189" s="101"/>
      <c r="O189" s="101"/>
      <c r="P189" s="101"/>
      <c r="Q189" s="101"/>
      <c r="R189" s="101"/>
      <c r="S189" s="103"/>
      <c r="T189" s="103"/>
      <c r="U189" s="101"/>
      <c r="V189" s="101"/>
      <c r="W189" s="101"/>
      <c r="X189" s="101"/>
      <c r="Y189" s="101"/>
      <c r="Z189" s="101"/>
      <c r="AA189" s="101"/>
      <c r="AB189" s="101"/>
      <c r="AC189" s="101"/>
      <c r="AD189" s="101"/>
      <c r="AE189" s="101"/>
      <c r="AF189" s="101"/>
      <c r="AG189" s="103"/>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3"/>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row>
    <row r="190" spans="1:186" x14ac:dyDescent="0.25">
      <c r="A190" s="101"/>
      <c r="B190" s="101"/>
      <c r="C190" s="101"/>
      <c r="D190" s="101"/>
      <c r="E190" s="101"/>
      <c r="F190" s="101"/>
      <c r="G190" s="101"/>
      <c r="H190" s="101"/>
      <c r="I190" s="101"/>
      <c r="J190" s="101"/>
      <c r="K190" s="101"/>
      <c r="L190" s="101"/>
      <c r="M190" s="103"/>
      <c r="N190" s="101"/>
      <c r="O190" s="101"/>
      <c r="P190" s="101"/>
      <c r="Q190" s="101"/>
      <c r="R190" s="101"/>
      <c r="S190" s="103"/>
      <c r="T190" s="103"/>
      <c r="U190" s="101"/>
      <c r="V190" s="101"/>
      <c r="W190" s="101"/>
      <c r="X190" s="101"/>
      <c r="Y190" s="101"/>
      <c r="Z190" s="101"/>
      <c r="AA190" s="101"/>
      <c r="AB190" s="101"/>
      <c r="AC190" s="101"/>
      <c r="AD190" s="101"/>
      <c r="AE190" s="101"/>
      <c r="AF190" s="101"/>
      <c r="AG190" s="103"/>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3"/>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row>
    <row r="191" spans="1:186" x14ac:dyDescent="0.25">
      <c r="A191" s="101"/>
      <c r="B191" s="101"/>
      <c r="C191" s="101"/>
      <c r="D191" s="101"/>
      <c r="E191" s="101"/>
      <c r="F191" s="101"/>
      <c r="G191" s="101"/>
      <c r="H191" s="101"/>
      <c r="I191" s="101"/>
      <c r="J191" s="101"/>
      <c r="K191" s="101"/>
      <c r="L191" s="101"/>
      <c r="M191" s="103"/>
      <c r="N191" s="101"/>
      <c r="O191" s="101"/>
      <c r="P191" s="101"/>
      <c r="Q191" s="101"/>
      <c r="R191" s="101"/>
      <c r="S191" s="103"/>
      <c r="T191" s="103"/>
      <c r="U191" s="101"/>
      <c r="V191" s="101"/>
      <c r="W191" s="101"/>
      <c r="X191" s="101"/>
      <c r="Y191" s="101"/>
      <c r="Z191" s="101"/>
      <c r="AA191" s="101"/>
      <c r="AB191" s="101"/>
      <c r="AC191" s="101"/>
      <c r="AD191" s="101"/>
      <c r="AE191" s="101"/>
      <c r="AF191" s="101"/>
      <c r="AG191" s="103"/>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3"/>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row>
    <row r="192" spans="1:186" x14ac:dyDescent="0.25">
      <c r="A192" s="101"/>
      <c r="B192" s="101"/>
      <c r="C192" s="101"/>
      <c r="D192" s="101"/>
      <c r="E192" s="101"/>
      <c r="F192" s="101"/>
      <c r="G192" s="101"/>
      <c r="H192" s="101"/>
      <c r="I192" s="101"/>
      <c r="J192" s="101"/>
      <c r="K192" s="101"/>
      <c r="L192" s="101"/>
      <c r="M192" s="103"/>
      <c r="N192" s="101"/>
      <c r="O192" s="101"/>
      <c r="P192" s="101"/>
      <c r="Q192" s="101"/>
      <c r="R192" s="101"/>
      <c r="S192" s="103"/>
      <c r="T192" s="103"/>
      <c r="U192" s="101"/>
      <c r="V192" s="101"/>
      <c r="W192" s="101"/>
      <c r="X192" s="101"/>
      <c r="Y192" s="101"/>
      <c r="Z192" s="101"/>
      <c r="AA192" s="101"/>
      <c r="AB192" s="101"/>
      <c r="AC192" s="101"/>
      <c r="AD192" s="101"/>
      <c r="AE192" s="101"/>
      <c r="AF192" s="101"/>
      <c r="AG192" s="103"/>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3"/>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row>
    <row r="193" spans="1:186" x14ac:dyDescent="0.25">
      <c r="A193" s="101"/>
      <c r="B193" s="101"/>
      <c r="C193" s="101"/>
      <c r="D193" s="101"/>
      <c r="E193" s="101"/>
      <c r="F193" s="101"/>
      <c r="G193" s="101"/>
      <c r="H193" s="101"/>
      <c r="I193" s="101"/>
      <c r="J193" s="101"/>
      <c r="K193" s="101"/>
      <c r="L193" s="101"/>
      <c r="M193" s="103"/>
      <c r="N193" s="101"/>
      <c r="O193" s="101"/>
      <c r="P193" s="101"/>
      <c r="Q193" s="101"/>
      <c r="R193" s="101"/>
      <c r="S193" s="103"/>
      <c r="T193" s="103"/>
      <c r="U193" s="101"/>
      <c r="V193" s="101"/>
      <c r="W193" s="101"/>
      <c r="X193" s="101"/>
      <c r="Y193" s="101"/>
      <c r="Z193" s="101"/>
      <c r="AA193" s="101"/>
      <c r="AB193" s="101"/>
      <c r="AC193" s="101"/>
      <c r="AD193" s="101"/>
      <c r="AE193" s="101"/>
      <c r="AF193" s="101"/>
      <c r="AG193" s="103"/>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3"/>
      <c r="CI193" s="103"/>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3"/>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row>
    <row r="194" spans="1:186" x14ac:dyDescent="0.25">
      <c r="A194" s="101"/>
      <c r="B194" s="101"/>
      <c r="C194" s="101"/>
      <c r="D194" s="101"/>
      <c r="E194" s="101"/>
      <c r="F194" s="101"/>
      <c r="G194" s="101"/>
      <c r="H194" s="101"/>
      <c r="I194" s="101"/>
      <c r="J194" s="101"/>
      <c r="K194" s="101"/>
      <c r="L194" s="101"/>
      <c r="M194" s="103"/>
      <c r="N194" s="101"/>
      <c r="O194" s="101"/>
      <c r="P194" s="101"/>
      <c r="Q194" s="101"/>
      <c r="R194" s="101"/>
      <c r="S194" s="103"/>
      <c r="T194" s="103"/>
      <c r="U194" s="101"/>
      <c r="V194" s="101"/>
      <c r="W194" s="101"/>
      <c r="X194" s="101"/>
      <c r="Y194" s="101"/>
      <c r="Z194" s="101"/>
      <c r="AA194" s="101"/>
      <c r="AB194" s="101"/>
      <c r="AC194" s="101"/>
      <c r="AD194" s="101"/>
      <c r="AE194" s="101"/>
      <c r="AF194" s="101"/>
      <c r="AG194" s="103"/>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3"/>
      <c r="CI194" s="103"/>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3"/>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row>
    <row r="195" spans="1:186" x14ac:dyDescent="0.25">
      <c r="A195" s="101"/>
      <c r="B195" s="101"/>
      <c r="C195" s="101"/>
      <c r="D195" s="101"/>
      <c r="E195" s="101"/>
      <c r="F195" s="101"/>
      <c r="G195" s="101"/>
      <c r="H195" s="101"/>
      <c r="I195" s="101"/>
      <c r="J195" s="101"/>
      <c r="K195" s="101"/>
      <c r="L195" s="101"/>
      <c r="M195" s="103"/>
      <c r="N195" s="101"/>
      <c r="O195" s="101"/>
      <c r="P195" s="101"/>
      <c r="Q195" s="101"/>
      <c r="R195" s="101"/>
      <c r="S195" s="103"/>
      <c r="T195" s="103"/>
      <c r="U195" s="101"/>
      <c r="V195" s="101"/>
      <c r="W195" s="101"/>
      <c r="X195" s="101"/>
      <c r="Y195" s="101"/>
      <c r="Z195" s="101"/>
      <c r="AA195" s="101"/>
      <c r="AB195" s="101"/>
      <c r="AC195" s="101"/>
      <c r="AD195" s="101"/>
      <c r="AE195" s="101"/>
      <c r="AF195" s="101"/>
      <c r="AG195" s="103"/>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3"/>
      <c r="CI195" s="103"/>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3"/>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row>
    <row r="196" spans="1:186" x14ac:dyDescent="0.25">
      <c r="A196" s="101"/>
      <c r="B196" s="101"/>
      <c r="C196" s="101"/>
      <c r="D196" s="101"/>
      <c r="E196" s="101"/>
      <c r="F196" s="101"/>
      <c r="G196" s="101"/>
      <c r="H196" s="101"/>
      <c r="I196" s="101"/>
      <c r="J196" s="101"/>
      <c r="K196" s="101"/>
      <c r="L196" s="101"/>
      <c r="M196" s="103"/>
      <c r="N196" s="101"/>
      <c r="O196" s="101"/>
      <c r="P196" s="101"/>
      <c r="Q196" s="101"/>
      <c r="R196" s="101"/>
      <c r="S196" s="103"/>
      <c r="T196" s="103"/>
      <c r="U196" s="101"/>
      <c r="V196" s="101"/>
      <c r="W196" s="101"/>
      <c r="X196" s="101"/>
      <c r="Y196" s="101"/>
      <c r="Z196" s="101"/>
      <c r="AA196" s="101"/>
      <c r="AB196" s="101"/>
      <c r="AC196" s="101"/>
      <c r="AD196" s="101"/>
      <c r="AE196" s="101"/>
      <c r="AF196" s="101"/>
      <c r="AG196" s="103"/>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3"/>
      <c r="CI196" s="103"/>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3"/>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row>
    <row r="197" spans="1:186" x14ac:dyDescent="0.25">
      <c r="A197" s="101"/>
      <c r="B197" s="101"/>
      <c r="C197" s="101"/>
      <c r="D197" s="101"/>
      <c r="E197" s="101"/>
      <c r="F197" s="101"/>
      <c r="G197" s="101"/>
      <c r="H197" s="101"/>
      <c r="I197" s="101"/>
      <c r="J197" s="101"/>
      <c r="K197" s="101"/>
      <c r="L197" s="101"/>
      <c r="M197" s="103"/>
      <c r="N197" s="101"/>
      <c r="O197" s="101"/>
      <c r="P197" s="101"/>
      <c r="Q197" s="101"/>
      <c r="R197" s="101"/>
      <c r="S197" s="103"/>
      <c r="T197" s="103"/>
      <c r="U197" s="101"/>
      <c r="V197" s="101"/>
      <c r="W197" s="101"/>
      <c r="X197" s="101"/>
      <c r="Y197" s="101"/>
      <c r="Z197" s="101"/>
      <c r="AA197" s="101"/>
      <c r="AB197" s="101"/>
      <c r="AC197" s="101"/>
      <c r="AD197" s="101"/>
      <c r="AE197" s="101"/>
      <c r="AF197" s="101"/>
      <c r="AG197" s="103"/>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3"/>
      <c r="CI197" s="103"/>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3"/>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row>
    <row r="198" spans="1:186" x14ac:dyDescent="0.25">
      <c r="A198" s="101"/>
      <c r="B198" s="101"/>
      <c r="C198" s="101"/>
      <c r="D198" s="101"/>
      <c r="E198" s="101"/>
      <c r="F198" s="101"/>
      <c r="G198" s="101"/>
      <c r="H198" s="101"/>
      <c r="I198" s="101"/>
      <c r="J198" s="101"/>
      <c r="K198" s="101"/>
      <c r="L198" s="101"/>
      <c r="M198" s="103"/>
      <c r="N198" s="101"/>
      <c r="O198" s="101"/>
      <c r="P198" s="101"/>
      <c r="Q198" s="101"/>
      <c r="R198" s="101"/>
      <c r="S198" s="103"/>
      <c r="T198" s="103"/>
      <c r="U198" s="101"/>
      <c r="V198" s="101"/>
      <c r="W198" s="101"/>
      <c r="X198" s="101"/>
      <c r="Y198" s="101"/>
      <c r="Z198" s="101"/>
      <c r="AA198" s="101"/>
      <c r="AB198" s="101"/>
      <c r="AC198" s="101"/>
      <c r="AD198" s="101"/>
      <c r="AE198" s="101"/>
      <c r="AF198" s="101"/>
      <c r="AG198" s="103"/>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3"/>
      <c r="CI198" s="103"/>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3"/>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row>
    <row r="199" spans="1:186" x14ac:dyDescent="0.25">
      <c r="A199" s="101"/>
      <c r="B199" s="101"/>
      <c r="C199" s="101"/>
      <c r="D199" s="101"/>
      <c r="E199" s="101"/>
      <c r="F199" s="101"/>
      <c r="G199" s="101"/>
      <c r="H199" s="101"/>
      <c r="I199" s="101"/>
      <c r="J199" s="101"/>
      <c r="K199" s="101"/>
      <c r="L199" s="101"/>
      <c r="M199" s="103"/>
      <c r="N199" s="101"/>
      <c r="O199" s="101"/>
      <c r="P199" s="101"/>
      <c r="Q199" s="101"/>
      <c r="R199" s="101"/>
      <c r="S199" s="103"/>
      <c r="T199" s="103"/>
      <c r="U199" s="101"/>
      <c r="V199" s="101"/>
      <c r="W199" s="101"/>
      <c r="X199" s="101"/>
      <c r="Y199" s="101"/>
      <c r="Z199" s="101"/>
      <c r="AA199" s="101"/>
      <c r="AB199" s="101"/>
      <c r="AC199" s="101"/>
      <c r="AD199" s="101"/>
      <c r="AE199" s="101"/>
      <c r="AF199" s="101"/>
      <c r="AG199" s="103"/>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3"/>
      <c r="CI199" s="103"/>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3"/>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row>
    <row r="200" spans="1:186" x14ac:dyDescent="0.25">
      <c r="A200" s="101"/>
      <c r="B200" s="101"/>
      <c r="C200" s="101"/>
      <c r="D200" s="101"/>
      <c r="E200" s="101"/>
      <c r="F200" s="101"/>
      <c r="G200" s="101"/>
      <c r="H200" s="101"/>
      <c r="I200" s="101"/>
      <c r="J200" s="101"/>
      <c r="K200" s="101"/>
      <c r="L200" s="101"/>
      <c r="M200" s="103"/>
      <c r="N200" s="101"/>
      <c r="O200" s="101"/>
      <c r="P200" s="101"/>
      <c r="Q200" s="101"/>
      <c r="R200" s="101"/>
      <c r="S200" s="103"/>
      <c r="T200" s="103"/>
      <c r="U200" s="101"/>
      <c r="V200" s="101"/>
      <c r="W200" s="101"/>
      <c r="X200" s="101"/>
      <c r="Y200" s="101"/>
      <c r="Z200" s="101"/>
      <c r="AA200" s="101"/>
      <c r="AB200" s="101"/>
      <c r="AC200" s="101"/>
      <c r="AD200" s="101"/>
      <c r="AE200" s="101"/>
      <c r="AF200" s="101"/>
      <c r="AG200" s="103"/>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3"/>
      <c r="CI200" s="103"/>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3"/>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row>
    <row r="201" spans="1:186" x14ac:dyDescent="0.25">
      <c r="A201" s="101"/>
      <c r="B201" s="101"/>
      <c r="C201" s="101"/>
      <c r="D201" s="101"/>
      <c r="E201" s="101"/>
      <c r="F201" s="101"/>
      <c r="G201" s="101"/>
      <c r="H201" s="101"/>
      <c r="I201" s="101"/>
      <c r="J201" s="101"/>
      <c r="K201" s="101"/>
      <c r="L201" s="101"/>
      <c r="M201" s="103"/>
      <c r="N201" s="101"/>
      <c r="O201" s="101"/>
      <c r="P201" s="101"/>
      <c r="Q201" s="101"/>
      <c r="R201" s="101"/>
      <c r="S201" s="103"/>
      <c r="T201" s="103"/>
      <c r="U201" s="101"/>
      <c r="V201" s="101"/>
      <c r="W201" s="101"/>
      <c r="X201" s="101"/>
      <c r="Y201" s="101"/>
      <c r="Z201" s="101"/>
      <c r="AA201" s="101"/>
      <c r="AB201" s="101"/>
      <c r="AC201" s="101"/>
      <c r="AD201" s="101"/>
      <c r="AE201" s="101"/>
      <c r="AF201" s="101"/>
      <c r="AG201" s="103"/>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3"/>
      <c r="CI201" s="103"/>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3"/>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row>
    <row r="202" spans="1:186" x14ac:dyDescent="0.25">
      <c r="A202" s="101"/>
      <c r="B202" s="101"/>
      <c r="C202" s="101"/>
      <c r="D202" s="101"/>
      <c r="E202" s="101"/>
      <c r="F202" s="101"/>
      <c r="G202" s="101"/>
      <c r="H202" s="101"/>
      <c r="I202" s="101"/>
      <c r="J202" s="101"/>
      <c r="K202" s="101"/>
      <c r="L202" s="101"/>
      <c r="M202" s="103"/>
      <c r="N202" s="101"/>
      <c r="O202" s="101"/>
      <c r="P202" s="101"/>
      <c r="Q202" s="101"/>
      <c r="R202" s="101"/>
      <c r="S202" s="103"/>
      <c r="T202" s="103"/>
      <c r="U202" s="101"/>
      <c r="V202" s="101"/>
      <c r="W202" s="101"/>
      <c r="X202" s="101"/>
      <c r="Y202" s="101"/>
      <c r="Z202" s="101"/>
      <c r="AA202" s="101"/>
      <c r="AB202" s="101"/>
      <c r="AC202" s="101"/>
      <c r="AD202" s="101"/>
      <c r="AE202" s="101"/>
      <c r="AF202" s="101"/>
      <c r="AG202" s="103"/>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3"/>
      <c r="CI202" s="103"/>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3"/>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row>
    <row r="203" spans="1:186" x14ac:dyDescent="0.25">
      <c r="A203" s="101"/>
      <c r="B203" s="101"/>
      <c r="C203" s="101"/>
      <c r="D203" s="101"/>
      <c r="E203" s="101"/>
      <c r="F203" s="101"/>
      <c r="G203" s="101"/>
      <c r="H203" s="101"/>
      <c r="I203" s="101"/>
      <c r="J203" s="101"/>
      <c r="K203" s="101"/>
      <c r="L203" s="101"/>
      <c r="M203" s="103"/>
      <c r="N203" s="101"/>
      <c r="O203" s="101"/>
      <c r="P203" s="101"/>
      <c r="Q203" s="101"/>
      <c r="R203" s="101"/>
      <c r="S203" s="103"/>
      <c r="T203" s="103"/>
      <c r="U203" s="101"/>
      <c r="V203" s="101"/>
      <c r="W203" s="101"/>
      <c r="X203" s="101"/>
      <c r="Y203" s="101"/>
      <c r="Z203" s="101"/>
      <c r="AA203" s="101"/>
      <c r="AB203" s="101"/>
      <c r="AC203" s="101"/>
      <c r="AD203" s="101"/>
      <c r="AE203" s="101"/>
      <c r="AF203" s="101"/>
      <c r="AG203" s="103"/>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3"/>
      <c r="CI203" s="103"/>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3"/>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row>
    <row r="204" spans="1:186" x14ac:dyDescent="0.25">
      <c r="A204" s="101"/>
      <c r="B204" s="101"/>
      <c r="C204" s="101"/>
      <c r="D204" s="101"/>
      <c r="E204" s="101"/>
      <c r="F204" s="101"/>
      <c r="G204" s="101"/>
      <c r="H204" s="101"/>
      <c r="I204" s="101"/>
      <c r="J204" s="101"/>
      <c r="K204" s="101"/>
      <c r="L204" s="101"/>
      <c r="M204" s="103"/>
      <c r="N204" s="101"/>
      <c r="O204" s="101"/>
      <c r="P204" s="101"/>
      <c r="Q204" s="101"/>
      <c r="R204" s="101"/>
      <c r="S204" s="103"/>
      <c r="T204" s="103"/>
      <c r="U204" s="101"/>
      <c r="V204" s="101"/>
      <c r="W204" s="101"/>
      <c r="X204" s="101"/>
      <c r="Y204" s="101"/>
      <c r="Z204" s="101"/>
      <c r="AA204" s="101"/>
      <c r="AB204" s="101"/>
      <c r="AC204" s="101"/>
      <c r="AD204" s="101"/>
      <c r="AE204" s="101"/>
      <c r="AF204" s="101"/>
      <c r="AG204" s="103"/>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3"/>
      <c r="CI204" s="103"/>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3"/>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row>
    <row r="205" spans="1:186" x14ac:dyDescent="0.25">
      <c r="A205" s="101"/>
      <c r="B205" s="101"/>
      <c r="C205" s="101"/>
      <c r="D205" s="101"/>
      <c r="E205" s="101"/>
      <c r="F205" s="101"/>
      <c r="G205" s="101"/>
      <c r="H205" s="101"/>
      <c r="I205" s="101"/>
      <c r="J205" s="101"/>
      <c r="K205" s="101"/>
      <c r="L205" s="101"/>
      <c r="M205" s="103"/>
      <c r="N205" s="101"/>
      <c r="O205" s="101"/>
      <c r="P205" s="101"/>
      <c r="Q205" s="101"/>
      <c r="R205" s="101"/>
      <c r="S205" s="103"/>
      <c r="T205" s="103"/>
      <c r="U205" s="101"/>
      <c r="V205" s="101"/>
      <c r="W205" s="101"/>
      <c r="X205" s="101"/>
      <c r="Y205" s="101"/>
      <c r="Z205" s="101"/>
      <c r="AA205" s="101"/>
      <c r="AB205" s="101"/>
      <c r="AC205" s="101"/>
      <c r="AD205" s="101"/>
      <c r="AE205" s="101"/>
      <c r="AF205" s="101"/>
      <c r="AG205" s="103"/>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3"/>
      <c r="CI205" s="103"/>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3"/>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row>
    <row r="206" spans="1:186" x14ac:dyDescent="0.25">
      <c r="A206" s="101"/>
      <c r="B206" s="101"/>
      <c r="C206" s="101"/>
      <c r="D206" s="101"/>
      <c r="E206" s="101"/>
      <c r="F206" s="101"/>
      <c r="G206" s="101"/>
      <c r="H206" s="101"/>
      <c r="I206" s="101"/>
      <c r="J206" s="101"/>
      <c r="K206" s="101"/>
      <c r="L206" s="101"/>
      <c r="M206" s="103"/>
      <c r="N206" s="101"/>
      <c r="O206" s="101"/>
      <c r="P206" s="101"/>
      <c r="Q206" s="101"/>
      <c r="R206" s="101"/>
      <c r="S206" s="103"/>
      <c r="T206" s="103"/>
      <c r="U206" s="101"/>
      <c r="V206" s="101"/>
      <c r="W206" s="101"/>
      <c r="X206" s="101"/>
      <c r="Y206" s="101"/>
      <c r="Z206" s="101"/>
      <c r="AA206" s="101"/>
      <c r="AB206" s="101"/>
      <c r="AC206" s="101"/>
      <c r="AD206" s="101"/>
      <c r="AE206" s="101"/>
      <c r="AF206" s="101"/>
      <c r="AG206" s="103"/>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3"/>
      <c r="CI206" s="103"/>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3"/>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row>
    <row r="207" spans="1:186" x14ac:dyDescent="0.25">
      <c r="A207" s="101"/>
      <c r="B207" s="101"/>
      <c r="C207" s="101"/>
      <c r="D207" s="101"/>
      <c r="E207" s="101"/>
      <c r="F207" s="101"/>
      <c r="G207" s="101"/>
      <c r="H207" s="101"/>
      <c r="I207" s="101"/>
      <c r="J207" s="101"/>
      <c r="K207" s="101"/>
      <c r="L207" s="101"/>
      <c r="M207" s="103"/>
      <c r="N207" s="101"/>
      <c r="O207" s="101"/>
      <c r="P207" s="101"/>
      <c r="Q207" s="101"/>
      <c r="R207" s="101"/>
      <c r="S207" s="103"/>
      <c r="T207" s="103"/>
      <c r="U207" s="101"/>
      <c r="V207" s="101"/>
      <c r="W207" s="101"/>
      <c r="X207" s="101"/>
      <c r="Y207" s="101"/>
      <c r="Z207" s="101"/>
      <c r="AA207" s="101"/>
      <c r="AB207" s="101"/>
      <c r="AC207" s="101"/>
      <c r="AD207" s="101"/>
      <c r="AE207" s="101"/>
      <c r="AF207" s="101"/>
      <c r="AG207" s="103"/>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3"/>
      <c r="CI207" s="103"/>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3"/>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row>
    <row r="208" spans="1:186" x14ac:dyDescent="0.25">
      <c r="A208" s="101"/>
      <c r="B208" s="101"/>
      <c r="C208" s="101"/>
      <c r="D208" s="101"/>
      <c r="E208" s="101"/>
      <c r="F208" s="101"/>
      <c r="G208" s="101"/>
      <c r="H208" s="101"/>
      <c r="I208" s="101"/>
      <c r="J208" s="101"/>
      <c r="K208" s="101"/>
      <c r="L208" s="101"/>
      <c r="M208" s="103"/>
      <c r="N208" s="101"/>
      <c r="O208" s="101"/>
      <c r="P208" s="101"/>
      <c r="Q208" s="101"/>
      <c r="R208" s="101"/>
      <c r="S208" s="103"/>
      <c r="T208" s="103"/>
      <c r="U208" s="101"/>
      <c r="V208" s="101"/>
      <c r="W208" s="101"/>
      <c r="X208" s="101"/>
      <c r="Y208" s="101"/>
      <c r="Z208" s="101"/>
      <c r="AA208" s="101"/>
      <c r="AB208" s="101"/>
      <c r="AC208" s="101"/>
      <c r="AD208" s="101"/>
      <c r="AE208" s="101"/>
      <c r="AF208" s="101"/>
      <c r="AG208" s="103"/>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3"/>
      <c r="CI208" s="103"/>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3"/>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row>
    <row r="209" spans="1:186" x14ac:dyDescent="0.25">
      <c r="A209" s="101"/>
      <c r="B209" s="101"/>
      <c r="C209" s="101"/>
      <c r="D209" s="101"/>
      <c r="E209" s="101"/>
      <c r="F209" s="101"/>
      <c r="G209" s="101"/>
      <c r="H209" s="101"/>
      <c r="I209" s="101"/>
      <c r="J209" s="101"/>
      <c r="K209" s="101"/>
      <c r="L209" s="101"/>
      <c r="M209" s="103"/>
      <c r="N209" s="101"/>
      <c r="O209" s="101"/>
      <c r="P209" s="101"/>
      <c r="Q209" s="101"/>
      <c r="R209" s="101"/>
      <c r="S209" s="103"/>
      <c r="T209" s="103"/>
      <c r="U209" s="101"/>
      <c r="V209" s="101"/>
      <c r="W209" s="101"/>
      <c r="X209" s="101"/>
      <c r="Y209" s="101"/>
      <c r="Z209" s="101"/>
      <c r="AA209" s="101"/>
      <c r="AB209" s="101"/>
      <c r="AC209" s="101"/>
      <c r="AD209" s="101"/>
      <c r="AE209" s="101"/>
      <c r="AF209" s="101"/>
      <c r="AG209" s="103"/>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3"/>
      <c r="CI209" s="103"/>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3"/>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row>
    <row r="210" spans="1:186" x14ac:dyDescent="0.25">
      <c r="A210" s="101"/>
      <c r="B210" s="101"/>
      <c r="C210" s="101"/>
      <c r="D210" s="101"/>
      <c r="E210" s="101"/>
      <c r="F210" s="101"/>
      <c r="G210" s="101"/>
      <c r="H210" s="101"/>
      <c r="I210" s="101"/>
      <c r="J210" s="101"/>
      <c r="K210" s="101"/>
      <c r="L210" s="101"/>
      <c r="M210" s="103"/>
      <c r="N210" s="101"/>
      <c r="O210" s="101"/>
      <c r="P210" s="101"/>
      <c r="Q210" s="101"/>
      <c r="R210" s="101"/>
      <c r="S210" s="103"/>
      <c r="T210" s="103"/>
      <c r="U210" s="101"/>
      <c r="V210" s="101"/>
      <c r="W210" s="101"/>
      <c r="X210" s="101"/>
      <c r="Y210" s="101"/>
      <c r="Z210" s="101"/>
      <c r="AA210" s="101"/>
      <c r="AB210" s="101"/>
      <c r="AC210" s="101"/>
      <c r="AD210" s="101"/>
      <c r="AE210" s="101"/>
      <c r="AF210" s="101"/>
      <c r="AG210" s="103"/>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3"/>
      <c r="CI210" s="103"/>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3"/>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row>
    <row r="211" spans="1:186" x14ac:dyDescent="0.25">
      <c r="A211" s="101"/>
      <c r="B211" s="101"/>
      <c r="C211" s="101"/>
      <c r="D211" s="101"/>
      <c r="E211" s="101"/>
      <c r="F211" s="101"/>
      <c r="G211" s="101"/>
      <c r="H211" s="101"/>
      <c r="I211" s="101"/>
      <c r="J211" s="101"/>
      <c r="K211" s="101"/>
      <c r="L211" s="101"/>
      <c r="M211" s="103"/>
      <c r="N211" s="101"/>
      <c r="O211" s="101"/>
      <c r="P211" s="101"/>
      <c r="Q211" s="101"/>
      <c r="R211" s="101"/>
      <c r="S211" s="103"/>
      <c r="T211" s="103"/>
      <c r="U211" s="101"/>
      <c r="V211" s="101"/>
      <c r="W211" s="101"/>
      <c r="X211" s="101"/>
      <c r="Y211" s="101"/>
      <c r="Z211" s="101"/>
      <c r="AA211" s="101"/>
      <c r="AB211" s="101"/>
      <c r="AC211" s="101"/>
      <c r="AD211" s="101"/>
      <c r="AE211" s="101"/>
      <c r="AF211" s="101"/>
      <c r="AG211" s="103"/>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3"/>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row>
    <row r="212" spans="1:186" x14ac:dyDescent="0.25">
      <c r="A212" s="101"/>
      <c r="B212" s="101"/>
      <c r="C212" s="101"/>
      <c r="D212" s="101"/>
      <c r="E212" s="101"/>
      <c r="F212" s="101"/>
      <c r="G212" s="101"/>
      <c r="H212" s="101"/>
      <c r="I212" s="101"/>
      <c r="J212" s="101"/>
      <c r="K212" s="101"/>
      <c r="L212" s="101"/>
      <c r="M212" s="103"/>
      <c r="N212" s="101"/>
      <c r="O212" s="101"/>
      <c r="P212" s="101"/>
      <c r="Q212" s="101"/>
      <c r="R212" s="101"/>
      <c r="S212" s="103"/>
      <c r="T212" s="103"/>
      <c r="U212" s="101"/>
      <c r="V212" s="101"/>
      <c r="W212" s="101"/>
      <c r="X212" s="101"/>
      <c r="Y212" s="101"/>
      <c r="Z212" s="101"/>
      <c r="AA212" s="101"/>
      <c r="AB212" s="101"/>
      <c r="AC212" s="101"/>
      <c r="AD212" s="101"/>
      <c r="AE212" s="101"/>
      <c r="AF212" s="101"/>
      <c r="AG212" s="103"/>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3"/>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row>
    <row r="213" spans="1:186" x14ac:dyDescent="0.25">
      <c r="A213" s="101"/>
      <c r="B213" s="101"/>
      <c r="C213" s="101"/>
      <c r="D213" s="101"/>
      <c r="E213" s="101"/>
      <c r="F213" s="101"/>
      <c r="G213" s="101"/>
      <c r="H213" s="101"/>
      <c r="I213" s="101"/>
      <c r="J213" s="101"/>
      <c r="K213" s="101"/>
      <c r="L213" s="101"/>
      <c r="M213" s="103"/>
      <c r="N213" s="101"/>
      <c r="O213" s="101"/>
      <c r="P213" s="101"/>
      <c r="Q213" s="101"/>
      <c r="R213" s="101"/>
      <c r="S213" s="103"/>
      <c r="T213" s="103"/>
      <c r="U213" s="101"/>
      <c r="V213" s="101"/>
      <c r="W213" s="101"/>
      <c r="X213" s="101"/>
      <c r="Y213" s="101"/>
      <c r="Z213" s="101"/>
      <c r="AA213" s="101"/>
      <c r="AB213" s="101"/>
      <c r="AC213" s="101"/>
      <c r="AD213" s="101"/>
      <c r="AE213" s="101"/>
      <c r="AF213" s="101"/>
      <c r="AG213" s="103"/>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3"/>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row>
    <row r="214" spans="1:186" x14ac:dyDescent="0.25">
      <c r="A214" s="101"/>
      <c r="B214" s="101"/>
      <c r="C214" s="101"/>
      <c r="D214" s="101"/>
      <c r="E214" s="101"/>
      <c r="F214" s="101"/>
      <c r="G214" s="101"/>
      <c r="H214" s="101"/>
      <c r="I214" s="101"/>
      <c r="J214" s="101"/>
      <c r="K214" s="101"/>
      <c r="L214" s="101"/>
      <c r="M214" s="103"/>
      <c r="N214" s="101"/>
      <c r="O214" s="101"/>
      <c r="P214" s="101"/>
      <c r="Q214" s="101"/>
      <c r="R214" s="101"/>
      <c r="S214" s="103"/>
      <c r="T214" s="103"/>
      <c r="U214" s="101"/>
      <c r="V214" s="101"/>
      <c r="W214" s="101"/>
      <c r="X214" s="101"/>
      <c r="Y214" s="101"/>
      <c r="Z214" s="101"/>
      <c r="AA214" s="101"/>
      <c r="AB214" s="101"/>
      <c r="AC214" s="101"/>
      <c r="AD214" s="101"/>
      <c r="AE214" s="101"/>
      <c r="AF214" s="101"/>
      <c r="AG214" s="103"/>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3"/>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row>
    <row r="215" spans="1:186" x14ac:dyDescent="0.25">
      <c r="A215" s="101"/>
      <c r="B215" s="101"/>
      <c r="C215" s="101"/>
      <c r="D215" s="101"/>
      <c r="E215" s="101"/>
      <c r="F215" s="101"/>
      <c r="G215" s="101"/>
      <c r="H215" s="101"/>
      <c r="I215" s="101"/>
      <c r="J215" s="101"/>
      <c r="K215" s="101"/>
      <c r="L215" s="101"/>
      <c r="M215" s="103"/>
      <c r="N215" s="101"/>
      <c r="O215" s="101"/>
      <c r="P215" s="101"/>
      <c r="Q215" s="101"/>
      <c r="R215" s="101"/>
      <c r="S215" s="103"/>
      <c r="T215" s="103"/>
      <c r="U215" s="101"/>
      <c r="V215" s="101"/>
      <c r="W215" s="101"/>
      <c r="X215" s="101"/>
      <c r="Y215" s="101"/>
      <c r="Z215" s="101"/>
      <c r="AA215" s="101"/>
      <c r="AB215" s="101"/>
      <c r="AC215" s="101"/>
      <c r="AD215" s="101"/>
      <c r="AE215" s="101"/>
      <c r="AF215" s="101"/>
      <c r="AG215" s="103"/>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3"/>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row>
    <row r="216" spans="1:186" x14ac:dyDescent="0.25">
      <c r="A216" s="101"/>
      <c r="B216" s="101"/>
      <c r="C216" s="101"/>
      <c r="D216" s="101"/>
      <c r="E216" s="101"/>
      <c r="F216" s="101"/>
      <c r="G216" s="101"/>
      <c r="H216" s="101"/>
      <c r="I216" s="101"/>
      <c r="J216" s="101"/>
      <c r="K216" s="101"/>
      <c r="L216" s="101"/>
      <c r="M216" s="103"/>
      <c r="N216" s="101"/>
      <c r="O216" s="101"/>
      <c r="P216" s="101"/>
      <c r="Q216" s="101"/>
      <c r="R216" s="101"/>
      <c r="S216" s="103"/>
      <c r="T216" s="103"/>
      <c r="U216" s="101"/>
      <c r="V216" s="101"/>
      <c r="W216" s="101"/>
      <c r="X216" s="101"/>
      <c r="Y216" s="101"/>
      <c r="Z216" s="101"/>
      <c r="AA216" s="101"/>
      <c r="AB216" s="101"/>
      <c r="AC216" s="101"/>
      <c r="AD216" s="101"/>
      <c r="AE216" s="101"/>
      <c r="AF216" s="101"/>
      <c r="AG216" s="103"/>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3"/>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row>
    <row r="217" spans="1:186" x14ac:dyDescent="0.25">
      <c r="A217" s="101"/>
      <c r="B217" s="101"/>
      <c r="C217" s="101"/>
      <c r="D217" s="101"/>
      <c r="E217" s="101"/>
      <c r="F217" s="101"/>
      <c r="G217" s="101"/>
      <c r="H217" s="101"/>
      <c r="I217" s="101"/>
      <c r="J217" s="101"/>
      <c r="K217" s="101"/>
      <c r="L217" s="101"/>
      <c r="M217" s="103"/>
      <c r="N217" s="101"/>
      <c r="O217" s="101"/>
      <c r="P217" s="101"/>
      <c r="Q217" s="101"/>
      <c r="R217" s="101"/>
      <c r="S217" s="103"/>
      <c r="T217" s="103"/>
      <c r="U217" s="101"/>
      <c r="V217" s="101"/>
      <c r="W217" s="101"/>
      <c r="X217" s="101"/>
      <c r="Y217" s="101"/>
      <c r="Z217" s="101"/>
      <c r="AA217" s="101"/>
      <c r="AB217" s="101"/>
      <c r="AC217" s="101"/>
      <c r="AD217" s="101"/>
      <c r="AE217" s="101"/>
      <c r="AF217" s="101"/>
      <c r="AG217" s="103"/>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3"/>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row>
    <row r="218" spans="1:186" x14ac:dyDescent="0.25">
      <c r="A218" s="101"/>
      <c r="B218" s="101"/>
      <c r="C218" s="101"/>
      <c r="D218" s="101"/>
      <c r="E218" s="101"/>
      <c r="F218" s="101"/>
      <c r="G218" s="101"/>
      <c r="H218" s="101"/>
      <c r="I218" s="101"/>
      <c r="J218" s="101"/>
      <c r="K218" s="101"/>
      <c r="L218" s="101"/>
      <c r="M218" s="103"/>
      <c r="N218" s="101"/>
      <c r="O218" s="101"/>
      <c r="P218" s="101"/>
      <c r="Q218" s="101"/>
      <c r="R218" s="101"/>
      <c r="S218" s="103"/>
      <c r="T218" s="103"/>
      <c r="U218" s="101"/>
      <c r="V218" s="101"/>
      <c r="W218" s="101"/>
      <c r="X218" s="101"/>
      <c r="Y218" s="101"/>
      <c r="Z218" s="101"/>
      <c r="AA218" s="101"/>
      <c r="AB218" s="101"/>
      <c r="AC218" s="101"/>
      <c r="AD218" s="101"/>
      <c r="AE218" s="101"/>
      <c r="AF218" s="101"/>
      <c r="AG218" s="103"/>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3"/>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row>
    <row r="219" spans="1:186" x14ac:dyDescent="0.25">
      <c r="A219" s="101"/>
      <c r="B219" s="101"/>
      <c r="C219" s="101"/>
      <c r="D219" s="101"/>
      <c r="E219" s="101"/>
      <c r="F219" s="101"/>
      <c r="G219" s="101"/>
      <c r="H219" s="101"/>
      <c r="I219" s="101"/>
      <c r="J219" s="101"/>
      <c r="K219" s="101"/>
      <c r="L219" s="101"/>
      <c r="M219" s="103"/>
      <c r="N219" s="101"/>
      <c r="O219" s="101"/>
      <c r="P219" s="101"/>
      <c r="Q219" s="101"/>
      <c r="R219" s="101"/>
      <c r="S219" s="103"/>
      <c r="T219" s="103"/>
      <c r="U219" s="101"/>
      <c r="V219" s="101"/>
      <c r="W219" s="101"/>
      <c r="X219" s="101"/>
      <c r="Y219" s="101"/>
      <c r="Z219" s="101"/>
      <c r="AA219" s="101"/>
      <c r="AB219" s="101"/>
      <c r="AC219" s="101"/>
      <c r="AD219" s="101"/>
      <c r="AE219" s="101"/>
      <c r="AF219" s="101"/>
      <c r="AG219" s="103"/>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3"/>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row>
    <row r="220" spans="1:186" x14ac:dyDescent="0.25">
      <c r="A220" s="101"/>
      <c r="B220" s="101"/>
      <c r="C220" s="101"/>
      <c r="D220" s="101"/>
      <c r="E220" s="101"/>
      <c r="F220" s="101"/>
      <c r="G220" s="101"/>
      <c r="H220" s="101"/>
      <c r="I220" s="101"/>
      <c r="J220" s="101"/>
      <c r="K220" s="101"/>
      <c r="L220" s="101"/>
      <c r="M220" s="103"/>
      <c r="N220" s="101"/>
      <c r="O220" s="101"/>
      <c r="P220" s="101"/>
      <c r="Q220" s="101"/>
      <c r="R220" s="101"/>
      <c r="S220" s="103"/>
      <c r="T220" s="103"/>
      <c r="U220" s="101"/>
      <c r="V220" s="101"/>
      <c r="W220" s="101"/>
      <c r="X220" s="101"/>
      <c r="Y220" s="101"/>
      <c r="Z220" s="101"/>
      <c r="AA220" s="101"/>
      <c r="AB220" s="101"/>
      <c r="AC220" s="101"/>
      <c r="AD220" s="101"/>
      <c r="AE220" s="101"/>
      <c r="AF220" s="101"/>
      <c r="AG220" s="103"/>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3"/>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row>
    <row r="221" spans="1:186" x14ac:dyDescent="0.25">
      <c r="A221" s="101"/>
      <c r="B221" s="101"/>
      <c r="C221" s="101"/>
      <c r="D221" s="101"/>
      <c r="E221" s="101"/>
      <c r="F221" s="101"/>
      <c r="G221" s="101"/>
      <c r="H221" s="101"/>
      <c r="I221" s="101"/>
      <c r="J221" s="101"/>
      <c r="K221" s="101"/>
      <c r="L221" s="101"/>
      <c r="M221" s="103"/>
      <c r="N221" s="101"/>
      <c r="O221" s="101"/>
      <c r="P221" s="101"/>
      <c r="Q221" s="101"/>
      <c r="R221" s="101"/>
      <c r="S221" s="103"/>
      <c r="T221" s="103"/>
      <c r="U221" s="101"/>
      <c r="V221" s="101"/>
      <c r="W221" s="101"/>
      <c r="X221" s="101"/>
      <c r="Y221" s="101"/>
      <c r="Z221" s="101"/>
      <c r="AA221" s="101"/>
      <c r="AB221" s="101"/>
      <c r="AC221" s="101"/>
      <c r="AD221" s="101"/>
      <c r="AE221" s="101"/>
      <c r="AF221" s="101"/>
      <c r="AG221" s="103"/>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3"/>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row>
    <row r="222" spans="1:186" x14ac:dyDescent="0.25">
      <c r="A222" s="101"/>
      <c r="B222" s="101"/>
      <c r="C222" s="101"/>
      <c r="D222" s="101"/>
      <c r="E222" s="101"/>
      <c r="F222" s="101"/>
      <c r="G222" s="101"/>
      <c r="H222" s="101"/>
      <c r="I222" s="101"/>
      <c r="J222" s="101"/>
      <c r="K222" s="101"/>
      <c r="L222" s="101"/>
      <c r="M222" s="103"/>
      <c r="N222" s="101"/>
      <c r="O222" s="101"/>
      <c r="P222" s="101"/>
      <c r="Q222" s="101"/>
      <c r="R222" s="101"/>
      <c r="S222" s="103"/>
      <c r="T222" s="103"/>
      <c r="U222" s="101"/>
      <c r="V222" s="101"/>
      <c r="W222" s="101"/>
      <c r="X222" s="101"/>
      <c r="Y222" s="101"/>
      <c r="Z222" s="101"/>
      <c r="AA222" s="101"/>
      <c r="AB222" s="101"/>
      <c r="AC222" s="101"/>
      <c r="AD222" s="101"/>
      <c r="AE222" s="101"/>
      <c r="AF222" s="101"/>
      <c r="AG222" s="103"/>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3"/>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row>
    <row r="223" spans="1:186" x14ac:dyDescent="0.25">
      <c r="A223" s="101"/>
      <c r="B223" s="101"/>
      <c r="C223" s="101"/>
      <c r="D223" s="101"/>
      <c r="E223" s="101"/>
      <c r="F223" s="101"/>
      <c r="G223" s="101"/>
      <c r="H223" s="101"/>
      <c r="I223" s="101"/>
      <c r="J223" s="101"/>
      <c r="K223" s="101"/>
      <c r="L223" s="101"/>
      <c r="M223" s="103"/>
      <c r="N223" s="101"/>
      <c r="O223" s="101"/>
      <c r="P223" s="101"/>
      <c r="Q223" s="101"/>
      <c r="R223" s="101"/>
      <c r="S223" s="103"/>
      <c r="T223" s="103"/>
      <c r="U223" s="101"/>
      <c r="V223" s="101"/>
      <c r="W223" s="101"/>
      <c r="X223" s="101"/>
      <c r="Y223" s="101"/>
      <c r="Z223" s="101"/>
      <c r="AA223" s="101"/>
      <c r="AB223" s="101"/>
      <c r="AC223" s="101"/>
      <c r="AD223" s="101"/>
      <c r="AE223" s="101"/>
      <c r="AF223" s="101"/>
      <c r="AG223" s="103"/>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3"/>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row>
    <row r="224" spans="1:186" x14ac:dyDescent="0.25">
      <c r="A224" s="101"/>
      <c r="B224" s="101"/>
      <c r="C224" s="101"/>
      <c r="D224" s="101"/>
      <c r="E224" s="101"/>
      <c r="F224" s="101"/>
      <c r="G224" s="101"/>
      <c r="H224" s="101"/>
      <c r="I224" s="101"/>
      <c r="J224" s="101"/>
      <c r="K224" s="101"/>
      <c r="L224" s="101"/>
      <c r="M224" s="103"/>
      <c r="N224" s="101"/>
      <c r="O224" s="101"/>
      <c r="P224" s="101"/>
      <c r="Q224" s="101"/>
      <c r="R224" s="101"/>
      <c r="S224" s="103"/>
      <c r="T224" s="103"/>
      <c r="U224" s="101"/>
      <c r="V224" s="101"/>
      <c r="W224" s="101"/>
      <c r="X224" s="101"/>
      <c r="Y224" s="101"/>
      <c r="Z224" s="101"/>
      <c r="AA224" s="101"/>
      <c r="AB224" s="101"/>
      <c r="AC224" s="101"/>
      <c r="AD224" s="101"/>
      <c r="AE224" s="101"/>
      <c r="AF224" s="101"/>
      <c r="AG224" s="103"/>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3"/>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row>
    <row r="225" spans="1:186" x14ac:dyDescent="0.25">
      <c r="A225" s="101"/>
      <c r="B225" s="101"/>
      <c r="C225" s="101"/>
      <c r="D225" s="101"/>
      <c r="E225" s="101"/>
      <c r="F225" s="101"/>
      <c r="G225" s="101"/>
      <c r="H225" s="101"/>
      <c r="I225" s="101"/>
      <c r="J225" s="101"/>
      <c r="K225" s="101"/>
      <c r="L225" s="101"/>
      <c r="M225" s="103"/>
      <c r="N225" s="101"/>
      <c r="O225" s="101"/>
      <c r="P225" s="101"/>
      <c r="Q225" s="101"/>
      <c r="R225" s="101"/>
      <c r="S225" s="103"/>
      <c r="T225" s="103"/>
      <c r="U225" s="101"/>
      <c r="V225" s="101"/>
      <c r="W225" s="101"/>
      <c r="X225" s="101"/>
      <c r="Y225" s="101"/>
      <c r="Z225" s="101"/>
      <c r="AA225" s="101"/>
      <c r="AB225" s="101"/>
      <c r="AC225" s="101"/>
      <c r="AD225" s="101"/>
      <c r="AE225" s="101"/>
      <c r="AF225" s="101"/>
      <c r="AG225" s="103"/>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3"/>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row>
    <row r="226" spans="1:186" x14ac:dyDescent="0.25">
      <c r="A226" s="101"/>
      <c r="B226" s="101"/>
      <c r="C226" s="101"/>
      <c r="D226" s="101"/>
      <c r="E226" s="101"/>
      <c r="F226" s="101"/>
      <c r="G226" s="101"/>
      <c r="H226" s="101"/>
      <c r="I226" s="101"/>
      <c r="J226" s="101"/>
      <c r="K226" s="101"/>
      <c r="L226" s="101"/>
      <c r="M226" s="103"/>
      <c r="N226" s="101"/>
      <c r="O226" s="101"/>
      <c r="P226" s="101"/>
      <c r="Q226" s="101"/>
      <c r="R226" s="101"/>
      <c r="S226" s="103"/>
      <c r="T226" s="103"/>
      <c r="U226" s="101"/>
      <c r="V226" s="101"/>
      <c r="W226" s="101"/>
      <c r="X226" s="101"/>
      <c r="Y226" s="101"/>
      <c r="Z226" s="101"/>
      <c r="AA226" s="101"/>
      <c r="AB226" s="101"/>
      <c r="AC226" s="101"/>
      <c r="AD226" s="101"/>
      <c r="AE226" s="101"/>
      <c r="AF226" s="101"/>
      <c r="AG226" s="103"/>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3"/>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row>
    <row r="227" spans="1:186" x14ac:dyDescent="0.25">
      <c r="A227" s="101"/>
      <c r="B227" s="101"/>
      <c r="C227" s="101"/>
      <c r="D227" s="101"/>
      <c r="E227" s="101"/>
      <c r="F227" s="101"/>
      <c r="G227" s="101"/>
      <c r="H227" s="101"/>
      <c r="I227" s="101"/>
      <c r="J227" s="101"/>
      <c r="K227" s="101"/>
      <c r="L227" s="101"/>
      <c r="M227" s="103"/>
      <c r="N227" s="101"/>
      <c r="O227" s="101"/>
      <c r="P227" s="101"/>
      <c r="Q227" s="101"/>
      <c r="R227" s="101"/>
      <c r="S227" s="103"/>
      <c r="T227" s="103"/>
      <c r="U227" s="101"/>
      <c r="V227" s="101"/>
      <c r="W227" s="101"/>
      <c r="X227" s="101"/>
      <c r="Y227" s="101"/>
      <c r="Z227" s="101"/>
      <c r="AA227" s="101"/>
      <c r="AB227" s="101"/>
      <c r="AC227" s="101"/>
      <c r="AD227" s="101"/>
      <c r="AE227" s="101"/>
      <c r="AF227" s="101"/>
      <c r="AG227" s="103"/>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3"/>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row>
    <row r="228" spans="1:186" x14ac:dyDescent="0.25">
      <c r="A228" s="101"/>
      <c r="B228" s="101"/>
      <c r="C228" s="101"/>
      <c r="D228" s="101"/>
      <c r="E228" s="101"/>
      <c r="F228" s="101"/>
      <c r="G228" s="101"/>
      <c r="H228" s="101"/>
      <c r="I228" s="101"/>
      <c r="J228" s="101"/>
      <c r="K228" s="101"/>
      <c r="L228" s="101"/>
      <c r="M228" s="103"/>
      <c r="N228" s="101"/>
      <c r="O228" s="101"/>
      <c r="P228" s="101"/>
      <c r="Q228" s="101"/>
      <c r="R228" s="101"/>
      <c r="S228" s="103"/>
      <c r="T228" s="103"/>
      <c r="U228" s="101"/>
      <c r="V228" s="101"/>
      <c r="W228" s="101"/>
      <c r="X228" s="101"/>
      <c r="Y228" s="101"/>
      <c r="Z228" s="101"/>
      <c r="AA228" s="101"/>
      <c r="AB228" s="101"/>
      <c r="AC228" s="101"/>
      <c r="AD228" s="101"/>
      <c r="AE228" s="101"/>
      <c r="AF228" s="101"/>
      <c r="AG228" s="103"/>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3"/>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row>
    <row r="229" spans="1:186" x14ac:dyDescent="0.25">
      <c r="A229" s="101"/>
      <c r="B229" s="101"/>
      <c r="C229" s="101"/>
      <c r="D229" s="101"/>
      <c r="E229" s="101"/>
      <c r="F229" s="101"/>
      <c r="G229" s="101"/>
      <c r="H229" s="101"/>
      <c r="I229" s="101"/>
      <c r="J229" s="101"/>
      <c r="K229" s="101"/>
      <c r="L229" s="101"/>
      <c r="M229" s="103"/>
      <c r="N229" s="101"/>
      <c r="O229" s="101"/>
      <c r="P229" s="101"/>
      <c r="Q229" s="101"/>
      <c r="R229" s="101"/>
      <c r="S229" s="103"/>
      <c r="T229" s="103"/>
      <c r="U229" s="101"/>
      <c r="V229" s="101"/>
      <c r="W229" s="101"/>
      <c r="X229" s="101"/>
      <c r="Y229" s="101"/>
      <c r="Z229" s="101"/>
      <c r="AA229" s="101"/>
      <c r="AB229" s="101"/>
      <c r="AC229" s="101"/>
      <c r="AD229" s="101"/>
      <c r="AE229" s="101"/>
      <c r="AF229" s="101"/>
      <c r="AG229" s="103"/>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3"/>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row>
    <row r="230" spans="1:186" x14ac:dyDescent="0.25">
      <c r="A230" s="101"/>
      <c r="B230" s="101"/>
      <c r="C230" s="101"/>
      <c r="D230" s="101"/>
      <c r="E230" s="101"/>
      <c r="F230" s="101"/>
      <c r="G230" s="101"/>
      <c r="H230" s="101"/>
      <c r="I230" s="101"/>
      <c r="J230" s="101"/>
      <c r="K230" s="101"/>
      <c r="L230" s="101"/>
      <c r="M230" s="103"/>
      <c r="N230" s="101"/>
      <c r="O230" s="101"/>
      <c r="P230" s="101"/>
      <c r="Q230" s="101"/>
      <c r="R230" s="101"/>
      <c r="S230" s="103"/>
      <c r="T230" s="103"/>
      <c r="U230" s="101"/>
      <c r="V230" s="101"/>
      <c r="W230" s="101"/>
      <c r="X230" s="101"/>
      <c r="Y230" s="101"/>
      <c r="Z230" s="101"/>
      <c r="AA230" s="101"/>
      <c r="AB230" s="101"/>
      <c r="AC230" s="101"/>
      <c r="AD230" s="101"/>
      <c r="AE230" s="101"/>
      <c r="AF230" s="101"/>
      <c r="AG230" s="103"/>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3"/>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row>
    <row r="231" spans="1:186" x14ac:dyDescent="0.25">
      <c r="A231" s="101"/>
      <c r="B231" s="101"/>
      <c r="C231" s="101"/>
      <c r="D231" s="101"/>
      <c r="E231" s="101"/>
      <c r="F231" s="101"/>
      <c r="G231" s="101"/>
      <c r="H231" s="101"/>
      <c r="I231" s="101"/>
      <c r="J231" s="101"/>
      <c r="K231" s="101"/>
      <c r="L231" s="101"/>
      <c r="M231" s="103"/>
      <c r="N231" s="101"/>
      <c r="O231" s="101"/>
      <c r="P231" s="101"/>
      <c r="Q231" s="101"/>
      <c r="R231" s="101"/>
      <c r="S231" s="103"/>
      <c r="T231" s="103"/>
      <c r="U231" s="101"/>
      <c r="V231" s="101"/>
      <c r="W231" s="101"/>
      <c r="X231" s="101"/>
      <c r="Y231" s="101"/>
      <c r="Z231" s="101"/>
      <c r="AA231" s="101"/>
      <c r="AB231" s="101"/>
      <c r="AC231" s="101"/>
      <c r="AD231" s="101"/>
      <c r="AE231" s="101"/>
      <c r="AF231" s="101"/>
      <c r="AG231" s="103"/>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3"/>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row>
    <row r="232" spans="1:186" x14ac:dyDescent="0.25">
      <c r="A232" s="101"/>
      <c r="B232" s="101"/>
      <c r="C232" s="101"/>
      <c r="D232" s="101"/>
      <c r="E232" s="101"/>
      <c r="F232" s="101"/>
      <c r="G232" s="101"/>
      <c r="H232" s="101"/>
      <c r="I232" s="101"/>
      <c r="J232" s="101"/>
      <c r="K232" s="101"/>
      <c r="L232" s="101"/>
      <c r="M232" s="103"/>
      <c r="N232" s="101"/>
      <c r="O232" s="101"/>
      <c r="P232" s="101"/>
      <c r="Q232" s="101"/>
      <c r="R232" s="101"/>
      <c r="S232" s="103"/>
      <c r="T232" s="103"/>
      <c r="U232" s="101"/>
      <c r="V232" s="101"/>
      <c r="W232" s="101"/>
      <c r="X232" s="101"/>
      <c r="Y232" s="101"/>
      <c r="Z232" s="101"/>
      <c r="AA232" s="101"/>
      <c r="AB232" s="101"/>
      <c r="AC232" s="101"/>
      <c r="AD232" s="101"/>
      <c r="AE232" s="101"/>
      <c r="AF232" s="101"/>
      <c r="AG232" s="103"/>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3"/>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row>
    <row r="233" spans="1:186" x14ac:dyDescent="0.25">
      <c r="A233" s="101"/>
      <c r="B233" s="101"/>
      <c r="C233" s="101"/>
      <c r="D233" s="101"/>
      <c r="E233" s="101"/>
      <c r="F233" s="101"/>
      <c r="G233" s="101"/>
      <c r="H233" s="101"/>
      <c r="I233" s="101"/>
      <c r="J233" s="101"/>
      <c r="K233" s="101"/>
      <c r="L233" s="101"/>
      <c r="M233" s="103"/>
      <c r="N233" s="101"/>
      <c r="O233" s="101"/>
      <c r="P233" s="101"/>
      <c r="Q233" s="101"/>
      <c r="R233" s="101"/>
      <c r="S233" s="103"/>
      <c r="T233" s="103"/>
      <c r="U233" s="101"/>
      <c r="V233" s="101"/>
      <c r="W233" s="101"/>
      <c r="X233" s="101"/>
      <c r="Y233" s="101"/>
      <c r="Z233" s="101"/>
      <c r="AA233" s="101"/>
      <c r="AB233" s="101"/>
      <c r="AC233" s="101"/>
      <c r="AD233" s="101"/>
      <c r="AE233" s="101"/>
      <c r="AF233" s="101"/>
      <c r="AG233" s="103"/>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3"/>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row>
    <row r="234" spans="1:186" x14ac:dyDescent="0.25">
      <c r="A234" s="101"/>
      <c r="B234" s="101"/>
      <c r="C234" s="101"/>
      <c r="D234" s="101"/>
      <c r="E234" s="101"/>
      <c r="F234" s="101"/>
      <c r="G234" s="101"/>
      <c r="H234" s="101"/>
      <c r="I234" s="101"/>
      <c r="J234" s="101"/>
      <c r="K234" s="101"/>
      <c r="L234" s="101"/>
      <c r="M234" s="103"/>
      <c r="N234" s="101"/>
      <c r="O234" s="101"/>
      <c r="P234" s="101"/>
      <c r="Q234" s="101"/>
      <c r="R234" s="101"/>
      <c r="S234" s="103"/>
      <c r="T234" s="103"/>
      <c r="U234" s="101"/>
      <c r="V234" s="101"/>
      <c r="W234" s="101"/>
      <c r="X234" s="101"/>
      <c r="Y234" s="101"/>
      <c r="Z234" s="101"/>
      <c r="AA234" s="101"/>
      <c r="AB234" s="101"/>
      <c r="AC234" s="101"/>
      <c r="AD234" s="101"/>
      <c r="AE234" s="101"/>
      <c r="AF234" s="101"/>
      <c r="AG234" s="103"/>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3"/>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row>
    <row r="235" spans="1:186" x14ac:dyDescent="0.25">
      <c r="A235" s="101"/>
      <c r="B235" s="101"/>
      <c r="C235" s="101"/>
      <c r="D235" s="101"/>
      <c r="E235" s="101"/>
      <c r="F235" s="101"/>
      <c r="G235" s="101"/>
      <c r="H235" s="101"/>
      <c r="I235" s="101"/>
      <c r="J235" s="101"/>
      <c r="K235" s="101"/>
      <c r="L235" s="101"/>
      <c r="M235" s="103"/>
      <c r="N235" s="101"/>
      <c r="O235" s="101"/>
      <c r="P235" s="101"/>
      <c r="Q235" s="101"/>
      <c r="R235" s="101"/>
      <c r="S235" s="103"/>
      <c r="T235" s="103"/>
      <c r="U235" s="101"/>
      <c r="V235" s="101"/>
      <c r="W235" s="101"/>
      <c r="X235" s="101"/>
      <c r="Y235" s="101"/>
      <c r="Z235" s="101"/>
      <c r="AA235" s="101"/>
      <c r="AB235" s="101"/>
      <c r="AC235" s="101"/>
      <c r="AD235" s="101"/>
      <c r="AE235" s="101"/>
      <c r="AF235" s="101"/>
      <c r="AG235" s="103"/>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3"/>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row>
    <row r="236" spans="1:186" x14ac:dyDescent="0.25">
      <c r="A236" s="101"/>
      <c r="B236" s="101"/>
      <c r="C236" s="101"/>
      <c r="D236" s="101"/>
      <c r="E236" s="101"/>
      <c r="F236" s="101"/>
      <c r="G236" s="101"/>
      <c r="H236" s="101"/>
      <c r="I236" s="101"/>
      <c r="J236" s="101"/>
      <c r="K236" s="101"/>
      <c r="L236" s="101"/>
      <c r="M236" s="103"/>
      <c r="N236" s="101"/>
      <c r="O236" s="101"/>
      <c r="P236" s="101"/>
      <c r="Q236" s="101"/>
      <c r="R236" s="101"/>
      <c r="S236" s="103"/>
      <c r="T236" s="103"/>
      <c r="U236" s="101"/>
      <c r="V236" s="101"/>
      <c r="W236" s="101"/>
      <c r="X236" s="101"/>
      <c r="Y236" s="101"/>
      <c r="Z236" s="101"/>
      <c r="AA236" s="101"/>
      <c r="AB236" s="101"/>
      <c r="AC236" s="101"/>
      <c r="AD236" s="101"/>
      <c r="AE236" s="101"/>
      <c r="AF236" s="101"/>
      <c r="AG236" s="103"/>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3"/>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row>
    <row r="237" spans="1:186" x14ac:dyDescent="0.25">
      <c r="A237" s="101"/>
      <c r="B237" s="101"/>
      <c r="C237" s="101"/>
      <c r="D237" s="101"/>
      <c r="E237" s="101"/>
      <c r="F237" s="101"/>
      <c r="G237" s="101"/>
      <c r="H237" s="101"/>
      <c r="I237" s="101"/>
      <c r="J237" s="101"/>
      <c r="K237" s="101"/>
      <c r="L237" s="101"/>
      <c r="M237" s="103"/>
      <c r="N237" s="101"/>
      <c r="O237" s="101"/>
      <c r="P237" s="101"/>
      <c r="Q237" s="101"/>
      <c r="R237" s="101"/>
      <c r="S237" s="103"/>
      <c r="T237" s="103"/>
      <c r="U237" s="101"/>
      <c r="V237" s="101"/>
      <c r="W237" s="101"/>
      <c r="X237" s="101"/>
      <c r="Y237" s="101"/>
      <c r="Z237" s="101"/>
      <c r="AA237" s="101"/>
      <c r="AB237" s="101"/>
      <c r="AC237" s="101"/>
      <c r="AD237" s="101"/>
      <c r="AE237" s="101"/>
      <c r="AF237" s="101"/>
      <c r="AG237" s="103"/>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3"/>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row>
    <row r="238" spans="1:186" x14ac:dyDescent="0.25">
      <c r="A238" s="101"/>
      <c r="B238" s="101"/>
      <c r="C238" s="101"/>
      <c r="D238" s="101"/>
      <c r="E238" s="101"/>
      <c r="F238" s="101"/>
      <c r="G238" s="101"/>
      <c r="H238" s="101"/>
      <c r="I238" s="101"/>
      <c r="J238" s="101"/>
      <c r="K238" s="101"/>
      <c r="L238" s="101"/>
      <c r="M238" s="103"/>
      <c r="N238" s="101"/>
      <c r="O238" s="101"/>
      <c r="P238" s="101"/>
      <c r="Q238" s="101"/>
      <c r="R238" s="101"/>
      <c r="S238" s="103"/>
      <c r="T238" s="103"/>
      <c r="U238" s="101"/>
      <c r="V238" s="101"/>
      <c r="W238" s="101"/>
      <c r="X238" s="101"/>
      <c r="Y238" s="101"/>
      <c r="Z238" s="101"/>
      <c r="AA238" s="101"/>
      <c r="AB238" s="101"/>
      <c r="AC238" s="101"/>
      <c r="AD238" s="101"/>
      <c r="AE238" s="101"/>
      <c r="AF238" s="101"/>
      <c r="AG238" s="103"/>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3"/>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row>
    <row r="239" spans="1:186" x14ac:dyDescent="0.25">
      <c r="A239" s="101"/>
      <c r="B239" s="101"/>
      <c r="C239" s="101"/>
      <c r="D239" s="101"/>
      <c r="E239" s="101"/>
      <c r="F239" s="101"/>
      <c r="G239" s="101"/>
      <c r="H239" s="101"/>
      <c r="I239" s="101"/>
      <c r="J239" s="101"/>
      <c r="K239" s="101"/>
      <c r="L239" s="101"/>
      <c r="M239" s="103"/>
      <c r="N239" s="101"/>
      <c r="O239" s="101"/>
      <c r="P239" s="101"/>
      <c r="Q239" s="101"/>
      <c r="R239" s="101"/>
      <c r="S239" s="103"/>
      <c r="T239" s="103"/>
      <c r="U239" s="101"/>
      <c r="V239" s="101"/>
      <c r="W239" s="101"/>
      <c r="X239" s="101"/>
      <c r="Y239" s="101"/>
      <c r="Z239" s="101"/>
      <c r="AA239" s="101"/>
      <c r="AB239" s="101"/>
      <c r="AC239" s="101"/>
      <c r="AD239" s="101"/>
      <c r="AE239" s="101"/>
      <c r="AF239" s="101"/>
      <c r="AG239" s="103"/>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3"/>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row>
    <row r="240" spans="1:186" x14ac:dyDescent="0.25">
      <c r="A240" s="101"/>
      <c r="B240" s="101"/>
      <c r="C240" s="101"/>
      <c r="D240" s="101"/>
      <c r="E240" s="101"/>
      <c r="F240" s="101"/>
      <c r="G240" s="101"/>
      <c r="H240" s="101"/>
      <c r="I240" s="101"/>
      <c r="J240" s="101"/>
      <c r="K240" s="101"/>
      <c r="L240" s="101"/>
      <c r="M240" s="103"/>
      <c r="N240" s="101"/>
      <c r="O240" s="101"/>
      <c r="P240" s="101"/>
      <c r="Q240" s="101"/>
      <c r="R240" s="101"/>
      <c r="S240" s="103"/>
      <c r="T240" s="103"/>
      <c r="U240" s="101"/>
      <c r="V240" s="101"/>
      <c r="W240" s="101"/>
      <c r="X240" s="101"/>
      <c r="Y240" s="101"/>
      <c r="Z240" s="101"/>
      <c r="AA240" s="101"/>
      <c r="AB240" s="101"/>
      <c r="AC240" s="101"/>
      <c r="AD240" s="101"/>
      <c r="AE240" s="101"/>
      <c r="AF240" s="101"/>
      <c r="AG240" s="103"/>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3"/>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row>
    <row r="241" spans="1:186" x14ac:dyDescent="0.25">
      <c r="A241" s="101"/>
      <c r="B241" s="101"/>
      <c r="C241" s="101"/>
      <c r="D241" s="101"/>
      <c r="E241" s="101"/>
      <c r="F241" s="101"/>
      <c r="G241" s="101"/>
      <c r="H241" s="101"/>
      <c r="I241" s="101"/>
      <c r="J241" s="101"/>
      <c r="K241" s="101"/>
      <c r="L241" s="101"/>
      <c r="M241" s="103"/>
      <c r="N241" s="101"/>
      <c r="O241" s="101"/>
      <c r="P241" s="101"/>
      <c r="Q241" s="101"/>
      <c r="R241" s="101"/>
      <c r="S241" s="103"/>
      <c r="T241" s="103"/>
      <c r="U241" s="101"/>
      <c r="V241" s="101"/>
      <c r="W241" s="101"/>
      <c r="X241" s="101"/>
      <c r="Y241" s="101"/>
      <c r="Z241" s="101"/>
      <c r="AA241" s="101"/>
      <c r="AB241" s="101"/>
      <c r="AC241" s="101"/>
      <c r="AD241" s="101"/>
      <c r="AE241" s="101"/>
      <c r="AF241" s="101"/>
      <c r="AG241" s="103"/>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3"/>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row>
    <row r="242" spans="1:186" x14ac:dyDescent="0.25">
      <c r="A242" s="101"/>
      <c r="B242" s="101"/>
      <c r="C242" s="101"/>
      <c r="D242" s="101"/>
      <c r="E242" s="101"/>
      <c r="F242" s="101"/>
      <c r="G242" s="101"/>
      <c r="H242" s="101"/>
      <c r="I242" s="101"/>
      <c r="J242" s="101"/>
      <c r="K242" s="101"/>
      <c r="L242" s="101"/>
      <c r="M242" s="103"/>
      <c r="N242" s="101"/>
      <c r="O242" s="101"/>
      <c r="P242" s="101"/>
      <c r="Q242" s="101"/>
      <c r="R242" s="101"/>
      <c r="S242" s="103"/>
      <c r="T242" s="103"/>
      <c r="U242" s="101"/>
      <c r="V242" s="101"/>
      <c r="W242" s="101"/>
      <c r="X242" s="101"/>
      <c r="Y242" s="101"/>
      <c r="Z242" s="101"/>
      <c r="AA242" s="101"/>
      <c r="AB242" s="101"/>
      <c r="AC242" s="101"/>
      <c r="AD242" s="101"/>
      <c r="AE242" s="101"/>
      <c r="AF242" s="101"/>
      <c r="AG242" s="103"/>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3"/>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row>
    <row r="243" spans="1:186" x14ac:dyDescent="0.25">
      <c r="A243" s="101"/>
      <c r="B243" s="101"/>
      <c r="C243" s="101"/>
      <c r="D243" s="101"/>
      <c r="E243" s="101"/>
      <c r="F243" s="101"/>
      <c r="G243" s="101"/>
      <c r="H243" s="101"/>
      <c r="I243" s="101"/>
      <c r="J243" s="101"/>
      <c r="K243" s="101"/>
      <c r="L243" s="101"/>
      <c r="M243" s="103"/>
      <c r="N243" s="101"/>
      <c r="O243" s="101"/>
      <c r="P243" s="101"/>
      <c r="Q243" s="101"/>
      <c r="R243" s="101"/>
      <c r="S243" s="103"/>
      <c r="T243" s="103"/>
      <c r="U243" s="101"/>
      <c r="V243" s="101"/>
      <c r="W243" s="101"/>
      <c r="X243" s="101"/>
      <c r="Y243" s="101"/>
      <c r="Z243" s="101"/>
      <c r="AA243" s="101"/>
      <c r="AB243" s="101"/>
      <c r="AC243" s="101"/>
      <c r="AD243" s="101"/>
      <c r="AE243" s="101"/>
      <c r="AF243" s="101"/>
      <c r="AG243" s="103"/>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3"/>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row>
    <row r="244" spans="1:186" x14ac:dyDescent="0.25">
      <c r="A244" s="101"/>
      <c r="B244" s="101"/>
      <c r="C244" s="101"/>
      <c r="D244" s="101"/>
      <c r="E244" s="101"/>
      <c r="F244" s="101"/>
      <c r="G244" s="101"/>
      <c r="H244" s="101"/>
      <c r="I244" s="101"/>
      <c r="J244" s="101"/>
      <c r="K244" s="101"/>
      <c r="L244" s="101"/>
      <c r="M244" s="103"/>
      <c r="N244" s="101"/>
      <c r="O244" s="101"/>
      <c r="P244" s="101"/>
      <c r="Q244" s="101"/>
      <c r="R244" s="101"/>
      <c r="S244" s="103"/>
      <c r="T244" s="103"/>
      <c r="U244" s="101"/>
      <c r="V244" s="101"/>
      <c r="W244" s="101"/>
      <c r="X244" s="101"/>
      <c r="Y244" s="101"/>
      <c r="Z244" s="101"/>
      <c r="AA244" s="101"/>
      <c r="AB244" s="101"/>
      <c r="AC244" s="101"/>
      <c r="AD244" s="101"/>
      <c r="AE244" s="101"/>
      <c r="AF244" s="101"/>
      <c r="AG244" s="103"/>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3"/>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row>
    <row r="245" spans="1:186" x14ac:dyDescent="0.25">
      <c r="A245" s="101"/>
      <c r="B245" s="101"/>
      <c r="C245" s="101"/>
      <c r="D245" s="101"/>
      <c r="E245" s="101"/>
      <c r="F245" s="101"/>
      <c r="G245" s="101"/>
      <c r="H245" s="101"/>
      <c r="I245" s="101"/>
      <c r="J245" s="101"/>
      <c r="K245" s="101"/>
      <c r="L245" s="101"/>
      <c r="M245" s="103"/>
      <c r="N245" s="101"/>
      <c r="O245" s="101"/>
      <c r="P245" s="101"/>
      <c r="Q245" s="101"/>
      <c r="R245" s="101"/>
      <c r="S245" s="103"/>
      <c r="T245" s="103"/>
      <c r="U245" s="101"/>
      <c r="V245" s="101"/>
      <c r="W245" s="101"/>
      <c r="X245" s="101"/>
      <c r="Y245" s="101"/>
      <c r="Z245" s="101"/>
      <c r="AA245" s="101"/>
      <c r="AB245" s="101"/>
      <c r="AC245" s="101"/>
      <c r="AD245" s="101"/>
      <c r="AE245" s="101"/>
      <c r="AF245" s="101"/>
      <c r="AG245" s="103"/>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3"/>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row>
    <row r="246" spans="1:186" x14ac:dyDescent="0.25">
      <c r="A246" s="101"/>
      <c r="B246" s="101"/>
      <c r="C246" s="101"/>
      <c r="D246" s="101"/>
      <c r="E246" s="101"/>
      <c r="F246" s="101"/>
      <c r="G246" s="101"/>
      <c r="H246" s="101"/>
      <c r="I246" s="101"/>
      <c r="J246" s="101"/>
      <c r="K246" s="101"/>
      <c r="L246" s="101"/>
      <c r="M246" s="103"/>
      <c r="N246" s="101"/>
      <c r="O246" s="101"/>
      <c r="P246" s="101"/>
      <c r="Q246" s="101"/>
      <c r="R246" s="101"/>
      <c r="S246" s="103"/>
      <c r="T246" s="103"/>
      <c r="U246" s="101"/>
      <c r="V246" s="101"/>
      <c r="W246" s="101"/>
      <c r="X246" s="101"/>
      <c r="Y246" s="101"/>
      <c r="Z246" s="101"/>
      <c r="AA246" s="101"/>
      <c r="AB246" s="101"/>
      <c r="AC246" s="101"/>
      <c r="AD246" s="101"/>
      <c r="AE246" s="101"/>
      <c r="AF246" s="101"/>
      <c r="AG246" s="103"/>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3"/>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row>
    <row r="247" spans="1:186" x14ac:dyDescent="0.25">
      <c r="A247" s="101"/>
      <c r="B247" s="101"/>
      <c r="C247" s="101"/>
      <c r="D247" s="101"/>
      <c r="E247" s="101"/>
      <c r="F247" s="101"/>
      <c r="G247" s="101"/>
      <c r="H247" s="101"/>
      <c r="I247" s="101"/>
      <c r="J247" s="101"/>
      <c r="K247" s="101"/>
      <c r="L247" s="101"/>
      <c r="M247" s="103"/>
      <c r="N247" s="101"/>
      <c r="O247" s="101"/>
      <c r="P247" s="101"/>
      <c r="Q247" s="101"/>
      <c r="R247" s="101"/>
      <c r="S247" s="103"/>
      <c r="T247" s="103"/>
      <c r="U247" s="101"/>
      <c r="V247" s="101"/>
      <c r="W247" s="101"/>
      <c r="X247" s="101"/>
      <c r="Y247" s="101"/>
      <c r="Z247" s="101"/>
      <c r="AA247" s="101"/>
      <c r="AB247" s="101"/>
      <c r="AC247" s="101"/>
      <c r="AD247" s="101"/>
      <c r="AE247" s="101"/>
      <c r="AF247" s="101"/>
      <c r="AG247" s="103"/>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3"/>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row>
    <row r="248" spans="1:186" x14ac:dyDescent="0.25">
      <c r="A248" s="101"/>
      <c r="B248" s="101"/>
      <c r="C248" s="101"/>
      <c r="D248" s="101"/>
      <c r="E248" s="101"/>
      <c r="F248" s="101"/>
      <c r="G248" s="101"/>
      <c r="H248" s="101"/>
      <c r="I248" s="101"/>
      <c r="J248" s="101"/>
      <c r="K248" s="101"/>
      <c r="L248" s="101"/>
      <c r="M248" s="103"/>
      <c r="N248" s="101"/>
      <c r="O248" s="101"/>
      <c r="P248" s="101"/>
      <c r="Q248" s="101"/>
      <c r="R248" s="101"/>
      <c r="S248" s="103"/>
      <c r="T248" s="103"/>
      <c r="U248" s="101"/>
      <c r="V248" s="101"/>
      <c r="W248" s="101"/>
      <c r="X248" s="101"/>
      <c r="Y248" s="101"/>
      <c r="Z248" s="101"/>
      <c r="AA248" s="101"/>
      <c r="AB248" s="101"/>
      <c r="AC248" s="101"/>
      <c r="AD248" s="101"/>
      <c r="AE248" s="101"/>
      <c r="AF248" s="101"/>
      <c r="AG248" s="103"/>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3"/>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row>
    <row r="249" spans="1:186" x14ac:dyDescent="0.25">
      <c r="A249" s="101"/>
      <c r="B249" s="101"/>
      <c r="C249" s="101"/>
      <c r="D249" s="101"/>
      <c r="E249" s="101"/>
      <c r="F249" s="101"/>
      <c r="G249" s="101"/>
      <c r="H249" s="101"/>
      <c r="I249" s="101"/>
      <c r="J249" s="101"/>
      <c r="K249" s="101"/>
      <c r="L249" s="101"/>
      <c r="M249" s="103"/>
      <c r="N249" s="101"/>
      <c r="O249" s="101"/>
      <c r="P249" s="101"/>
      <c r="Q249" s="101"/>
      <c r="R249" s="101"/>
      <c r="S249" s="103"/>
      <c r="T249" s="103"/>
      <c r="U249" s="101"/>
      <c r="V249" s="101"/>
      <c r="W249" s="101"/>
      <c r="X249" s="101"/>
      <c r="Y249" s="101"/>
      <c r="Z249" s="101"/>
      <c r="AA249" s="101"/>
      <c r="AB249" s="101"/>
      <c r="AC249" s="101"/>
      <c r="AD249" s="101"/>
      <c r="AE249" s="101"/>
      <c r="AF249" s="101"/>
      <c r="AG249" s="103"/>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3"/>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row>
    <row r="250" spans="1:186" x14ac:dyDescent="0.25">
      <c r="A250" s="101"/>
      <c r="B250" s="101"/>
      <c r="C250" s="101"/>
      <c r="D250" s="101"/>
      <c r="E250" s="101"/>
      <c r="F250" s="101"/>
      <c r="G250" s="101"/>
      <c r="H250" s="101"/>
      <c r="I250" s="101"/>
      <c r="J250" s="101"/>
      <c r="K250" s="101"/>
      <c r="L250" s="101"/>
      <c r="M250" s="103"/>
      <c r="N250" s="101"/>
      <c r="O250" s="101"/>
      <c r="P250" s="101"/>
      <c r="Q250" s="101"/>
      <c r="R250" s="101"/>
      <c r="S250" s="103"/>
      <c r="T250" s="103"/>
      <c r="U250" s="101"/>
      <c r="V250" s="101"/>
      <c r="W250" s="101"/>
      <c r="X250" s="101"/>
      <c r="Y250" s="101"/>
      <c r="Z250" s="101"/>
      <c r="AA250" s="101"/>
      <c r="AB250" s="101"/>
      <c r="AC250" s="101"/>
      <c r="AD250" s="101"/>
      <c r="AE250" s="101"/>
      <c r="AF250" s="101"/>
      <c r="AG250" s="103"/>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3"/>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row>
    <row r="251" spans="1:186" x14ac:dyDescent="0.25">
      <c r="A251" s="101"/>
      <c r="B251" s="101"/>
      <c r="C251" s="101"/>
      <c r="D251" s="101"/>
      <c r="E251" s="101"/>
      <c r="F251" s="101"/>
      <c r="G251" s="101"/>
      <c r="H251" s="101"/>
      <c r="I251" s="101"/>
      <c r="J251" s="101"/>
      <c r="K251" s="101"/>
      <c r="L251" s="101"/>
      <c r="M251" s="103"/>
      <c r="N251" s="101"/>
      <c r="O251" s="101"/>
      <c r="P251" s="101"/>
      <c r="Q251" s="101"/>
      <c r="R251" s="101"/>
      <c r="S251" s="103"/>
      <c r="T251" s="103"/>
      <c r="U251" s="101"/>
      <c r="V251" s="101"/>
      <c r="W251" s="101"/>
      <c r="X251" s="101"/>
      <c r="Y251" s="101"/>
      <c r="Z251" s="101"/>
      <c r="AA251" s="101"/>
      <c r="AB251" s="101"/>
      <c r="AC251" s="101"/>
      <c r="AD251" s="101"/>
      <c r="AE251" s="101"/>
      <c r="AF251" s="101"/>
      <c r="AG251" s="103"/>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row>
    <row r="252" spans="1:186" x14ac:dyDescent="0.25">
      <c r="A252" s="101"/>
      <c r="B252" s="101"/>
      <c r="C252" s="101"/>
      <c r="D252" s="101"/>
      <c r="E252" s="101"/>
      <c r="F252" s="101"/>
      <c r="G252" s="101"/>
      <c r="H252" s="101"/>
      <c r="I252" s="101"/>
      <c r="J252" s="101"/>
      <c r="K252" s="101"/>
      <c r="L252" s="101"/>
      <c r="M252" s="103"/>
      <c r="N252" s="101"/>
      <c r="O252" s="101"/>
      <c r="P252" s="101"/>
      <c r="Q252" s="101"/>
      <c r="R252" s="101"/>
      <c r="S252" s="103"/>
      <c r="T252" s="103"/>
      <c r="U252" s="101"/>
      <c r="V252" s="101"/>
      <c r="W252" s="101"/>
      <c r="X252" s="101"/>
      <c r="Y252" s="101"/>
      <c r="Z252" s="101"/>
      <c r="AA252" s="101"/>
      <c r="AB252" s="101"/>
      <c r="AC252" s="101"/>
      <c r="AD252" s="101"/>
      <c r="AE252" s="101"/>
      <c r="AF252" s="101"/>
      <c r="AG252" s="103"/>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3"/>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row>
    <row r="253" spans="1:186" x14ac:dyDescent="0.25">
      <c r="A253" s="101"/>
      <c r="B253" s="101"/>
      <c r="C253" s="101"/>
      <c r="D253" s="101"/>
      <c r="E253" s="101"/>
      <c r="F253" s="101"/>
      <c r="G253" s="101"/>
      <c r="H253" s="101"/>
      <c r="I253" s="101"/>
      <c r="J253" s="101"/>
      <c r="K253" s="101"/>
      <c r="L253" s="101"/>
      <c r="M253" s="103"/>
      <c r="N253" s="101"/>
      <c r="O253" s="101"/>
      <c r="P253" s="101"/>
      <c r="Q253" s="101"/>
      <c r="R253" s="101"/>
      <c r="S253" s="103"/>
      <c r="T253" s="103"/>
      <c r="U253" s="101"/>
      <c r="V253" s="101"/>
      <c r="W253" s="101"/>
      <c r="X253" s="101"/>
      <c r="Y253" s="101"/>
      <c r="Z253" s="101"/>
      <c r="AA253" s="101"/>
      <c r="AB253" s="101"/>
      <c r="AC253" s="101"/>
      <c r="AD253" s="101"/>
      <c r="AE253" s="101"/>
      <c r="AF253" s="101"/>
      <c r="AG253" s="103"/>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3"/>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row>
    <row r="254" spans="1:186" x14ac:dyDescent="0.25">
      <c r="A254" s="101"/>
      <c r="B254" s="101"/>
      <c r="C254" s="101"/>
      <c r="D254" s="101"/>
      <c r="E254" s="101"/>
      <c r="F254" s="101"/>
      <c r="G254" s="101"/>
      <c r="H254" s="101"/>
      <c r="I254" s="101"/>
      <c r="J254" s="101"/>
      <c r="K254" s="101"/>
      <c r="L254" s="101"/>
      <c r="M254" s="103"/>
      <c r="N254" s="101"/>
      <c r="O254" s="101"/>
      <c r="P254" s="101"/>
      <c r="Q254" s="101"/>
      <c r="R254" s="101"/>
      <c r="S254" s="103"/>
      <c r="T254" s="103"/>
      <c r="U254" s="101"/>
      <c r="V254" s="101"/>
      <c r="W254" s="101"/>
      <c r="X254" s="101"/>
      <c r="Y254" s="101"/>
      <c r="Z254" s="101"/>
      <c r="AA254" s="101"/>
      <c r="AB254" s="101"/>
      <c r="AC254" s="101"/>
      <c r="AD254" s="101"/>
      <c r="AE254" s="101"/>
      <c r="AF254" s="101"/>
      <c r="AG254" s="103"/>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3"/>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row>
    <row r="255" spans="1:186" x14ac:dyDescent="0.25">
      <c r="A255" s="101"/>
      <c r="B255" s="101"/>
      <c r="C255" s="101"/>
      <c r="D255" s="101"/>
      <c r="E255" s="101"/>
      <c r="F255" s="101"/>
      <c r="G255" s="101"/>
      <c r="H255" s="101"/>
      <c r="I255" s="101"/>
      <c r="J255" s="101"/>
      <c r="K255" s="101"/>
      <c r="L255" s="101"/>
      <c r="M255" s="103"/>
      <c r="N255" s="101"/>
      <c r="O255" s="101"/>
      <c r="P255" s="101"/>
      <c r="Q255" s="101"/>
      <c r="R255" s="101"/>
      <c r="S255" s="103"/>
      <c r="T255" s="103"/>
      <c r="U255" s="101"/>
      <c r="V255" s="101"/>
      <c r="W255" s="101"/>
      <c r="X255" s="101"/>
      <c r="Y255" s="101"/>
      <c r="Z255" s="101"/>
      <c r="AA255" s="101"/>
      <c r="AB255" s="101"/>
      <c r="AC255" s="101"/>
      <c r="AD255" s="101"/>
      <c r="AE255" s="101"/>
      <c r="AF255" s="101"/>
      <c r="AG255" s="103"/>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3"/>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row>
    <row r="256" spans="1:186" x14ac:dyDescent="0.25">
      <c r="A256" s="101"/>
      <c r="B256" s="101"/>
      <c r="C256" s="101"/>
      <c r="D256" s="101"/>
      <c r="E256" s="101"/>
      <c r="F256" s="101"/>
      <c r="G256" s="101"/>
      <c r="H256" s="101"/>
      <c r="I256" s="101"/>
      <c r="J256" s="101"/>
      <c r="K256" s="101"/>
      <c r="L256" s="101"/>
      <c r="M256" s="103"/>
      <c r="N256" s="101"/>
      <c r="O256" s="101"/>
      <c r="P256" s="101"/>
      <c r="Q256" s="101"/>
      <c r="R256" s="101"/>
      <c r="S256" s="103"/>
      <c r="T256" s="103"/>
      <c r="U256" s="101"/>
      <c r="V256" s="101"/>
      <c r="W256" s="101"/>
      <c r="X256" s="101"/>
      <c r="Y256" s="101"/>
      <c r="Z256" s="101"/>
      <c r="AA256" s="101"/>
      <c r="AB256" s="101"/>
      <c r="AC256" s="101"/>
      <c r="AD256" s="101"/>
      <c r="AE256" s="101"/>
      <c r="AF256" s="101"/>
      <c r="AG256" s="103"/>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3"/>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row>
    <row r="257" spans="1:186" x14ac:dyDescent="0.25">
      <c r="A257" s="101"/>
      <c r="B257" s="101"/>
      <c r="C257" s="101"/>
      <c r="D257" s="101"/>
      <c r="E257" s="101"/>
      <c r="F257" s="101"/>
      <c r="G257" s="101"/>
      <c r="H257" s="101"/>
      <c r="I257" s="101"/>
      <c r="J257" s="101"/>
      <c r="K257" s="101"/>
      <c r="L257" s="101"/>
      <c r="M257" s="103"/>
      <c r="N257" s="101"/>
      <c r="O257" s="101"/>
      <c r="P257" s="101"/>
      <c r="Q257" s="101"/>
      <c r="R257" s="101"/>
      <c r="S257" s="103"/>
      <c r="T257" s="103"/>
      <c r="U257" s="101"/>
      <c r="V257" s="101"/>
      <c r="W257" s="101"/>
      <c r="X257" s="101"/>
      <c r="Y257" s="101"/>
      <c r="Z257" s="101"/>
      <c r="AA257" s="101"/>
      <c r="AB257" s="101"/>
      <c r="AC257" s="101"/>
      <c r="AD257" s="101"/>
      <c r="AE257" s="101"/>
      <c r="AF257" s="101"/>
      <c r="AG257" s="103"/>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3"/>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row>
    <row r="258" spans="1:186" x14ac:dyDescent="0.25">
      <c r="A258" s="101"/>
      <c r="B258" s="101"/>
      <c r="C258" s="101"/>
      <c r="D258" s="101"/>
      <c r="E258" s="101"/>
      <c r="F258" s="101"/>
      <c r="G258" s="101"/>
      <c r="H258" s="101"/>
      <c r="I258" s="101"/>
      <c r="J258" s="101"/>
      <c r="K258" s="101"/>
      <c r="L258" s="101"/>
      <c r="M258" s="103"/>
      <c r="N258" s="101"/>
      <c r="O258" s="101"/>
      <c r="P258" s="101"/>
      <c r="Q258" s="101"/>
      <c r="R258" s="101"/>
      <c r="S258" s="103"/>
      <c r="T258" s="103"/>
      <c r="U258" s="101"/>
      <c r="V258" s="101"/>
      <c r="W258" s="101"/>
      <c r="X258" s="101"/>
      <c r="Y258" s="101"/>
      <c r="Z258" s="101"/>
      <c r="AA258" s="101"/>
      <c r="AB258" s="101"/>
      <c r="AC258" s="101"/>
      <c r="AD258" s="101"/>
      <c r="AE258" s="101"/>
      <c r="AF258" s="101"/>
      <c r="AG258" s="103"/>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3"/>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row>
    <row r="259" spans="1:186" x14ac:dyDescent="0.25">
      <c r="A259" s="101"/>
      <c r="B259" s="101"/>
      <c r="C259" s="101"/>
      <c r="D259" s="101"/>
      <c r="E259" s="101"/>
      <c r="F259" s="101"/>
      <c r="G259" s="101"/>
      <c r="H259" s="101"/>
      <c r="I259" s="101"/>
      <c r="J259" s="101"/>
      <c r="K259" s="101"/>
      <c r="L259" s="101"/>
      <c r="M259" s="103"/>
      <c r="N259" s="101"/>
      <c r="O259" s="101"/>
      <c r="P259" s="101"/>
      <c r="Q259" s="101"/>
      <c r="R259" s="101"/>
      <c r="S259" s="103"/>
      <c r="T259" s="103"/>
      <c r="U259" s="101"/>
      <c r="V259" s="101"/>
      <c r="W259" s="101"/>
      <c r="X259" s="101"/>
      <c r="Y259" s="101"/>
      <c r="Z259" s="101"/>
      <c r="AA259" s="101"/>
      <c r="AB259" s="101"/>
      <c r="AC259" s="101"/>
      <c r="AD259" s="101"/>
      <c r="AE259" s="101"/>
      <c r="AF259" s="101"/>
      <c r="AG259" s="103"/>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3"/>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row>
    <row r="260" spans="1:186" x14ac:dyDescent="0.25">
      <c r="A260" s="101"/>
      <c r="B260" s="101"/>
      <c r="C260" s="101"/>
      <c r="D260" s="101"/>
      <c r="E260" s="101"/>
      <c r="F260" s="101"/>
      <c r="G260" s="101"/>
      <c r="H260" s="101"/>
      <c r="I260" s="101"/>
      <c r="J260" s="101"/>
      <c r="K260" s="101"/>
      <c r="L260" s="101"/>
      <c r="M260" s="103"/>
      <c r="N260" s="101"/>
      <c r="O260" s="101"/>
      <c r="P260" s="101"/>
      <c r="Q260" s="101"/>
      <c r="R260" s="101"/>
      <c r="S260" s="103"/>
      <c r="T260" s="103"/>
      <c r="U260" s="101"/>
      <c r="V260" s="101"/>
      <c r="W260" s="101"/>
      <c r="X260" s="101"/>
      <c r="Y260" s="101"/>
      <c r="Z260" s="101"/>
      <c r="AA260" s="101"/>
      <c r="AB260" s="101"/>
      <c r="AC260" s="101"/>
      <c r="AD260" s="101"/>
      <c r="AE260" s="101"/>
      <c r="AF260" s="101"/>
      <c r="AG260" s="103"/>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3"/>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row>
    <row r="261" spans="1:186" x14ac:dyDescent="0.25">
      <c r="A261" s="101"/>
      <c r="B261" s="101"/>
      <c r="C261" s="101"/>
      <c r="D261" s="101"/>
      <c r="E261" s="101"/>
      <c r="F261" s="101"/>
      <c r="G261" s="101"/>
      <c r="H261" s="101"/>
      <c r="I261" s="101"/>
      <c r="J261" s="101"/>
      <c r="K261" s="101"/>
      <c r="L261" s="101"/>
      <c r="M261" s="103"/>
      <c r="N261" s="101"/>
      <c r="O261" s="101"/>
      <c r="P261" s="101"/>
      <c r="Q261" s="101"/>
      <c r="R261" s="101"/>
      <c r="S261" s="103"/>
      <c r="T261" s="103"/>
      <c r="U261" s="101"/>
      <c r="V261" s="101"/>
      <c r="W261" s="101"/>
      <c r="X261" s="101"/>
      <c r="Y261" s="101"/>
      <c r="Z261" s="101"/>
      <c r="AA261" s="101"/>
      <c r="AB261" s="101"/>
      <c r="AC261" s="101"/>
      <c r="AD261" s="101"/>
      <c r="AE261" s="101"/>
      <c r="AF261" s="101"/>
      <c r="AG261" s="103"/>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3"/>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row>
    <row r="262" spans="1:186" x14ac:dyDescent="0.25">
      <c r="A262" s="101"/>
      <c r="B262" s="101"/>
      <c r="C262" s="101"/>
      <c r="D262" s="101"/>
      <c r="E262" s="101"/>
      <c r="F262" s="101"/>
      <c r="G262" s="101"/>
      <c r="H262" s="101"/>
      <c r="I262" s="101"/>
      <c r="J262" s="101"/>
      <c r="K262" s="101"/>
      <c r="L262" s="101"/>
      <c r="M262" s="103"/>
      <c r="N262" s="101"/>
      <c r="O262" s="101"/>
      <c r="P262" s="101"/>
      <c r="Q262" s="101"/>
      <c r="R262" s="101"/>
      <c r="S262" s="103"/>
      <c r="T262" s="103"/>
      <c r="U262" s="101"/>
      <c r="V262" s="101"/>
      <c r="W262" s="101"/>
      <c r="X262" s="101"/>
      <c r="Y262" s="101"/>
      <c r="Z262" s="101"/>
      <c r="AA262" s="101"/>
      <c r="AB262" s="101"/>
      <c r="AC262" s="101"/>
      <c r="AD262" s="101"/>
      <c r="AE262" s="101"/>
      <c r="AF262" s="101"/>
      <c r="AG262" s="103"/>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3"/>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row>
    <row r="263" spans="1:186" x14ac:dyDescent="0.25">
      <c r="A263" s="101"/>
      <c r="B263" s="101"/>
      <c r="C263" s="101"/>
      <c r="D263" s="101"/>
      <c r="E263" s="101"/>
      <c r="F263" s="101"/>
      <c r="G263" s="101"/>
      <c r="H263" s="101"/>
      <c r="I263" s="101"/>
      <c r="J263" s="101"/>
      <c r="K263" s="101"/>
      <c r="L263" s="101"/>
      <c r="M263" s="103"/>
      <c r="N263" s="101"/>
      <c r="O263" s="101"/>
      <c r="P263" s="101"/>
      <c r="Q263" s="101"/>
      <c r="R263" s="101"/>
      <c r="S263" s="103"/>
      <c r="T263" s="103"/>
      <c r="U263" s="101"/>
      <c r="V263" s="101"/>
      <c r="W263" s="101"/>
      <c r="X263" s="101"/>
      <c r="Y263" s="101"/>
      <c r="Z263" s="101"/>
      <c r="AA263" s="101"/>
      <c r="AB263" s="101"/>
      <c r="AC263" s="101"/>
      <c r="AD263" s="101"/>
      <c r="AE263" s="101"/>
      <c r="AF263" s="101"/>
      <c r="AG263" s="103"/>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3"/>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row>
    <row r="264" spans="1:186" x14ac:dyDescent="0.25">
      <c r="A264" s="101"/>
      <c r="B264" s="101"/>
      <c r="C264" s="101"/>
      <c r="D264" s="101"/>
      <c r="E264" s="101"/>
      <c r="F264" s="101"/>
      <c r="G264" s="101"/>
      <c r="H264" s="101"/>
      <c r="I264" s="101"/>
      <c r="J264" s="101"/>
      <c r="K264" s="101"/>
      <c r="L264" s="101"/>
      <c r="M264" s="103"/>
      <c r="N264" s="101"/>
      <c r="O264" s="101"/>
      <c r="P264" s="101"/>
      <c r="Q264" s="101"/>
      <c r="R264" s="101"/>
      <c r="S264" s="103"/>
      <c r="T264" s="103"/>
      <c r="U264" s="101"/>
      <c r="V264" s="101"/>
      <c r="W264" s="101"/>
      <c r="X264" s="101"/>
      <c r="Y264" s="101"/>
      <c r="Z264" s="101"/>
      <c r="AA264" s="101"/>
      <c r="AB264" s="101"/>
      <c r="AC264" s="101"/>
      <c r="AD264" s="101"/>
      <c r="AE264" s="101"/>
      <c r="AF264" s="101"/>
      <c r="AG264" s="103"/>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3"/>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row>
    <row r="265" spans="1:186" x14ac:dyDescent="0.25">
      <c r="A265" s="101"/>
      <c r="B265" s="101"/>
      <c r="C265" s="101"/>
      <c r="D265" s="101"/>
      <c r="E265" s="101"/>
      <c r="F265" s="101"/>
      <c r="G265" s="101"/>
      <c r="H265" s="101"/>
      <c r="I265" s="101"/>
      <c r="J265" s="101"/>
      <c r="K265" s="101"/>
      <c r="L265" s="101"/>
      <c r="M265" s="103"/>
      <c r="N265" s="101"/>
      <c r="O265" s="101"/>
      <c r="P265" s="101"/>
      <c r="Q265" s="101"/>
      <c r="R265" s="101"/>
      <c r="S265" s="103"/>
      <c r="T265" s="103"/>
      <c r="U265" s="101"/>
      <c r="V265" s="101"/>
      <c r="W265" s="101"/>
      <c r="X265" s="101"/>
      <c r="Y265" s="101"/>
      <c r="Z265" s="101"/>
      <c r="AA265" s="101"/>
      <c r="AB265" s="101"/>
      <c r="AC265" s="101"/>
      <c r="AD265" s="101"/>
      <c r="AE265" s="101"/>
      <c r="AF265" s="101"/>
      <c r="AG265" s="103"/>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3"/>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row>
    <row r="266" spans="1:186" x14ac:dyDescent="0.25">
      <c r="A266" s="101"/>
      <c r="B266" s="101"/>
      <c r="C266" s="101"/>
      <c r="D266" s="101"/>
      <c r="E266" s="101"/>
      <c r="F266" s="101"/>
      <c r="G266" s="101"/>
      <c r="H266" s="101"/>
      <c r="I266" s="101"/>
      <c r="J266" s="101"/>
      <c r="K266" s="101"/>
      <c r="L266" s="101"/>
      <c r="M266" s="103"/>
      <c r="N266" s="101"/>
      <c r="O266" s="101"/>
      <c r="P266" s="101"/>
      <c r="Q266" s="101"/>
      <c r="R266" s="101"/>
      <c r="S266" s="103"/>
      <c r="T266" s="103"/>
      <c r="U266" s="101"/>
      <c r="V266" s="101"/>
      <c r="W266" s="101"/>
      <c r="X266" s="101"/>
      <c r="Y266" s="101"/>
      <c r="Z266" s="101"/>
      <c r="AA266" s="101"/>
      <c r="AB266" s="101"/>
      <c r="AC266" s="101"/>
      <c r="AD266" s="101"/>
      <c r="AE266" s="101"/>
      <c r="AF266" s="101"/>
      <c r="AG266" s="103"/>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3"/>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row>
    <row r="267" spans="1:186" x14ac:dyDescent="0.25">
      <c r="A267" s="101"/>
      <c r="B267" s="101"/>
      <c r="C267" s="101"/>
      <c r="D267" s="101"/>
      <c r="E267" s="101"/>
      <c r="F267" s="101"/>
      <c r="G267" s="101"/>
      <c r="H267" s="101"/>
      <c r="I267" s="101"/>
      <c r="J267" s="101"/>
      <c r="K267" s="101"/>
      <c r="L267" s="101"/>
      <c r="M267" s="103"/>
      <c r="N267" s="101"/>
      <c r="O267" s="101"/>
      <c r="P267" s="101"/>
      <c r="Q267" s="101"/>
      <c r="R267" s="101"/>
      <c r="S267" s="103"/>
      <c r="T267" s="103"/>
      <c r="U267" s="101"/>
      <c r="V267" s="101"/>
      <c r="W267" s="101"/>
      <c r="X267" s="101"/>
      <c r="Y267" s="101"/>
      <c r="Z267" s="101"/>
      <c r="AA267" s="101"/>
      <c r="AB267" s="101"/>
      <c r="AC267" s="101"/>
      <c r="AD267" s="101"/>
      <c r="AE267" s="101"/>
      <c r="AF267" s="101"/>
      <c r="AG267" s="103"/>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3"/>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row>
    <row r="268" spans="1:186" x14ac:dyDescent="0.25">
      <c r="A268" s="101"/>
      <c r="B268" s="101"/>
      <c r="C268" s="101"/>
      <c r="D268" s="101"/>
      <c r="E268" s="101"/>
      <c r="F268" s="101"/>
      <c r="G268" s="101"/>
      <c r="H268" s="101"/>
      <c r="I268" s="101"/>
      <c r="J268" s="101"/>
      <c r="K268" s="101"/>
      <c r="L268" s="101"/>
      <c r="M268" s="103"/>
      <c r="N268" s="101"/>
      <c r="O268" s="101"/>
      <c r="P268" s="101"/>
      <c r="Q268" s="101"/>
      <c r="R268" s="101"/>
      <c r="S268" s="103"/>
      <c r="T268" s="103"/>
      <c r="U268" s="101"/>
      <c r="V268" s="101"/>
      <c r="W268" s="101"/>
      <c r="X268" s="101"/>
      <c r="Y268" s="101"/>
      <c r="Z268" s="101"/>
      <c r="AA268" s="101"/>
      <c r="AB268" s="101"/>
      <c r="AC268" s="101"/>
      <c r="AD268" s="101"/>
      <c r="AE268" s="101"/>
      <c r="AF268" s="101"/>
      <c r="AG268" s="103"/>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3"/>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row>
    <row r="269" spans="1:186" x14ac:dyDescent="0.25">
      <c r="A269" s="101"/>
      <c r="B269" s="101"/>
      <c r="C269" s="101"/>
      <c r="D269" s="101"/>
      <c r="E269" s="101"/>
      <c r="F269" s="101"/>
      <c r="G269" s="101"/>
      <c r="H269" s="101"/>
      <c r="I269" s="101"/>
      <c r="J269" s="101"/>
      <c r="K269" s="101"/>
      <c r="L269" s="101"/>
      <c r="M269" s="103"/>
      <c r="N269" s="101"/>
      <c r="O269" s="101"/>
      <c r="P269" s="101"/>
      <c r="Q269" s="101"/>
      <c r="R269" s="101"/>
      <c r="S269" s="103"/>
      <c r="T269" s="103"/>
      <c r="U269" s="101"/>
      <c r="V269" s="101"/>
      <c r="W269" s="101"/>
      <c r="X269" s="101"/>
      <c r="Y269" s="101"/>
      <c r="Z269" s="101"/>
      <c r="AA269" s="101"/>
      <c r="AB269" s="101"/>
      <c r="AC269" s="101"/>
      <c r="AD269" s="101"/>
      <c r="AE269" s="101"/>
      <c r="AF269" s="101"/>
      <c r="AG269" s="103"/>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3"/>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row>
    <row r="270" spans="1:186" x14ac:dyDescent="0.25">
      <c r="A270" s="101"/>
      <c r="B270" s="101"/>
      <c r="C270" s="101"/>
      <c r="D270" s="101"/>
      <c r="E270" s="101"/>
      <c r="F270" s="101"/>
      <c r="G270" s="101"/>
      <c r="H270" s="101"/>
      <c r="I270" s="101"/>
      <c r="J270" s="101"/>
      <c r="K270" s="101"/>
      <c r="L270" s="101"/>
      <c r="M270" s="103"/>
      <c r="N270" s="101"/>
      <c r="O270" s="101"/>
      <c r="P270" s="101"/>
      <c r="Q270" s="101"/>
      <c r="R270" s="101"/>
      <c r="S270" s="103"/>
      <c r="T270" s="103"/>
      <c r="U270" s="101"/>
      <c r="V270" s="101"/>
      <c r="W270" s="101"/>
      <c r="X270" s="101"/>
      <c r="Y270" s="101"/>
      <c r="Z270" s="101"/>
      <c r="AA270" s="101"/>
      <c r="AB270" s="101"/>
      <c r="AC270" s="101"/>
      <c r="AD270" s="101"/>
      <c r="AE270" s="101"/>
      <c r="AF270" s="101"/>
      <c r="AG270" s="103"/>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3"/>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row>
    <row r="271" spans="1:186" x14ac:dyDescent="0.25">
      <c r="A271" s="101"/>
      <c r="B271" s="101"/>
      <c r="C271" s="101"/>
      <c r="D271" s="101"/>
      <c r="E271" s="101"/>
      <c r="F271" s="101"/>
      <c r="G271" s="101"/>
      <c r="H271" s="101"/>
      <c r="I271" s="101"/>
      <c r="J271" s="101"/>
      <c r="K271" s="101"/>
      <c r="L271" s="101"/>
      <c r="M271" s="103"/>
      <c r="N271" s="101"/>
      <c r="O271" s="101"/>
      <c r="P271" s="101"/>
      <c r="Q271" s="101"/>
      <c r="R271" s="101"/>
      <c r="S271" s="103"/>
      <c r="T271" s="103"/>
      <c r="U271" s="101"/>
      <c r="V271" s="101"/>
      <c r="W271" s="101"/>
      <c r="X271" s="101"/>
      <c r="Y271" s="101"/>
      <c r="Z271" s="101"/>
      <c r="AA271" s="101"/>
      <c r="AB271" s="101"/>
      <c r="AC271" s="101"/>
      <c r="AD271" s="101"/>
      <c r="AE271" s="101"/>
      <c r="AF271" s="101"/>
      <c r="AG271" s="103"/>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3"/>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row>
    <row r="272" spans="1:186" x14ac:dyDescent="0.25">
      <c r="A272" s="101"/>
      <c r="B272" s="101"/>
      <c r="C272" s="101"/>
      <c r="D272" s="101"/>
      <c r="E272" s="101"/>
      <c r="F272" s="101"/>
      <c r="G272" s="101"/>
      <c r="H272" s="101"/>
      <c r="I272" s="101"/>
      <c r="J272" s="101"/>
      <c r="K272" s="101"/>
      <c r="L272" s="101"/>
      <c r="M272" s="103"/>
      <c r="N272" s="101"/>
      <c r="O272" s="101"/>
      <c r="P272" s="101"/>
      <c r="Q272" s="101"/>
      <c r="R272" s="101"/>
      <c r="S272" s="103"/>
      <c r="T272" s="103"/>
      <c r="U272" s="101"/>
      <c r="V272" s="101"/>
      <c r="W272" s="101"/>
      <c r="X272" s="101"/>
      <c r="Y272" s="101"/>
      <c r="Z272" s="101"/>
      <c r="AA272" s="101"/>
      <c r="AB272" s="101"/>
      <c r="AC272" s="101"/>
      <c r="AD272" s="101"/>
      <c r="AE272" s="101"/>
      <c r="AF272" s="101"/>
      <c r="AG272" s="103"/>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3"/>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row>
    <row r="273" spans="1:186" x14ac:dyDescent="0.25">
      <c r="A273" s="101"/>
      <c r="B273" s="101"/>
      <c r="C273" s="101"/>
      <c r="D273" s="101"/>
      <c r="E273" s="101"/>
      <c r="F273" s="101"/>
      <c r="G273" s="101"/>
      <c r="H273" s="101"/>
      <c r="I273" s="101"/>
      <c r="J273" s="101"/>
      <c r="K273" s="101"/>
      <c r="L273" s="101"/>
      <c r="M273" s="103"/>
      <c r="N273" s="101"/>
      <c r="O273" s="101"/>
      <c r="P273" s="101"/>
      <c r="Q273" s="101"/>
      <c r="R273" s="101"/>
      <c r="S273" s="103"/>
      <c r="T273" s="103"/>
      <c r="U273" s="101"/>
      <c r="V273" s="101"/>
      <c r="W273" s="101"/>
      <c r="X273" s="101"/>
      <c r="Y273" s="101"/>
      <c r="Z273" s="101"/>
      <c r="AA273" s="101"/>
      <c r="AB273" s="101"/>
      <c r="AC273" s="101"/>
      <c r="AD273" s="101"/>
      <c r="AE273" s="101"/>
      <c r="AF273" s="101"/>
      <c r="AG273" s="103"/>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3"/>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row>
    <row r="274" spans="1:186" x14ac:dyDescent="0.25">
      <c r="A274" s="101"/>
      <c r="B274" s="101"/>
      <c r="C274" s="101"/>
      <c r="D274" s="101"/>
      <c r="E274" s="101"/>
      <c r="F274" s="101"/>
      <c r="G274" s="101"/>
      <c r="H274" s="101"/>
      <c r="I274" s="101"/>
      <c r="J274" s="101"/>
      <c r="K274" s="101"/>
      <c r="L274" s="101"/>
      <c r="M274" s="103"/>
      <c r="N274" s="101"/>
      <c r="O274" s="101"/>
      <c r="P274" s="101"/>
      <c r="Q274" s="101"/>
      <c r="R274" s="101"/>
      <c r="S274" s="103"/>
      <c r="T274" s="103"/>
      <c r="U274" s="101"/>
      <c r="V274" s="101"/>
      <c r="W274" s="101"/>
      <c r="X274" s="101"/>
      <c r="Y274" s="101"/>
      <c r="Z274" s="101"/>
      <c r="AA274" s="101"/>
      <c r="AB274" s="101"/>
      <c r="AC274" s="101"/>
      <c r="AD274" s="101"/>
      <c r="AE274" s="101"/>
      <c r="AF274" s="101"/>
      <c r="AG274" s="103"/>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3"/>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row>
    <row r="275" spans="1:186" x14ac:dyDescent="0.25">
      <c r="A275" s="101"/>
      <c r="B275" s="101"/>
      <c r="C275" s="101"/>
      <c r="D275" s="101"/>
      <c r="E275" s="101"/>
      <c r="F275" s="101"/>
      <c r="G275" s="101"/>
      <c r="H275" s="101"/>
      <c r="I275" s="101"/>
      <c r="J275" s="101"/>
      <c r="K275" s="101"/>
      <c r="L275" s="101"/>
      <c r="M275" s="103"/>
      <c r="N275" s="101"/>
      <c r="O275" s="101"/>
      <c r="P275" s="101"/>
      <c r="Q275" s="101"/>
      <c r="R275" s="101"/>
      <c r="S275" s="103"/>
      <c r="T275" s="103"/>
      <c r="U275" s="101"/>
      <c r="V275" s="101"/>
      <c r="W275" s="101"/>
      <c r="X275" s="101"/>
      <c r="Y275" s="101"/>
      <c r="Z275" s="101"/>
      <c r="AA275" s="101"/>
      <c r="AB275" s="101"/>
      <c r="AC275" s="101"/>
      <c r="AD275" s="101"/>
      <c r="AE275" s="101"/>
      <c r="AF275" s="101"/>
      <c r="AG275" s="103"/>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3"/>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row>
    <row r="276" spans="1:186" x14ac:dyDescent="0.25">
      <c r="A276" s="101"/>
      <c r="B276" s="101"/>
      <c r="C276" s="101"/>
      <c r="D276" s="101"/>
      <c r="E276" s="101"/>
      <c r="F276" s="101"/>
      <c r="G276" s="101"/>
      <c r="H276" s="101"/>
      <c r="I276" s="101"/>
      <c r="J276" s="101"/>
      <c r="K276" s="101"/>
      <c r="L276" s="101"/>
      <c r="M276" s="103"/>
      <c r="N276" s="101"/>
      <c r="O276" s="101"/>
      <c r="P276" s="101"/>
      <c r="Q276" s="101"/>
      <c r="R276" s="101"/>
      <c r="S276" s="103"/>
      <c r="T276" s="103"/>
      <c r="U276" s="101"/>
      <c r="V276" s="101"/>
      <c r="W276" s="101"/>
      <c r="X276" s="101"/>
      <c r="Y276" s="101"/>
      <c r="Z276" s="101"/>
      <c r="AA276" s="101"/>
      <c r="AB276" s="101"/>
      <c r="AC276" s="101"/>
      <c r="AD276" s="101"/>
      <c r="AE276" s="101"/>
      <c r="AF276" s="101"/>
      <c r="AG276" s="103"/>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3"/>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row>
    <row r="277" spans="1:186" x14ac:dyDescent="0.25">
      <c r="A277" s="101"/>
      <c r="B277" s="101"/>
      <c r="C277" s="101"/>
      <c r="D277" s="101"/>
      <c r="E277" s="101"/>
      <c r="F277" s="101"/>
      <c r="G277" s="101"/>
      <c r="H277" s="101"/>
      <c r="I277" s="101"/>
      <c r="J277" s="101"/>
      <c r="K277" s="101"/>
      <c r="L277" s="101"/>
      <c r="M277" s="103"/>
      <c r="N277" s="101"/>
      <c r="O277" s="101"/>
      <c r="P277" s="101"/>
      <c r="Q277" s="101"/>
      <c r="R277" s="101"/>
      <c r="S277" s="103"/>
      <c r="T277" s="103"/>
      <c r="U277" s="101"/>
      <c r="V277" s="101"/>
      <c r="W277" s="101"/>
      <c r="X277" s="101"/>
      <c r="Y277" s="101"/>
      <c r="Z277" s="101"/>
      <c r="AA277" s="101"/>
      <c r="AB277" s="101"/>
      <c r="AC277" s="101"/>
      <c r="AD277" s="101"/>
      <c r="AE277" s="101"/>
      <c r="AF277" s="101"/>
      <c r="AG277" s="103"/>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3"/>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row>
    <row r="278" spans="1:186" x14ac:dyDescent="0.25">
      <c r="A278" s="101"/>
      <c r="B278" s="101"/>
      <c r="C278" s="101"/>
      <c r="D278" s="101"/>
      <c r="E278" s="101"/>
      <c r="F278" s="101"/>
      <c r="G278" s="101"/>
      <c r="H278" s="101"/>
      <c r="I278" s="101"/>
      <c r="J278" s="101"/>
      <c r="K278" s="101"/>
      <c r="L278" s="101"/>
      <c r="M278" s="103"/>
      <c r="N278" s="101"/>
      <c r="O278" s="101"/>
      <c r="P278" s="101"/>
      <c r="Q278" s="101"/>
      <c r="R278" s="101"/>
      <c r="S278" s="103"/>
      <c r="T278" s="103"/>
      <c r="U278" s="101"/>
      <c r="V278" s="101"/>
      <c r="W278" s="101"/>
      <c r="X278" s="101"/>
      <c r="Y278" s="101"/>
      <c r="Z278" s="101"/>
      <c r="AA278" s="101"/>
      <c r="AB278" s="101"/>
      <c r="AC278" s="101"/>
      <c r="AD278" s="101"/>
      <c r="AE278" s="101"/>
      <c r="AF278" s="101"/>
      <c r="AG278" s="103"/>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3"/>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row>
    <row r="279" spans="1:186" x14ac:dyDescent="0.25">
      <c r="A279" s="101"/>
      <c r="B279" s="101"/>
      <c r="C279" s="101"/>
      <c r="D279" s="101"/>
      <c r="E279" s="101"/>
      <c r="F279" s="101"/>
      <c r="G279" s="101"/>
      <c r="H279" s="101"/>
      <c r="I279" s="101"/>
      <c r="J279" s="101"/>
      <c r="K279" s="101"/>
      <c r="L279" s="101"/>
      <c r="M279" s="103"/>
      <c r="N279" s="101"/>
      <c r="O279" s="101"/>
      <c r="P279" s="101"/>
      <c r="Q279" s="101"/>
      <c r="R279" s="101"/>
      <c r="S279" s="103"/>
      <c r="T279" s="103"/>
      <c r="U279" s="101"/>
      <c r="V279" s="101"/>
      <c r="W279" s="101"/>
      <c r="X279" s="101"/>
      <c r="Y279" s="101"/>
      <c r="Z279" s="101"/>
      <c r="AA279" s="101"/>
      <c r="AB279" s="101"/>
      <c r="AC279" s="101"/>
      <c r="AD279" s="101"/>
      <c r="AE279" s="101"/>
      <c r="AF279" s="101"/>
      <c r="AG279" s="103"/>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3"/>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row>
    <row r="280" spans="1:186" x14ac:dyDescent="0.25">
      <c r="A280" s="101"/>
      <c r="B280" s="101"/>
      <c r="C280" s="101"/>
      <c r="D280" s="101"/>
      <c r="E280" s="101"/>
      <c r="F280" s="101"/>
      <c r="G280" s="101"/>
      <c r="H280" s="101"/>
      <c r="I280" s="101"/>
      <c r="J280" s="101"/>
      <c r="K280" s="101"/>
      <c r="L280" s="101"/>
      <c r="M280" s="103"/>
      <c r="N280" s="101"/>
      <c r="O280" s="101"/>
      <c r="P280" s="101"/>
      <c r="Q280" s="101"/>
      <c r="R280" s="101"/>
      <c r="S280" s="103"/>
      <c r="T280" s="103"/>
      <c r="U280" s="101"/>
      <c r="V280" s="101"/>
      <c r="W280" s="101"/>
      <c r="X280" s="101"/>
      <c r="Y280" s="101"/>
      <c r="Z280" s="101"/>
      <c r="AA280" s="101"/>
      <c r="AB280" s="101"/>
      <c r="AC280" s="101"/>
      <c r="AD280" s="101"/>
      <c r="AE280" s="101"/>
      <c r="AF280" s="101"/>
      <c r="AG280" s="103"/>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3"/>
      <c r="CI280" s="103"/>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3"/>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row>
    <row r="281" spans="1:186" x14ac:dyDescent="0.25">
      <c r="A281" s="101"/>
      <c r="B281" s="101"/>
      <c r="C281" s="101"/>
      <c r="D281" s="101"/>
      <c r="E281" s="101"/>
      <c r="F281" s="101"/>
      <c r="G281" s="101"/>
      <c r="H281" s="101"/>
      <c r="I281" s="101"/>
      <c r="J281" s="101"/>
      <c r="K281" s="101"/>
      <c r="L281" s="101"/>
      <c r="M281" s="103"/>
      <c r="N281" s="101"/>
      <c r="O281" s="101"/>
      <c r="P281" s="101"/>
      <c r="Q281" s="101"/>
      <c r="R281" s="101"/>
      <c r="S281" s="103"/>
      <c r="T281" s="103"/>
      <c r="U281" s="101"/>
      <c r="V281" s="101"/>
      <c r="W281" s="101"/>
      <c r="X281" s="101"/>
      <c r="Y281" s="101"/>
      <c r="Z281" s="101"/>
      <c r="AA281" s="101"/>
      <c r="AB281" s="101"/>
      <c r="AC281" s="101"/>
      <c r="AD281" s="101"/>
      <c r="AE281" s="101"/>
      <c r="AF281" s="101"/>
      <c r="AG281" s="103"/>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3"/>
      <c r="CI281" s="103"/>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3"/>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row>
    <row r="282" spans="1:186" x14ac:dyDescent="0.25">
      <c r="A282" s="101"/>
      <c r="B282" s="101"/>
      <c r="C282" s="101"/>
      <c r="D282" s="101"/>
      <c r="E282" s="101"/>
      <c r="F282" s="101"/>
      <c r="G282" s="101"/>
      <c r="H282" s="101"/>
      <c r="I282" s="101"/>
      <c r="J282" s="101"/>
      <c r="K282" s="101"/>
      <c r="L282" s="101"/>
      <c r="M282" s="103"/>
      <c r="N282" s="101"/>
      <c r="O282" s="101"/>
      <c r="P282" s="101"/>
      <c r="Q282" s="101"/>
      <c r="R282" s="101"/>
      <c r="S282" s="103"/>
      <c r="T282" s="103"/>
      <c r="U282" s="101"/>
      <c r="V282" s="101"/>
      <c r="W282" s="101"/>
      <c r="X282" s="101"/>
      <c r="Y282" s="101"/>
      <c r="Z282" s="101"/>
      <c r="AA282" s="101"/>
      <c r="AB282" s="101"/>
      <c r="AC282" s="101"/>
      <c r="AD282" s="101"/>
      <c r="AE282" s="101"/>
      <c r="AF282" s="101"/>
      <c r="AG282" s="103"/>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3"/>
      <c r="CI282" s="103"/>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3"/>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row>
    <row r="283" spans="1:186" x14ac:dyDescent="0.25">
      <c r="A283" s="101"/>
      <c r="B283" s="101"/>
      <c r="C283" s="101"/>
      <c r="D283" s="101"/>
      <c r="E283" s="101"/>
      <c r="F283" s="101"/>
      <c r="G283" s="101"/>
      <c r="H283" s="101"/>
      <c r="I283" s="101"/>
      <c r="J283" s="101"/>
      <c r="K283" s="101"/>
      <c r="L283" s="101"/>
      <c r="M283" s="103"/>
      <c r="N283" s="101"/>
      <c r="O283" s="101"/>
      <c r="P283" s="101"/>
      <c r="Q283" s="101"/>
      <c r="R283" s="101"/>
      <c r="S283" s="103"/>
      <c r="T283" s="103"/>
      <c r="U283" s="101"/>
      <c r="V283" s="101"/>
      <c r="W283" s="101"/>
      <c r="X283" s="101"/>
      <c r="Y283" s="101"/>
      <c r="Z283" s="101"/>
      <c r="AA283" s="101"/>
      <c r="AB283" s="101"/>
      <c r="AC283" s="101"/>
      <c r="AD283" s="101"/>
      <c r="AE283" s="101"/>
      <c r="AF283" s="101"/>
      <c r="AG283" s="103"/>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3"/>
      <c r="CI283" s="103"/>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3"/>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row>
    <row r="284" spans="1:186" x14ac:dyDescent="0.25">
      <c r="A284" s="101"/>
      <c r="B284" s="101"/>
      <c r="C284" s="101"/>
      <c r="D284" s="101"/>
      <c r="E284" s="101"/>
      <c r="F284" s="101"/>
      <c r="G284" s="101"/>
      <c r="H284" s="101"/>
      <c r="I284" s="101"/>
      <c r="J284" s="101"/>
      <c r="K284" s="101"/>
      <c r="L284" s="101"/>
      <c r="M284" s="103"/>
      <c r="N284" s="101"/>
      <c r="O284" s="101"/>
      <c r="P284" s="101"/>
      <c r="Q284" s="101"/>
      <c r="R284" s="101"/>
      <c r="S284" s="103"/>
      <c r="T284" s="103"/>
      <c r="U284" s="101"/>
      <c r="V284" s="101"/>
      <c r="W284" s="101"/>
      <c r="X284" s="101"/>
      <c r="Y284" s="101"/>
      <c r="Z284" s="101"/>
      <c r="AA284" s="101"/>
      <c r="AB284" s="101"/>
      <c r="AC284" s="101"/>
      <c r="AD284" s="101"/>
      <c r="AE284" s="101"/>
      <c r="AF284" s="101"/>
      <c r="AG284" s="103"/>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3"/>
      <c r="CI284" s="103"/>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3"/>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row>
    <row r="285" spans="1:186" x14ac:dyDescent="0.25">
      <c r="A285" s="101"/>
      <c r="B285" s="101"/>
      <c r="C285" s="101"/>
      <c r="D285" s="101"/>
      <c r="E285" s="101"/>
      <c r="F285" s="101"/>
      <c r="G285" s="101"/>
      <c r="H285" s="101"/>
      <c r="I285" s="101"/>
      <c r="J285" s="101"/>
      <c r="K285" s="101"/>
      <c r="L285" s="101"/>
      <c r="M285" s="103"/>
      <c r="N285" s="101"/>
      <c r="O285" s="101"/>
      <c r="P285" s="101"/>
      <c r="Q285" s="101"/>
      <c r="R285" s="101"/>
      <c r="S285" s="103"/>
      <c r="T285" s="103"/>
      <c r="U285" s="101"/>
      <c r="V285" s="101"/>
      <c r="W285" s="101"/>
      <c r="X285" s="101"/>
      <c r="Y285" s="101"/>
      <c r="Z285" s="101"/>
      <c r="AA285" s="101"/>
      <c r="AB285" s="101"/>
      <c r="AC285" s="101"/>
      <c r="AD285" s="101"/>
      <c r="AE285" s="101"/>
      <c r="AF285" s="101"/>
      <c r="AG285" s="103"/>
      <c r="AH285" s="101"/>
      <c r="AI285" s="101"/>
      <c r="AJ285" s="101"/>
      <c r="AK285" s="101"/>
      <c r="AL285" s="101"/>
      <c r="AM285" s="101"/>
      <c r="AN285" s="101"/>
      <c r="AO285" s="101"/>
      <c r="AP285" s="101"/>
      <c r="AQ285" s="101"/>
      <c r="AR285" s="101"/>
      <c r="AS285" s="101"/>
      <c r="AT285" s="101"/>
      <c r="AU285" s="101"/>
      <c r="AV285" s="101"/>
      <c r="AW285" s="101"/>
      <c r="AX285" s="103"/>
      <c r="AY285" s="103"/>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3"/>
      <c r="CI285" s="103"/>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3"/>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row>
    <row r="286" spans="1:186" x14ac:dyDescent="0.25">
      <c r="A286" s="101"/>
      <c r="B286" s="101"/>
      <c r="C286" s="101"/>
      <c r="D286" s="101"/>
      <c r="E286" s="101"/>
      <c r="F286" s="101"/>
      <c r="G286" s="101"/>
      <c r="H286" s="101"/>
      <c r="I286" s="101"/>
      <c r="J286" s="101"/>
      <c r="K286" s="101"/>
      <c r="L286" s="101"/>
      <c r="M286" s="103"/>
      <c r="N286" s="101"/>
      <c r="O286" s="101"/>
      <c r="P286" s="101"/>
      <c r="Q286" s="101"/>
      <c r="R286" s="101"/>
      <c r="S286" s="103"/>
      <c r="T286" s="103"/>
      <c r="U286" s="101"/>
      <c r="V286" s="101"/>
      <c r="W286" s="101"/>
      <c r="X286" s="101"/>
      <c r="Y286" s="101"/>
      <c r="Z286" s="101"/>
      <c r="AA286" s="101"/>
      <c r="AB286" s="101"/>
      <c r="AC286" s="101"/>
      <c r="AD286" s="101"/>
      <c r="AE286" s="101"/>
      <c r="AF286" s="101"/>
      <c r="AG286" s="103"/>
      <c r="AH286" s="101"/>
      <c r="AI286" s="101"/>
      <c r="AJ286" s="101"/>
      <c r="AK286" s="101"/>
      <c r="AL286" s="101"/>
      <c r="AM286" s="101"/>
      <c r="AN286" s="101"/>
      <c r="AO286" s="101"/>
      <c r="AP286" s="101"/>
      <c r="AQ286" s="101"/>
      <c r="AR286" s="101"/>
      <c r="AS286" s="101"/>
      <c r="AT286" s="101"/>
      <c r="AU286" s="101"/>
      <c r="AV286" s="101"/>
      <c r="AW286" s="101"/>
      <c r="AX286" s="103"/>
      <c r="AY286" s="103"/>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3"/>
      <c r="CI286" s="103"/>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3"/>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row>
    <row r="287" spans="1:186" x14ac:dyDescent="0.25">
      <c r="A287" s="101"/>
      <c r="B287" s="101"/>
      <c r="C287" s="101"/>
      <c r="D287" s="101"/>
      <c r="E287" s="101"/>
      <c r="F287" s="101"/>
      <c r="G287" s="101"/>
      <c r="H287" s="101"/>
      <c r="I287" s="101"/>
      <c r="J287" s="101"/>
      <c r="K287" s="101"/>
      <c r="L287" s="101"/>
      <c r="M287" s="103"/>
      <c r="N287" s="101"/>
      <c r="O287" s="101"/>
      <c r="P287" s="101"/>
      <c r="Q287" s="101"/>
      <c r="R287" s="101"/>
      <c r="S287" s="103"/>
      <c r="T287" s="103"/>
      <c r="U287" s="101"/>
      <c r="V287" s="101"/>
      <c r="W287" s="101"/>
      <c r="X287" s="101"/>
      <c r="Y287" s="101"/>
      <c r="Z287" s="101"/>
      <c r="AA287" s="101"/>
      <c r="AB287" s="101"/>
      <c r="AC287" s="101"/>
      <c r="AD287" s="101"/>
      <c r="AE287" s="101"/>
      <c r="AF287" s="101"/>
      <c r="AG287" s="103"/>
      <c r="AH287" s="101"/>
      <c r="AI287" s="101"/>
      <c r="AJ287" s="101"/>
      <c r="AK287" s="101"/>
      <c r="AL287" s="101"/>
      <c r="AM287" s="101"/>
      <c r="AN287" s="101"/>
      <c r="AO287" s="101"/>
      <c r="AP287" s="101"/>
      <c r="AQ287" s="101"/>
      <c r="AR287" s="101"/>
      <c r="AS287" s="101"/>
      <c r="AT287" s="101"/>
      <c r="AU287" s="101"/>
      <c r="AV287" s="101"/>
      <c r="AW287" s="101"/>
      <c r="AX287" s="103"/>
      <c r="AY287" s="103"/>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3"/>
      <c r="CI287" s="103"/>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3"/>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row>
    <row r="288" spans="1:186" x14ac:dyDescent="0.25">
      <c r="A288" s="101"/>
      <c r="B288" s="101"/>
      <c r="C288" s="101"/>
      <c r="D288" s="101"/>
      <c r="E288" s="101"/>
      <c r="F288" s="101"/>
      <c r="G288" s="101"/>
      <c r="H288" s="101"/>
      <c r="I288" s="101"/>
      <c r="J288" s="101"/>
      <c r="K288" s="101"/>
      <c r="L288" s="101"/>
      <c r="M288" s="103"/>
      <c r="N288" s="101"/>
      <c r="O288" s="101"/>
      <c r="P288" s="101"/>
      <c r="Q288" s="101"/>
      <c r="R288" s="101"/>
      <c r="S288" s="103"/>
      <c r="T288" s="103"/>
      <c r="U288" s="101"/>
      <c r="V288" s="101"/>
      <c r="W288" s="101"/>
      <c r="X288" s="101"/>
      <c r="Y288" s="101"/>
      <c r="Z288" s="101"/>
      <c r="AA288" s="101"/>
      <c r="AB288" s="101"/>
      <c r="AC288" s="101"/>
      <c r="AD288" s="101"/>
      <c r="AE288" s="101"/>
      <c r="AF288" s="101"/>
      <c r="AG288" s="103"/>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3"/>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row>
    <row r="289" spans="1:186" x14ac:dyDescent="0.25">
      <c r="A289" s="101"/>
      <c r="B289" s="101"/>
      <c r="C289" s="101"/>
      <c r="D289" s="101"/>
      <c r="E289" s="101"/>
      <c r="F289" s="101"/>
      <c r="G289" s="101"/>
      <c r="H289" s="101"/>
      <c r="I289" s="101"/>
      <c r="J289" s="101"/>
      <c r="K289" s="101"/>
      <c r="L289" s="101"/>
      <c r="M289" s="103"/>
      <c r="N289" s="101"/>
      <c r="O289" s="101"/>
      <c r="P289" s="101"/>
      <c r="Q289" s="101"/>
      <c r="R289" s="101"/>
      <c r="S289" s="103"/>
      <c r="T289" s="103"/>
      <c r="U289" s="101"/>
      <c r="V289" s="101"/>
      <c r="W289" s="101"/>
      <c r="X289" s="101"/>
      <c r="Y289" s="101"/>
      <c r="Z289" s="101"/>
      <c r="AA289" s="101"/>
      <c r="AB289" s="101"/>
      <c r="AC289" s="101"/>
      <c r="AD289" s="101"/>
      <c r="AE289" s="101"/>
      <c r="AF289" s="101"/>
      <c r="AG289" s="103"/>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3"/>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row>
    <row r="290" spans="1:186" x14ac:dyDescent="0.25">
      <c r="A290" s="101"/>
      <c r="B290" s="101"/>
      <c r="C290" s="101"/>
      <c r="D290" s="101"/>
      <c r="E290" s="101"/>
      <c r="F290" s="101"/>
      <c r="G290" s="101"/>
      <c r="H290" s="101"/>
      <c r="I290" s="101"/>
      <c r="J290" s="101"/>
      <c r="K290" s="101"/>
      <c r="L290" s="101"/>
      <c r="M290" s="103"/>
      <c r="N290" s="101"/>
      <c r="O290" s="101"/>
      <c r="P290" s="101"/>
      <c r="Q290" s="101"/>
      <c r="R290" s="101"/>
      <c r="S290" s="103"/>
      <c r="T290" s="103"/>
      <c r="U290" s="101"/>
      <c r="V290" s="101"/>
      <c r="W290" s="101"/>
      <c r="X290" s="101"/>
      <c r="Y290" s="101"/>
      <c r="Z290" s="101"/>
      <c r="AA290" s="101"/>
      <c r="AB290" s="101"/>
      <c r="AC290" s="101"/>
      <c r="AD290" s="101"/>
      <c r="AE290" s="101"/>
      <c r="AF290" s="101"/>
      <c r="AG290" s="103"/>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3"/>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row>
    <row r="291" spans="1:186" x14ac:dyDescent="0.25">
      <c r="A291" s="101"/>
      <c r="B291" s="101"/>
      <c r="C291" s="101"/>
      <c r="D291" s="101"/>
      <c r="E291" s="101"/>
      <c r="F291" s="101"/>
      <c r="G291" s="101"/>
      <c r="H291" s="101"/>
      <c r="I291" s="101"/>
      <c r="J291" s="101"/>
      <c r="K291" s="101"/>
      <c r="L291" s="101"/>
      <c r="M291" s="103"/>
      <c r="N291" s="101"/>
      <c r="O291" s="101"/>
      <c r="P291" s="101"/>
      <c r="Q291" s="101"/>
      <c r="R291" s="101"/>
      <c r="S291" s="103"/>
      <c r="T291" s="103"/>
      <c r="U291" s="101"/>
      <c r="V291" s="101"/>
      <c r="W291" s="101"/>
      <c r="X291" s="101"/>
      <c r="Y291" s="101"/>
      <c r="Z291" s="101"/>
      <c r="AA291" s="101"/>
      <c r="AB291" s="101"/>
      <c r="AC291" s="101"/>
      <c r="AD291" s="101"/>
      <c r="AE291" s="101"/>
      <c r="AF291" s="101"/>
      <c r="AG291" s="103"/>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3"/>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row>
    <row r="292" spans="1:186" x14ac:dyDescent="0.25">
      <c r="A292" s="101"/>
      <c r="B292" s="101"/>
      <c r="C292" s="101"/>
      <c r="D292" s="101"/>
      <c r="E292" s="101"/>
      <c r="F292" s="101"/>
      <c r="G292" s="101"/>
      <c r="H292" s="101"/>
      <c r="I292" s="101"/>
      <c r="J292" s="101"/>
      <c r="K292" s="101"/>
      <c r="L292" s="101"/>
      <c r="M292" s="103"/>
      <c r="N292" s="101"/>
      <c r="O292" s="101"/>
      <c r="P292" s="101"/>
      <c r="Q292" s="101"/>
      <c r="R292" s="101"/>
      <c r="S292" s="103"/>
      <c r="T292" s="103"/>
      <c r="U292" s="101"/>
      <c r="V292" s="101"/>
      <c r="W292" s="101"/>
      <c r="X292" s="101"/>
      <c r="Y292" s="101"/>
      <c r="Z292" s="101"/>
      <c r="AA292" s="101"/>
      <c r="AB292" s="101"/>
      <c r="AC292" s="101"/>
      <c r="AD292" s="101"/>
      <c r="AE292" s="101"/>
      <c r="AF292" s="101"/>
      <c r="AG292" s="103"/>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3"/>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row>
    <row r="293" spans="1:186" x14ac:dyDescent="0.25">
      <c r="A293" s="101"/>
      <c r="B293" s="101"/>
      <c r="C293" s="101"/>
      <c r="D293" s="101"/>
      <c r="E293" s="101"/>
      <c r="F293" s="101"/>
      <c r="G293" s="101"/>
      <c r="H293" s="101"/>
      <c r="I293" s="101"/>
      <c r="J293" s="101"/>
      <c r="K293" s="101"/>
      <c r="L293" s="101"/>
      <c r="M293" s="103"/>
      <c r="N293" s="101"/>
      <c r="O293" s="101"/>
      <c r="P293" s="101"/>
      <c r="Q293" s="101"/>
      <c r="R293" s="101"/>
      <c r="S293" s="103"/>
      <c r="T293" s="103"/>
      <c r="U293" s="101"/>
      <c r="V293" s="101"/>
      <c r="W293" s="101"/>
      <c r="X293" s="101"/>
      <c r="Y293" s="101"/>
      <c r="Z293" s="101"/>
      <c r="AA293" s="101"/>
      <c r="AB293" s="101"/>
      <c r="AC293" s="101"/>
      <c r="AD293" s="101"/>
      <c r="AE293" s="101"/>
      <c r="AF293" s="101"/>
      <c r="AG293" s="103"/>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3"/>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2"/>
      <c r="EU293" s="101"/>
      <c r="EV293" s="101"/>
      <c r="EW293" s="101"/>
      <c r="EX293" s="101"/>
      <c r="EY293" s="102"/>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row>
    <row r="294" spans="1:186" x14ac:dyDescent="0.25">
      <c r="A294" s="101"/>
      <c r="B294" s="101"/>
      <c r="C294" s="101"/>
      <c r="D294" s="101"/>
      <c r="E294" s="101"/>
      <c r="F294" s="101"/>
      <c r="G294" s="101"/>
      <c r="H294" s="101"/>
      <c r="I294" s="101"/>
      <c r="J294" s="101"/>
      <c r="K294" s="101"/>
      <c r="L294" s="101"/>
      <c r="M294" s="103"/>
      <c r="N294" s="101"/>
      <c r="O294" s="101"/>
      <c r="P294" s="101"/>
      <c r="Q294" s="101"/>
      <c r="R294" s="101"/>
      <c r="S294" s="103"/>
      <c r="T294" s="103"/>
      <c r="U294" s="101"/>
      <c r="V294" s="101"/>
      <c r="W294" s="101"/>
      <c r="X294" s="101"/>
      <c r="Y294" s="101"/>
      <c r="Z294" s="101"/>
      <c r="AA294" s="101"/>
      <c r="AB294" s="101"/>
      <c r="AC294" s="101"/>
      <c r="AD294" s="101"/>
      <c r="AE294" s="101"/>
      <c r="AF294" s="101"/>
      <c r="AG294" s="103"/>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3"/>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2"/>
      <c r="EU294" s="101"/>
      <c r="EV294" s="101"/>
      <c r="EW294" s="101"/>
      <c r="EX294" s="101"/>
      <c r="EY294" s="102"/>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row>
    <row r="295" spans="1:186" x14ac:dyDescent="0.25">
      <c r="A295" s="101"/>
      <c r="B295" s="101"/>
      <c r="C295" s="101"/>
      <c r="D295" s="101"/>
      <c r="E295" s="101"/>
      <c r="F295" s="101"/>
      <c r="G295" s="101"/>
      <c r="H295" s="101"/>
      <c r="I295" s="101"/>
      <c r="J295" s="101"/>
      <c r="K295" s="101"/>
      <c r="L295" s="101"/>
      <c r="M295" s="103"/>
      <c r="N295" s="101"/>
      <c r="O295" s="101"/>
      <c r="P295" s="101"/>
      <c r="Q295" s="101"/>
      <c r="R295" s="101"/>
      <c r="S295" s="103"/>
      <c r="T295" s="103"/>
      <c r="U295" s="101"/>
      <c r="V295" s="101"/>
      <c r="W295" s="101"/>
      <c r="X295" s="101"/>
      <c r="Y295" s="101"/>
      <c r="Z295" s="101"/>
      <c r="AA295" s="101"/>
      <c r="AB295" s="101"/>
      <c r="AC295" s="101"/>
      <c r="AD295" s="101"/>
      <c r="AE295" s="101"/>
      <c r="AF295" s="101"/>
      <c r="AG295" s="103"/>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3"/>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2"/>
      <c r="EU295" s="101"/>
      <c r="EV295" s="101"/>
      <c r="EW295" s="101"/>
      <c r="EX295" s="101"/>
      <c r="EY295" s="102"/>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row>
    <row r="296" spans="1:186" x14ac:dyDescent="0.25">
      <c r="A296" s="101"/>
      <c r="B296" s="101"/>
      <c r="C296" s="101"/>
      <c r="D296" s="101"/>
      <c r="E296" s="101"/>
      <c r="F296" s="101"/>
      <c r="G296" s="101"/>
      <c r="H296" s="101"/>
      <c r="I296" s="101"/>
      <c r="J296" s="101"/>
      <c r="K296" s="101"/>
      <c r="L296" s="101"/>
      <c r="M296" s="103"/>
      <c r="N296" s="101"/>
      <c r="O296" s="101"/>
      <c r="P296" s="101"/>
      <c r="Q296" s="101"/>
      <c r="R296" s="101"/>
      <c r="S296" s="103"/>
      <c r="T296" s="103"/>
      <c r="U296" s="101"/>
      <c r="V296" s="101"/>
      <c r="W296" s="101"/>
      <c r="X296" s="101"/>
      <c r="Y296" s="101"/>
      <c r="Z296" s="101"/>
      <c r="AA296" s="101"/>
      <c r="AB296" s="101"/>
      <c r="AC296" s="101"/>
      <c r="AD296" s="101"/>
      <c r="AE296" s="101"/>
      <c r="AF296" s="101"/>
      <c r="AG296" s="103"/>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3"/>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2"/>
      <c r="EU296" s="101"/>
      <c r="EV296" s="101"/>
      <c r="EW296" s="101"/>
      <c r="EX296" s="101"/>
      <c r="EY296" s="102"/>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row>
    <row r="297" spans="1:186" x14ac:dyDescent="0.25">
      <c r="A297" s="101"/>
      <c r="B297" s="101"/>
      <c r="C297" s="101"/>
      <c r="D297" s="101"/>
      <c r="E297" s="101"/>
      <c r="F297" s="101"/>
      <c r="G297" s="101"/>
      <c r="H297" s="101"/>
      <c r="I297" s="101"/>
      <c r="J297" s="101"/>
      <c r="K297" s="101"/>
      <c r="L297" s="101"/>
      <c r="M297" s="103"/>
      <c r="N297" s="101"/>
      <c r="O297" s="101"/>
      <c r="P297" s="101"/>
      <c r="Q297" s="101"/>
      <c r="R297" s="101"/>
      <c r="S297" s="103"/>
      <c r="T297" s="103"/>
      <c r="U297" s="101"/>
      <c r="V297" s="101"/>
      <c r="W297" s="101"/>
      <c r="X297" s="101"/>
      <c r="Y297" s="101"/>
      <c r="Z297" s="101"/>
      <c r="AA297" s="101"/>
      <c r="AB297" s="101"/>
      <c r="AC297" s="101"/>
      <c r="AD297" s="101"/>
      <c r="AE297" s="101"/>
      <c r="AF297" s="101"/>
      <c r="AG297" s="103"/>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3"/>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2"/>
      <c r="EU297" s="101"/>
      <c r="EV297" s="101"/>
      <c r="EW297" s="101"/>
      <c r="EX297" s="101"/>
      <c r="EY297" s="102"/>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row>
    <row r="298" spans="1:186" x14ac:dyDescent="0.25">
      <c r="A298" s="101"/>
      <c r="B298" s="101"/>
      <c r="C298" s="101"/>
      <c r="D298" s="101"/>
      <c r="E298" s="101"/>
      <c r="F298" s="101"/>
      <c r="G298" s="101"/>
      <c r="H298" s="101"/>
      <c r="I298" s="101"/>
      <c r="J298" s="101"/>
      <c r="K298" s="101"/>
      <c r="L298" s="101"/>
      <c r="M298" s="103"/>
      <c r="N298" s="101"/>
      <c r="O298" s="101"/>
      <c r="P298" s="101"/>
      <c r="Q298" s="101"/>
      <c r="R298" s="101"/>
      <c r="S298" s="103"/>
      <c r="T298" s="103"/>
      <c r="U298" s="101"/>
      <c r="V298" s="101"/>
      <c r="W298" s="101"/>
      <c r="X298" s="101"/>
      <c r="Y298" s="101"/>
      <c r="Z298" s="101"/>
      <c r="AA298" s="101"/>
      <c r="AB298" s="101"/>
      <c r="AC298" s="101"/>
      <c r="AD298" s="101"/>
      <c r="AE298" s="101"/>
      <c r="AF298" s="101"/>
      <c r="AG298" s="103"/>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3"/>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2"/>
      <c r="EU298" s="101"/>
      <c r="EV298" s="101"/>
      <c r="EW298" s="101"/>
      <c r="EX298" s="101"/>
      <c r="EY298" s="102"/>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row>
    <row r="299" spans="1:186" x14ac:dyDescent="0.25">
      <c r="A299" s="101"/>
      <c r="B299" s="101"/>
      <c r="C299" s="101"/>
      <c r="D299" s="101"/>
      <c r="E299" s="101"/>
      <c r="F299" s="101"/>
      <c r="G299" s="101"/>
      <c r="H299" s="101"/>
      <c r="I299" s="101"/>
      <c r="J299" s="101"/>
      <c r="K299" s="101"/>
      <c r="L299" s="101"/>
      <c r="M299" s="103"/>
      <c r="N299" s="101"/>
      <c r="O299" s="101"/>
      <c r="P299" s="101"/>
      <c r="Q299" s="101"/>
      <c r="R299" s="101"/>
      <c r="S299" s="103"/>
      <c r="T299" s="103"/>
      <c r="U299" s="101"/>
      <c r="V299" s="101"/>
      <c r="W299" s="101"/>
      <c r="X299" s="101"/>
      <c r="Y299" s="101"/>
      <c r="Z299" s="101"/>
      <c r="AA299" s="101"/>
      <c r="AB299" s="101"/>
      <c r="AC299" s="101"/>
      <c r="AD299" s="101"/>
      <c r="AE299" s="101"/>
      <c r="AF299" s="101"/>
      <c r="AG299" s="103"/>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3"/>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2"/>
      <c r="EU299" s="101"/>
      <c r="EV299" s="101"/>
      <c r="EW299" s="101"/>
      <c r="EX299" s="101"/>
      <c r="EY299" s="102"/>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row>
    <row r="300" spans="1:186" x14ac:dyDescent="0.25">
      <c r="A300" s="101"/>
      <c r="B300" s="101"/>
      <c r="C300" s="101"/>
      <c r="D300" s="101"/>
      <c r="E300" s="101"/>
      <c r="F300" s="101"/>
      <c r="G300" s="101"/>
      <c r="H300" s="101"/>
      <c r="I300" s="101"/>
      <c r="J300" s="101"/>
      <c r="K300" s="101"/>
      <c r="L300" s="101"/>
      <c r="M300" s="103"/>
      <c r="N300" s="101"/>
      <c r="O300" s="101"/>
      <c r="P300" s="101"/>
      <c r="Q300" s="101"/>
      <c r="R300" s="101"/>
      <c r="S300" s="103"/>
      <c r="T300" s="103"/>
      <c r="U300" s="101"/>
      <c r="V300" s="101"/>
      <c r="W300" s="101"/>
      <c r="X300" s="101"/>
      <c r="Y300" s="101"/>
      <c r="Z300" s="101"/>
      <c r="AA300" s="101"/>
      <c r="AB300" s="101"/>
      <c r="AC300" s="101"/>
      <c r="AD300" s="101"/>
      <c r="AE300" s="101"/>
      <c r="AF300" s="101"/>
      <c r="AG300" s="103"/>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3"/>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2"/>
      <c r="EU300" s="101"/>
      <c r="EV300" s="101"/>
      <c r="EW300" s="101"/>
      <c r="EX300" s="101"/>
      <c r="EY300" s="102"/>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row>
    <row r="301" spans="1:186" x14ac:dyDescent="0.25">
      <c r="A301" s="101"/>
      <c r="B301" s="101"/>
      <c r="C301" s="101"/>
      <c r="D301" s="101"/>
      <c r="E301" s="101"/>
      <c r="F301" s="101"/>
      <c r="G301" s="101"/>
      <c r="H301" s="101"/>
      <c r="I301" s="101"/>
      <c r="J301" s="101"/>
      <c r="K301" s="101"/>
      <c r="L301" s="101"/>
      <c r="M301" s="103"/>
      <c r="N301" s="101"/>
      <c r="O301" s="101"/>
      <c r="P301" s="101"/>
      <c r="Q301" s="101"/>
      <c r="R301" s="101"/>
      <c r="S301" s="103"/>
      <c r="T301" s="103"/>
      <c r="U301" s="101"/>
      <c r="V301" s="101"/>
      <c r="W301" s="101"/>
      <c r="X301" s="101"/>
      <c r="Y301" s="101"/>
      <c r="Z301" s="101"/>
      <c r="AA301" s="101"/>
      <c r="AB301" s="101"/>
      <c r="AC301" s="101"/>
      <c r="AD301" s="101"/>
      <c r="AE301" s="101"/>
      <c r="AF301" s="101"/>
      <c r="AG301" s="103"/>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3"/>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2"/>
      <c r="EU301" s="101"/>
      <c r="EV301" s="101"/>
      <c r="EW301" s="101"/>
      <c r="EX301" s="101"/>
      <c r="EY301" s="102"/>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row>
    <row r="302" spans="1:186" x14ac:dyDescent="0.25">
      <c r="A302" s="101"/>
      <c r="B302" s="101"/>
      <c r="C302" s="101"/>
      <c r="D302" s="101"/>
      <c r="E302" s="101"/>
      <c r="F302" s="101"/>
      <c r="G302" s="101"/>
      <c r="H302" s="101"/>
      <c r="I302" s="101"/>
      <c r="J302" s="101"/>
      <c r="K302" s="101"/>
      <c r="L302" s="101"/>
      <c r="M302" s="103"/>
      <c r="N302" s="101"/>
      <c r="O302" s="101"/>
      <c r="P302" s="101"/>
      <c r="Q302" s="101"/>
      <c r="R302" s="101"/>
      <c r="S302" s="103"/>
      <c r="T302" s="103"/>
      <c r="U302" s="101"/>
      <c r="V302" s="101"/>
      <c r="W302" s="101"/>
      <c r="X302" s="101"/>
      <c r="Y302" s="101"/>
      <c r="Z302" s="101"/>
      <c r="AA302" s="101"/>
      <c r="AB302" s="101"/>
      <c r="AC302" s="101"/>
      <c r="AD302" s="101"/>
      <c r="AE302" s="101"/>
      <c r="AF302" s="101"/>
      <c r="AG302" s="103"/>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3"/>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2"/>
      <c r="EU302" s="101"/>
      <c r="EV302" s="101"/>
      <c r="EW302" s="101"/>
      <c r="EX302" s="101"/>
      <c r="EY302" s="102"/>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row>
    <row r="303" spans="1:186" x14ac:dyDescent="0.25">
      <c r="A303" s="101"/>
      <c r="B303" s="101"/>
      <c r="C303" s="101"/>
      <c r="D303" s="101"/>
      <c r="E303" s="101"/>
      <c r="F303" s="101"/>
      <c r="G303" s="101"/>
      <c r="H303" s="101"/>
      <c r="I303" s="101"/>
      <c r="J303" s="101"/>
      <c r="K303" s="101"/>
      <c r="L303" s="101"/>
      <c r="M303" s="103"/>
      <c r="N303" s="101"/>
      <c r="O303" s="101"/>
      <c r="P303" s="101"/>
      <c r="Q303" s="101"/>
      <c r="R303" s="101"/>
      <c r="S303" s="103"/>
      <c r="T303" s="103"/>
      <c r="U303" s="101"/>
      <c r="V303" s="101"/>
      <c r="W303" s="101"/>
      <c r="X303" s="101"/>
      <c r="Y303" s="101"/>
      <c r="Z303" s="101"/>
      <c r="AA303" s="101"/>
      <c r="AB303" s="101"/>
      <c r="AC303" s="101"/>
      <c r="AD303" s="101"/>
      <c r="AE303" s="101"/>
      <c r="AF303" s="101"/>
      <c r="AG303" s="103"/>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3"/>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2"/>
      <c r="EU303" s="101"/>
      <c r="EV303" s="101"/>
      <c r="EW303" s="101"/>
      <c r="EX303" s="101"/>
      <c r="EY303" s="102"/>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row>
    <row r="304" spans="1:186" x14ac:dyDescent="0.25">
      <c r="A304" s="101"/>
      <c r="B304" s="101"/>
      <c r="C304" s="101"/>
      <c r="D304" s="101"/>
      <c r="E304" s="101"/>
      <c r="F304" s="101"/>
      <c r="G304" s="101"/>
      <c r="H304" s="101"/>
      <c r="I304" s="101"/>
      <c r="J304" s="101"/>
      <c r="K304" s="101"/>
      <c r="L304" s="101"/>
      <c r="M304" s="103"/>
      <c r="N304" s="101"/>
      <c r="O304" s="101"/>
      <c r="P304" s="101"/>
      <c r="Q304" s="101"/>
      <c r="R304" s="101"/>
      <c r="S304" s="103"/>
      <c r="T304" s="103"/>
      <c r="U304" s="101"/>
      <c r="V304" s="101"/>
      <c r="W304" s="101"/>
      <c r="X304" s="101"/>
      <c r="Y304" s="101"/>
      <c r="Z304" s="101"/>
      <c r="AA304" s="101"/>
      <c r="AB304" s="101"/>
      <c r="AC304" s="101"/>
      <c r="AD304" s="101"/>
      <c r="AE304" s="101"/>
      <c r="AF304" s="101"/>
      <c r="AG304" s="103"/>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3"/>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2"/>
      <c r="EU304" s="101"/>
      <c r="EV304" s="101"/>
      <c r="EW304" s="101"/>
      <c r="EX304" s="101"/>
      <c r="EY304" s="102"/>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row>
    <row r="305" spans="1:186" x14ac:dyDescent="0.25">
      <c r="A305" s="101"/>
      <c r="B305" s="101"/>
      <c r="C305" s="101"/>
      <c r="D305" s="101"/>
      <c r="E305" s="101"/>
      <c r="F305" s="101"/>
      <c r="G305" s="101"/>
      <c r="H305" s="101"/>
      <c r="I305" s="101"/>
      <c r="J305" s="101"/>
      <c r="K305" s="101"/>
      <c r="L305" s="101"/>
      <c r="M305" s="103"/>
      <c r="N305" s="101"/>
      <c r="O305" s="101"/>
      <c r="P305" s="101"/>
      <c r="Q305" s="101"/>
      <c r="R305" s="101"/>
      <c r="S305" s="103"/>
      <c r="T305" s="103"/>
      <c r="U305" s="101"/>
      <c r="V305" s="101"/>
      <c r="W305" s="101"/>
      <c r="X305" s="101"/>
      <c r="Y305" s="101"/>
      <c r="Z305" s="101"/>
      <c r="AA305" s="101"/>
      <c r="AB305" s="101"/>
      <c r="AC305" s="101"/>
      <c r="AD305" s="101"/>
      <c r="AE305" s="101"/>
      <c r="AF305" s="101"/>
      <c r="AG305" s="103"/>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3"/>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2"/>
      <c r="EU305" s="101"/>
      <c r="EV305" s="101"/>
      <c r="EW305" s="101"/>
      <c r="EX305" s="101"/>
      <c r="EY305" s="102"/>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row>
    <row r="306" spans="1:186" x14ac:dyDescent="0.25">
      <c r="A306" s="101"/>
      <c r="B306" s="101"/>
      <c r="C306" s="101"/>
      <c r="D306" s="101"/>
      <c r="E306" s="101"/>
      <c r="F306" s="101"/>
      <c r="G306" s="101"/>
      <c r="H306" s="101"/>
      <c r="I306" s="101"/>
      <c r="J306" s="101"/>
      <c r="K306" s="101"/>
      <c r="L306" s="101"/>
      <c r="M306" s="103"/>
      <c r="N306" s="101"/>
      <c r="O306" s="101"/>
      <c r="P306" s="101"/>
      <c r="Q306" s="101"/>
      <c r="R306" s="101"/>
      <c r="S306" s="103"/>
      <c r="T306" s="103"/>
      <c r="U306" s="101"/>
      <c r="V306" s="101"/>
      <c r="W306" s="101"/>
      <c r="X306" s="101"/>
      <c r="Y306" s="101"/>
      <c r="Z306" s="101"/>
      <c r="AA306" s="101"/>
      <c r="AB306" s="101"/>
      <c r="AC306" s="101"/>
      <c r="AD306" s="101"/>
      <c r="AE306" s="101"/>
      <c r="AF306" s="101"/>
      <c r="AG306" s="103"/>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3"/>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row>
    <row r="307" spans="1:186" x14ac:dyDescent="0.25">
      <c r="A307" s="101"/>
      <c r="B307" s="101"/>
      <c r="C307" s="101"/>
      <c r="D307" s="101"/>
      <c r="E307" s="101"/>
      <c r="F307" s="101"/>
      <c r="G307" s="101"/>
      <c r="H307" s="101"/>
      <c r="I307" s="101"/>
      <c r="J307" s="101"/>
      <c r="K307" s="101"/>
      <c r="L307" s="101"/>
      <c r="M307" s="103"/>
      <c r="N307" s="101"/>
      <c r="O307" s="101"/>
      <c r="P307" s="101"/>
      <c r="Q307" s="101"/>
      <c r="R307" s="101"/>
      <c r="S307" s="103"/>
      <c r="T307" s="103"/>
      <c r="U307" s="101"/>
      <c r="V307" s="101"/>
      <c r="W307" s="101"/>
      <c r="X307" s="101"/>
      <c r="Y307" s="101"/>
      <c r="Z307" s="101"/>
      <c r="AA307" s="101"/>
      <c r="AB307" s="101"/>
      <c r="AC307" s="101"/>
      <c r="AD307" s="101"/>
      <c r="AE307" s="101"/>
      <c r="AF307" s="101"/>
      <c r="AG307" s="103"/>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3"/>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row>
    <row r="308" spans="1:186" x14ac:dyDescent="0.25">
      <c r="A308" s="101"/>
      <c r="B308" s="101"/>
      <c r="C308" s="101"/>
      <c r="D308" s="101"/>
      <c r="E308" s="101"/>
      <c r="F308" s="101"/>
      <c r="G308" s="101"/>
      <c r="H308" s="101"/>
      <c r="I308" s="101"/>
      <c r="J308" s="101"/>
      <c r="K308" s="101"/>
      <c r="L308" s="101"/>
      <c r="M308" s="103"/>
      <c r="N308" s="101"/>
      <c r="O308" s="101"/>
      <c r="P308" s="101"/>
      <c r="Q308" s="101"/>
      <c r="R308" s="101"/>
      <c r="S308" s="103"/>
      <c r="T308" s="103"/>
      <c r="U308" s="101"/>
      <c r="V308" s="101"/>
      <c r="W308" s="101"/>
      <c r="X308" s="101"/>
      <c r="Y308" s="101"/>
      <c r="Z308" s="101"/>
      <c r="AA308" s="101"/>
      <c r="AB308" s="101"/>
      <c r="AC308" s="101"/>
      <c r="AD308" s="101"/>
      <c r="AE308" s="101"/>
      <c r="AF308" s="101"/>
      <c r="AG308" s="103"/>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3"/>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row>
    <row r="309" spans="1:186" x14ac:dyDescent="0.25">
      <c r="A309" s="101"/>
      <c r="B309" s="101"/>
      <c r="C309" s="101"/>
      <c r="D309" s="101"/>
      <c r="E309" s="101"/>
      <c r="F309" s="101"/>
      <c r="G309" s="101"/>
      <c r="H309" s="101"/>
      <c r="I309" s="101"/>
      <c r="J309" s="101"/>
      <c r="K309" s="101"/>
      <c r="L309" s="101"/>
      <c r="M309" s="103"/>
      <c r="N309" s="101"/>
      <c r="O309" s="101"/>
      <c r="P309" s="101"/>
      <c r="Q309" s="101"/>
      <c r="R309" s="101"/>
      <c r="S309" s="103"/>
      <c r="T309" s="103"/>
      <c r="U309" s="101"/>
      <c r="V309" s="101"/>
      <c r="W309" s="101"/>
      <c r="X309" s="101"/>
      <c r="Y309" s="101"/>
      <c r="Z309" s="101"/>
      <c r="AA309" s="101"/>
      <c r="AB309" s="101"/>
      <c r="AC309" s="101"/>
      <c r="AD309" s="101"/>
      <c r="AE309" s="101"/>
      <c r="AF309" s="101"/>
      <c r="AG309" s="103"/>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3"/>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row>
    <row r="310" spans="1:186" x14ac:dyDescent="0.25">
      <c r="A310" s="101"/>
      <c r="B310" s="101"/>
      <c r="C310" s="101"/>
      <c r="D310" s="101"/>
      <c r="E310" s="101"/>
      <c r="F310" s="101"/>
      <c r="G310" s="101"/>
      <c r="H310" s="101"/>
      <c r="I310" s="101"/>
      <c r="J310" s="101"/>
      <c r="K310" s="101"/>
      <c r="L310" s="101"/>
      <c r="M310" s="103"/>
      <c r="N310" s="101"/>
      <c r="O310" s="101"/>
      <c r="P310" s="101"/>
      <c r="Q310" s="101"/>
      <c r="R310" s="101"/>
      <c r="S310" s="103"/>
      <c r="T310" s="103"/>
      <c r="U310" s="101"/>
      <c r="V310" s="101"/>
      <c r="W310" s="101"/>
      <c r="X310" s="101"/>
      <c r="Y310" s="101"/>
      <c r="Z310" s="101"/>
      <c r="AA310" s="101"/>
      <c r="AB310" s="101"/>
      <c r="AC310" s="101"/>
      <c r="AD310" s="101"/>
      <c r="AE310" s="101"/>
      <c r="AF310" s="101"/>
      <c r="AG310" s="103"/>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3"/>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row>
    <row r="311" spans="1:186" x14ac:dyDescent="0.25">
      <c r="A311" s="101"/>
      <c r="B311" s="101"/>
      <c r="C311" s="101"/>
      <c r="D311" s="101"/>
      <c r="E311" s="101"/>
      <c r="F311" s="101"/>
      <c r="G311" s="101"/>
      <c r="H311" s="101"/>
      <c r="I311" s="101"/>
      <c r="J311" s="101"/>
      <c r="K311" s="101"/>
      <c r="L311" s="101"/>
      <c r="M311" s="103"/>
      <c r="N311" s="101"/>
      <c r="O311" s="101"/>
      <c r="P311" s="101"/>
      <c r="Q311" s="101"/>
      <c r="R311" s="101"/>
      <c r="S311" s="103"/>
      <c r="T311" s="103"/>
      <c r="U311" s="101"/>
      <c r="V311" s="101"/>
      <c r="W311" s="101"/>
      <c r="X311" s="101"/>
      <c r="Y311" s="101"/>
      <c r="Z311" s="101"/>
      <c r="AA311" s="101"/>
      <c r="AB311" s="101"/>
      <c r="AC311" s="101"/>
      <c r="AD311" s="101"/>
      <c r="AE311" s="101"/>
      <c r="AF311" s="101"/>
      <c r="AG311" s="103"/>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3"/>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row>
    <row r="312" spans="1:186" x14ac:dyDescent="0.25">
      <c r="A312" s="101"/>
      <c r="B312" s="101"/>
      <c r="C312" s="101"/>
      <c r="D312" s="101"/>
      <c r="E312" s="101"/>
      <c r="F312" s="101"/>
      <c r="G312" s="101"/>
      <c r="H312" s="101"/>
      <c r="I312" s="101"/>
      <c r="J312" s="101"/>
      <c r="K312" s="101"/>
      <c r="L312" s="101"/>
      <c r="M312" s="103"/>
      <c r="N312" s="101"/>
      <c r="O312" s="101"/>
      <c r="P312" s="101"/>
      <c r="Q312" s="101"/>
      <c r="R312" s="101"/>
      <c r="S312" s="103"/>
      <c r="T312" s="103"/>
      <c r="U312" s="101"/>
      <c r="V312" s="101"/>
      <c r="W312" s="101"/>
      <c r="X312" s="101"/>
      <c r="Y312" s="101"/>
      <c r="Z312" s="101"/>
      <c r="AA312" s="101"/>
      <c r="AB312" s="101"/>
      <c r="AC312" s="101"/>
      <c r="AD312" s="101"/>
      <c r="AE312" s="101"/>
      <c r="AF312" s="101"/>
      <c r="AG312" s="103"/>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3"/>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row>
    <row r="313" spans="1:186" x14ac:dyDescent="0.25">
      <c r="A313" s="101"/>
      <c r="B313" s="101"/>
      <c r="C313" s="101"/>
      <c r="D313" s="101"/>
      <c r="E313" s="101"/>
      <c r="F313" s="101"/>
      <c r="G313" s="101"/>
      <c r="H313" s="101"/>
      <c r="I313" s="101"/>
      <c r="J313" s="101"/>
      <c r="K313" s="101"/>
      <c r="L313" s="101"/>
      <c r="M313" s="103"/>
      <c r="N313" s="101"/>
      <c r="O313" s="101"/>
      <c r="P313" s="101"/>
      <c r="Q313" s="101"/>
      <c r="R313" s="101"/>
      <c r="S313" s="103"/>
      <c r="T313" s="103"/>
      <c r="U313" s="101"/>
      <c r="V313" s="101"/>
      <c r="W313" s="101"/>
      <c r="X313" s="101"/>
      <c r="Y313" s="101"/>
      <c r="Z313" s="101"/>
      <c r="AA313" s="101"/>
      <c r="AB313" s="101"/>
      <c r="AC313" s="101"/>
      <c r="AD313" s="101"/>
      <c r="AE313" s="101"/>
      <c r="AF313" s="101"/>
      <c r="AG313" s="103"/>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3"/>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row>
    <row r="314" spans="1:186" x14ac:dyDescent="0.25">
      <c r="A314" s="101"/>
      <c r="B314" s="101"/>
      <c r="C314" s="101"/>
      <c r="D314" s="101"/>
      <c r="E314" s="101"/>
      <c r="F314" s="101"/>
      <c r="G314" s="101"/>
      <c r="H314" s="101"/>
      <c r="I314" s="101"/>
      <c r="J314" s="101"/>
      <c r="K314" s="101"/>
      <c r="L314" s="101"/>
      <c r="M314" s="103"/>
      <c r="N314" s="101"/>
      <c r="O314" s="101"/>
      <c r="P314" s="101"/>
      <c r="Q314" s="101"/>
      <c r="R314" s="101"/>
      <c r="S314" s="103"/>
      <c r="T314" s="103"/>
      <c r="U314" s="101"/>
      <c r="V314" s="101"/>
      <c r="W314" s="101"/>
      <c r="X314" s="101"/>
      <c r="Y314" s="101"/>
      <c r="Z314" s="101"/>
      <c r="AA314" s="101"/>
      <c r="AB314" s="101"/>
      <c r="AC314" s="101"/>
      <c r="AD314" s="101"/>
      <c r="AE314" s="101"/>
      <c r="AF314" s="101"/>
      <c r="AG314" s="103"/>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3"/>
      <c r="CI314" s="103"/>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3"/>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2"/>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row>
    <row r="315" spans="1:186" x14ac:dyDescent="0.25">
      <c r="A315" s="101"/>
      <c r="B315" s="101"/>
      <c r="C315" s="101"/>
      <c r="D315" s="101"/>
      <c r="E315" s="101"/>
      <c r="F315" s="101"/>
      <c r="G315" s="101"/>
      <c r="H315" s="101"/>
      <c r="I315" s="101"/>
      <c r="J315" s="101"/>
      <c r="K315" s="101"/>
      <c r="L315" s="101"/>
      <c r="M315" s="103"/>
      <c r="N315" s="101"/>
      <c r="O315" s="101"/>
      <c r="P315" s="101"/>
      <c r="Q315" s="101"/>
      <c r="R315" s="101"/>
      <c r="S315" s="103"/>
      <c r="T315" s="103"/>
      <c r="U315" s="101"/>
      <c r="V315" s="101"/>
      <c r="W315" s="101"/>
      <c r="X315" s="101"/>
      <c r="Y315" s="101"/>
      <c r="Z315" s="101"/>
      <c r="AA315" s="101"/>
      <c r="AB315" s="101"/>
      <c r="AC315" s="101"/>
      <c r="AD315" s="101"/>
      <c r="AE315" s="101"/>
      <c r="AF315" s="101"/>
      <c r="AG315" s="103"/>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3"/>
      <c r="CI315" s="103"/>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3"/>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2"/>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row>
    <row r="316" spans="1:186" x14ac:dyDescent="0.25">
      <c r="A316" s="101"/>
      <c r="B316" s="101"/>
      <c r="C316" s="101"/>
      <c r="D316" s="101"/>
      <c r="E316" s="101"/>
      <c r="F316" s="101"/>
      <c r="G316" s="101"/>
      <c r="H316" s="101"/>
      <c r="I316" s="101"/>
      <c r="J316" s="101"/>
      <c r="K316" s="101"/>
      <c r="L316" s="101"/>
      <c r="M316" s="103"/>
      <c r="N316" s="101"/>
      <c r="O316" s="101"/>
      <c r="P316" s="101"/>
      <c r="Q316" s="101"/>
      <c r="R316" s="101"/>
      <c r="S316" s="103"/>
      <c r="T316" s="103"/>
      <c r="U316" s="101"/>
      <c r="V316" s="101"/>
      <c r="W316" s="101"/>
      <c r="X316" s="101"/>
      <c r="Y316" s="101"/>
      <c r="Z316" s="101"/>
      <c r="AA316" s="101"/>
      <c r="AB316" s="101"/>
      <c r="AC316" s="101"/>
      <c r="AD316" s="101"/>
      <c r="AE316" s="101"/>
      <c r="AF316" s="101"/>
      <c r="AG316" s="103"/>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3"/>
      <c r="CI316" s="103"/>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3"/>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2"/>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row>
    <row r="317" spans="1:186" x14ac:dyDescent="0.25">
      <c r="A317" s="101"/>
      <c r="B317" s="101"/>
      <c r="C317" s="101"/>
      <c r="D317" s="101"/>
      <c r="E317" s="101"/>
      <c r="F317" s="101"/>
      <c r="G317" s="101"/>
      <c r="H317" s="101"/>
      <c r="I317" s="101"/>
      <c r="J317" s="101"/>
      <c r="K317" s="101"/>
      <c r="L317" s="101"/>
      <c r="M317" s="103"/>
      <c r="N317" s="101"/>
      <c r="O317" s="101"/>
      <c r="P317" s="101"/>
      <c r="Q317" s="101"/>
      <c r="R317" s="101"/>
      <c r="S317" s="103"/>
      <c r="T317" s="103"/>
      <c r="U317" s="101"/>
      <c r="V317" s="101"/>
      <c r="W317" s="101"/>
      <c r="X317" s="101"/>
      <c r="Y317" s="101"/>
      <c r="Z317" s="101"/>
      <c r="AA317" s="101"/>
      <c r="AB317" s="101"/>
      <c r="AC317" s="101"/>
      <c r="AD317" s="101"/>
      <c r="AE317" s="101"/>
      <c r="AF317" s="101"/>
      <c r="AG317" s="103"/>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3"/>
      <c r="CI317" s="103"/>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3"/>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2"/>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row>
    <row r="318" spans="1:186" x14ac:dyDescent="0.25">
      <c r="A318" s="101"/>
      <c r="B318" s="101"/>
      <c r="C318" s="101"/>
      <c r="D318" s="101"/>
      <c r="E318" s="101"/>
      <c r="F318" s="101"/>
      <c r="G318" s="101"/>
      <c r="H318" s="101"/>
      <c r="I318" s="101"/>
      <c r="J318" s="101"/>
      <c r="K318" s="101"/>
      <c r="L318" s="101"/>
      <c r="M318" s="103"/>
      <c r="N318" s="101"/>
      <c r="O318" s="101"/>
      <c r="P318" s="101"/>
      <c r="Q318" s="101"/>
      <c r="R318" s="101"/>
      <c r="S318" s="103"/>
      <c r="T318" s="103"/>
      <c r="U318" s="101"/>
      <c r="V318" s="101"/>
      <c r="W318" s="101"/>
      <c r="X318" s="101"/>
      <c r="Y318" s="101"/>
      <c r="Z318" s="101"/>
      <c r="AA318" s="101"/>
      <c r="AB318" s="101"/>
      <c r="AC318" s="101"/>
      <c r="AD318" s="101"/>
      <c r="AE318" s="101"/>
      <c r="AF318" s="101"/>
      <c r="AG318" s="103"/>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3"/>
      <c r="CI318" s="103"/>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3"/>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2"/>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row>
    <row r="319" spans="1:186" x14ac:dyDescent="0.25">
      <c r="A319" s="101"/>
      <c r="B319" s="101"/>
      <c r="C319" s="101"/>
      <c r="D319" s="101"/>
      <c r="E319" s="101"/>
      <c r="F319" s="101"/>
      <c r="G319" s="101"/>
      <c r="H319" s="101"/>
      <c r="I319" s="101"/>
      <c r="J319" s="101"/>
      <c r="K319" s="101"/>
      <c r="L319" s="101"/>
      <c r="M319" s="103"/>
      <c r="N319" s="101"/>
      <c r="O319" s="101"/>
      <c r="P319" s="101"/>
      <c r="Q319" s="101"/>
      <c r="R319" s="101"/>
      <c r="S319" s="103"/>
      <c r="T319" s="103"/>
      <c r="U319" s="101"/>
      <c r="V319" s="101"/>
      <c r="W319" s="101"/>
      <c r="X319" s="101"/>
      <c r="Y319" s="101"/>
      <c r="Z319" s="101"/>
      <c r="AA319" s="101"/>
      <c r="AB319" s="101"/>
      <c r="AC319" s="101"/>
      <c r="AD319" s="101"/>
      <c r="AE319" s="101"/>
      <c r="AF319" s="101"/>
      <c r="AG319" s="103"/>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3"/>
      <c r="CI319" s="103"/>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3"/>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2"/>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row>
    <row r="320" spans="1:186" x14ac:dyDescent="0.25">
      <c r="A320" s="101"/>
      <c r="B320" s="101"/>
      <c r="C320" s="101"/>
      <c r="D320" s="101"/>
      <c r="E320" s="101"/>
      <c r="F320" s="101"/>
      <c r="G320" s="101"/>
      <c r="H320" s="101"/>
      <c r="I320" s="101"/>
      <c r="J320" s="101"/>
      <c r="K320" s="101"/>
      <c r="L320" s="101"/>
      <c r="M320" s="103"/>
      <c r="N320" s="101"/>
      <c r="O320" s="101"/>
      <c r="P320" s="101"/>
      <c r="Q320" s="101"/>
      <c r="R320" s="101"/>
      <c r="S320" s="103"/>
      <c r="T320" s="103"/>
      <c r="U320" s="101"/>
      <c r="V320" s="101"/>
      <c r="W320" s="101"/>
      <c r="X320" s="101"/>
      <c r="Y320" s="101"/>
      <c r="Z320" s="101"/>
      <c r="AA320" s="101"/>
      <c r="AB320" s="101"/>
      <c r="AC320" s="101"/>
      <c r="AD320" s="101"/>
      <c r="AE320" s="101"/>
      <c r="AF320" s="101"/>
      <c r="AG320" s="103"/>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3"/>
      <c r="CI320" s="103"/>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3"/>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2"/>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row>
    <row r="321" spans="1:186" x14ac:dyDescent="0.25">
      <c r="A321" s="101"/>
      <c r="B321" s="101"/>
      <c r="C321" s="101"/>
      <c r="D321" s="101"/>
      <c r="E321" s="101"/>
      <c r="F321" s="101"/>
      <c r="G321" s="101"/>
      <c r="H321" s="101"/>
      <c r="I321" s="101"/>
      <c r="J321" s="101"/>
      <c r="K321" s="101"/>
      <c r="L321" s="101"/>
      <c r="M321" s="103"/>
      <c r="N321" s="101"/>
      <c r="O321" s="101"/>
      <c r="P321" s="101"/>
      <c r="Q321" s="101"/>
      <c r="R321" s="101"/>
      <c r="S321" s="103"/>
      <c r="T321" s="103"/>
      <c r="U321" s="101"/>
      <c r="V321" s="101"/>
      <c r="W321" s="101"/>
      <c r="X321" s="101"/>
      <c r="Y321" s="101"/>
      <c r="Z321" s="101"/>
      <c r="AA321" s="101"/>
      <c r="AB321" s="101"/>
      <c r="AC321" s="101"/>
      <c r="AD321" s="101"/>
      <c r="AE321" s="101"/>
      <c r="AF321" s="101"/>
      <c r="AG321" s="103"/>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3"/>
      <c r="CI321" s="103"/>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3"/>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2"/>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row>
    <row r="322" spans="1:186" x14ac:dyDescent="0.25">
      <c r="A322" s="101"/>
      <c r="B322" s="101"/>
      <c r="C322" s="101"/>
      <c r="D322" s="101"/>
      <c r="E322" s="101"/>
      <c r="F322" s="101"/>
      <c r="G322" s="101"/>
      <c r="H322" s="101"/>
      <c r="I322" s="101"/>
      <c r="J322" s="101"/>
      <c r="K322" s="101"/>
      <c r="L322" s="101"/>
      <c r="M322" s="103"/>
      <c r="N322" s="101"/>
      <c r="O322" s="101"/>
      <c r="P322" s="101"/>
      <c r="Q322" s="101"/>
      <c r="R322" s="101"/>
      <c r="S322" s="103"/>
      <c r="T322" s="103"/>
      <c r="U322" s="101"/>
      <c r="V322" s="101"/>
      <c r="W322" s="101"/>
      <c r="X322" s="101"/>
      <c r="Y322" s="101"/>
      <c r="Z322" s="101"/>
      <c r="AA322" s="101"/>
      <c r="AB322" s="101"/>
      <c r="AC322" s="101"/>
      <c r="AD322" s="101"/>
      <c r="AE322" s="101"/>
      <c r="AF322" s="101"/>
      <c r="AG322" s="103"/>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3"/>
      <c r="CI322" s="103"/>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3"/>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2"/>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row>
    <row r="323" spans="1:186" x14ac:dyDescent="0.25">
      <c r="A323" s="101"/>
      <c r="B323" s="101"/>
      <c r="C323" s="101"/>
      <c r="D323" s="101"/>
      <c r="E323" s="101"/>
      <c r="F323" s="101"/>
      <c r="G323" s="101"/>
      <c r="H323" s="101"/>
      <c r="I323" s="101"/>
      <c r="J323" s="101"/>
      <c r="K323" s="101"/>
      <c r="L323" s="101"/>
      <c r="M323" s="103"/>
      <c r="N323" s="101"/>
      <c r="O323" s="101"/>
      <c r="P323" s="101"/>
      <c r="Q323" s="101"/>
      <c r="R323" s="101"/>
      <c r="S323" s="103"/>
      <c r="T323" s="103"/>
      <c r="U323" s="101"/>
      <c r="V323" s="101"/>
      <c r="W323" s="101"/>
      <c r="X323" s="101"/>
      <c r="Y323" s="101"/>
      <c r="Z323" s="101"/>
      <c r="AA323" s="101"/>
      <c r="AB323" s="101"/>
      <c r="AC323" s="101"/>
      <c r="AD323" s="101"/>
      <c r="AE323" s="101"/>
      <c r="AF323" s="101"/>
      <c r="AG323" s="103"/>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3"/>
      <c r="CI323" s="103"/>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3"/>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2"/>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row>
    <row r="324" spans="1:186" x14ac:dyDescent="0.25">
      <c r="A324" s="101"/>
      <c r="B324" s="101"/>
      <c r="C324" s="101"/>
      <c r="D324" s="101"/>
      <c r="E324" s="101"/>
      <c r="F324" s="101"/>
      <c r="G324" s="101"/>
      <c r="H324" s="101"/>
      <c r="I324" s="101"/>
      <c r="J324" s="101"/>
      <c r="K324" s="101"/>
      <c r="L324" s="101"/>
      <c r="M324" s="103"/>
      <c r="N324" s="101"/>
      <c r="O324" s="101"/>
      <c r="P324" s="101"/>
      <c r="Q324" s="101"/>
      <c r="R324" s="101"/>
      <c r="S324" s="103"/>
      <c r="T324" s="103"/>
      <c r="U324" s="101"/>
      <c r="V324" s="101"/>
      <c r="W324" s="101"/>
      <c r="X324" s="101"/>
      <c r="Y324" s="101"/>
      <c r="Z324" s="101"/>
      <c r="AA324" s="101"/>
      <c r="AB324" s="101"/>
      <c r="AC324" s="101"/>
      <c r="AD324" s="101"/>
      <c r="AE324" s="101"/>
      <c r="AF324" s="101"/>
      <c r="AG324" s="103"/>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3"/>
      <c r="CI324" s="103"/>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3"/>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2"/>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row>
    <row r="325" spans="1:186" x14ac:dyDescent="0.25">
      <c r="A325" s="101"/>
      <c r="B325" s="101"/>
      <c r="C325" s="101"/>
      <c r="D325" s="101"/>
      <c r="E325" s="101"/>
      <c r="F325" s="101"/>
      <c r="G325" s="101"/>
      <c r="H325" s="101"/>
      <c r="I325" s="101"/>
      <c r="J325" s="101"/>
      <c r="K325" s="101"/>
      <c r="L325" s="101"/>
      <c r="M325" s="103"/>
      <c r="N325" s="101"/>
      <c r="O325" s="101"/>
      <c r="P325" s="101"/>
      <c r="Q325" s="101"/>
      <c r="R325" s="101"/>
      <c r="S325" s="103"/>
      <c r="T325" s="103"/>
      <c r="U325" s="101"/>
      <c r="V325" s="101"/>
      <c r="W325" s="101"/>
      <c r="X325" s="101"/>
      <c r="Y325" s="101"/>
      <c r="Z325" s="101"/>
      <c r="AA325" s="101"/>
      <c r="AB325" s="101"/>
      <c r="AC325" s="101"/>
      <c r="AD325" s="101"/>
      <c r="AE325" s="101"/>
      <c r="AF325" s="101"/>
      <c r="AG325" s="103"/>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3"/>
      <c r="CI325" s="103"/>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3"/>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2"/>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row>
    <row r="326" spans="1:186" x14ac:dyDescent="0.25">
      <c r="A326" s="101"/>
      <c r="B326" s="101"/>
      <c r="C326" s="101"/>
      <c r="D326" s="101"/>
      <c r="E326" s="101"/>
      <c r="F326" s="101"/>
      <c r="G326" s="101"/>
      <c r="H326" s="101"/>
      <c r="I326" s="101"/>
      <c r="J326" s="101"/>
      <c r="K326" s="101"/>
      <c r="L326" s="101"/>
      <c r="M326" s="103"/>
      <c r="N326" s="101"/>
      <c r="O326" s="101"/>
      <c r="P326" s="101"/>
      <c r="Q326" s="101"/>
      <c r="R326" s="101"/>
      <c r="S326" s="103"/>
      <c r="T326" s="103"/>
      <c r="U326" s="101"/>
      <c r="V326" s="101"/>
      <c r="W326" s="101"/>
      <c r="X326" s="101"/>
      <c r="Y326" s="101"/>
      <c r="Z326" s="101"/>
      <c r="AA326" s="101"/>
      <c r="AB326" s="101"/>
      <c r="AC326" s="101"/>
      <c r="AD326" s="101"/>
      <c r="AE326" s="101"/>
      <c r="AF326" s="101"/>
      <c r="AG326" s="103"/>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3"/>
      <c r="CI326" s="103"/>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3"/>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2"/>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row>
    <row r="327" spans="1:186" x14ac:dyDescent="0.25">
      <c r="A327" s="101"/>
      <c r="B327" s="101"/>
      <c r="C327" s="101"/>
      <c r="D327" s="101"/>
      <c r="E327" s="101"/>
      <c r="F327" s="101"/>
      <c r="G327" s="101"/>
      <c r="H327" s="101"/>
      <c r="I327" s="101"/>
      <c r="J327" s="101"/>
      <c r="K327" s="101"/>
      <c r="L327" s="101"/>
      <c r="M327" s="103"/>
      <c r="N327" s="101"/>
      <c r="O327" s="101"/>
      <c r="P327" s="101"/>
      <c r="Q327" s="101"/>
      <c r="R327" s="101"/>
      <c r="S327" s="103"/>
      <c r="T327" s="103"/>
      <c r="U327" s="101"/>
      <c r="V327" s="101"/>
      <c r="W327" s="101"/>
      <c r="X327" s="101"/>
      <c r="Y327" s="101"/>
      <c r="Z327" s="101"/>
      <c r="AA327" s="101"/>
      <c r="AB327" s="101"/>
      <c r="AC327" s="101"/>
      <c r="AD327" s="101"/>
      <c r="AE327" s="101"/>
      <c r="AF327" s="101"/>
      <c r="AG327" s="103"/>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3"/>
      <c r="CI327" s="103"/>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3"/>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2"/>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row>
    <row r="328" spans="1:186" x14ac:dyDescent="0.25">
      <c r="A328" s="101"/>
      <c r="B328" s="101"/>
      <c r="C328" s="101"/>
      <c r="D328" s="101"/>
      <c r="E328" s="101"/>
      <c r="F328" s="101"/>
      <c r="G328" s="101"/>
      <c r="H328" s="101"/>
      <c r="I328" s="101"/>
      <c r="J328" s="101"/>
      <c r="K328" s="101"/>
      <c r="L328" s="101"/>
      <c r="M328" s="103"/>
      <c r="N328" s="101"/>
      <c r="O328" s="101"/>
      <c r="P328" s="101"/>
      <c r="Q328" s="101"/>
      <c r="R328" s="101"/>
      <c r="S328" s="103"/>
      <c r="T328" s="103"/>
      <c r="U328" s="101"/>
      <c r="V328" s="101"/>
      <c r="W328" s="101"/>
      <c r="X328" s="101"/>
      <c r="Y328" s="101"/>
      <c r="Z328" s="101"/>
      <c r="AA328" s="101"/>
      <c r="AB328" s="101"/>
      <c r="AC328" s="101"/>
      <c r="AD328" s="101"/>
      <c r="AE328" s="101"/>
      <c r="AF328" s="101"/>
      <c r="AG328" s="103"/>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3"/>
      <c r="CI328" s="103"/>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3"/>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2"/>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row>
    <row r="329" spans="1:186" x14ac:dyDescent="0.25">
      <c r="A329" s="101"/>
      <c r="B329" s="101"/>
      <c r="C329" s="101"/>
      <c r="D329" s="101"/>
      <c r="E329" s="101"/>
      <c r="F329" s="101"/>
      <c r="G329" s="101"/>
      <c r="H329" s="101"/>
      <c r="I329" s="101"/>
      <c r="J329" s="101"/>
      <c r="K329" s="101"/>
      <c r="L329" s="101"/>
      <c r="M329" s="103"/>
      <c r="N329" s="101"/>
      <c r="O329" s="101"/>
      <c r="P329" s="101"/>
      <c r="Q329" s="101"/>
      <c r="R329" s="101"/>
      <c r="S329" s="103"/>
      <c r="T329" s="103"/>
      <c r="U329" s="101"/>
      <c r="V329" s="101"/>
      <c r="W329" s="101"/>
      <c r="X329" s="101"/>
      <c r="Y329" s="101"/>
      <c r="Z329" s="101"/>
      <c r="AA329" s="101"/>
      <c r="AB329" s="101"/>
      <c r="AC329" s="101"/>
      <c r="AD329" s="101"/>
      <c r="AE329" s="101"/>
      <c r="AF329" s="101"/>
      <c r="AG329" s="103"/>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3"/>
      <c r="CI329" s="103"/>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3"/>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2"/>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row>
    <row r="330" spans="1:186" x14ac:dyDescent="0.25">
      <c r="A330" s="101"/>
      <c r="B330" s="101"/>
      <c r="C330" s="101"/>
      <c r="D330" s="101"/>
      <c r="E330" s="101"/>
      <c r="F330" s="101"/>
      <c r="G330" s="101"/>
      <c r="H330" s="101"/>
      <c r="I330" s="101"/>
      <c r="J330" s="101"/>
      <c r="K330" s="101"/>
      <c r="L330" s="101"/>
      <c r="M330" s="103"/>
      <c r="N330" s="101"/>
      <c r="O330" s="101"/>
      <c r="P330" s="101"/>
      <c r="Q330" s="101"/>
      <c r="R330" s="101"/>
      <c r="S330" s="103"/>
      <c r="T330" s="103"/>
      <c r="U330" s="101"/>
      <c r="V330" s="101"/>
      <c r="W330" s="101"/>
      <c r="X330" s="101"/>
      <c r="Y330" s="101"/>
      <c r="Z330" s="101"/>
      <c r="AA330" s="101"/>
      <c r="AB330" s="101"/>
      <c r="AC330" s="101"/>
      <c r="AD330" s="101"/>
      <c r="AE330" s="101"/>
      <c r="AF330" s="101"/>
      <c r="AG330" s="103"/>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3"/>
      <c r="CI330" s="103"/>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3"/>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2"/>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row>
    <row r="331" spans="1:186" x14ac:dyDescent="0.25">
      <c r="A331" s="101"/>
      <c r="B331" s="101"/>
      <c r="C331" s="101"/>
      <c r="D331" s="101"/>
      <c r="E331" s="101"/>
      <c r="F331" s="101"/>
      <c r="G331" s="101"/>
      <c r="H331" s="101"/>
      <c r="I331" s="101"/>
      <c r="J331" s="101"/>
      <c r="K331" s="101"/>
      <c r="L331" s="101"/>
      <c r="M331" s="103"/>
      <c r="N331" s="101"/>
      <c r="O331" s="101"/>
      <c r="P331" s="101"/>
      <c r="Q331" s="101"/>
      <c r="R331" s="101"/>
      <c r="S331" s="103"/>
      <c r="T331" s="103"/>
      <c r="U331" s="101"/>
      <c r="V331" s="101"/>
      <c r="W331" s="101"/>
      <c r="X331" s="101"/>
      <c r="Y331" s="101"/>
      <c r="Z331" s="101"/>
      <c r="AA331" s="101"/>
      <c r="AB331" s="101"/>
      <c r="AC331" s="101"/>
      <c r="AD331" s="101"/>
      <c r="AE331" s="101"/>
      <c r="AF331" s="101"/>
      <c r="AG331" s="103"/>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3"/>
      <c r="CI331" s="103"/>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3"/>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2"/>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row>
    <row r="332" spans="1:186" x14ac:dyDescent="0.25">
      <c r="A332" s="101"/>
      <c r="B332" s="101"/>
      <c r="C332" s="101"/>
      <c r="D332" s="101"/>
      <c r="E332" s="101"/>
      <c r="F332" s="101"/>
      <c r="G332" s="101"/>
      <c r="H332" s="101"/>
      <c r="I332" s="101"/>
      <c r="J332" s="101"/>
      <c r="K332" s="101"/>
      <c r="L332" s="101"/>
      <c r="M332" s="103"/>
      <c r="N332" s="101"/>
      <c r="O332" s="101"/>
      <c r="P332" s="101"/>
      <c r="Q332" s="101"/>
      <c r="R332" s="101"/>
      <c r="S332" s="103"/>
      <c r="T332" s="103"/>
      <c r="U332" s="101"/>
      <c r="V332" s="101"/>
      <c r="W332" s="101"/>
      <c r="X332" s="101"/>
      <c r="Y332" s="101"/>
      <c r="Z332" s="101"/>
      <c r="AA332" s="101"/>
      <c r="AB332" s="101"/>
      <c r="AC332" s="101"/>
      <c r="AD332" s="101"/>
      <c r="AE332" s="101"/>
      <c r="AF332" s="101"/>
      <c r="AG332" s="103"/>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3"/>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row>
    <row r="333" spans="1:186" x14ac:dyDescent="0.25">
      <c r="A333" s="101"/>
      <c r="B333" s="101"/>
      <c r="C333" s="101"/>
      <c r="D333" s="101"/>
      <c r="E333" s="101"/>
      <c r="F333" s="101"/>
      <c r="G333" s="101"/>
      <c r="H333" s="101"/>
      <c r="I333" s="101"/>
      <c r="J333" s="101"/>
      <c r="K333" s="101"/>
      <c r="L333" s="101"/>
      <c r="M333" s="103"/>
      <c r="N333" s="101"/>
      <c r="O333" s="101"/>
      <c r="P333" s="101"/>
      <c r="Q333" s="101"/>
      <c r="R333" s="101"/>
      <c r="S333" s="103"/>
      <c r="T333" s="103"/>
      <c r="U333" s="101"/>
      <c r="V333" s="101"/>
      <c r="W333" s="101"/>
      <c r="X333" s="101"/>
      <c r="Y333" s="101"/>
      <c r="Z333" s="101"/>
      <c r="AA333" s="101"/>
      <c r="AB333" s="101"/>
      <c r="AC333" s="101"/>
      <c r="AD333" s="101"/>
      <c r="AE333" s="101"/>
      <c r="AF333" s="101"/>
      <c r="AG333" s="103"/>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3"/>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row>
    <row r="334" spans="1:186" x14ac:dyDescent="0.25">
      <c r="A334" s="101"/>
      <c r="B334" s="101"/>
      <c r="C334" s="101"/>
      <c r="D334" s="101"/>
      <c r="E334" s="101"/>
      <c r="F334" s="101"/>
      <c r="G334" s="101"/>
      <c r="H334" s="101"/>
      <c r="I334" s="101"/>
      <c r="J334" s="101"/>
      <c r="K334" s="101"/>
      <c r="L334" s="101"/>
      <c r="M334" s="103"/>
      <c r="N334" s="101"/>
      <c r="O334" s="101"/>
      <c r="P334" s="101"/>
      <c r="Q334" s="101"/>
      <c r="R334" s="101"/>
      <c r="S334" s="103"/>
      <c r="T334" s="103"/>
      <c r="U334" s="101"/>
      <c r="V334" s="101"/>
      <c r="W334" s="101"/>
      <c r="X334" s="101"/>
      <c r="Y334" s="101"/>
      <c r="Z334" s="101"/>
      <c r="AA334" s="101"/>
      <c r="AB334" s="101"/>
      <c r="AC334" s="101"/>
      <c r="AD334" s="101"/>
      <c r="AE334" s="101"/>
      <c r="AF334" s="101"/>
      <c r="AG334" s="103"/>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3"/>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row>
    <row r="335" spans="1:186" x14ac:dyDescent="0.25">
      <c r="A335" s="101"/>
      <c r="B335" s="101"/>
      <c r="C335" s="101"/>
      <c r="D335" s="101"/>
      <c r="E335" s="101"/>
      <c r="F335" s="101"/>
      <c r="G335" s="101"/>
      <c r="H335" s="101"/>
      <c r="I335" s="101"/>
      <c r="J335" s="101"/>
      <c r="K335" s="101"/>
      <c r="L335" s="101"/>
      <c r="M335" s="103"/>
      <c r="N335" s="101"/>
      <c r="O335" s="101"/>
      <c r="P335" s="101"/>
      <c r="Q335" s="101"/>
      <c r="R335" s="101"/>
      <c r="S335" s="103"/>
      <c r="T335" s="103"/>
      <c r="U335" s="101"/>
      <c r="V335" s="101"/>
      <c r="W335" s="101"/>
      <c r="X335" s="101"/>
      <c r="Y335" s="101"/>
      <c r="Z335" s="101"/>
      <c r="AA335" s="101"/>
      <c r="AB335" s="101"/>
      <c r="AC335" s="101"/>
      <c r="AD335" s="101"/>
      <c r="AE335" s="101"/>
      <c r="AF335" s="101"/>
      <c r="AG335" s="103"/>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3"/>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row>
    <row r="336" spans="1:186" x14ac:dyDescent="0.25">
      <c r="A336" s="101"/>
      <c r="B336" s="101"/>
      <c r="C336" s="101"/>
      <c r="D336" s="101"/>
      <c r="E336" s="101"/>
      <c r="F336" s="101"/>
      <c r="G336" s="101"/>
      <c r="H336" s="101"/>
      <c r="I336" s="101"/>
      <c r="J336" s="101"/>
      <c r="K336" s="101"/>
      <c r="L336" s="101"/>
      <c r="M336" s="103"/>
      <c r="N336" s="101"/>
      <c r="O336" s="101"/>
      <c r="P336" s="101"/>
      <c r="Q336" s="101"/>
      <c r="R336" s="101"/>
      <c r="S336" s="103"/>
      <c r="T336" s="103"/>
      <c r="U336" s="101"/>
      <c r="V336" s="101"/>
      <c r="W336" s="101"/>
      <c r="X336" s="101"/>
      <c r="Y336" s="101"/>
      <c r="Z336" s="101"/>
      <c r="AA336" s="101"/>
      <c r="AB336" s="101"/>
      <c r="AC336" s="101"/>
      <c r="AD336" s="101"/>
      <c r="AE336" s="101"/>
      <c r="AF336" s="101"/>
      <c r="AG336" s="103"/>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3"/>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row>
    <row r="337" spans="1:186" x14ac:dyDescent="0.25">
      <c r="A337" s="101"/>
      <c r="B337" s="101"/>
      <c r="C337" s="101"/>
      <c r="D337" s="101"/>
      <c r="E337" s="101"/>
      <c r="F337" s="101"/>
      <c r="G337" s="101"/>
      <c r="H337" s="101"/>
      <c r="I337" s="101"/>
      <c r="J337" s="101"/>
      <c r="K337" s="101"/>
      <c r="L337" s="101"/>
      <c r="M337" s="103"/>
      <c r="N337" s="101"/>
      <c r="O337" s="101"/>
      <c r="P337" s="101"/>
      <c r="Q337" s="101"/>
      <c r="R337" s="101"/>
      <c r="S337" s="103"/>
      <c r="T337" s="103"/>
      <c r="U337" s="101"/>
      <c r="V337" s="101"/>
      <c r="W337" s="101"/>
      <c r="X337" s="101"/>
      <c r="Y337" s="101"/>
      <c r="Z337" s="101"/>
      <c r="AA337" s="101"/>
      <c r="AB337" s="101"/>
      <c r="AC337" s="101"/>
      <c r="AD337" s="101"/>
      <c r="AE337" s="101"/>
      <c r="AF337" s="101"/>
      <c r="AG337" s="103"/>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3"/>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row>
    <row r="338" spans="1:186" x14ac:dyDescent="0.25">
      <c r="A338" s="101"/>
      <c r="B338" s="101"/>
      <c r="C338" s="101"/>
      <c r="D338" s="101"/>
      <c r="E338" s="101"/>
      <c r="F338" s="101"/>
      <c r="G338" s="101"/>
      <c r="H338" s="101"/>
      <c r="I338" s="101"/>
      <c r="J338" s="101"/>
      <c r="K338" s="101"/>
      <c r="L338" s="101"/>
      <c r="M338" s="103"/>
      <c r="N338" s="101"/>
      <c r="O338" s="101"/>
      <c r="P338" s="101"/>
      <c r="Q338" s="101"/>
      <c r="R338" s="101"/>
      <c r="S338" s="103"/>
      <c r="T338" s="103"/>
      <c r="U338" s="101"/>
      <c r="V338" s="101"/>
      <c r="W338" s="101"/>
      <c r="X338" s="101"/>
      <c r="Y338" s="101"/>
      <c r="Z338" s="101"/>
      <c r="AA338" s="101"/>
      <c r="AB338" s="101"/>
      <c r="AC338" s="101"/>
      <c r="AD338" s="101"/>
      <c r="AE338" s="101"/>
      <c r="AF338" s="101"/>
      <c r="AG338" s="103"/>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3"/>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row>
    <row r="339" spans="1:186" x14ac:dyDescent="0.25">
      <c r="A339" s="101"/>
      <c r="B339" s="101"/>
      <c r="C339" s="101"/>
      <c r="D339" s="101"/>
      <c r="E339" s="101"/>
      <c r="F339" s="101"/>
      <c r="G339" s="101"/>
      <c r="H339" s="101"/>
      <c r="I339" s="101"/>
      <c r="J339" s="101"/>
      <c r="K339" s="101"/>
      <c r="L339" s="101"/>
      <c r="M339" s="103"/>
      <c r="N339" s="101"/>
      <c r="O339" s="101"/>
      <c r="P339" s="101"/>
      <c r="Q339" s="101"/>
      <c r="R339" s="101"/>
      <c r="S339" s="103"/>
      <c r="T339" s="103"/>
      <c r="U339" s="101"/>
      <c r="V339" s="101"/>
      <c r="W339" s="101"/>
      <c r="X339" s="101"/>
      <c r="Y339" s="101"/>
      <c r="Z339" s="101"/>
      <c r="AA339" s="101"/>
      <c r="AB339" s="101"/>
      <c r="AC339" s="101"/>
      <c r="AD339" s="101"/>
      <c r="AE339" s="101"/>
      <c r="AF339" s="101"/>
      <c r="AG339" s="103"/>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3"/>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row>
    <row r="340" spans="1:186" x14ac:dyDescent="0.25">
      <c r="A340" s="101"/>
      <c r="B340" s="101"/>
      <c r="C340" s="101"/>
      <c r="D340" s="101"/>
      <c r="E340" s="101"/>
      <c r="F340" s="101"/>
      <c r="G340" s="101"/>
      <c r="H340" s="101"/>
      <c r="I340" s="101"/>
      <c r="J340" s="101"/>
      <c r="K340" s="101"/>
      <c r="L340" s="101"/>
      <c r="M340" s="103"/>
      <c r="N340" s="101"/>
      <c r="O340" s="101"/>
      <c r="P340" s="101"/>
      <c r="Q340" s="101"/>
      <c r="R340" s="101"/>
      <c r="S340" s="103"/>
      <c r="T340" s="103"/>
      <c r="U340" s="101"/>
      <c r="V340" s="101"/>
      <c r="W340" s="101"/>
      <c r="X340" s="101"/>
      <c r="Y340" s="101"/>
      <c r="Z340" s="101"/>
      <c r="AA340" s="101"/>
      <c r="AB340" s="101"/>
      <c r="AC340" s="101"/>
      <c r="AD340" s="101"/>
      <c r="AE340" s="101"/>
      <c r="AF340" s="101"/>
      <c r="AG340" s="103"/>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3"/>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row>
    <row r="341" spans="1:186" x14ac:dyDescent="0.25">
      <c r="A341" s="101"/>
      <c r="B341" s="101"/>
      <c r="C341" s="101"/>
      <c r="D341" s="101"/>
      <c r="E341" s="101"/>
      <c r="F341" s="101"/>
      <c r="G341" s="101"/>
      <c r="H341" s="101"/>
      <c r="I341" s="101"/>
      <c r="J341" s="101"/>
      <c r="K341" s="101"/>
      <c r="L341" s="101"/>
      <c r="M341" s="103"/>
      <c r="N341" s="101"/>
      <c r="O341" s="101"/>
      <c r="P341" s="101"/>
      <c r="Q341" s="101"/>
      <c r="R341" s="101"/>
      <c r="S341" s="103"/>
      <c r="T341" s="103"/>
      <c r="U341" s="101"/>
      <c r="V341" s="101"/>
      <c r="W341" s="101"/>
      <c r="X341" s="101"/>
      <c r="Y341" s="101"/>
      <c r="Z341" s="101"/>
      <c r="AA341" s="101"/>
      <c r="AB341" s="101"/>
      <c r="AC341" s="101"/>
      <c r="AD341" s="101"/>
      <c r="AE341" s="101"/>
      <c r="AF341" s="101"/>
      <c r="AG341" s="103"/>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3"/>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row>
    <row r="342" spans="1:186" x14ac:dyDescent="0.25">
      <c r="A342" s="101"/>
      <c r="B342" s="101"/>
      <c r="C342" s="101"/>
      <c r="D342" s="101"/>
      <c r="E342" s="101"/>
      <c r="F342" s="101"/>
      <c r="G342" s="101"/>
      <c r="H342" s="101"/>
      <c r="I342" s="101"/>
      <c r="J342" s="101"/>
      <c r="K342" s="101"/>
      <c r="L342" s="101"/>
      <c r="M342" s="103"/>
      <c r="N342" s="101"/>
      <c r="O342" s="101"/>
      <c r="P342" s="101"/>
      <c r="Q342" s="101"/>
      <c r="R342" s="101"/>
      <c r="S342" s="103"/>
      <c r="T342" s="103"/>
      <c r="U342" s="101"/>
      <c r="V342" s="101"/>
      <c r="W342" s="101"/>
      <c r="X342" s="101"/>
      <c r="Y342" s="101"/>
      <c r="Z342" s="101"/>
      <c r="AA342" s="101"/>
      <c r="AB342" s="101"/>
      <c r="AC342" s="101"/>
      <c r="AD342" s="101"/>
      <c r="AE342" s="101"/>
      <c r="AF342" s="101"/>
      <c r="AG342" s="103"/>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3"/>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row>
    <row r="343" spans="1:186" x14ac:dyDescent="0.25">
      <c r="A343" s="101"/>
      <c r="B343" s="101"/>
      <c r="C343" s="101"/>
      <c r="D343" s="101"/>
      <c r="E343" s="101"/>
      <c r="F343" s="101"/>
      <c r="G343" s="101"/>
      <c r="H343" s="101"/>
      <c r="I343" s="101"/>
      <c r="J343" s="101"/>
      <c r="K343" s="101"/>
      <c r="L343" s="101"/>
      <c r="M343" s="103"/>
      <c r="N343" s="101"/>
      <c r="O343" s="101"/>
      <c r="P343" s="101"/>
      <c r="Q343" s="101"/>
      <c r="R343" s="101"/>
      <c r="S343" s="103"/>
      <c r="T343" s="103"/>
      <c r="U343" s="101"/>
      <c r="V343" s="101"/>
      <c r="W343" s="101"/>
      <c r="X343" s="101"/>
      <c r="Y343" s="101"/>
      <c r="Z343" s="101"/>
      <c r="AA343" s="101"/>
      <c r="AB343" s="101"/>
      <c r="AC343" s="101"/>
      <c r="AD343" s="101"/>
      <c r="AE343" s="101"/>
      <c r="AF343" s="101"/>
      <c r="AG343" s="103"/>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3"/>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row>
    <row r="344" spans="1:186" x14ac:dyDescent="0.25">
      <c r="A344" s="101"/>
      <c r="B344" s="101"/>
      <c r="C344" s="101"/>
      <c r="D344" s="101"/>
      <c r="E344" s="101"/>
      <c r="F344" s="101"/>
      <c r="G344" s="101"/>
      <c r="H344" s="101"/>
      <c r="I344" s="101"/>
      <c r="J344" s="101"/>
      <c r="K344" s="101"/>
      <c r="L344" s="101"/>
      <c r="M344" s="103"/>
      <c r="N344" s="101"/>
      <c r="O344" s="101"/>
      <c r="P344" s="101"/>
      <c r="Q344" s="101"/>
      <c r="R344" s="101"/>
      <c r="S344" s="103"/>
      <c r="T344" s="103"/>
      <c r="U344" s="101"/>
      <c r="V344" s="101"/>
      <c r="W344" s="101"/>
      <c r="X344" s="101"/>
      <c r="Y344" s="101"/>
      <c r="Z344" s="101"/>
      <c r="AA344" s="101"/>
      <c r="AB344" s="101"/>
      <c r="AC344" s="101"/>
      <c r="AD344" s="101"/>
      <c r="AE344" s="101"/>
      <c r="AF344" s="101"/>
      <c r="AG344" s="103"/>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3"/>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row>
    <row r="345" spans="1:186" x14ac:dyDescent="0.25">
      <c r="A345" s="101"/>
      <c r="B345" s="101"/>
      <c r="C345" s="101"/>
      <c r="D345" s="101"/>
      <c r="E345" s="101"/>
      <c r="F345" s="101"/>
      <c r="G345" s="101"/>
      <c r="H345" s="101"/>
      <c r="I345" s="101"/>
      <c r="J345" s="101"/>
      <c r="K345" s="101"/>
      <c r="L345" s="101"/>
      <c r="M345" s="103"/>
      <c r="N345" s="101"/>
      <c r="O345" s="101"/>
      <c r="P345" s="101"/>
      <c r="Q345" s="101"/>
      <c r="R345" s="101"/>
      <c r="S345" s="103"/>
      <c r="T345" s="103"/>
      <c r="U345" s="101"/>
      <c r="V345" s="101"/>
      <c r="W345" s="101"/>
      <c r="X345" s="101"/>
      <c r="Y345" s="101"/>
      <c r="Z345" s="101"/>
      <c r="AA345" s="101"/>
      <c r="AB345" s="101"/>
      <c r="AC345" s="101"/>
      <c r="AD345" s="101"/>
      <c r="AE345" s="101"/>
      <c r="AF345" s="101"/>
      <c r="AG345" s="103"/>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3"/>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row>
    <row r="346" spans="1:186" x14ac:dyDescent="0.25">
      <c r="A346" s="101"/>
      <c r="B346" s="101"/>
      <c r="C346" s="101"/>
      <c r="D346" s="101"/>
      <c r="E346" s="101"/>
      <c r="F346" s="101"/>
      <c r="G346" s="101"/>
      <c r="H346" s="101"/>
      <c r="I346" s="101"/>
      <c r="J346" s="101"/>
      <c r="K346" s="101"/>
      <c r="L346" s="101"/>
      <c r="M346" s="103"/>
      <c r="N346" s="101"/>
      <c r="O346" s="101"/>
      <c r="P346" s="101"/>
      <c r="Q346" s="101"/>
      <c r="R346" s="101"/>
      <c r="S346" s="103"/>
      <c r="T346" s="103"/>
      <c r="U346" s="101"/>
      <c r="V346" s="101"/>
      <c r="W346" s="101"/>
      <c r="X346" s="101"/>
      <c r="Y346" s="101"/>
      <c r="Z346" s="101"/>
      <c r="AA346" s="101"/>
      <c r="AB346" s="101"/>
      <c r="AC346" s="101"/>
      <c r="AD346" s="101"/>
      <c r="AE346" s="101"/>
      <c r="AF346" s="101"/>
      <c r="AG346" s="103"/>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3"/>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row>
    <row r="347" spans="1:186" x14ac:dyDescent="0.25">
      <c r="A347" s="101"/>
      <c r="B347" s="101"/>
      <c r="C347" s="101"/>
      <c r="D347" s="101"/>
      <c r="E347" s="101"/>
      <c r="F347" s="101"/>
      <c r="G347" s="101"/>
      <c r="H347" s="101"/>
      <c r="I347" s="101"/>
      <c r="J347" s="101"/>
      <c r="K347" s="101"/>
      <c r="L347" s="101"/>
      <c r="M347" s="103"/>
      <c r="N347" s="101"/>
      <c r="O347" s="101"/>
      <c r="P347" s="101"/>
      <c r="Q347" s="101"/>
      <c r="R347" s="101"/>
      <c r="S347" s="103"/>
      <c r="T347" s="103"/>
      <c r="U347" s="101"/>
      <c r="V347" s="101"/>
      <c r="W347" s="101"/>
      <c r="X347" s="101"/>
      <c r="Y347" s="101"/>
      <c r="Z347" s="101"/>
      <c r="AA347" s="101"/>
      <c r="AB347" s="101"/>
      <c r="AC347" s="101"/>
      <c r="AD347" s="101"/>
      <c r="AE347" s="101"/>
      <c r="AF347" s="101"/>
      <c r="AG347" s="103"/>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3"/>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row>
    <row r="348" spans="1:186" x14ac:dyDescent="0.25">
      <c r="A348" s="101"/>
      <c r="B348" s="101"/>
      <c r="C348" s="101"/>
      <c r="D348" s="101"/>
      <c r="E348" s="101"/>
      <c r="F348" s="101"/>
      <c r="G348" s="101"/>
      <c r="H348" s="101"/>
      <c r="I348" s="101"/>
      <c r="J348" s="101"/>
      <c r="K348" s="101"/>
      <c r="L348" s="101"/>
      <c r="M348" s="103"/>
      <c r="N348" s="101"/>
      <c r="O348" s="101"/>
      <c r="P348" s="101"/>
      <c r="Q348" s="101"/>
      <c r="R348" s="101"/>
      <c r="S348" s="103"/>
      <c r="T348" s="103"/>
      <c r="U348" s="101"/>
      <c r="V348" s="101"/>
      <c r="W348" s="101"/>
      <c r="X348" s="101"/>
      <c r="Y348" s="101"/>
      <c r="Z348" s="101"/>
      <c r="AA348" s="101"/>
      <c r="AB348" s="101"/>
      <c r="AC348" s="101"/>
      <c r="AD348" s="101"/>
      <c r="AE348" s="101"/>
      <c r="AF348" s="101"/>
      <c r="AG348" s="103"/>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3"/>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row>
    <row r="349" spans="1:186" x14ac:dyDescent="0.25">
      <c r="A349" s="101"/>
      <c r="B349" s="101"/>
      <c r="C349" s="101"/>
      <c r="D349" s="101"/>
      <c r="E349" s="101"/>
      <c r="F349" s="101"/>
      <c r="G349" s="101"/>
      <c r="H349" s="101"/>
      <c r="I349" s="101"/>
      <c r="J349" s="101"/>
      <c r="K349" s="101"/>
      <c r="L349" s="101"/>
      <c r="M349" s="103"/>
      <c r="N349" s="101"/>
      <c r="O349" s="101"/>
      <c r="P349" s="101"/>
      <c r="Q349" s="101"/>
      <c r="R349" s="101"/>
      <c r="S349" s="103"/>
      <c r="T349" s="103"/>
      <c r="U349" s="101"/>
      <c r="V349" s="101"/>
      <c r="W349" s="101"/>
      <c r="X349" s="101"/>
      <c r="Y349" s="101"/>
      <c r="Z349" s="101"/>
      <c r="AA349" s="101"/>
      <c r="AB349" s="101"/>
      <c r="AC349" s="101"/>
      <c r="AD349" s="101"/>
      <c r="AE349" s="101"/>
      <c r="AF349" s="101"/>
      <c r="AG349" s="103"/>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3"/>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row>
    <row r="350" spans="1:186" x14ac:dyDescent="0.25">
      <c r="A350" s="101"/>
      <c r="B350" s="101"/>
      <c r="C350" s="101"/>
      <c r="D350" s="101"/>
      <c r="E350" s="101"/>
      <c r="F350" s="101"/>
      <c r="G350" s="101"/>
      <c r="H350" s="101"/>
      <c r="I350" s="101"/>
      <c r="J350" s="101"/>
      <c r="K350" s="101"/>
      <c r="L350" s="101"/>
      <c r="M350" s="103"/>
      <c r="N350" s="101"/>
      <c r="O350" s="101"/>
      <c r="P350" s="101"/>
      <c r="Q350" s="101"/>
      <c r="R350" s="101"/>
      <c r="S350" s="103"/>
      <c r="T350" s="103"/>
      <c r="U350" s="101"/>
      <c r="V350" s="101"/>
      <c r="W350" s="101"/>
      <c r="X350" s="101"/>
      <c r="Y350" s="101"/>
      <c r="Z350" s="101"/>
      <c r="AA350" s="101"/>
      <c r="AB350" s="101"/>
      <c r="AC350" s="101"/>
      <c r="AD350" s="101"/>
      <c r="AE350" s="101"/>
      <c r="AF350" s="101"/>
      <c r="AG350" s="103"/>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3"/>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row>
    <row r="351" spans="1:186" x14ac:dyDescent="0.25">
      <c r="A351" s="101"/>
      <c r="B351" s="101"/>
      <c r="C351" s="101"/>
      <c r="D351" s="101"/>
      <c r="E351" s="101"/>
      <c r="F351" s="101"/>
      <c r="G351" s="101"/>
      <c r="H351" s="101"/>
      <c r="I351" s="101"/>
      <c r="J351" s="101"/>
      <c r="K351" s="101"/>
      <c r="L351" s="101"/>
      <c r="M351" s="103"/>
      <c r="N351" s="101"/>
      <c r="O351" s="101"/>
      <c r="P351" s="101"/>
      <c r="Q351" s="101"/>
      <c r="R351" s="101"/>
      <c r="S351" s="103"/>
      <c r="T351" s="103"/>
      <c r="U351" s="101"/>
      <c r="V351" s="101"/>
      <c r="W351" s="101"/>
      <c r="X351" s="101"/>
      <c r="Y351" s="101"/>
      <c r="Z351" s="101"/>
      <c r="AA351" s="101"/>
      <c r="AB351" s="101"/>
      <c r="AC351" s="101"/>
      <c r="AD351" s="101"/>
      <c r="AE351" s="101"/>
      <c r="AF351" s="101"/>
      <c r="AG351" s="103"/>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3"/>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row>
    <row r="352" spans="1:186" x14ac:dyDescent="0.25">
      <c r="A352" s="101"/>
      <c r="B352" s="101"/>
      <c r="C352" s="101"/>
      <c r="D352" s="101"/>
      <c r="E352" s="101"/>
      <c r="F352" s="101"/>
      <c r="G352" s="101"/>
      <c r="H352" s="101"/>
      <c r="I352" s="101"/>
      <c r="J352" s="101"/>
      <c r="K352" s="101"/>
      <c r="L352" s="101"/>
      <c r="M352" s="103"/>
      <c r="N352" s="101"/>
      <c r="O352" s="101"/>
      <c r="P352" s="101"/>
      <c r="Q352" s="101"/>
      <c r="R352" s="101"/>
      <c r="S352" s="103"/>
      <c r="T352" s="103"/>
      <c r="U352" s="101"/>
      <c r="V352" s="101"/>
      <c r="W352" s="101"/>
      <c r="X352" s="101"/>
      <c r="Y352" s="101"/>
      <c r="Z352" s="101"/>
      <c r="AA352" s="101"/>
      <c r="AB352" s="101"/>
      <c r="AC352" s="101"/>
      <c r="AD352" s="101"/>
      <c r="AE352" s="101"/>
      <c r="AF352" s="101"/>
      <c r="AG352" s="103"/>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3"/>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row>
    <row r="353" spans="1:186" x14ac:dyDescent="0.25">
      <c r="A353" s="101"/>
      <c r="B353" s="101"/>
      <c r="C353" s="101"/>
      <c r="D353" s="101"/>
      <c r="E353" s="101"/>
      <c r="F353" s="101"/>
      <c r="G353" s="101"/>
      <c r="H353" s="101"/>
      <c r="I353" s="101"/>
      <c r="J353" s="101"/>
      <c r="K353" s="101"/>
      <c r="L353" s="101"/>
      <c r="M353" s="103"/>
      <c r="N353" s="101"/>
      <c r="O353" s="101"/>
      <c r="P353" s="101"/>
      <c r="Q353" s="101"/>
      <c r="R353" s="101"/>
      <c r="S353" s="103"/>
      <c r="T353" s="103"/>
      <c r="U353" s="101"/>
      <c r="V353" s="101"/>
      <c r="W353" s="101"/>
      <c r="X353" s="101"/>
      <c r="Y353" s="101"/>
      <c r="Z353" s="101"/>
      <c r="AA353" s="101"/>
      <c r="AB353" s="101"/>
      <c r="AC353" s="101"/>
      <c r="AD353" s="101"/>
      <c r="AE353" s="101"/>
      <c r="AF353" s="101"/>
      <c r="AG353" s="103"/>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3"/>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row>
    <row r="354" spans="1:186" x14ac:dyDescent="0.25">
      <c r="A354" s="101"/>
      <c r="B354" s="101"/>
      <c r="C354" s="101"/>
      <c r="D354" s="101"/>
      <c r="E354" s="101"/>
      <c r="F354" s="101"/>
      <c r="G354" s="101"/>
      <c r="H354" s="101"/>
      <c r="I354" s="101"/>
      <c r="J354" s="101"/>
      <c r="K354" s="101"/>
      <c r="L354" s="101"/>
      <c r="M354" s="103"/>
      <c r="N354" s="101"/>
      <c r="O354" s="101"/>
      <c r="P354" s="101"/>
      <c r="Q354" s="101"/>
      <c r="R354" s="101"/>
      <c r="S354" s="103"/>
      <c r="T354" s="103"/>
      <c r="U354" s="101"/>
      <c r="V354" s="101"/>
      <c r="W354" s="101"/>
      <c r="X354" s="101"/>
      <c r="Y354" s="101"/>
      <c r="Z354" s="101"/>
      <c r="AA354" s="101"/>
      <c r="AB354" s="101"/>
      <c r="AC354" s="101"/>
      <c r="AD354" s="101"/>
      <c r="AE354" s="101"/>
      <c r="AF354" s="101"/>
      <c r="AG354" s="103"/>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3"/>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row>
    <row r="355" spans="1:186" x14ac:dyDescent="0.25">
      <c r="A355" s="101"/>
      <c r="B355" s="101"/>
      <c r="C355" s="101"/>
      <c r="D355" s="101"/>
      <c r="E355" s="101"/>
      <c r="F355" s="101"/>
      <c r="G355" s="101"/>
      <c r="H355" s="101"/>
      <c r="I355" s="101"/>
      <c r="J355" s="101"/>
      <c r="K355" s="101"/>
      <c r="L355" s="101"/>
      <c r="M355" s="103"/>
      <c r="N355" s="101"/>
      <c r="O355" s="101"/>
      <c r="P355" s="101"/>
      <c r="Q355" s="101"/>
      <c r="R355" s="101"/>
      <c r="S355" s="103"/>
      <c r="T355" s="103"/>
      <c r="U355" s="101"/>
      <c r="V355" s="101"/>
      <c r="W355" s="101"/>
      <c r="X355" s="101"/>
      <c r="Y355" s="101"/>
      <c r="Z355" s="101"/>
      <c r="AA355" s="101"/>
      <c r="AB355" s="101"/>
      <c r="AC355" s="101"/>
      <c r="AD355" s="101"/>
      <c r="AE355" s="101"/>
      <c r="AF355" s="101"/>
      <c r="AG355" s="103"/>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3"/>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row>
    <row r="356" spans="1:186" x14ac:dyDescent="0.25">
      <c r="A356" s="101"/>
      <c r="B356" s="101"/>
      <c r="C356" s="101"/>
      <c r="D356" s="101"/>
      <c r="E356" s="101"/>
      <c r="F356" s="101"/>
      <c r="G356" s="101"/>
      <c r="H356" s="101"/>
      <c r="I356" s="101"/>
      <c r="J356" s="101"/>
      <c r="K356" s="101"/>
      <c r="L356" s="101"/>
      <c r="M356" s="103"/>
      <c r="N356" s="101"/>
      <c r="O356" s="101"/>
      <c r="P356" s="101"/>
      <c r="Q356" s="101"/>
      <c r="R356" s="101"/>
      <c r="S356" s="103"/>
      <c r="T356" s="103"/>
      <c r="U356" s="101"/>
      <c r="V356" s="101"/>
      <c r="W356" s="101"/>
      <c r="X356" s="101"/>
      <c r="Y356" s="101"/>
      <c r="Z356" s="101"/>
      <c r="AA356" s="101"/>
      <c r="AB356" s="101"/>
      <c r="AC356" s="101"/>
      <c r="AD356" s="101"/>
      <c r="AE356" s="101"/>
      <c r="AF356" s="101"/>
      <c r="AG356" s="103"/>
      <c r="AH356" s="101"/>
      <c r="AI356" s="101"/>
      <c r="AJ356" s="101"/>
      <c r="AK356" s="101"/>
      <c r="AL356" s="101"/>
      <c r="AM356" s="101"/>
      <c r="AN356" s="101"/>
      <c r="AO356" s="101"/>
      <c r="AP356" s="101"/>
      <c r="AQ356" s="101"/>
      <c r="AR356" s="101"/>
      <c r="AS356" s="101"/>
      <c r="AT356" s="101"/>
      <c r="AU356" s="101"/>
      <c r="AV356" s="101"/>
      <c r="AW356" s="101"/>
      <c r="AX356" s="103"/>
      <c r="AY356" s="103"/>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3"/>
      <c r="CI356" s="103"/>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3"/>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row>
    <row r="357" spans="1:186" x14ac:dyDescent="0.25">
      <c r="A357" s="101"/>
      <c r="B357" s="101"/>
      <c r="C357" s="101"/>
      <c r="D357" s="101"/>
      <c r="E357" s="101"/>
      <c r="F357" s="101"/>
      <c r="G357" s="101"/>
      <c r="H357" s="101"/>
      <c r="I357" s="101"/>
      <c r="J357" s="101"/>
      <c r="K357" s="101"/>
      <c r="L357" s="101"/>
      <c r="M357" s="103"/>
      <c r="N357" s="101"/>
      <c r="O357" s="101"/>
      <c r="P357" s="101"/>
      <c r="Q357" s="101"/>
      <c r="R357" s="101"/>
      <c r="S357" s="103"/>
      <c r="T357" s="103"/>
      <c r="U357" s="101"/>
      <c r="V357" s="101"/>
      <c r="W357" s="101"/>
      <c r="X357" s="101"/>
      <c r="Y357" s="101"/>
      <c r="Z357" s="101"/>
      <c r="AA357" s="101"/>
      <c r="AB357" s="101"/>
      <c r="AC357" s="101"/>
      <c r="AD357" s="101"/>
      <c r="AE357" s="101"/>
      <c r="AF357" s="101"/>
      <c r="AG357" s="103"/>
      <c r="AH357" s="101"/>
      <c r="AI357" s="101"/>
      <c r="AJ357" s="101"/>
      <c r="AK357" s="101"/>
      <c r="AL357" s="101"/>
      <c r="AM357" s="101"/>
      <c r="AN357" s="101"/>
      <c r="AO357" s="101"/>
      <c r="AP357" s="101"/>
      <c r="AQ357" s="101"/>
      <c r="AR357" s="101"/>
      <c r="AS357" s="101"/>
      <c r="AT357" s="101"/>
      <c r="AU357" s="101"/>
      <c r="AV357" s="101"/>
      <c r="AW357" s="101"/>
      <c r="AX357" s="103"/>
      <c r="AY357" s="103"/>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3"/>
      <c r="CI357" s="103"/>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3"/>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row>
    <row r="358" spans="1:186" x14ac:dyDescent="0.25">
      <c r="A358" s="101"/>
      <c r="B358" s="101"/>
      <c r="C358" s="101"/>
      <c r="D358" s="101"/>
      <c r="E358" s="101"/>
      <c r="F358" s="101"/>
      <c r="G358" s="101"/>
      <c r="H358" s="101"/>
      <c r="I358" s="101"/>
      <c r="J358" s="101"/>
      <c r="K358" s="101"/>
      <c r="L358" s="101"/>
      <c r="M358" s="103"/>
      <c r="N358" s="101"/>
      <c r="O358" s="101"/>
      <c r="P358" s="101"/>
      <c r="Q358" s="101"/>
      <c r="R358" s="101"/>
      <c r="S358" s="103"/>
      <c r="T358" s="103"/>
      <c r="U358" s="101"/>
      <c r="V358" s="101"/>
      <c r="W358" s="101"/>
      <c r="X358" s="101"/>
      <c r="Y358" s="101"/>
      <c r="Z358" s="101"/>
      <c r="AA358" s="101"/>
      <c r="AB358" s="101"/>
      <c r="AC358" s="101"/>
      <c r="AD358" s="101"/>
      <c r="AE358" s="101"/>
      <c r="AF358" s="101"/>
      <c r="AG358" s="103"/>
      <c r="AH358" s="101"/>
      <c r="AI358" s="101"/>
      <c r="AJ358" s="101"/>
      <c r="AK358" s="101"/>
      <c r="AL358" s="101"/>
      <c r="AM358" s="101"/>
      <c r="AN358" s="101"/>
      <c r="AO358" s="101"/>
      <c r="AP358" s="101"/>
      <c r="AQ358" s="101"/>
      <c r="AR358" s="101"/>
      <c r="AS358" s="101"/>
      <c r="AT358" s="101"/>
      <c r="AU358" s="101"/>
      <c r="AV358" s="101"/>
      <c r="AW358" s="101"/>
      <c r="AX358" s="103"/>
      <c r="AY358" s="103"/>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3"/>
      <c r="CI358" s="103"/>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3"/>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row>
    <row r="359" spans="1:186" x14ac:dyDescent="0.25">
      <c r="A359" s="101"/>
      <c r="B359" s="101"/>
      <c r="C359" s="101"/>
      <c r="D359" s="101"/>
      <c r="E359" s="101"/>
      <c r="F359" s="101"/>
      <c r="G359" s="101"/>
      <c r="H359" s="101"/>
      <c r="I359" s="101"/>
      <c r="J359" s="101"/>
      <c r="K359" s="101"/>
      <c r="L359" s="101"/>
      <c r="M359" s="103"/>
      <c r="N359" s="101"/>
      <c r="O359" s="101"/>
      <c r="P359" s="101"/>
      <c r="Q359" s="101"/>
      <c r="R359" s="101"/>
      <c r="S359" s="103"/>
      <c r="T359" s="103"/>
      <c r="U359" s="101"/>
      <c r="V359" s="101"/>
      <c r="W359" s="101"/>
      <c r="X359" s="101"/>
      <c r="Y359" s="101"/>
      <c r="Z359" s="101"/>
      <c r="AA359" s="101"/>
      <c r="AB359" s="101"/>
      <c r="AC359" s="101"/>
      <c r="AD359" s="101"/>
      <c r="AE359" s="101"/>
      <c r="AF359" s="101"/>
      <c r="AG359" s="103"/>
      <c r="AH359" s="101"/>
      <c r="AI359" s="101"/>
      <c r="AJ359" s="101"/>
      <c r="AK359" s="101"/>
      <c r="AL359" s="101"/>
      <c r="AM359" s="101"/>
      <c r="AN359" s="101"/>
      <c r="AO359" s="101"/>
      <c r="AP359" s="101"/>
      <c r="AQ359" s="101"/>
      <c r="AR359" s="101"/>
      <c r="AS359" s="101"/>
      <c r="AT359" s="101"/>
      <c r="AU359" s="101"/>
      <c r="AV359" s="101"/>
      <c r="AW359" s="101"/>
      <c r="AX359" s="103"/>
      <c r="AY359" s="103"/>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3"/>
      <c r="CI359" s="103"/>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3"/>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row>
    <row r="360" spans="1:186" x14ac:dyDescent="0.25">
      <c r="A360" s="101"/>
      <c r="B360" s="101"/>
      <c r="C360" s="101"/>
      <c r="D360" s="101"/>
      <c r="E360" s="101"/>
      <c r="F360" s="101"/>
      <c r="G360" s="101"/>
      <c r="H360" s="101"/>
      <c r="I360" s="101"/>
      <c r="J360" s="101"/>
      <c r="K360" s="101"/>
      <c r="L360" s="101"/>
      <c r="M360" s="103"/>
      <c r="N360" s="101"/>
      <c r="O360" s="101"/>
      <c r="P360" s="101"/>
      <c r="Q360" s="101"/>
      <c r="R360" s="101"/>
      <c r="S360" s="103"/>
      <c r="T360" s="103"/>
      <c r="U360" s="101"/>
      <c r="V360" s="101"/>
      <c r="W360" s="101"/>
      <c r="X360" s="101"/>
      <c r="Y360" s="101"/>
      <c r="Z360" s="101"/>
      <c r="AA360" s="101"/>
      <c r="AB360" s="101"/>
      <c r="AC360" s="101"/>
      <c r="AD360" s="101"/>
      <c r="AE360" s="101"/>
      <c r="AF360" s="101"/>
      <c r="AG360" s="103"/>
      <c r="AH360" s="101"/>
      <c r="AI360" s="101"/>
      <c r="AJ360" s="101"/>
      <c r="AK360" s="101"/>
      <c r="AL360" s="101"/>
      <c r="AM360" s="101"/>
      <c r="AN360" s="101"/>
      <c r="AO360" s="101"/>
      <c r="AP360" s="101"/>
      <c r="AQ360" s="101"/>
      <c r="AR360" s="101"/>
      <c r="AS360" s="101"/>
      <c r="AT360" s="101"/>
      <c r="AU360" s="101"/>
      <c r="AV360" s="101"/>
      <c r="AW360" s="101"/>
      <c r="AX360" s="103"/>
      <c r="AY360" s="103"/>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3"/>
      <c r="CI360" s="103"/>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3"/>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row>
    <row r="361" spans="1:186" x14ac:dyDescent="0.25">
      <c r="A361" s="101"/>
      <c r="B361" s="101"/>
      <c r="C361" s="101"/>
      <c r="D361" s="101"/>
      <c r="E361" s="101"/>
      <c r="F361" s="101"/>
      <c r="G361" s="101"/>
      <c r="H361" s="101"/>
      <c r="I361" s="101"/>
      <c r="J361" s="101"/>
      <c r="K361" s="101"/>
      <c r="L361" s="101"/>
      <c r="M361" s="103"/>
      <c r="N361" s="101"/>
      <c r="O361" s="101"/>
      <c r="P361" s="101"/>
      <c r="Q361" s="101"/>
      <c r="R361" s="101"/>
      <c r="S361" s="103"/>
      <c r="T361" s="103"/>
      <c r="U361" s="101"/>
      <c r="V361" s="101"/>
      <c r="W361" s="101"/>
      <c r="X361" s="101"/>
      <c r="Y361" s="101"/>
      <c r="Z361" s="101"/>
      <c r="AA361" s="101"/>
      <c r="AB361" s="101"/>
      <c r="AC361" s="101"/>
      <c r="AD361" s="101"/>
      <c r="AE361" s="101"/>
      <c r="AF361" s="101"/>
      <c r="AG361" s="103"/>
      <c r="AH361" s="101"/>
      <c r="AI361" s="101"/>
      <c r="AJ361" s="101"/>
      <c r="AK361" s="101"/>
      <c r="AL361" s="101"/>
      <c r="AM361" s="101"/>
      <c r="AN361" s="101"/>
      <c r="AO361" s="101"/>
      <c r="AP361" s="101"/>
      <c r="AQ361" s="101"/>
      <c r="AR361" s="101"/>
      <c r="AS361" s="101"/>
      <c r="AT361" s="101"/>
      <c r="AU361" s="101"/>
      <c r="AV361" s="101"/>
      <c r="AW361" s="101"/>
      <c r="AX361" s="103"/>
      <c r="AY361" s="103"/>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3"/>
      <c r="CI361" s="103"/>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3"/>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row>
    <row r="362" spans="1:186" x14ac:dyDescent="0.25">
      <c r="A362" s="101"/>
      <c r="B362" s="101"/>
      <c r="C362" s="101"/>
      <c r="D362" s="101"/>
      <c r="E362" s="101"/>
      <c r="F362" s="101"/>
      <c r="G362" s="101"/>
      <c r="H362" s="101"/>
      <c r="I362" s="101"/>
      <c r="J362" s="101"/>
      <c r="K362" s="101"/>
      <c r="L362" s="101"/>
      <c r="M362" s="103"/>
      <c r="N362" s="101"/>
      <c r="O362" s="101"/>
      <c r="P362" s="101"/>
      <c r="Q362" s="101"/>
      <c r="R362" s="101"/>
      <c r="S362" s="103"/>
      <c r="T362" s="103"/>
      <c r="U362" s="101"/>
      <c r="V362" s="101"/>
      <c r="W362" s="101"/>
      <c r="X362" s="101"/>
      <c r="Y362" s="101"/>
      <c r="Z362" s="101"/>
      <c r="AA362" s="101"/>
      <c r="AB362" s="101"/>
      <c r="AC362" s="101"/>
      <c r="AD362" s="101"/>
      <c r="AE362" s="101"/>
      <c r="AF362" s="101"/>
      <c r="AG362" s="103"/>
      <c r="AH362" s="101"/>
      <c r="AI362" s="101"/>
      <c r="AJ362" s="101"/>
      <c r="AK362" s="101"/>
      <c r="AL362" s="101"/>
      <c r="AM362" s="101"/>
      <c r="AN362" s="101"/>
      <c r="AO362" s="101"/>
      <c r="AP362" s="101"/>
      <c r="AQ362" s="101"/>
      <c r="AR362" s="101"/>
      <c r="AS362" s="101"/>
      <c r="AT362" s="101"/>
      <c r="AU362" s="101"/>
      <c r="AV362" s="101"/>
      <c r="AW362" s="101"/>
      <c r="AX362" s="103"/>
      <c r="AY362" s="103"/>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3"/>
      <c r="CI362" s="103"/>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3"/>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row>
    <row r="363" spans="1:186" x14ac:dyDescent="0.25">
      <c r="A363" s="101"/>
      <c r="B363" s="101"/>
      <c r="C363" s="101"/>
      <c r="D363" s="101"/>
      <c r="E363" s="101"/>
      <c r="F363" s="101"/>
      <c r="G363" s="101"/>
      <c r="H363" s="101"/>
      <c r="I363" s="101"/>
      <c r="J363" s="101"/>
      <c r="K363" s="101"/>
      <c r="L363" s="101"/>
      <c r="M363" s="103"/>
      <c r="N363" s="101"/>
      <c r="O363" s="101"/>
      <c r="P363" s="101"/>
      <c r="Q363" s="101"/>
      <c r="R363" s="101"/>
      <c r="S363" s="103"/>
      <c r="T363" s="103"/>
      <c r="U363" s="101"/>
      <c r="V363" s="101"/>
      <c r="W363" s="101"/>
      <c r="X363" s="101"/>
      <c r="Y363" s="101"/>
      <c r="Z363" s="101"/>
      <c r="AA363" s="101"/>
      <c r="AB363" s="101"/>
      <c r="AC363" s="101"/>
      <c r="AD363" s="101"/>
      <c r="AE363" s="101"/>
      <c r="AF363" s="101"/>
      <c r="AG363" s="103"/>
      <c r="AH363" s="101"/>
      <c r="AI363" s="101"/>
      <c r="AJ363" s="101"/>
      <c r="AK363" s="101"/>
      <c r="AL363" s="101"/>
      <c r="AM363" s="101"/>
      <c r="AN363" s="101"/>
      <c r="AO363" s="101"/>
      <c r="AP363" s="101"/>
      <c r="AQ363" s="101"/>
      <c r="AR363" s="101"/>
      <c r="AS363" s="101"/>
      <c r="AT363" s="101"/>
      <c r="AU363" s="101"/>
      <c r="AV363" s="101"/>
      <c r="AW363" s="101"/>
      <c r="AX363" s="103"/>
      <c r="AY363" s="103"/>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3"/>
      <c r="CI363" s="103"/>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3"/>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row>
    <row r="364" spans="1:186" x14ac:dyDescent="0.25">
      <c r="A364" s="101"/>
      <c r="B364" s="101"/>
      <c r="C364" s="101"/>
      <c r="D364" s="101"/>
      <c r="E364" s="101"/>
      <c r="F364" s="101"/>
      <c r="G364" s="101"/>
      <c r="H364" s="101"/>
      <c r="I364" s="101"/>
      <c r="J364" s="101"/>
      <c r="K364" s="101"/>
      <c r="L364" s="101"/>
      <c r="M364" s="103"/>
      <c r="N364" s="101"/>
      <c r="O364" s="101"/>
      <c r="P364" s="101"/>
      <c r="Q364" s="101"/>
      <c r="R364" s="101"/>
      <c r="S364" s="103"/>
      <c r="T364" s="103"/>
      <c r="U364" s="101"/>
      <c r="V364" s="101"/>
      <c r="W364" s="101"/>
      <c r="X364" s="101"/>
      <c r="Y364" s="101"/>
      <c r="Z364" s="101"/>
      <c r="AA364" s="101"/>
      <c r="AB364" s="101"/>
      <c r="AC364" s="101"/>
      <c r="AD364" s="101"/>
      <c r="AE364" s="101"/>
      <c r="AF364" s="101"/>
      <c r="AG364" s="103"/>
      <c r="AH364" s="101"/>
      <c r="AI364" s="101"/>
      <c r="AJ364" s="101"/>
      <c r="AK364" s="101"/>
      <c r="AL364" s="101"/>
      <c r="AM364" s="101"/>
      <c r="AN364" s="101"/>
      <c r="AO364" s="101"/>
      <c r="AP364" s="101"/>
      <c r="AQ364" s="101"/>
      <c r="AR364" s="101"/>
      <c r="AS364" s="101"/>
      <c r="AT364" s="101"/>
      <c r="AU364" s="101"/>
      <c r="AV364" s="101"/>
      <c r="AW364" s="101"/>
      <c r="AX364" s="103"/>
      <c r="AY364" s="103"/>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3"/>
      <c r="CI364" s="103"/>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3"/>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row>
    <row r="365" spans="1:186" x14ac:dyDescent="0.25">
      <c r="A365" s="101"/>
      <c r="B365" s="101"/>
      <c r="C365" s="101"/>
      <c r="D365" s="101"/>
      <c r="E365" s="101"/>
      <c r="F365" s="101"/>
      <c r="G365" s="101"/>
      <c r="H365" s="101"/>
      <c r="I365" s="101"/>
      <c r="J365" s="101"/>
      <c r="K365" s="101"/>
      <c r="L365" s="101"/>
      <c r="M365" s="103"/>
      <c r="N365" s="101"/>
      <c r="O365" s="101"/>
      <c r="P365" s="101"/>
      <c r="Q365" s="101"/>
      <c r="R365" s="101"/>
      <c r="S365" s="103"/>
      <c r="T365" s="103"/>
      <c r="U365" s="101"/>
      <c r="V365" s="101"/>
      <c r="W365" s="101"/>
      <c r="X365" s="101"/>
      <c r="Y365" s="101"/>
      <c r="Z365" s="101"/>
      <c r="AA365" s="101"/>
      <c r="AB365" s="101"/>
      <c r="AC365" s="101"/>
      <c r="AD365" s="101"/>
      <c r="AE365" s="101"/>
      <c r="AF365" s="101"/>
      <c r="AG365" s="103"/>
      <c r="AH365" s="101"/>
      <c r="AI365" s="101"/>
      <c r="AJ365" s="101"/>
      <c r="AK365" s="101"/>
      <c r="AL365" s="101"/>
      <c r="AM365" s="101"/>
      <c r="AN365" s="101"/>
      <c r="AO365" s="101"/>
      <c r="AP365" s="101"/>
      <c r="AQ365" s="101"/>
      <c r="AR365" s="101"/>
      <c r="AS365" s="101"/>
      <c r="AT365" s="101"/>
      <c r="AU365" s="101"/>
      <c r="AV365" s="101"/>
      <c r="AW365" s="101"/>
      <c r="AX365" s="103"/>
      <c r="AY365" s="103"/>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3"/>
      <c r="CI365" s="103"/>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3"/>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row>
    <row r="366" spans="1:186" x14ac:dyDescent="0.25">
      <c r="A366" s="101"/>
      <c r="B366" s="101"/>
      <c r="C366" s="101"/>
      <c r="D366" s="101"/>
      <c r="E366" s="101"/>
      <c r="F366" s="101"/>
      <c r="G366" s="101"/>
      <c r="H366" s="101"/>
      <c r="I366" s="101"/>
      <c r="J366" s="101"/>
      <c r="K366" s="101"/>
      <c r="L366" s="101"/>
      <c r="M366" s="103"/>
      <c r="N366" s="101"/>
      <c r="O366" s="101"/>
      <c r="P366" s="101"/>
      <c r="Q366" s="101"/>
      <c r="R366" s="101"/>
      <c r="S366" s="103"/>
      <c r="T366" s="103"/>
      <c r="U366" s="101"/>
      <c r="V366" s="101"/>
      <c r="W366" s="101"/>
      <c r="X366" s="101"/>
      <c r="Y366" s="101"/>
      <c r="Z366" s="101"/>
      <c r="AA366" s="101"/>
      <c r="AB366" s="101"/>
      <c r="AC366" s="101"/>
      <c r="AD366" s="101"/>
      <c r="AE366" s="101"/>
      <c r="AF366" s="101"/>
      <c r="AG366" s="103"/>
      <c r="AH366" s="101"/>
      <c r="AI366" s="101"/>
      <c r="AJ366" s="101"/>
      <c r="AK366" s="101"/>
      <c r="AL366" s="101"/>
      <c r="AM366" s="101"/>
      <c r="AN366" s="101"/>
      <c r="AO366" s="101"/>
      <c r="AP366" s="101"/>
      <c r="AQ366" s="101"/>
      <c r="AR366" s="101"/>
      <c r="AS366" s="101"/>
      <c r="AT366" s="101"/>
      <c r="AU366" s="101"/>
      <c r="AV366" s="101"/>
      <c r="AW366" s="101"/>
      <c r="AX366" s="103"/>
      <c r="AY366" s="103"/>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3"/>
      <c r="CI366" s="103"/>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3"/>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row>
    <row r="367" spans="1:186" x14ac:dyDescent="0.25">
      <c r="A367" s="101"/>
      <c r="B367" s="101"/>
      <c r="C367" s="101"/>
      <c r="D367" s="101"/>
      <c r="E367" s="101"/>
      <c r="F367" s="101"/>
      <c r="G367" s="101"/>
      <c r="H367" s="101"/>
      <c r="I367" s="101"/>
      <c r="J367" s="101"/>
      <c r="K367" s="101"/>
      <c r="L367" s="101"/>
      <c r="M367" s="103"/>
      <c r="N367" s="101"/>
      <c r="O367" s="101"/>
      <c r="P367" s="101"/>
      <c r="Q367" s="101"/>
      <c r="R367" s="101"/>
      <c r="S367" s="103"/>
      <c r="T367" s="103"/>
      <c r="U367" s="101"/>
      <c r="V367" s="101"/>
      <c r="W367" s="101"/>
      <c r="X367" s="101"/>
      <c r="Y367" s="101"/>
      <c r="Z367" s="101"/>
      <c r="AA367" s="101"/>
      <c r="AB367" s="101"/>
      <c r="AC367" s="101"/>
      <c r="AD367" s="101"/>
      <c r="AE367" s="101"/>
      <c r="AF367" s="101"/>
      <c r="AG367" s="103"/>
      <c r="AH367" s="101"/>
      <c r="AI367" s="101"/>
      <c r="AJ367" s="101"/>
      <c r="AK367" s="101"/>
      <c r="AL367" s="101"/>
      <c r="AM367" s="101"/>
      <c r="AN367" s="101"/>
      <c r="AO367" s="101"/>
      <c r="AP367" s="101"/>
      <c r="AQ367" s="101"/>
      <c r="AR367" s="101"/>
      <c r="AS367" s="101"/>
      <c r="AT367" s="101"/>
      <c r="AU367" s="101"/>
      <c r="AV367" s="101"/>
      <c r="AW367" s="101"/>
      <c r="AX367" s="103"/>
      <c r="AY367" s="103"/>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3"/>
      <c r="CI367" s="103"/>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3"/>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row>
    <row r="368" spans="1:186" x14ac:dyDescent="0.25">
      <c r="A368" s="101"/>
      <c r="B368" s="101"/>
      <c r="C368" s="101"/>
      <c r="D368" s="101"/>
      <c r="E368" s="101"/>
      <c r="F368" s="101"/>
      <c r="G368" s="101"/>
      <c r="H368" s="101"/>
      <c r="I368" s="101"/>
      <c r="J368" s="101"/>
      <c r="K368" s="101"/>
      <c r="L368" s="101"/>
      <c r="M368" s="103"/>
      <c r="N368" s="101"/>
      <c r="O368" s="101"/>
      <c r="P368" s="101"/>
      <c r="Q368" s="101"/>
      <c r="R368" s="101"/>
      <c r="S368" s="103"/>
      <c r="T368" s="103"/>
      <c r="U368" s="101"/>
      <c r="V368" s="101"/>
      <c r="W368" s="101"/>
      <c r="X368" s="101"/>
      <c r="Y368" s="101"/>
      <c r="Z368" s="101"/>
      <c r="AA368" s="101"/>
      <c r="AB368" s="101"/>
      <c r="AC368" s="101"/>
      <c r="AD368" s="101"/>
      <c r="AE368" s="101"/>
      <c r="AF368" s="101"/>
      <c r="AG368" s="103"/>
      <c r="AH368" s="101"/>
      <c r="AI368" s="101"/>
      <c r="AJ368" s="101"/>
      <c r="AK368" s="101"/>
      <c r="AL368" s="101"/>
      <c r="AM368" s="101"/>
      <c r="AN368" s="101"/>
      <c r="AO368" s="101"/>
      <c r="AP368" s="101"/>
      <c r="AQ368" s="101"/>
      <c r="AR368" s="101"/>
      <c r="AS368" s="101"/>
      <c r="AT368" s="101"/>
      <c r="AU368" s="101"/>
      <c r="AV368" s="101"/>
      <c r="AW368" s="101"/>
      <c r="AX368" s="103"/>
      <c r="AY368" s="103"/>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3"/>
      <c r="CI368" s="103"/>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3"/>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row>
    <row r="369" spans="1:186" x14ac:dyDescent="0.25">
      <c r="A369" s="101"/>
      <c r="B369" s="101"/>
      <c r="C369" s="101"/>
      <c r="D369" s="101"/>
      <c r="E369" s="101"/>
      <c r="F369" s="101"/>
      <c r="G369" s="101"/>
      <c r="H369" s="101"/>
      <c r="I369" s="101"/>
      <c r="J369" s="101"/>
      <c r="K369" s="101"/>
      <c r="L369" s="101"/>
      <c r="M369" s="103"/>
      <c r="N369" s="101"/>
      <c r="O369" s="101"/>
      <c r="P369" s="101"/>
      <c r="Q369" s="101"/>
      <c r="R369" s="101"/>
      <c r="S369" s="103"/>
      <c r="T369" s="103"/>
      <c r="U369" s="101"/>
      <c r="V369" s="101"/>
      <c r="W369" s="101"/>
      <c r="X369" s="101"/>
      <c r="Y369" s="101"/>
      <c r="Z369" s="101"/>
      <c r="AA369" s="101"/>
      <c r="AB369" s="101"/>
      <c r="AC369" s="101"/>
      <c r="AD369" s="101"/>
      <c r="AE369" s="101"/>
      <c r="AF369" s="101"/>
      <c r="AG369" s="103"/>
      <c r="AH369" s="101"/>
      <c r="AI369" s="101"/>
      <c r="AJ369" s="101"/>
      <c r="AK369" s="101"/>
      <c r="AL369" s="101"/>
      <c r="AM369" s="101"/>
      <c r="AN369" s="101"/>
      <c r="AO369" s="101"/>
      <c r="AP369" s="101"/>
      <c r="AQ369" s="101"/>
      <c r="AR369" s="101"/>
      <c r="AS369" s="101"/>
      <c r="AT369" s="101"/>
      <c r="AU369" s="101"/>
      <c r="AV369" s="101"/>
      <c r="AW369" s="101"/>
      <c r="AX369" s="103"/>
      <c r="AY369" s="103"/>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3"/>
      <c r="CI369" s="103"/>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3"/>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row>
    <row r="370" spans="1:186" x14ac:dyDescent="0.25">
      <c r="A370" s="101"/>
      <c r="B370" s="101"/>
      <c r="C370" s="101"/>
      <c r="D370" s="101"/>
      <c r="E370" s="101"/>
      <c r="F370" s="101"/>
      <c r="G370" s="101"/>
      <c r="H370" s="101"/>
      <c r="I370" s="101"/>
      <c r="J370" s="101"/>
      <c r="K370" s="101"/>
      <c r="L370" s="101"/>
      <c r="M370" s="103"/>
      <c r="N370" s="101"/>
      <c r="O370" s="101"/>
      <c r="P370" s="101"/>
      <c r="Q370" s="101"/>
      <c r="R370" s="101"/>
      <c r="S370" s="103"/>
      <c r="T370" s="103"/>
      <c r="U370" s="101"/>
      <c r="V370" s="101"/>
      <c r="W370" s="101"/>
      <c r="X370" s="101"/>
      <c r="Y370" s="101"/>
      <c r="Z370" s="101"/>
      <c r="AA370" s="101"/>
      <c r="AB370" s="101"/>
      <c r="AC370" s="101"/>
      <c r="AD370" s="101"/>
      <c r="AE370" s="101"/>
      <c r="AF370" s="101"/>
      <c r="AG370" s="103"/>
      <c r="AH370" s="101"/>
      <c r="AI370" s="101"/>
      <c r="AJ370" s="101"/>
      <c r="AK370" s="101"/>
      <c r="AL370" s="101"/>
      <c r="AM370" s="101"/>
      <c r="AN370" s="101"/>
      <c r="AO370" s="101"/>
      <c r="AP370" s="101"/>
      <c r="AQ370" s="101"/>
      <c r="AR370" s="101"/>
      <c r="AS370" s="101"/>
      <c r="AT370" s="101"/>
      <c r="AU370" s="101"/>
      <c r="AV370" s="101"/>
      <c r="AW370" s="101"/>
      <c r="AX370" s="103"/>
      <c r="AY370" s="103"/>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3"/>
      <c r="CI370" s="103"/>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3"/>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row>
    <row r="371" spans="1:186" x14ac:dyDescent="0.25">
      <c r="A371" s="101"/>
      <c r="B371" s="101"/>
      <c r="C371" s="101"/>
      <c r="D371" s="101"/>
      <c r="E371" s="101"/>
      <c r="F371" s="101"/>
      <c r="G371" s="101"/>
      <c r="H371" s="101"/>
      <c r="I371" s="101"/>
      <c r="J371" s="101"/>
      <c r="K371" s="101"/>
      <c r="L371" s="101"/>
      <c r="M371" s="103"/>
      <c r="N371" s="101"/>
      <c r="O371" s="101"/>
      <c r="P371" s="101"/>
      <c r="Q371" s="101"/>
      <c r="R371" s="101"/>
      <c r="S371" s="103"/>
      <c r="T371" s="103"/>
      <c r="U371" s="101"/>
      <c r="V371" s="101"/>
      <c r="W371" s="101"/>
      <c r="X371" s="101"/>
      <c r="Y371" s="101"/>
      <c r="Z371" s="101"/>
      <c r="AA371" s="101"/>
      <c r="AB371" s="101"/>
      <c r="AC371" s="101"/>
      <c r="AD371" s="101"/>
      <c r="AE371" s="101"/>
      <c r="AF371" s="101"/>
      <c r="AG371" s="103"/>
      <c r="AH371" s="101"/>
      <c r="AI371" s="101"/>
      <c r="AJ371" s="101"/>
      <c r="AK371" s="101"/>
      <c r="AL371" s="101"/>
      <c r="AM371" s="101"/>
      <c r="AN371" s="101"/>
      <c r="AO371" s="101"/>
      <c r="AP371" s="101"/>
      <c r="AQ371" s="101"/>
      <c r="AR371" s="101"/>
      <c r="AS371" s="101"/>
      <c r="AT371" s="101"/>
      <c r="AU371" s="101"/>
      <c r="AV371" s="101"/>
      <c r="AW371" s="101"/>
      <c r="AX371" s="103"/>
      <c r="AY371" s="103"/>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3"/>
      <c r="CI371" s="103"/>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3"/>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row>
    <row r="372" spans="1:186" x14ac:dyDescent="0.25">
      <c r="A372" s="101"/>
      <c r="B372" s="101"/>
      <c r="C372" s="101"/>
      <c r="D372" s="101"/>
      <c r="E372" s="101"/>
      <c r="F372" s="101"/>
      <c r="G372" s="101"/>
      <c r="H372" s="101"/>
      <c r="I372" s="101"/>
      <c r="J372" s="101"/>
      <c r="K372" s="101"/>
      <c r="L372" s="101"/>
      <c r="M372" s="103"/>
      <c r="N372" s="101"/>
      <c r="O372" s="101"/>
      <c r="P372" s="101"/>
      <c r="Q372" s="101"/>
      <c r="R372" s="101"/>
      <c r="S372" s="103"/>
      <c r="T372" s="103"/>
      <c r="U372" s="101"/>
      <c r="V372" s="101"/>
      <c r="W372" s="101"/>
      <c r="X372" s="101"/>
      <c r="Y372" s="101"/>
      <c r="Z372" s="101"/>
      <c r="AA372" s="101"/>
      <c r="AB372" s="101"/>
      <c r="AC372" s="101"/>
      <c r="AD372" s="101"/>
      <c r="AE372" s="101"/>
      <c r="AF372" s="101"/>
      <c r="AG372" s="103"/>
      <c r="AH372" s="101"/>
      <c r="AI372" s="101"/>
      <c r="AJ372" s="101"/>
      <c r="AK372" s="101"/>
      <c r="AL372" s="101"/>
      <c r="AM372" s="101"/>
      <c r="AN372" s="101"/>
      <c r="AO372" s="101"/>
      <c r="AP372" s="101"/>
      <c r="AQ372" s="101"/>
      <c r="AR372" s="101"/>
      <c r="AS372" s="101"/>
      <c r="AT372" s="101"/>
      <c r="AU372" s="101"/>
      <c r="AV372" s="101"/>
      <c r="AW372" s="101"/>
      <c r="AX372" s="103"/>
      <c r="AY372" s="103"/>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3"/>
      <c r="CI372" s="103"/>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3"/>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row>
    <row r="373" spans="1:186" x14ac:dyDescent="0.25">
      <c r="A373" s="101"/>
      <c r="B373" s="101"/>
      <c r="C373" s="101"/>
      <c r="D373" s="101"/>
      <c r="E373" s="101"/>
      <c r="F373" s="101"/>
      <c r="G373" s="101"/>
      <c r="H373" s="101"/>
      <c r="I373" s="101"/>
      <c r="J373" s="101"/>
      <c r="K373" s="101"/>
      <c r="L373" s="101"/>
      <c r="M373" s="103"/>
      <c r="N373" s="101"/>
      <c r="O373" s="101"/>
      <c r="P373" s="101"/>
      <c r="Q373" s="101"/>
      <c r="R373" s="101"/>
      <c r="S373" s="103"/>
      <c r="T373" s="103"/>
      <c r="U373" s="101"/>
      <c r="V373" s="101"/>
      <c r="W373" s="101"/>
      <c r="X373" s="101"/>
      <c r="Y373" s="101"/>
      <c r="Z373" s="101"/>
      <c r="AA373" s="101"/>
      <c r="AB373" s="101"/>
      <c r="AC373" s="101"/>
      <c r="AD373" s="101"/>
      <c r="AE373" s="101"/>
      <c r="AF373" s="101"/>
      <c r="AG373" s="103"/>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3"/>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row>
    <row r="374" spans="1:186" x14ac:dyDescent="0.25">
      <c r="A374" s="101"/>
      <c r="B374" s="101"/>
      <c r="C374" s="101"/>
      <c r="D374" s="101"/>
      <c r="E374" s="101"/>
      <c r="F374" s="101"/>
      <c r="G374" s="101"/>
      <c r="H374" s="101"/>
      <c r="I374" s="101"/>
      <c r="J374" s="101"/>
      <c r="K374" s="101"/>
      <c r="L374" s="101"/>
      <c r="M374" s="103"/>
      <c r="N374" s="101"/>
      <c r="O374" s="101"/>
      <c r="P374" s="101"/>
      <c r="Q374" s="101"/>
      <c r="R374" s="101"/>
      <c r="S374" s="103"/>
      <c r="T374" s="103"/>
      <c r="U374" s="101"/>
      <c r="V374" s="101"/>
      <c r="W374" s="101"/>
      <c r="X374" s="101"/>
      <c r="Y374" s="101"/>
      <c r="Z374" s="101"/>
      <c r="AA374" s="101"/>
      <c r="AB374" s="101"/>
      <c r="AC374" s="101"/>
      <c r="AD374" s="101"/>
      <c r="AE374" s="101"/>
      <c r="AF374" s="101"/>
      <c r="AG374" s="103"/>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3"/>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row>
    <row r="375" spans="1:186" x14ac:dyDescent="0.25">
      <c r="A375" s="101"/>
      <c r="B375" s="101"/>
      <c r="C375" s="101"/>
      <c r="D375" s="101"/>
      <c r="E375" s="101"/>
      <c r="F375" s="101"/>
      <c r="G375" s="101"/>
      <c r="H375" s="101"/>
      <c r="I375" s="101"/>
      <c r="J375" s="101"/>
      <c r="K375" s="101"/>
      <c r="L375" s="101"/>
      <c r="M375" s="103"/>
      <c r="N375" s="101"/>
      <c r="O375" s="101"/>
      <c r="P375" s="101"/>
      <c r="Q375" s="101"/>
      <c r="R375" s="101"/>
      <c r="S375" s="103"/>
      <c r="T375" s="103"/>
      <c r="U375" s="101"/>
      <c r="V375" s="101"/>
      <c r="W375" s="101"/>
      <c r="X375" s="101"/>
      <c r="Y375" s="101"/>
      <c r="Z375" s="101"/>
      <c r="AA375" s="101"/>
      <c r="AB375" s="101"/>
      <c r="AC375" s="101"/>
      <c r="AD375" s="101"/>
      <c r="AE375" s="101"/>
      <c r="AF375" s="101"/>
      <c r="AG375" s="103"/>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3"/>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row>
    <row r="376" spans="1:186" x14ac:dyDescent="0.25">
      <c r="A376" s="101"/>
      <c r="B376" s="101"/>
      <c r="C376" s="101"/>
      <c r="D376" s="101"/>
      <c r="E376" s="101"/>
      <c r="F376" s="101"/>
      <c r="G376" s="101"/>
      <c r="H376" s="101"/>
      <c r="I376" s="101"/>
      <c r="J376" s="101"/>
      <c r="K376" s="101"/>
      <c r="L376" s="101"/>
      <c r="M376" s="103"/>
      <c r="N376" s="101"/>
      <c r="O376" s="101"/>
      <c r="P376" s="101"/>
      <c r="Q376" s="101"/>
      <c r="R376" s="101"/>
      <c r="S376" s="103"/>
      <c r="T376" s="103"/>
      <c r="U376" s="101"/>
      <c r="V376" s="101"/>
      <c r="W376" s="101"/>
      <c r="X376" s="101"/>
      <c r="Y376" s="101"/>
      <c r="Z376" s="101"/>
      <c r="AA376" s="101"/>
      <c r="AB376" s="101"/>
      <c r="AC376" s="101"/>
      <c r="AD376" s="101"/>
      <c r="AE376" s="101"/>
      <c r="AF376" s="101"/>
      <c r="AG376" s="103"/>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3"/>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row>
    <row r="377" spans="1:186" x14ac:dyDescent="0.25">
      <c r="A377" s="101"/>
      <c r="B377" s="101"/>
      <c r="C377" s="101"/>
      <c r="D377" s="101"/>
      <c r="E377" s="101"/>
      <c r="F377" s="101"/>
      <c r="G377" s="101"/>
      <c r="H377" s="101"/>
      <c r="I377" s="101"/>
      <c r="J377" s="101"/>
      <c r="K377" s="101"/>
      <c r="L377" s="101"/>
      <c r="M377" s="103"/>
      <c r="N377" s="101"/>
      <c r="O377" s="101"/>
      <c r="P377" s="101"/>
      <c r="Q377" s="101"/>
      <c r="R377" s="101"/>
      <c r="S377" s="103"/>
      <c r="T377" s="103"/>
      <c r="U377" s="101"/>
      <c r="V377" s="101"/>
      <c r="W377" s="101"/>
      <c r="X377" s="101"/>
      <c r="Y377" s="101"/>
      <c r="Z377" s="101"/>
      <c r="AA377" s="101"/>
      <c r="AB377" s="101"/>
      <c r="AC377" s="101"/>
      <c r="AD377" s="101"/>
      <c r="AE377" s="101"/>
      <c r="AF377" s="101"/>
      <c r="AG377" s="103"/>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3"/>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row>
    <row r="378" spans="1:186" x14ac:dyDescent="0.25">
      <c r="A378" s="101"/>
      <c r="B378" s="101"/>
      <c r="C378" s="101"/>
      <c r="D378" s="101"/>
      <c r="E378" s="101"/>
      <c r="F378" s="101"/>
      <c r="G378" s="101"/>
      <c r="H378" s="101"/>
      <c r="I378" s="101"/>
      <c r="J378" s="101"/>
      <c r="K378" s="101"/>
      <c r="L378" s="101"/>
      <c r="M378" s="103"/>
      <c r="N378" s="101"/>
      <c r="O378" s="101"/>
      <c r="P378" s="101"/>
      <c r="Q378" s="101"/>
      <c r="R378" s="101"/>
      <c r="S378" s="103"/>
      <c r="T378" s="103"/>
      <c r="U378" s="101"/>
      <c r="V378" s="101"/>
      <c r="W378" s="101"/>
      <c r="X378" s="101"/>
      <c r="Y378" s="101"/>
      <c r="Z378" s="101"/>
      <c r="AA378" s="101"/>
      <c r="AB378" s="101"/>
      <c r="AC378" s="101"/>
      <c r="AD378" s="101"/>
      <c r="AE378" s="101"/>
      <c r="AF378" s="101"/>
      <c r="AG378" s="103"/>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3"/>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row>
    <row r="379" spans="1:186" x14ac:dyDescent="0.25">
      <c r="A379" s="101"/>
      <c r="B379" s="101"/>
      <c r="C379" s="101"/>
      <c r="D379" s="101"/>
      <c r="E379" s="101"/>
      <c r="F379" s="101"/>
      <c r="G379" s="101"/>
      <c r="H379" s="101"/>
      <c r="I379" s="101"/>
      <c r="J379" s="101"/>
      <c r="K379" s="101"/>
      <c r="L379" s="101"/>
      <c r="M379" s="103"/>
      <c r="N379" s="101"/>
      <c r="O379" s="101"/>
      <c r="P379" s="101"/>
      <c r="Q379" s="101"/>
      <c r="R379" s="101"/>
      <c r="S379" s="103"/>
      <c r="T379" s="103"/>
      <c r="U379" s="101"/>
      <c r="V379" s="101"/>
      <c r="W379" s="101"/>
      <c r="X379" s="101"/>
      <c r="Y379" s="101"/>
      <c r="Z379" s="101"/>
      <c r="AA379" s="101"/>
      <c r="AB379" s="101"/>
      <c r="AC379" s="101"/>
      <c r="AD379" s="101"/>
      <c r="AE379" s="101"/>
      <c r="AF379" s="101"/>
      <c r="AG379" s="103"/>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3"/>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row>
    <row r="380" spans="1:186" x14ac:dyDescent="0.25">
      <c r="A380" s="101"/>
      <c r="B380" s="101"/>
      <c r="C380" s="101"/>
      <c r="D380" s="101"/>
      <c r="E380" s="101"/>
      <c r="F380" s="101"/>
      <c r="G380" s="101"/>
      <c r="H380" s="101"/>
      <c r="I380" s="101"/>
      <c r="J380" s="101"/>
      <c r="K380" s="101"/>
      <c r="L380" s="101"/>
      <c r="M380" s="103"/>
      <c r="N380" s="101"/>
      <c r="O380" s="101"/>
      <c r="P380" s="101"/>
      <c r="Q380" s="101"/>
      <c r="R380" s="101"/>
      <c r="S380" s="103"/>
      <c r="T380" s="103"/>
      <c r="U380" s="101"/>
      <c r="V380" s="101"/>
      <c r="W380" s="101"/>
      <c r="X380" s="101"/>
      <c r="Y380" s="101"/>
      <c r="Z380" s="101"/>
      <c r="AA380" s="101"/>
      <c r="AB380" s="101"/>
      <c r="AC380" s="101"/>
      <c r="AD380" s="101"/>
      <c r="AE380" s="101"/>
      <c r="AF380" s="101"/>
      <c r="AG380" s="103"/>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3"/>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row>
    <row r="381" spans="1:186" x14ac:dyDescent="0.25">
      <c r="A381" s="101"/>
      <c r="B381" s="101"/>
      <c r="C381" s="101"/>
      <c r="D381" s="101"/>
      <c r="E381" s="101"/>
      <c r="F381" s="101"/>
      <c r="G381" s="101"/>
      <c r="H381" s="101"/>
      <c r="I381" s="101"/>
      <c r="J381" s="101"/>
      <c r="K381" s="101"/>
      <c r="L381" s="101"/>
      <c r="M381" s="103"/>
      <c r="N381" s="101"/>
      <c r="O381" s="101"/>
      <c r="P381" s="101"/>
      <c r="Q381" s="101"/>
      <c r="R381" s="101"/>
      <c r="S381" s="103"/>
      <c r="T381" s="103"/>
      <c r="U381" s="101"/>
      <c r="V381" s="101"/>
      <c r="W381" s="101"/>
      <c r="X381" s="101"/>
      <c r="Y381" s="101"/>
      <c r="Z381" s="101"/>
      <c r="AA381" s="101"/>
      <c r="AB381" s="101"/>
      <c r="AC381" s="101"/>
      <c r="AD381" s="101"/>
      <c r="AE381" s="101"/>
      <c r="AF381" s="101"/>
      <c r="AG381" s="103"/>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3"/>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row>
    <row r="382" spans="1:186" x14ac:dyDescent="0.25">
      <c r="A382" s="101"/>
      <c r="B382" s="101"/>
      <c r="C382" s="101"/>
      <c r="D382" s="101"/>
      <c r="E382" s="101"/>
      <c r="F382" s="101"/>
      <c r="G382" s="101"/>
      <c r="H382" s="101"/>
      <c r="I382" s="101"/>
      <c r="J382" s="101"/>
      <c r="K382" s="101"/>
      <c r="L382" s="101"/>
      <c r="M382" s="103"/>
      <c r="N382" s="101"/>
      <c r="O382" s="101"/>
      <c r="P382" s="101"/>
      <c r="Q382" s="101"/>
      <c r="R382" s="101"/>
      <c r="S382" s="103"/>
      <c r="T382" s="103"/>
      <c r="U382" s="101"/>
      <c r="V382" s="101"/>
      <c r="W382" s="101"/>
      <c r="X382" s="101"/>
      <c r="Y382" s="101"/>
      <c r="Z382" s="101"/>
      <c r="AA382" s="101"/>
      <c r="AB382" s="101"/>
      <c r="AC382" s="101"/>
      <c r="AD382" s="101"/>
      <c r="AE382" s="101"/>
      <c r="AF382" s="101"/>
      <c r="AG382" s="103"/>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3"/>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row>
    <row r="383" spans="1:186" x14ac:dyDescent="0.25">
      <c r="A383" s="101"/>
      <c r="B383" s="101"/>
      <c r="C383" s="101"/>
      <c r="D383" s="101"/>
      <c r="E383" s="101"/>
      <c r="F383" s="101"/>
      <c r="G383" s="101"/>
      <c r="H383" s="101"/>
      <c r="I383" s="101"/>
      <c r="J383" s="101"/>
      <c r="K383" s="101"/>
      <c r="L383" s="101"/>
      <c r="M383" s="103"/>
      <c r="N383" s="101"/>
      <c r="O383" s="101"/>
      <c r="P383" s="101"/>
      <c r="Q383" s="101"/>
      <c r="R383" s="101"/>
      <c r="S383" s="103"/>
      <c r="T383" s="103"/>
      <c r="U383" s="101"/>
      <c r="V383" s="101"/>
      <c r="W383" s="101"/>
      <c r="X383" s="101"/>
      <c r="Y383" s="101"/>
      <c r="Z383" s="101"/>
      <c r="AA383" s="101"/>
      <c r="AB383" s="101"/>
      <c r="AC383" s="101"/>
      <c r="AD383" s="101"/>
      <c r="AE383" s="101"/>
      <c r="AF383" s="101"/>
      <c r="AG383" s="103"/>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3"/>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row>
    <row r="384" spans="1:186" x14ac:dyDescent="0.25">
      <c r="A384" s="101"/>
      <c r="B384" s="101"/>
      <c r="C384" s="101"/>
      <c r="D384" s="101"/>
      <c r="E384" s="101"/>
      <c r="F384" s="101"/>
      <c r="G384" s="101"/>
      <c r="H384" s="101"/>
      <c r="I384" s="101"/>
      <c r="J384" s="101"/>
      <c r="K384" s="101"/>
      <c r="L384" s="101"/>
      <c r="M384" s="103"/>
      <c r="N384" s="101"/>
      <c r="O384" s="101"/>
      <c r="P384" s="101"/>
      <c r="Q384" s="101"/>
      <c r="R384" s="101"/>
      <c r="S384" s="103"/>
      <c r="T384" s="103"/>
      <c r="U384" s="101"/>
      <c r="V384" s="101"/>
      <c r="W384" s="101"/>
      <c r="X384" s="101"/>
      <c r="Y384" s="101"/>
      <c r="Z384" s="101"/>
      <c r="AA384" s="101"/>
      <c r="AB384" s="101"/>
      <c r="AC384" s="101"/>
      <c r="AD384" s="101"/>
      <c r="AE384" s="101"/>
      <c r="AF384" s="101"/>
      <c r="AG384" s="103"/>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3"/>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row>
    <row r="385" spans="1:186" x14ac:dyDescent="0.25">
      <c r="A385" s="101"/>
      <c r="B385" s="101"/>
      <c r="C385" s="101"/>
      <c r="D385" s="101"/>
      <c r="E385" s="101"/>
      <c r="F385" s="101"/>
      <c r="G385" s="101"/>
      <c r="H385" s="101"/>
      <c r="I385" s="101"/>
      <c r="J385" s="101"/>
      <c r="K385" s="101"/>
      <c r="L385" s="101"/>
      <c r="M385" s="103"/>
      <c r="N385" s="101"/>
      <c r="O385" s="101"/>
      <c r="P385" s="101"/>
      <c r="Q385" s="101"/>
      <c r="R385" s="101"/>
      <c r="S385" s="103"/>
      <c r="T385" s="103"/>
      <c r="U385" s="101"/>
      <c r="V385" s="101"/>
      <c r="W385" s="101"/>
      <c r="X385" s="101"/>
      <c r="Y385" s="101"/>
      <c r="Z385" s="101"/>
      <c r="AA385" s="101"/>
      <c r="AB385" s="101"/>
      <c r="AC385" s="101"/>
      <c r="AD385" s="101"/>
      <c r="AE385" s="101"/>
      <c r="AF385" s="101"/>
      <c r="AG385" s="103"/>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3"/>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row>
    <row r="386" spans="1:186" x14ac:dyDescent="0.25">
      <c r="A386" s="101"/>
      <c r="B386" s="101"/>
      <c r="C386" s="101"/>
      <c r="D386" s="101"/>
      <c r="E386" s="101"/>
      <c r="F386" s="101"/>
      <c r="G386" s="101"/>
      <c r="H386" s="101"/>
      <c r="I386" s="101"/>
      <c r="J386" s="101"/>
      <c r="K386" s="101"/>
      <c r="L386" s="101"/>
      <c r="M386" s="103"/>
      <c r="N386" s="101"/>
      <c r="O386" s="101"/>
      <c r="P386" s="101"/>
      <c r="Q386" s="101"/>
      <c r="R386" s="101"/>
      <c r="S386" s="103"/>
      <c r="T386" s="103"/>
      <c r="U386" s="101"/>
      <c r="V386" s="101"/>
      <c r="W386" s="101"/>
      <c r="X386" s="101"/>
      <c r="Y386" s="101"/>
      <c r="Z386" s="101"/>
      <c r="AA386" s="101"/>
      <c r="AB386" s="101"/>
      <c r="AC386" s="101"/>
      <c r="AD386" s="101"/>
      <c r="AE386" s="101"/>
      <c r="AF386" s="101"/>
      <c r="AG386" s="103"/>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3"/>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row>
    <row r="387" spans="1:186" x14ac:dyDescent="0.25">
      <c r="A387" s="101"/>
      <c r="B387" s="101"/>
      <c r="C387" s="101"/>
      <c r="D387" s="101"/>
      <c r="E387" s="101"/>
      <c r="F387" s="101"/>
      <c r="G387" s="101"/>
      <c r="H387" s="101"/>
      <c r="I387" s="101"/>
      <c r="J387" s="101"/>
      <c r="K387" s="101"/>
      <c r="L387" s="101"/>
      <c r="M387" s="103"/>
      <c r="N387" s="101"/>
      <c r="O387" s="101"/>
      <c r="P387" s="101"/>
      <c r="Q387" s="101"/>
      <c r="R387" s="101"/>
      <c r="S387" s="103"/>
      <c r="T387" s="103"/>
      <c r="U387" s="101"/>
      <c r="V387" s="101"/>
      <c r="W387" s="101"/>
      <c r="X387" s="101"/>
      <c r="Y387" s="101"/>
      <c r="Z387" s="101"/>
      <c r="AA387" s="101"/>
      <c r="AB387" s="101"/>
      <c r="AC387" s="101"/>
      <c r="AD387" s="101"/>
      <c r="AE387" s="101"/>
      <c r="AF387" s="101"/>
      <c r="AG387" s="103"/>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3"/>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row>
    <row r="388" spans="1:186" x14ac:dyDescent="0.25">
      <c r="A388" s="101"/>
      <c r="B388" s="101"/>
      <c r="C388" s="101"/>
      <c r="D388" s="101"/>
      <c r="E388" s="101"/>
      <c r="F388" s="101"/>
      <c r="G388" s="101"/>
      <c r="H388" s="101"/>
      <c r="I388" s="101"/>
      <c r="J388" s="101"/>
      <c r="K388" s="101"/>
      <c r="L388" s="101"/>
      <c r="M388" s="103"/>
      <c r="N388" s="101"/>
      <c r="O388" s="101"/>
      <c r="P388" s="101"/>
      <c r="Q388" s="101"/>
      <c r="R388" s="101"/>
      <c r="S388" s="103"/>
      <c r="T388" s="103"/>
      <c r="U388" s="101"/>
      <c r="V388" s="101"/>
      <c r="W388" s="101"/>
      <c r="X388" s="101"/>
      <c r="Y388" s="101"/>
      <c r="Z388" s="101"/>
      <c r="AA388" s="101"/>
      <c r="AB388" s="101"/>
      <c r="AC388" s="101"/>
      <c r="AD388" s="101"/>
      <c r="AE388" s="101"/>
      <c r="AF388" s="101"/>
      <c r="AG388" s="103"/>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3"/>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row>
    <row r="389" spans="1:186" x14ac:dyDescent="0.25">
      <c r="A389" s="101"/>
      <c r="B389" s="101"/>
      <c r="C389" s="101"/>
      <c r="D389" s="101"/>
      <c r="E389" s="101"/>
      <c r="F389" s="101"/>
      <c r="G389" s="101"/>
      <c r="H389" s="101"/>
      <c r="I389" s="101"/>
      <c r="J389" s="101"/>
      <c r="K389" s="101"/>
      <c r="L389" s="101"/>
      <c r="M389" s="103"/>
      <c r="N389" s="101"/>
      <c r="O389" s="101"/>
      <c r="P389" s="101"/>
      <c r="Q389" s="101"/>
      <c r="R389" s="101"/>
      <c r="S389" s="103"/>
      <c r="T389" s="103"/>
      <c r="U389" s="101"/>
      <c r="V389" s="101"/>
      <c r="W389" s="101"/>
      <c r="X389" s="101"/>
      <c r="Y389" s="101"/>
      <c r="Z389" s="101"/>
      <c r="AA389" s="101"/>
      <c r="AB389" s="101"/>
      <c r="AC389" s="101"/>
      <c r="AD389" s="101"/>
      <c r="AE389" s="101"/>
      <c r="AF389" s="101"/>
      <c r="AG389" s="103"/>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3"/>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row>
    <row r="390" spans="1:186" x14ac:dyDescent="0.25">
      <c r="A390" s="101"/>
      <c r="B390" s="101"/>
      <c r="C390" s="101"/>
      <c r="D390" s="101"/>
      <c r="E390" s="101"/>
      <c r="F390" s="101"/>
      <c r="G390" s="101"/>
      <c r="H390" s="101"/>
      <c r="I390" s="101"/>
      <c r="J390" s="101"/>
      <c r="K390" s="101"/>
      <c r="L390" s="101"/>
      <c r="M390" s="103"/>
      <c r="N390" s="101"/>
      <c r="O390" s="101"/>
      <c r="P390" s="101"/>
      <c r="Q390" s="101"/>
      <c r="R390" s="101"/>
      <c r="S390" s="103"/>
      <c r="T390" s="103"/>
      <c r="U390" s="101"/>
      <c r="V390" s="101"/>
      <c r="W390" s="101"/>
      <c r="X390" s="101"/>
      <c r="Y390" s="101"/>
      <c r="Z390" s="101"/>
      <c r="AA390" s="101"/>
      <c r="AB390" s="101"/>
      <c r="AC390" s="101"/>
      <c r="AD390" s="101"/>
      <c r="AE390" s="101"/>
      <c r="AF390" s="101"/>
      <c r="AG390" s="103"/>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3"/>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row>
    <row r="391" spans="1:186" x14ac:dyDescent="0.25">
      <c r="A391" s="101"/>
      <c r="B391" s="101"/>
      <c r="C391" s="101"/>
      <c r="D391" s="101"/>
      <c r="E391" s="101"/>
      <c r="F391" s="101"/>
      <c r="G391" s="101"/>
      <c r="H391" s="101"/>
      <c r="I391" s="101"/>
      <c r="J391" s="101"/>
      <c r="K391" s="101"/>
      <c r="L391" s="101"/>
      <c r="M391" s="103"/>
      <c r="N391" s="101"/>
      <c r="O391" s="101"/>
      <c r="P391" s="101"/>
      <c r="Q391" s="101"/>
      <c r="R391" s="101"/>
      <c r="S391" s="103"/>
      <c r="T391" s="103"/>
      <c r="U391" s="101"/>
      <c r="V391" s="101"/>
      <c r="W391" s="101"/>
      <c r="X391" s="101"/>
      <c r="Y391" s="101"/>
      <c r="Z391" s="101"/>
      <c r="AA391" s="101"/>
      <c r="AB391" s="101"/>
      <c r="AC391" s="101"/>
      <c r="AD391" s="101"/>
      <c r="AE391" s="101"/>
      <c r="AF391" s="101"/>
      <c r="AG391" s="103"/>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3"/>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row>
    <row r="392" spans="1:186" x14ac:dyDescent="0.25">
      <c r="A392" s="101"/>
      <c r="B392" s="101"/>
      <c r="C392" s="101"/>
      <c r="D392" s="101"/>
      <c r="E392" s="101"/>
      <c r="F392" s="101"/>
      <c r="G392" s="101"/>
      <c r="H392" s="101"/>
      <c r="I392" s="101"/>
      <c r="J392" s="101"/>
      <c r="K392" s="101"/>
      <c r="L392" s="101"/>
      <c r="M392" s="103"/>
      <c r="N392" s="101"/>
      <c r="O392" s="101"/>
      <c r="P392" s="101"/>
      <c r="Q392" s="101"/>
      <c r="R392" s="101"/>
      <c r="S392" s="103"/>
      <c r="T392" s="103"/>
      <c r="U392" s="101"/>
      <c r="V392" s="101"/>
      <c r="W392" s="101"/>
      <c r="X392" s="101"/>
      <c r="Y392" s="101"/>
      <c r="Z392" s="101"/>
      <c r="AA392" s="101"/>
      <c r="AB392" s="101"/>
      <c r="AC392" s="101"/>
      <c r="AD392" s="101"/>
      <c r="AE392" s="101"/>
      <c r="AF392" s="101"/>
      <c r="AG392" s="103"/>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3"/>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row>
    <row r="393" spans="1:186" x14ac:dyDescent="0.25">
      <c r="A393" s="101"/>
      <c r="B393" s="101"/>
      <c r="C393" s="101"/>
      <c r="D393" s="101"/>
      <c r="E393" s="101"/>
      <c r="F393" s="101"/>
      <c r="G393" s="101"/>
      <c r="H393" s="101"/>
      <c r="I393" s="101"/>
      <c r="J393" s="101"/>
      <c r="K393" s="101"/>
      <c r="L393" s="101"/>
      <c r="M393" s="103"/>
      <c r="N393" s="101"/>
      <c r="O393" s="101"/>
      <c r="P393" s="101"/>
      <c r="Q393" s="101"/>
      <c r="R393" s="101"/>
      <c r="S393" s="103"/>
      <c r="T393" s="103"/>
      <c r="U393" s="101"/>
      <c r="V393" s="101"/>
      <c r="W393" s="101"/>
      <c r="X393" s="101"/>
      <c r="Y393" s="101"/>
      <c r="Z393" s="101"/>
      <c r="AA393" s="101"/>
      <c r="AB393" s="101"/>
      <c r="AC393" s="101"/>
      <c r="AD393" s="101"/>
      <c r="AE393" s="101"/>
      <c r="AF393" s="101"/>
      <c r="AG393" s="103"/>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3"/>
      <c r="DG393" s="101"/>
      <c r="DH393" s="101"/>
      <c r="DI393" s="101"/>
      <c r="DJ393" s="101"/>
      <c r="DK393" s="101"/>
      <c r="DL393" s="104"/>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row>
    <row r="394" spans="1:186" x14ac:dyDescent="0.25">
      <c r="A394" s="101"/>
      <c r="B394" s="101"/>
      <c r="C394" s="101"/>
      <c r="D394" s="101"/>
      <c r="E394" s="101"/>
      <c r="F394" s="101"/>
      <c r="G394" s="101"/>
      <c r="H394" s="101"/>
      <c r="I394" s="101"/>
      <c r="J394" s="101"/>
      <c r="K394" s="101"/>
      <c r="L394" s="101"/>
      <c r="M394" s="103"/>
      <c r="N394" s="101"/>
      <c r="O394" s="101"/>
      <c r="P394" s="101"/>
      <c r="Q394" s="101"/>
      <c r="R394" s="101"/>
      <c r="S394" s="103"/>
      <c r="T394" s="103"/>
      <c r="U394" s="101"/>
      <c r="V394" s="101"/>
      <c r="W394" s="101"/>
      <c r="X394" s="101"/>
      <c r="Y394" s="101"/>
      <c r="Z394" s="101"/>
      <c r="AA394" s="101"/>
      <c r="AB394" s="101"/>
      <c r="AC394" s="101"/>
      <c r="AD394" s="101"/>
      <c r="AE394" s="101"/>
      <c r="AF394" s="101"/>
      <c r="AG394" s="103"/>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3"/>
      <c r="DG394" s="101"/>
      <c r="DH394" s="101"/>
      <c r="DI394" s="101"/>
      <c r="DJ394" s="101"/>
      <c r="DK394" s="101"/>
      <c r="DL394" s="104"/>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row>
    <row r="395" spans="1:186" x14ac:dyDescent="0.25">
      <c r="A395" s="101"/>
      <c r="B395" s="101"/>
      <c r="C395" s="101"/>
      <c r="D395" s="101"/>
      <c r="E395" s="101"/>
      <c r="F395" s="101"/>
      <c r="G395" s="101"/>
      <c r="H395" s="101"/>
      <c r="I395" s="101"/>
      <c r="J395" s="101"/>
      <c r="K395" s="101"/>
      <c r="L395" s="101"/>
      <c r="M395" s="103"/>
      <c r="N395" s="101"/>
      <c r="O395" s="101"/>
      <c r="P395" s="101"/>
      <c r="Q395" s="101"/>
      <c r="R395" s="101"/>
      <c r="S395" s="103"/>
      <c r="T395" s="103"/>
      <c r="U395" s="101"/>
      <c r="V395" s="101"/>
      <c r="W395" s="101"/>
      <c r="X395" s="101"/>
      <c r="Y395" s="101"/>
      <c r="Z395" s="101"/>
      <c r="AA395" s="101"/>
      <c r="AB395" s="101"/>
      <c r="AC395" s="101"/>
      <c r="AD395" s="101"/>
      <c r="AE395" s="101"/>
      <c r="AF395" s="101"/>
      <c r="AG395" s="103"/>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3"/>
      <c r="DG395" s="101"/>
      <c r="DH395" s="101"/>
      <c r="DI395" s="101"/>
      <c r="DJ395" s="101"/>
      <c r="DK395" s="101"/>
      <c r="DL395" s="104"/>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row>
    <row r="396" spans="1:186" x14ac:dyDescent="0.25">
      <c r="A396" s="101"/>
      <c r="B396" s="101"/>
      <c r="C396" s="101"/>
      <c r="D396" s="101"/>
      <c r="E396" s="101"/>
      <c r="F396" s="101"/>
      <c r="G396" s="101"/>
      <c r="H396" s="101"/>
      <c r="I396" s="101"/>
      <c r="J396" s="101"/>
      <c r="K396" s="101"/>
      <c r="L396" s="101"/>
      <c r="M396" s="103"/>
      <c r="N396" s="101"/>
      <c r="O396" s="101"/>
      <c r="P396" s="101"/>
      <c r="Q396" s="101"/>
      <c r="R396" s="101"/>
      <c r="S396" s="103"/>
      <c r="T396" s="103"/>
      <c r="U396" s="101"/>
      <c r="V396" s="101"/>
      <c r="W396" s="101"/>
      <c r="X396" s="101"/>
      <c r="Y396" s="101"/>
      <c r="Z396" s="101"/>
      <c r="AA396" s="101"/>
      <c r="AB396" s="101"/>
      <c r="AC396" s="101"/>
      <c r="AD396" s="101"/>
      <c r="AE396" s="101"/>
      <c r="AF396" s="101"/>
      <c r="AG396" s="103"/>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3"/>
      <c r="DG396" s="101"/>
      <c r="DH396" s="101"/>
      <c r="DI396" s="101"/>
      <c r="DJ396" s="101"/>
      <c r="DK396" s="101"/>
      <c r="DL396" s="104"/>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row>
    <row r="397" spans="1:186" x14ac:dyDescent="0.25">
      <c r="A397" s="101"/>
      <c r="B397" s="101"/>
      <c r="C397" s="101"/>
      <c r="D397" s="101"/>
      <c r="E397" s="101"/>
      <c r="F397" s="101"/>
      <c r="G397" s="101"/>
      <c r="H397" s="101"/>
      <c r="I397" s="101"/>
      <c r="J397" s="101"/>
      <c r="K397" s="101"/>
      <c r="L397" s="101"/>
      <c r="M397" s="103"/>
      <c r="N397" s="101"/>
      <c r="O397" s="101"/>
      <c r="P397" s="101"/>
      <c r="Q397" s="101"/>
      <c r="R397" s="101"/>
      <c r="S397" s="103"/>
      <c r="T397" s="103"/>
      <c r="U397" s="101"/>
      <c r="V397" s="101"/>
      <c r="W397" s="101"/>
      <c r="X397" s="101"/>
      <c r="Y397" s="101"/>
      <c r="Z397" s="101"/>
      <c r="AA397" s="101"/>
      <c r="AB397" s="101"/>
      <c r="AC397" s="101"/>
      <c r="AD397" s="101"/>
      <c r="AE397" s="101"/>
      <c r="AF397" s="101"/>
      <c r="AG397" s="103"/>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3"/>
      <c r="DG397" s="101"/>
      <c r="DH397" s="101"/>
      <c r="DI397" s="101"/>
      <c r="DJ397" s="101"/>
      <c r="DK397" s="101"/>
      <c r="DL397" s="104"/>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row>
    <row r="398" spans="1:186" x14ac:dyDescent="0.25">
      <c r="A398" s="101"/>
      <c r="B398" s="101"/>
      <c r="C398" s="101"/>
      <c r="D398" s="101"/>
      <c r="E398" s="101"/>
      <c r="F398" s="101"/>
      <c r="G398" s="101"/>
      <c r="H398" s="101"/>
      <c r="I398" s="101"/>
      <c r="J398" s="101"/>
      <c r="K398" s="101"/>
      <c r="L398" s="101"/>
      <c r="M398" s="103"/>
      <c r="N398" s="101"/>
      <c r="O398" s="101"/>
      <c r="P398" s="101"/>
      <c r="Q398" s="101"/>
      <c r="R398" s="101"/>
      <c r="S398" s="103"/>
      <c r="T398" s="103"/>
      <c r="U398" s="101"/>
      <c r="V398" s="101"/>
      <c r="W398" s="101"/>
      <c r="X398" s="101"/>
      <c r="Y398" s="101"/>
      <c r="Z398" s="101"/>
      <c r="AA398" s="101"/>
      <c r="AB398" s="101"/>
      <c r="AC398" s="101"/>
      <c r="AD398" s="101"/>
      <c r="AE398" s="101"/>
      <c r="AF398" s="101"/>
      <c r="AG398" s="103"/>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3"/>
      <c r="DG398" s="101"/>
      <c r="DH398" s="101"/>
      <c r="DI398" s="101"/>
      <c r="DJ398" s="101"/>
      <c r="DK398" s="101"/>
      <c r="DL398" s="104"/>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row>
    <row r="399" spans="1:186" x14ac:dyDescent="0.25">
      <c r="A399" s="101"/>
      <c r="B399" s="101"/>
      <c r="C399" s="101"/>
      <c r="D399" s="101"/>
      <c r="E399" s="101"/>
      <c r="F399" s="101"/>
      <c r="G399" s="101"/>
      <c r="H399" s="101"/>
      <c r="I399" s="101"/>
      <c r="J399" s="101"/>
      <c r="K399" s="101"/>
      <c r="L399" s="101"/>
      <c r="M399" s="103"/>
      <c r="N399" s="101"/>
      <c r="O399" s="101"/>
      <c r="P399" s="101"/>
      <c r="Q399" s="101"/>
      <c r="R399" s="101"/>
      <c r="S399" s="103"/>
      <c r="T399" s="103"/>
      <c r="U399" s="101"/>
      <c r="V399" s="101"/>
      <c r="W399" s="101"/>
      <c r="X399" s="101"/>
      <c r="Y399" s="101"/>
      <c r="Z399" s="101"/>
      <c r="AA399" s="101"/>
      <c r="AB399" s="101"/>
      <c r="AC399" s="101"/>
      <c r="AD399" s="101"/>
      <c r="AE399" s="101"/>
      <c r="AF399" s="101"/>
      <c r="AG399" s="103"/>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3"/>
      <c r="DG399" s="101"/>
      <c r="DH399" s="101"/>
      <c r="DI399" s="101"/>
      <c r="DJ399" s="101"/>
      <c r="DK399" s="101"/>
      <c r="DL399" s="104"/>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row>
    <row r="400" spans="1:186" x14ac:dyDescent="0.25">
      <c r="A400" s="101"/>
      <c r="B400" s="101"/>
      <c r="C400" s="101"/>
      <c r="D400" s="101"/>
      <c r="E400" s="101"/>
      <c r="F400" s="101"/>
      <c r="G400" s="101"/>
      <c r="H400" s="101"/>
      <c r="I400" s="101"/>
      <c r="J400" s="101"/>
      <c r="K400" s="101"/>
      <c r="L400" s="101"/>
      <c r="M400" s="103"/>
      <c r="N400" s="101"/>
      <c r="O400" s="101"/>
      <c r="P400" s="101"/>
      <c r="Q400" s="101"/>
      <c r="R400" s="101"/>
      <c r="S400" s="103"/>
      <c r="T400" s="103"/>
      <c r="U400" s="101"/>
      <c r="V400" s="101"/>
      <c r="W400" s="101"/>
      <c r="X400" s="101"/>
      <c r="Y400" s="101"/>
      <c r="Z400" s="101"/>
      <c r="AA400" s="101"/>
      <c r="AB400" s="101"/>
      <c r="AC400" s="101"/>
      <c r="AD400" s="101"/>
      <c r="AE400" s="101"/>
      <c r="AF400" s="101"/>
      <c r="AG400" s="103"/>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3"/>
      <c r="DG400" s="101"/>
      <c r="DH400" s="101"/>
      <c r="DI400" s="101"/>
      <c r="DJ400" s="101"/>
      <c r="DK400" s="101"/>
      <c r="DL400" s="104"/>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row>
    <row r="401" spans="1:186" x14ac:dyDescent="0.25">
      <c r="A401" s="101"/>
      <c r="B401" s="101"/>
      <c r="C401" s="101"/>
      <c r="D401" s="101"/>
      <c r="E401" s="101"/>
      <c r="F401" s="101"/>
      <c r="G401" s="101"/>
      <c r="H401" s="101"/>
      <c r="I401" s="101"/>
      <c r="J401" s="101"/>
      <c r="K401" s="101"/>
      <c r="L401" s="101"/>
      <c r="M401" s="103"/>
      <c r="N401" s="101"/>
      <c r="O401" s="101"/>
      <c r="P401" s="101"/>
      <c r="Q401" s="101"/>
      <c r="R401" s="101"/>
      <c r="S401" s="103"/>
      <c r="T401" s="103"/>
      <c r="U401" s="101"/>
      <c r="V401" s="101"/>
      <c r="W401" s="101"/>
      <c r="X401" s="101"/>
      <c r="Y401" s="101"/>
      <c r="Z401" s="101"/>
      <c r="AA401" s="101"/>
      <c r="AB401" s="101"/>
      <c r="AC401" s="101"/>
      <c r="AD401" s="101"/>
      <c r="AE401" s="101"/>
      <c r="AF401" s="101"/>
      <c r="AG401" s="103"/>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3"/>
      <c r="DG401" s="101"/>
      <c r="DH401" s="101"/>
      <c r="DI401" s="101"/>
      <c r="DJ401" s="101"/>
      <c r="DK401" s="101"/>
      <c r="DL401" s="104"/>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row>
    <row r="402" spans="1:186" x14ac:dyDescent="0.25">
      <c r="A402" s="101"/>
      <c r="B402" s="101"/>
      <c r="C402" s="101"/>
      <c r="D402" s="101"/>
      <c r="E402" s="101"/>
      <c r="F402" s="101"/>
      <c r="G402" s="101"/>
      <c r="H402" s="101"/>
      <c r="I402" s="101"/>
      <c r="J402" s="101"/>
      <c r="K402" s="101"/>
      <c r="L402" s="101"/>
      <c r="M402" s="103"/>
      <c r="N402" s="101"/>
      <c r="O402" s="101"/>
      <c r="P402" s="101"/>
      <c r="Q402" s="101"/>
      <c r="R402" s="101"/>
      <c r="S402" s="103"/>
      <c r="T402" s="103"/>
      <c r="U402" s="101"/>
      <c r="V402" s="101"/>
      <c r="W402" s="101"/>
      <c r="X402" s="101"/>
      <c r="Y402" s="101"/>
      <c r="Z402" s="101"/>
      <c r="AA402" s="101"/>
      <c r="AB402" s="101"/>
      <c r="AC402" s="101"/>
      <c r="AD402" s="101"/>
      <c r="AE402" s="101"/>
      <c r="AF402" s="101"/>
      <c r="AG402" s="103"/>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3"/>
      <c r="DG402" s="101"/>
      <c r="DH402" s="101"/>
      <c r="DI402" s="101"/>
      <c r="DJ402" s="101"/>
      <c r="DK402" s="101"/>
      <c r="DL402" s="104"/>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row>
    <row r="403" spans="1:186" x14ac:dyDescent="0.25">
      <c r="A403" s="101"/>
      <c r="B403" s="101"/>
      <c r="C403" s="101"/>
      <c r="D403" s="101"/>
      <c r="E403" s="101"/>
      <c r="F403" s="101"/>
      <c r="G403" s="101"/>
      <c r="H403" s="101"/>
      <c r="I403" s="101"/>
      <c r="J403" s="101"/>
      <c r="K403" s="101"/>
      <c r="L403" s="101"/>
      <c r="M403" s="103"/>
      <c r="N403" s="101"/>
      <c r="O403" s="101"/>
      <c r="P403" s="101"/>
      <c r="Q403" s="101"/>
      <c r="R403" s="101"/>
      <c r="S403" s="103"/>
      <c r="T403" s="103"/>
      <c r="U403" s="101"/>
      <c r="V403" s="101"/>
      <c r="W403" s="101"/>
      <c r="X403" s="101"/>
      <c r="Y403" s="101"/>
      <c r="Z403" s="101"/>
      <c r="AA403" s="101"/>
      <c r="AB403" s="101"/>
      <c r="AC403" s="101"/>
      <c r="AD403" s="101"/>
      <c r="AE403" s="101"/>
      <c r="AF403" s="101"/>
      <c r="AG403" s="103"/>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3"/>
      <c r="DG403" s="101"/>
      <c r="DH403" s="101"/>
      <c r="DI403" s="101"/>
      <c r="DJ403" s="101"/>
      <c r="DK403" s="101"/>
      <c r="DL403" s="104"/>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row>
    <row r="404" spans="1:186" x14ac:dyDescent="0.25">
      <c r="A404" s="101"/>
      <c r="B404" s="101"/>
      <c r="C404" s="101"/>
      <c r="D404" s="101"/>
      <c r="E404" s="101"/>
      <c r="F404" s="101"/>
      <c r="G404" s="101"/>
      <c r="H404" s="101"/>
      <c r="I404" s="101"/>
      <c r="J404" s="101"/>
      <c r="K404" s="101"/>
      <c r="L404" s="101"/>
      <c r="M404" s="103"/>
      <c r="N404" s="101"/>
      <c r="O404" s="101"/>
      <c r="P404" s="101"/>
      <c r="Q404" s="101"/>
      <c r="R404" s="101"/>
      <c r="S404" s="103"/>
      <c r="T404" s="103"/>
      <c r="U404" s="101"/>
      <c r="V404" s="101"/>
      <c r="W404" s="101"/>
      <c r="X404" s="101"/>
      <c r="Y404" s="101"/>
      <c r="Z404" s="101"/>
      <c r="AA404" s="101"/>
      <c r="AB404" s="101"/>
      <c r="AC404" s="101"/>
      <c r="AD404" s="101"/>
      <c r="AE404" s="101"/>
      <c r="AF404" s="101"/>
      <c r="AG404" s="103"/>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3"/>
      <c r="DG404" s="101"/>
      <c r="DH404" s="101"/>
      <c r="DI404" s="101"/>
      <c r="DJ404" s="101"/>
      <c r="DK404" s="101"/>
      <c r="DL404" s="104"/>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row>
    <row r="405" spans="1:186" x14ac:dyDescent="0.25">
      <c r="A405" s="101"/>
      <c r="B405" s="101"/>
      <c r="C405" s="101"/>
      <c r="D405" s="101"/>
      <c r="E405" s="101"/>
      <c r="F405" s="101"/>
      <c r="G405" s="101"/>
      <c r="H405" s="101"/>
      <c r="I405" s="101"/>
      <c r="J405" s="101"/>
      <c r="K405" s="101"/>
      <c r="L405" s="101"/>
      <c r="M405" s="103"/>
      <c r="N405" s="101"/>
      <c r="O405" s="101"/>
      <c r="P405" s="101"/>
      <c r="Q405" s="101"/>
      <c r="R405" s="101"/>
      <c r="S405" s="103"/>
      <c r="T405" s="103"/>
      <c r="U405" s="101"/>
      <c r="V405" s="101"/>
      <c r="W405" s="101"/>
      <c r="X405" s="101"/>
      <c r="Y405" s="101"/>
      <c r="Z405" s="101"/>
      <c r="AA405" s="101"/>
      <c r="AB405" s="101"/>
      <c r="AC405" s="101"/>
      <c r="AD405" s="101"/>
      <c r="AE405" s="101"/>
      <c r="AF405" s="101"/>
      <c r="AG405" s="103"/>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3"/>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row>
    <row r="406" spans="1:186" x14ac:dyDescent="0.25">
      <c r="A406" s="101"/>
      <c r="B406" s="101"/>
      <c r="C406" s="101"/>
      <c r="D406" s="101"/>
      <c r="E406" s="101"/>
      <c r="F406" s="101"/>
      <c r="G406" s="101"/>
      <c r="H406" s="101"/>
      <c r="I406" s="101"/>
      <c r="J406" s="101"/>
      <c r="K406" s="101"/>
      <c r="L406" s="101"/>
      <c r="M406" s="103"/>
      <c r="N406" s="101"/>
      <c r="O406" s="101"/>
      <c r="P406" s="101"/>
      <c r="Q406" s="101"/>
      <c r="R406" s="101"/>
      <c r="S406" s="103"/>
      <c r="T406" s="103"/>
      <c r="U406" s="101"/>
      <c r="V406" s="101"/>
      <c r="W406" s="101"/>
      <c r="X406" s="101"/>
      <c r="Y406" s="101"/>
      <c r="Z406" s="101"/>
      <c r="AA406" s="101"/>
      <c r="AB406" s="101"/>
      <c r="AC406" s="101"/>
      <c r="AD406" s="101"/>
      <c r="AE406" s="101"/>
      <c r="AF406" s="101"/>
      <c r="AG406" s="103"/>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3"/>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row>
    <row r="407" spans="1:186" x14ac:dyDescent="0.25">
      <c r="A407" s="101"/>
      <c r="B407" s="101"/>
      <c r="C407" s="101"/>
      <c r="D407" s="101"/>
      <c r="E407" s="101"/>
      <c r="F407" s="101"/>
      <c r="G407" s="101"/>
      <c r="H407" s="101"/>
      <c r="I407" s="101"/>
      <c r="J407" s="101"/>
      <c r="K407" s="101"/>
      <c r="L407" s="101"/>
      <c r="M407" s="103"/>
      <c r="N407" s="101"/>
      <c r="O407" s="101"/>
      <c r="P407" s="101"/>
      <c r="Q407" s="101"/>
      <c r="R407" s="101"/>
      <c r="S407" s="103"/>
      <c r="T407" s="103"/>
      <c r="U407" s="101"/>
      <c r="V407" s="101"/>
      <c r="W407" s="101"/>
      <c r="X407" s="101"/>
      <c r="Y407" s="101"/>
      <c r="Z407" s="101"/>
      <c r="AA407" s="101"/>
      <c r="AB407" s="101"/>
      <c r="AC407" s="101"/>
      <c r="AD407" s="101"/>
      <c r="AE407" s="101"/>
      <c r="AF407" s="101"/>
      <c r="AG407" s="103"/>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3"/>
      <c r="DG407" s="101"/>
      <c r="DH407" s="101"/>
      <c r="DI407" s="101"/>
      <c r="DJ407" s="101"/>
      <c r="DK407" s="101"/>
      <c r="DL407" s="104"/>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row>
    <row r="408" spans="1:186" x14ac:dyDescent="0.25">
      <c r="A408" s="101"/>
      <c r="B408" s="101"/>
      <c r="C408" s="101"/>
      <c r="D408" s="101"/>
      <c r="E408" s="101"/>
      <c r="F408" s="101"/>
      <c r="G408" s="101"/>
      <c r="H408" s="101"/>
      <c r="I408" s="101"/>
      <c r="J408" s="101"/>
      <c r="K408" s="101"/>
      <c r="L408" s="101"/>
      <c r="M408" s="103"/>
      <c r="N408" s="101"/>
      <c r="O408" s="101"/>
      <c r="P408" s="101"/>
      <c r="Q408" s="101"/>
      <c r="R408" s="101"/>
      <c r="S408" s="103"/>
      <c r="T408" s="103"/>
      <c r="U408" s="101"/>
      <c r="V408" s="101"/>
      <c r="W408" s="101"/>
      <c r="X408" s="101"/>
      <c r="Y408" s="101"/>
      <c r="Z408" s="101"/>
      <c r="AA408" s="101"/>
      <c r="AB408" s="101"/>
      <c r="AC408" s="101"/>
      <c r="AD408" s="101"/>
      <c r="AE408" s="101"/>
      <c r="AF408" s="101"/>
      <c r="AG408" s="103"/>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3"/>
      <c r="DG408" s="101"/>
      <c r="DH408" s="101"/>
      <c r="DI408" s="101"/>
      <c r="DJ408" s="101"/>
      <c r="DK408" s="101"/>
      <c r="DL408" s="104"/>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row>
    <row r="409" spans="1:186" x14ac:dyDescent="0.25">
      <c r="A409" s="101"/>
      <c r="B409" s="101"/>
      <c r="C409" s="101"/>
      <c r="D409" s="101"/>
      <c r="E409" s="101"/>
      <c r="F409" s="101"/>
      <c r="G409" s="101"/>
      <c r="H409" s="101"/>
      <c r="I409" s="101"/>
      <c r="J409" s="101"/>
      <c r="K409" s="101"/>
      <c r="L409" s="101"/>
      <c r="M409" s="103"/>
      <c r="N409" s="101"/>
      <c r="O409" s="101"/>
      <c r="P409" s="101"/>
      <c r="Q409" s="101"/>
      <c r="R409" s="101"/>
      <c r="S409" s="103"/>
      <c r="T409" s="103"/>
      <c r="U409" s="101"/>
      <c r="V409" s="101"/>
      <c r="W409" s="101"/>
      <c r="X409" s="101"/>
      <c r="Y409" s="101"/>
      <c r="Z409" s="101"/>
      <c r="AA409" s="101"/>
      <c r="AB409" s="101"/>
      <c r="AC409" s="101"/>
      <c r="AD409" s="101"/>
      <c r="AE409" s="101"/>
      <c r="AF409" s="101"/>
      <c r="AG409" s="103"/>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3"/>
      <c r="DG409" s="101"/>
      <c r="DH409" s="101"/>
      <c r="DI409" s="101"/>
      <c r="DJ409" s="101"/>
      <c r="DK409" s="101"/>
      <c r="DL409" s="104"/>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row>
    <row r="410" spans="1:186" x14ac:dyDescent="0.25">
      <c r="A410" s="101"/>
      <c r="B410" s="101"/>
      <c r="C410" s="101"/>
      <c r="D410" s="101"/>
      <c r="E410" s="101"/>
      <c r="F410" s="101"/>
      <c r="G410" s="101"/>
      <c r="H410" s="101"/>
      <c r="I410" s="101"/>
      <c r="J410" s="101"/>
      <c r="K410" s="101"/>
      <c r="L410" s="101"/>
      <c r="M410" s="103"/>
      <c r="N410" s="101"/>
      <c r="O410" s="101"/>
      <c r="P410" s="101"/>
      <c r="Q410" s="101"/>
      <c r="R410" s="101"/>
      <c r="S410" s="103"/>
      <c r="T410" s="103"/>
      <c r="U410" s="101"/>
      <c r="V410" s="101"/>
      <c r="W410" s="101"/>
      <c r="X410" s="101"/>
      <c r="Y410" s="101"/>
      <c r="Z410" s="101"/>
      <c r="AA410" s="101"/>
      <c r="AB410" s="101"/>
      <c r="AC410" s="101"/>
      <c r="AD410" s="101"/>
      <c r="AE410" s="101"/>
      <c r="AF410" s="101"/>
      <c r="AG410" s="103"/>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3"/>
      <c r="DG410" s="101"/>
      <c r="DH410" s="101"/>
      <c r="DI410" s="101"/>
      <c r="DJ410" s="101"/>
      <c r="DK410" s="101"/>
      <c r="DL410" s="104"/>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row>
    <row r="411" spans="1:186" x14ac:dyDescent="0.25">
      <c r="A411" s="101"/>
      <c r="B411" s="101"/>
      <c r="C411" s="101"/>
      <c r="D411" s="101"/>
      <c r="E411" s="101"/>
      <c r="F411" s="101"/>
      <c r="G411" s="101"/>
      <c r="H411" s="101"/>
      <c r="I411" s="101"/>
      <c r="J411" s="101"/>
      <c r="K411" s="101"/>
      <c r="L411" s="101"/>
      <c r="M411" s="103"/>
      <c r="N411" s="101"/>
      <c r="O411" s="101"/>
      <c r="P411" s="101"/>
      <c r="Q411" s="101"/>
      <c r="R411" s="101"/>
      <c r="S411" s="103"/>
      <c r="T411" s="103"/>
      <c r="U411" s="101"/>
      <c r="V411" s="101"/>
      <c r="W411" s="101"/>
      <c r="X411" s="101"/>
      <c r="Y411" s="101"/>
      <c r="Z411" s="101"/>
      <c r="AA411" s="101"/>
      <c r="AB411" s="101"/>
      <c r="AC411" s="101"/>
      <c r="AD411" s="101"/>
      <c r="AE411" s="101"/>
      <c r="AF411" s="101"/>
      <c r="AG411" s="103"/>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3"/>
      <c r="DG411" s="101"/>
      <c r="DH411" s="101"/>
      <c r="DI411" s="101"/>
      <c r="DJ411" s="101"/>
      <c r="DK411" s="101"/>
      <c r="DL411" s="104"/>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row>
    <row r="412" spans="1:186" x14ac:dyDescent="0.25">
      <c r="A412" s="101"/>
      <c r="B412" s="101"/>
      <c r="C412" s="101"/>
      <c r="D412" s="101"/>
      <c r="E412" s="101"/>
      <c r="F412" s="101"/>
      <c r="G412" s="101"/>
      <c r="H412" s="101"/>
      <c r="I412" s="101"/>
      <c r="J412" s="101"/>
      <c r="K412" s="101"/>
      <c r="L412" s="101"/>
      <c r="M412" s="103"/>
      <c r="N412" s="101"/>
      <c r="O412" s="101"/>
      <c r="P412" s="101"/>
      <c r="Q412" s="101"/>
      <c r="R412" s="101"/>
      <c r="S412" s="103"/>
      <c r="T412" s="103"/>
      <c r="U412" s="101"/>
      <c r="V412" s="101"/>
      <c r="W412" s="101"/>
      <c r="X412" s="101"/>
      <c r="Y412" s="101"/>
      <c r="Z412" s="101"/>
      <c r="AA412" s="101"/>
      <c r="AB412" s="101"/>
      <c r="AC412" s="101"/>
      <c r="AD412" s="101"/>
      <c r="AE412" s="101"/>
      <c r="AF412" s="101"/>
      <c r="AG412" s="103"/>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3"/>
      <c r="DG412" s="101"/>
      <c r="DH412" s="101"/>
      <c r="DI412" s="101"/>
      <c r="DJ412" s="101"/>
      <c r="DK412" s="101"/>
      <c r="DL412" s="104"/>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row>
    <row r="413" spans="1:186" x14ac:dyDescent="0.25">
      <c r="A413" s="101"/>
      <c r="B413" s="101"/>
      <c r="C413" s="101"/>
      <c r="D413" s="101"/>
      <c r="E413" s="101"/>
      <c r="F413" s="101"/>
      <c r="G413" s="101"/>
      <c r="H413" s="101"/>
      <c r="I413" s="101"/>
      <c r="J413" s="101"/>
      <c r="K413" s="101"/>
      <c r="L413" s="101"/>
      <c r="M413" s="103"/>
      <c r="N413" s="101"/>
      <c r="O413" s="101"/>
      <c r="P413" s="101"/>
      <c r="Q413" s="101"/>
      <c r="R413" s="101"/>
      <c r="S413" s="103"/>
      <c r="T413" s="103"/>
      <c r="U413" s="101"/>
      <c r="V413" s="101"/>
      <c r="W413" s="101"/>
      <c r="X413" s="101"/>
      <c r="Y413" s="101"/>
      <c r="Z413" s="101"/>
      <c r="AA413" s="101"/>
      <c r="AB413" s="101"/>
      <c r="AC413" s="101"/>
      <c r="AD413" s="101"/>
      <c r="AE413" s="101"/>
      <c r="AF413" s="101"/>
      <c r="AG413" s="103"/>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3"/>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row>
    <row r="414" spans="1:186" x14ac:dyDescent="0.25">
      <c r="A414" s="101"/>
      <c r="B414" s="101"/>
      <c r="C414" s="101"/>
      <c r="D414" s="101"/>
      <c r="E414" s="101"/>
      <c r="F414" s="101"/>
      <c r="G414" s="101"/>
      <c r="H414" s="101"/>
      <c r="I414" s="101"/>
      <c r="J414" s="101"/>
      <c r="K414" s="101"/>
      <c r="L414" s="101"/>
      <c r="M414" s="103"/>
      <c r="N414" s="101"/>
      <c r="O414" s="101"/>
      <c r="P414" s="101"/>
      <c r="Q414" s="101"/>
      <c r="R414" s="101"/>
      <c r="S414" s="103"/>
      <c r="T414" s="103"/>
      <c r="U414" s="101"/>
      <c r="V414" s="101"/>
      <c r="W414" s="101"/>
      <c r="X414" s="101"/>
      <c r="Y414" s="101"/>
      <c r="Z414" s="101"/>
      <c r="AA414" s="101"/>
      <c r="AB414" s="101"/>
      <c r="AC414" s="101"/>
      <c r="AD414" s="101"/>
      <c r="AE414" s="101"/>
      <c r="AF414" s="101"/>
      <c r="AG414" s="103"/>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3"/>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row>
    <row r="415" spans="1:186" x14ac:dyDescent="0.25">
      <c r="A415" s="101"/>
      <c r="B415" s="101"/>
      <c r="C415" s="101"/>
      <c r="D415" s="101"/>
      <c r="E415" s="101"/>
      <c r="F415" s="101"/>
      <c r="G415" s="101"/>
      <c r="H415" s="101"/>
      <c r="I415" s="101"/>
      <c r="J415" s="101"/>
      <c r="K415" s="101"/>
      <c r="L415" s="101"/>
      <c r="M415" s="103"/>
      <c r="N415" s="101"/>
      <c r="O415" s="101"/>
      <c r="P415" s="101"/>
      <c r="Q415" s="101"/>
      <c r="R415" s="101"/>
      <c r="S415" s="103"/>
      <c r="T415" s="103"/>
      <c r="U415" s="101"/>
      <c r="V415" s="101"/>
      <c r="W415" s="101"/>
      <c r="X415" s="101"/>
      <c r="Y415" s="101"/>
      <c r="Z415" s="101"/>
      <c r="AA415" s="101"/>
      <c r="AB415" s="101"/>
      <c r="AC415" s="101"/>
      <c r="AD415" s="101"/>
      <c r="AE415" s="101"/>
      <c r="AF415" s="101"/>
      <c r="AG415" s="103"/>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3"/>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row>
    <row r="416" spans="1:186" x14ac:dyDescent="0.25">
      <c r="A416" s="101"/>
      <c r="B416" s="101"/>
      <c r="C416" s="101"/>
      <c r="D416" s="101"/>
      <c r="E416" s="101"/>
      <c r="F416" s="101"/>
      <c r="G416" s="101"/>
      <c r="H416" s="101"/>
      <c r="I416" s="101"/>
      <c r="J416" s="101"/>
      <c r="K416" s="101"/>
      <c r="L416" s="101"/>
      <c r="M416" s="103"/>
      <c r="N416" s="101"/>
      <c r="O416" s="101"/>
      <c r="P416" s="101"/>
      <c r="Q416" s="101"/>
      <c r="R416" s="101"/>
      <c r="S416" s="103"/>
      <c r="T416" s="103"/>
      <c r="U416" s="101"/>
      <c r="V416" s="101"/>
      <c r="W416" s="101"/>
      <c r="X416" s="101"/>
      <c r="Y416" s="101"/>
      <c r="Z416" s="101"/>
      <c r="AA416" s="101"/>
      <c r="AB416" s="101"/>
      <c r="AC416" s="101"/>
      <c r="AD416" s="101"/>
      <c r="AE416" s="101"/>
      <c r="AF416" s="101"/>
      <c r="AG416" s="103"/>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3"/>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row>
    <row r="417" spans="1:186" x14ac:dyDescent="0.25">
      <c r="A417" s="101"/>
      <c r="B417" s="101"/>
      <c r="C417" s="101"/>
      <c r="D417" s="101"/>
      <c r="E417" s="101"/>
      <c r="F417" s="101"/>
      <c r="G417" s="101"/>
      <c r="H417" s="101"/>
      <c r="I417" s="101"/>
      <c r="J417" s="101"/>
      <c r="K417" s="101"/>
      <c r="L417" s="101"/>
      <c r="M417" s="103"/>
      <c r="N417" s="101"/>
      <c r="O417" s="101"/>
      <c r="P417" s="101"/>
      <c r="Q417" s="101"/>
      <c r="R417" s="101"/>
      <c r="S417" s="103"/>
      <c r="T417" s="103"/>
      <c r="U417" s="101"/>
      <c r="V417" s="101"/>
      <c r="W417" s="101"/>
      <c r="X417" s="101"/>
      <c r="Y417" s="101"/>
      <c r="Z417" s="101"/>
      <c r="AA417" s="101"/>
      <c r="AB417" s="101"/>
      <c r="AC417" s="101"/>
      <c r="AD417" s="101"/>
      <c r="AE417" s="101"/>
      <c r="AF417" s="101"/>
      <c r="AG417" s="103"/>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3"/>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row>
    <row r="418" spans="1:186" x14ac:dyDescent="0.25">
      <c r="A418" s="101"/>
      <c r="B418" s="101"/>
      <c r="C418" s="101"/>
      <c r="D418" s="101"/>
      <c r="E418" s="101"/>
      <c r="F418" s="101"/>
      <c r="G418" s="101"/>
      <c r="H418" s="101"/>
      <c r="I418" s="101"/>
      <c r="J418" s="101"/>
      <c r="K418" s="101"/>
      <c r="L418" s="101"/>
      <c r="M418" s="103"/>
      <c r="N418" s="101"/>
      <c r="O418" s="101"/>
      <c r="P418" s="101"/>
      <c r="Q418" s="101"/>
      <c r="R418" s="101"/>
      <c r="S418" s="103"/>
      <c r="T418" s="103"/>
      <c r="U418" s="101"/>
      <c r="V418" s="101"/>
      <c r="W418" s="101"/>
      <c r="X418" s="101"/>
      <c r="Y418" s="101"/>
      <c r="Z418" s="101"/>
      <c r="AA418" s="101"/>
      <c r="AB418" s="101"/>
      <c r="AC418" s="101"/>
      <c r="AD418" s="101"/>
      <c r="AE418" s="101"/>
      <c r="AF418" s="101"/>
      <c r="AG418" s="103"/>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3"/>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row>
    <row r="419" spans="1:186" x14ac:dyDescent="0.25">
      <c r="A419" s="101"/>
      <c r="B419" s="101"/>
      <c r="C419" s="101"/>
      <c r="D419" s="101"/>
      <c r="E419" s="101"/>
      <c r="F419" s="101"/>
      <c r="G419" s="101"/>
      <c r="H419" s="101"/>
      <c r="I419" s="101"/>
      <c r="J419" s="101"/>
      <c r="K419" s="101"/>
      <c r="L419" s="101"/>
      <c r="M419" s="103"/>
      <c r="N419" s="101"/>
      <c r="O419" s="101"/>
      <c r="P419" s="101"/>
      <c r="Q419" s="101"/>
      <c r="R419" s="101"/>
      <c r="S419" s="103"/>
      <c r="T419" s="103"/>
      <c r="U419" s="101"/>
      <c r="V419" s="101"/>
      <c r="W419" s="101"/>
      <c r="X419" s="101"/>
      <c r="Y419" s="101"/>
      <c r="Z419" s="101"/>
      <c r="AA419" s="101"/>
      <c r="AB419" s="101"/>
      <c r="AC419" s="101"/>
      <c r="AD419" s="101"/>
      <c r="AE419" s="101"/>
      <c r="AF419" s="101"/>
      <c r="AG419" s="103"/>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3"/>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row>
    <row r="420" spans="1:186" x14ac:dyDescent="0.25">
      <c r="A420" s="101"/>
      <c r="B420" s="101"/>
      <c r="C420" s="101"/>
      <c r="D420" s="101"/>
      <c r="E420" s="101"/>
      <c r="F420" s="101"/>
      <c r="G420" s="101"/>
      <c r="H420" s="101"/>
      <c r="I420" s="101"/>
      <c r="J420" s="101"/>
      <c r="K420" s="101"/>
      <c r="L420" s="101"/>
      <c r="M420" s="103"/>
      <c r="N420" s="101"/>
      <c r="O420" s="101"/>
      <c r="P420" s="101"/>
      <c r="Q420" s="101"/>
      <c r="R420" s="101"/>
      <c r="S420" s="103"/>
      <c r="T420" s="103"/>
      <c r="U420" s="101"/>
      <c r="V420" s="101"/>
      <c r="W420" s="101"/>
      <c r="X420" s="101"/>
      <c r="Y420" s="101"/>
      <c r="Z420" s="101"/>
      <c r="AA420" s="101"/>
      <c r="AB420" s="101"/>
      <c r="AC420" s="101"/>
      <c r="AD420" s="101"/>
      <c r="AE420" s="101"/>
      <c r="AF420" s="101"/>
      <c r="AG420" s="103"/>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3"/>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row>
    <row r="421" spans="1:186" x14ac:dyDescent="0.25">
      <c r="A421" s="101"/>
      <c r="B421" s="101"/>
      <c r="C421" s="101"/>
      <c r="D421" s="101"/>
      <c r="E421" s="101"/>
      <c r="F421" s="101"/>
      <c r="G421" s="101"/>
      <c r="H421" s="101"/>
      <c r="I421" s="101"/>
      <c r="J421" s="101"/>
      <c r="K421" s="101"/>
      <c r="L421" s="101"/>
      <c r="M421" s="103"/>
      <c r="N421" s="101"/>
      <c r="O421" s="101"/>
      <c r="P421" s="101"/>
      <c r="Q421" s="101"/>
      <c r="R421" s="101"/>
      <c r="S421" s="103"/>
      <c r="T421" s="103"/>
      <c r="U421" s="101"/>
      <c r="V421" s="101"/>
      <c r="W421" s="101"/>
      <c r="X421" s="101"/>
      <c r="Y421" s="101"/>
      <c r="Z421" s="101"/>
      <c r="AA421" s="101"/>
      <c r="AB421" s="101"/>
      <c r="AC421" s="101"/>
      <c r="AD421" s="101"/>
      <c r="AE421" s="101"/>
      <c r="AF421" s="101"/>
      <c r="AG421" s="103"/>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3"/>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row>
    <row r="422" spans="1:186" x14ac:dyDescent="0.25">
      <c r="A422" s="101"/>
      <c r="B422" s="101"/>
      <c r="C422" s="101"/>
      <c r="D422" s="101"/>
      <c r="E422" s="101"/>
      <c r="F422" s="101"/>
      <c r="G422" s="101"/>
      <c r="H422" s="101"/>
      <c r="I422" s="101"/>
      <c r="J422" s="101"/>
      <c r="K422" s="101"/>
      <c r="L422" s="101"/>
      <c r="M422" s="103"/>
      <c r="N422" s="101"/>
      <c r="O422" s="101"/>
      <c r="P422" s="101"/>
      <c r="Q422" s="101"/>
      <c r="R422" s="101"/>
      <c r="S422" s="103"/>
      <c r="T422" s="103"/>
      <c r="U422" s="101"/>
      <c r="V422" s="101"/>
      <c r="W422" s="101"/>
      <c r="X422" s="101"/>
      <c r="Y422" s="101"/>
      <c r="Z422" s="101"/>
      <c r="AA422" s="101"/>
      <c r="AB422" s="101"/>
      <c r="AC422" s="101"/>
      <c r="AD422" s="101"/>
      <c r="AE422" s="101"/>
      <c r="AF422" s="101"/>
      <c r="AG422" s="103"/>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3"/>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row>
    <row r="423" spans="1:186" x14ac:dyDescent="0.25">
      <c r="A423" s="101"/>
      <c r="B423" s="101"/>
      <c r="C423" s="101"/>
      <c r="D423" s="101"/>
      <c r="E423" s="101"/>
      <c r="F423" s="101"/>
      <c r="G423" s="101"/>
      <c r="H423" s="101"/>
      <c r="I423" s="101"/>
      <c r="J423" s="101"/>
      <c r="K423" s="101"/>
      <c r="L423" s="101"/>
      <c r="M423" s="103"/>
      <c r="N423" s="101"/>
      <c r="O423" s="101"/>
      <c r="P423" s="101"/>
      <c r="Q423" s="101"/>
      <c r="R423" s="101"/>
      <c r="S423" s="103"/>
      <c r="T423" s="103"/>
      <c r="U423" s="101"/>
      <c r="V423" s="101"/>
      <c r="W423" s="101"/>
      <c r="X423" s="101"/>
      <c r="Y423" s="101"/>
      <c r="Z423" s="101"/>
      <c r="AA423" s="101"/>
      <c r="AB423" s="101"/>
      <c r="AC423" s="101"/>
      <c r="AD423" s="101"/>
      <c r="AE423" s="101"/>
      <c r="AF423" s="101"/>
      <c r="AG423" s="103"/>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3"/>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row>
    <row r="424" spans="1:186" x14ac:dyDescent="0.25">
      <c r="A424" s="101"/>
      <c r="B424" s="101"/>
      <c r="C424" s="101"/>
      <c r="D424" s="101"/>
      <c r="E424" s="101"/>
      <c r="F424" s="101"/>
      <c r="G424" s="101"/>
      <c r="H424" s="101"/>
      <c r="I424" s="101"/>
      <c r="J424" s="101"/>
      <c r="K424" s="101"/>
      <c r="L424" s="101"/>
      <c r="M424" s="103"/>
      <c r="N424" s="101"/>
      <c r="O424" s="101"/>
      <c r="P424" s="101"/>
      <c r="Q424" s="101"/>
      <c r="R424" s="101"/>
      <c r="S424" s="103"/>
      <c r="T424" s="103"/>
      <c r="U424" s="101"/>
      <c r="V424" s="101"/>
      <c r="W424" s="101"/>
      <c r="X424" s="101"/>
      <c r="Y424" s="101"/>
      <c r="Z424" s="101"/>
      <c r="AA424" s="101"/>
      <c r="AB424" s="101"/>
      <c r="AC424" s="101"/>
      <c r="AD424" s="101"/>
      <c r="AE424" s="101"/>
      <c r="AF424" s="101"/>
      <c r="AG424" s="103"/>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3"/>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row>
    <row r="425" spans="1:186" x14ac:dyDescent="0.25">
      <c r="A425" s="101"/>
      <c r="B425" s="101"/>
      <c r="C425" s="101"/>
      <c r="D425" s="101"/>
      <c r="E425" s="101"/>
      <c r="F425" s="101"/>
      <c r="G425" s="101"/>
      <c r="H425" s="101"/>
      <c r="I425" s="101"/>
      <c r="J425" s="101"/>
      <c r="K425" s="101"/>
      <c r="L425" s="101"/>
      <c r="M425" s="103"/>
      <c r="N425" s="101"/>
      <c r="O425" s="101"/>
      <c r="P425" s="101"/>
      <c r="Q425" s="101"/>
      <c r="R425" s="101"/>
      <c r="S425" s="103"/>
      <c r="T425" s="103"/>
      <c r="U425" s="101"/>
      <c r="V425" s="101"/>
      <c r="W425" s="101"/>
      <c r="X425" s="101"/>
      <c r="Y425" s="101"/>
      <c r="Z425" s="101"/>
      <c r="AA425" s="101"/>
      <c r="AB425" s="101"/>
      <c r="AC425" s="101"/>
      <c r="AD425" s="101"/>
      <c r="AE425" s="101"/>
      <c r="AF425" s="101"/>
      <c r="AG425" s="103"/>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3"/>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row>
    <row r="426" spans="1:186" x14ac:dyDescent="0.25">
      <c r="A426" s="101"/>
      <c r="B426" s="101"/>
      <c r="C426" s="101"/>
      <c r="D426" s="101"/>
      <c r="E426" s="101"/>
      <c r="F426" s="101"/>
      <c r="G426" s="101"/>
      <c r="H426" s="101"/>
      <c r="I426" s="101"/>
      <c r="J426" s="101"/>
      <c r="K426" s="101"/>
      <c r="L426" s="101"/>
      <c r="M426" s="103"/>
      <c r="N426" s="101"/>
      <c r="O426" s="101"/>
      <c r="P426" s="101"/>
      <c r="Q426" s="101"/>
      <c r="R426" s="101"/>
      <c r="S426" s="103"/>
      <c r="T426" s="103"/>
      <c r="U426" s="101"/>
      <c r="V426" s="101"/>
      <c r="W426" s="101"/>
      <c r="X426" s="101"/>
      <c r="Y426" s="101"/>
      <c r="Z426" s="101"/>
      <c r="AA426" s="101"/>
      <c r="AB426" s="101"/>
      <c r="AC426" s="101"/>
      <c r="AD426" s="101"/>
      <c r="AE426" s="101"/>
      <c r="AF426" s="101"/>
      <c r="AG426" s="103"/>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3"/>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row>
    <row r="427" spans="1:186" x14ac:dyDescent="0.25">
      <c r="A427" s="101"/>
      <c r="B427" s="101"/>
      <c r="C427" s="101"/>
      <c r="D427" s="101"/>
      <c r="E427" s="101"/>
      <c r="F427" s="101"/>
      <c r="G427" s="101"/>
      <c r="H427" s="101"/>
      <c r="I427" s="101"/>
      <c r="J427" s="101"/>
      <c r="K427" s="101"/>
      <c r="L427" s="101"/>
      <c r="M427" s="103"/>
      <c r="N427" s="101"/>
      <c r="O427" s="101"/>
      <c r="P427" s="101"/>
      <c r="Q427" s="101"/>
      <c r="R427" s="101"/>
      <c r="S427" s="103"/>
      <c r="T427" s="103"/>
      <c r="U427" s="101"/>
      <c r="V427" s="101"/>
      <c r="W427" s="101"/>
      <c r="X427" s="101"/>
      <c r="Y427" s="101"/>
      <c r="Z427" s="101"/>
      <c r="AA427" s="101"/>
      <c r="AB427" s="101"/>
      <c r="AC427" s="101"/>
      <c r="AD427" s="101"/>
      <c r="AE427" s="101"/>
      <c r="AF427" s="101"/>
      <c r="AG427" s="103"/>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3"/>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row>
    <row r="428" spans="1:186" x14ac:dyDescent="0.25">
      <c r="A428" s="101"/>
      <c r="B428" s="101"/>
      <c r="C428" s="101"/>
      <c r="D428" s="101"/>
      <c r="E428" s="101"/>
      <c r="F428" s="101"/>
      <c r="G428" s="101"/>
      <c r="H428" s="101"/>
      <c r="I428" s="101"/>
      <c r="J428" s="101"/>
      <c r="K428" s="101"/>
      <c r="L428" s="101"/>
      <c r="M428" s="103"/>
      <c r="N428" s="101"/>
      <c r="O428" s="101"/>
      <c r="P428" s="101"/>
      <c r="Q428" s="101"/>
      <c r="R428" s="101"/>
      <c r="S428" s="103"/>
      <c r="T428" s="103"/>
      <c r="U428" s="101"/>
      <c r="V428" s="101"/>
      <c r="W428" s="101"/>
      <c r="X428" s="101"/>
      <c r="Y428" s="101"/>
      <c r="Z428" s="101"/>
      <c r="AA428" s="101"/>
      <c r="AB428" s="101"/>
      <c r="AC428" s="101"/>
      <c r="AD428" s="101"/>
      <c r="AE428" s="101"/>
      <c r="AF428" s="101"/>
      <c r="AG428" s="103"/>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3"/>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row>
    <row r="429" spans="1:186" x14ac:dyDescent="0.25">
      <c r="A429" s="101"/>
      <c r="B429" s="101"/>
      <c r="C429" s="101"/>
      <c r="D429" s="101"/>
      <c r="E429" s="101"/>
      <c r="F429" s="101"/>
      <c r="G429" s="101"/>
      <c r="H429" s="101"/>
      <c r="I429" s="101"/>
      <c r="J429" s="101"/>
      <c r="K429" s="101"/>
      <c r="L429" s="101"/>
      <c r="M429" s="103"/>
      <c r="N429" s="101"/>
      <c r="O429" s="101"/>
      <c r="P429" s="101"/>
      <c r="Q429" s="101"/>
      <c r="R429" s="101"/>
      <c r="S429" s="103"/>
      <c r="T429" s="103"/>
      <c r="U429" s="101"/>
      <c r="V429" s="101"/>
      <c r="W429" s="101"/>
      <c r="X429" s="101"/>
      <c r="Y429" s="101"/>
      <c r="Z429" s="101"/>
      <c r="AA429" s="101"/>
      <c r="AB429" s="101"/>
      <c r="AC429" s="101"/>
      <c r="AD429" s="101"/>
      <c r="AE429" s="101"/>
      <c r="AF429" s="101"/>
      <c r="AG429" s="103"/>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3"/>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row>
    <row r="430" spans="1:186" x14ac:dyDescent="0.25">
      <c r="A430" s="101"/>
      <c r="B430" s="101"/>
      <c r="C430" s="101"/>
      <c r="D430" s="101"/>
      <c r="E430" s="101"/>
      <c r="F430" s="101"/>
      <c r="G430" s="101"/>
      <c r="H430" s="101"/>
      <c r="I430" s="101"/>
      <c r="J430" s="101"/>
      <c r="K430" s="101"/>
      <c r="L430" s="101"/>
      <c r="M430" s="103"/>
      <c r="N430" s="101"/>
      <c r="O430" s="101"/>
      <c r="P430" s="101"/>
      <c r="Q430" s="101"/>
      <c r="R430" s="101"/>
      <c r="S430" s="103"/>
      <c r="T430" s="103"/>
      <c r="U430" s="101"/>
      <c r="V430" s="101"/>
      <c r="W430" s="101"/>
      <c r="X430" s="101"/>
      <c r="Y430" s="101"/>
      <c r="Z430" s="101"/>
      <c r="AA430" s="101"/>
      <c r="AB430" s="101"/>
      <c r="AC430" s="101"/>
      <c r="AD430" s="101"/>
      <c r="AE430" s="101"/>
      <c r="AF430" s="101"/>
      <c r="AG430" s="103"/>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3"/>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row>
    <row r="431" spans="1:186" x14ac:dyDescent="0.25">
      <c r="A431" s="101"/>
      <c r="B431" s="101"/>
      <c r="C431" s="101"/>
      <c r="D431" s="101"/>
      <c r="E431" s="101"/>
      <c r="F431" s="101"/>
      <c r="G431" s="101"/>
      <c r="H431" s="101"/>
      <c r="I431" s="101"/>
      <c r="J431" s="101"/>
      <c r="K431" s="101"/>
      <c r="L431" s="101"/>
      <c r="M431" s="103"/>
      <c r="N431" s="101"/>
      <c r="O431" s="101"/>
      <c r="P431" s="101"/>
      <c r="Q431" s="101"/>
      <c r="R431" s="101"/>
      <c r="S431" s="103"/>
      <c r="T431" s="103"/>
      <c r="U431" s="101"/>
      <c r="V431" s="101"/>
      <c r="W431" s="101"/>
      <c r="X431" s="101"/>
      <c r="Y431" s="101"/>
      <c r="Z431" s="101"/>
      <c r="AA431" s="101"/>
      <c r="AB431" s="101"/>
      <c r="AC431" s="101"/>
      <c r="AD431" s="101"/>
      <c r="AE431" s="101"/>
      <c r="AF431" s="101"/>
      <c r="AG431" s="103"/>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3"/>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row>
    <row r="432" spans="1:186" x14ac:dyDescent="0.25">
      <c r="A432" s="101"/>
      <c r="B432" s="101"/>
      <c r="C432" s="101"/>
      <c r="D432" s="101"/>
      <c r="E432" s="101"/>
      <c r="F432" s="101"/>
      <c r="G432" s="101"/>
      <c r="H432" s="101"/>
      <c r="I432" s="101"/>
      <c r="J432" s="101"/>
      <c r="K432" s="101"/>
      <c r="L432" s="101"/>
      <c r="M432" s="103"/>
      <c r="N432" s="101"/>
      <c r="O432" s="101"/>
      <c r="P432" s="101"/>
      <c r="Q432" s="101"/>
      <c r="R432" s="101"/>
      <c r="S432" s="103"/>
      <c r="T432" s="103"/>
      <c r="U432" s="101"/>
      <c r="V432" s="101"/>
      <c r="W432" s="101"/>
      <c r="X432" s="101"/>
      <c r="Y432" s="101"/>
      <c r="Z432" s="101"/>
      <c r="AA432" s="101"/>
      <c r="AB432" s="101"/>
      <c r="AC432" s="101"/>
      <c r="AD432" s="101"/>
      <c r="AE432" s="101"/>
      <c r="AF432" s="101"/>
      <c r="AG432" s="103"/>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3"/>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row>
    <row r="433" spans="1:186" x14ac:dyDescent="0.25">
      <c r="A433" s="101"/>
      <c r="B433" s="101"/>
      <c r="C433" s="101"/>
      <c r="D433" s="101"/>
      <c r="E433" s="101"/>
      <c r="F433" s="101"/>
      <c r="G433" s="101"/>
      <c r="H433" s="101"/>
      <c r="I433" s="101"/>
      <c r="J433" s="101"/>
      <c r="K433" s="101"/>
      <c r="L433" s="101"/>
      <c r="M433" s="103"/>
      <c r="N433" s="101"/>
      <c r="O433" s="101"/>
      <c r="P433" s="101"/>
      <c r="Q433" s="101"/>
      <c r="R433" s="101"/>
      <c r="S433" s="103"/>
      <c r="T433" s="103"/>
      <c r="U433" s="101"/>
      <c r="V433" s="101"/>
      <c r="W433" s="101"/>
      <c r="X433" s="101"/>
      <c r="Y433" s="101"/>
      <c r="Z433" s="101"/>
      <c r="AA433" s="101"/>
      <c r="AB433" s="101"/>
      <c r="AC433" s="101"/>
      <c r="AD433" s="101"/>
      <c r="AE433" s="101"/>
      <c r="AF433" s="101"/>
      <c r="AG433" s="103"/>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3"/>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row>
    <row r="434" spans="1:186" x14ac:dyDescent="0.25">
      <c r="A434" s="101"/>
      <c r="B434" s="101"/>
      <c r="C434" s="101"/>
      <c r="D434" s="101"/>
      <c r="E434" s="101"/>
      <c r="F434" s="101"/>
      <c r="G434" s="101"/>
      <c r="H434" s="101"/>
      <c r="I434" s="101"/>
      <c r="J434" s="101"/>
      <c r="K434" s="101"/>
      <c r="L434" s="101"/>
      <c r="M434" s="103"/>
      <c r="N434" s="101"/>
      <c r="O434" s="101"/>
      <c r="P434" s="101"/>
      <c r="Q434" s="101"/>
      <c r="R434" s="101"/>
      <c r="S434" s="103"/>
      <c r="T434" s="103"/>
      <c r="U434" s="101"/>
      <c r="V434" s="101"/>
      <c r="W434" s="101"/>
      <c r="X434" s="101"/>
      <c r="Y434" s="101"/>
      <c r="Z434" s="101"/>
      <c r="AA434" s="101"/>
      <c r="AB434" s="101"/>
      <c r="AC434" s="101"/>
      <c r="AD434" s="101"/>
      <c r="AE434" s="101"/>
      <c r="AF434" s="101"/>
      <c r="AG434" s="103"/>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3"/>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row>
    <row r="435" spans="1:186" x14ac:dyDescent="0.25">
      <c r="A435" s="101"/>
      <c r="B435" s="101"/>
      <c r="C435" s="101"/>
      <c r="D435" s="101"/>
      <c r="E435" s="101"/>
      <c r="F435" s="101"/>
      <c r="G435" s="101"/>
      <c r="H435" s="101"/>
      <c r="I435" s="101"/>
      <c r="J435" s="101"/>
      <c r="K435" s="101"/>
      <c r="L435" s="101"/>
      <c r="M435" s="103"/>
      <c r="N435" s="101"/>
      <c r="O435" s="101"/>
      <c r="P435" s="101"/>
      <c r="Q435" s="101"/>
      <c r="R435" s="101"/>
      <c r="S435" s="103"/>
      <c r="T435" s="103"/>
      <c r="U435" s="101"/>
      <c r="V435" s="101"/>
      <c r="W435" s="101"/>
      <c r="X435" s="101"/>
      <c r="Y435" s="101"/>
      <c r="Z435" s="101"/>
      <c r="AA435" s="101"/>
      <c r="AB435" s="101"/>
      <c r="AC435" s="101"/>
      <c r="AD435" s="101"/>
      <c r="AE435" s="101"/>
      <c r="AF435" s="101"/>
      <c r="AG435" s="103"/>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3"/>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row>
    <row r="436" spans="1:186" x14ac:dyDescent="0.25">
      <c r="A436" s="101"/>
      <c r="B436" s="101"/>
      <c r="C436" s="101"/>
      <c r="D436" s="101"/>
      <c r="E436" s="101"/>
      <c r="F436" s="101"/>
      <c r="G436" s="101"/>
      <c r="H436" s="101"/>
      <c r="I436" s="101"/>
      <c r="J436" s="101"/>
      <c r="K436" s="101"/>
      <c r="L436" s="101"/>
      <c r="M436" s="103"/>
      <c r="N436" s="101"/>
      <c r="O436" s="101"/>
      <c r="P436" s="101"/>
      <c r="Q436" s="101"/>
      <c r="R436" s="101"/>
      <c r="S436" s="103"/>
      <c r="T436" s="103"/>
      <c r="U436" s="101"/>
      <c r="V436" s="101"/>
      <c r="W436" s="101"/>
      <c r="X436" s="101"/>
      <c r="Y436" s="101"/>
      <c r="Z436" s="101"/>
      <c r="AA436" s="101"/>
      <c r="AB436" s="101"/>
      <c r="AC436" s="101"/>
      <c r="AD436" s="101"/>
      <c r="AE436" s="101"/>
      <c r="AF436" s="101"/>
      <c r="AG436" s="103"/>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3"/>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row>
    <row r="437" spans="1:186" x14ac:dyDescent="0.25">
      <c r="A437" s="101"/>
      <c r="B437" s="101"/>
      <c r="C437" s="101"/>
      <c r="D437" s="101"/>
      <c r="E437" s="101"/>
      <c r="F437" s="101"/>
      <c r="G437" s="101"/>
      <c r="H437" s="101"/>
      <c r="I437" s="101"/>
      <c r="J437" s="101"/>
      <c r="K437" s="101"/>
      <c r="L437" s="101"/>
      <c r="M437" s="103"/>
      <c r="N437" s="101"/>
      <c r="O437" s="101"/>
      <c r="P437" s="101"/>
      <c r="Q437" s="101"/>
      <c r="R437" s="101"/>
      <c r="S437" s="103"/>
      <c r="T437" s="103"/>
      <c r="U437" s="101"/>
      <c r="V437" s="101"/>
      <c r="W437" s="101"/>
      <c r="X437" s="101"/>
      <c r="Y437" s="101"/>
      <c r="Z437" s="101"/>
      <c r="AA437" s="101"/>
      <c r="AB437" s="101"/>
      <c r="AC437" s="101"/>
      <c r="AD437" s="101"/>
      <c r="AE437" s="101"/>
      <c r="AF437" s="101"/>
      <c r="AG437" s="103"/>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3"/>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row>
    <row r="438" spans="1:186" x14ac:dyDescent="0.25">
      <c r="A438" s="101"/>
      <c r="B438" s="101"/>
      <c r="C438" s="101"/>
      <c r="D438" s="101"/>
      <c r="E438" s="101"/>
      <c r="F438" s="101"/>
      <c r="G438" s="101"/>
      <c r="H438" s="101"/>
      <c r="I438" s="101"/>
      <c r="J438" s="101"/>
      <c r="K438" s="101"/>
      <c r="L438" s="101"/>
      <c r="M438" s="103"/>
      <c r="N438" s="101"/>
      <c r="O438" s="101"/>
      <c r="P438" s="101"/>
      <c r="Q438" s="101"/>
      <c r="R438" s="101"/>
      <c r="S438" s="103"/>
      <c r="T438" s="103"/>
      <c r="U438" s="101"/>
      <c r="V438" s="101"/>
      <c r="W438" s="101"/>
      <c r="X438" s="101"/>
      <c r="Y438" s="101"/>
      <c r="Z438" s="101"/>
      <c r="AA438" s="101"/>
      <c r="AB438" s="101"/>
      <c r="AC438" s="101"/>
      <c r="AD438" s="101"/>
      <c r="AE438" s="101"/>
      <c r="AF438" s="101"/>
      <c r="AG438" s="103"/>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3"/>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row>
    <row r="439" spans="1:186" x14ac:dyDescent="0.25">
      <c r="A439" s="101"/>
      <c r="B439" s="101"/>
      <c r="C439" s="101"/>
      <c r="D439" s="101"/>
      <c r="E439" s="101"/>
      <c r="F439" s="101"/>
      <c r="G439" s="101"/>
      <c r="H439" s="101"/>
      <c r="I439" s="101"/>
      <c r="J439" s="101"/>
      <c r="K439" s="101"/>
      <c r="L439" s="101"/>
      <c r="M439" s="103"/>
      <c r="N439" s="101"/>
      <c r="O439" s="101"/>
      <c r="P439" s="101"/>
      <c r="Q439" s="101"/>
      <c r="R439" s="101"/>
      <c r="S439" s="103"/>
      <c r="T439" s="103"/>
      <c r="U439" s="101"/>
      <c r="V439" s="101"/>
      <c r="W439" s="101"/>
      <c r="X439" s="101"/>
      <c r="Y439" s="101"/>
      <c r="Z439" s="101"/>
      <c r="AA439" s="101"/>
      <c r="AB439" s="101"/>
      <c r="AC439" s="101"/>
      <c r="AD439" s="101"/>
      <c r="AE439" s="101"/>
      <c r="AF439" s="101"/>
      <c r="AG439" s="103"/>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3"/>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row>
    <row r="440" spans="1:186" x14ac:dyDescent="0.25">
      <c r="A440" s="101"/>
      <c r="B440" s="101"/>
      <c r="C440" s="101"/>
      <c r="D440" s="101"/>
      <c r="E440" s="101"/>
      <c r="F440" s="101"/>
      <c r="G440" s="101"/>
      <c r="H440" s="101"/>
      <c r="I440" s="101"/>
      <c r="J440" s="101"/>
      <c r="K440" s="101"/>
      <c r="L440" s="101"/>
      <c r="M440" s="103"/>
      <c r="N440" s="101"/>
      <c r="O440" s="101"/>
      <c r="P440" s="101"/>
      <c r="Q440" s="101"/>
      <c r="R440" s="101"/>
      <c r="S440" s="103"/>
      <c r="T440" s="103"/>
      <c r="U440" s="101"/>
      <c r="V440" s="101"/>
      <c r="W440" s="101"/>
      <c r="X440" s="101"/>
      <c r="Y440" s="101"/>
      <c r="Z440" s="101"/>
      <c r="AA440" s="101"/>
      <c r="AB440" s="101"/>
      <c r="AC440" s="101"/>
      <c r="AD440" s="101"/>
      <c r="AE440" s="101"/>
      <c r="AF440" s="101"/>
      <c r="AG440" s="103"/>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3"/>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row>
    <row r="441" spans="1:186" x14ac:dyDescent="0.25">
      <c r="A441" s="101"/>
      <c r="B441" s="101"/>
      <c r="C441" s="101"/>
      <c r="D441" s="101"/>
      <c r="E441" s="101"/>
      <c r="F441" s="101"/>
      <c r="G441" s="101"/>
      <c r="H441" s="101"/>
      <c r="I441" s="101"/>
      <c r="J441" s="101"/>
      <c r="K441" s="101"/>
      <c r="L441" s="101"/>
      <c r="M441" s="103"/>
      <c r="N441" s="101"/>
      <c r="O441" s="101"/>
      <c r="P441" s="101"/>
      <c r="Q441" s="101"/>
      <c r="R441" s="101"/>
      <c r="S441" s="103"/>
      <c r="T441" s="103"/>
      <c r="U441" s="101"/>
      <c r="V441" s="101"/>
      <c r="W441" s="101"/>
      <c r="X441" s="101"/>
      <c r="Y441" s="101"/>
      <c r="Z441" s="101"/>
      <c r="AA441" s="101"/>
      <c r="AB441" s="101"/>
      <c r="AC441" s="101"/>
      <c r="AD441" s="101"/>
      <c r="AE441" s="101"/>
      <c r="AF441" s="101"/>
      <c r="AG441" s="103"/>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3"/>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row>
    <row r="442" spans="1:186" x14ac:dyDescent="0.25">
      <c r="A442" s="101"/>
      <c r="B442" s="101"/>
      <c r="C442" s="101"/>
      <c r="D442" s="101"/>
      <c r="E442" s="101"/>
      <c r="F442" s="101"/>
      <c r="G442" s="101"/>
      <c r="H442" s="101"/>
      <c r="I442" s="101"/>
      <c r="J442" s="101"/>
      <c r="K442" s="101"/>
      <c r="L442" s="101"/>
      <c r="M442" s="103"/>
      <c r="N442" s="101"/>
      <c r="O442" s="101"/>
      <c r="P442" s="101"/>
      <c r="Q442" s="101"/>
      <c r="R442" s="101"/>
      <c r="S442" s="103"/>
      <c r="T442" s="103"/>
      <c r="U442" s="101"/>
      <c r="V442" s="101"/>
      <c r="W442" s="101"/>
      <c r="X442" s="101"/>
      <c r="Y442" s="101"/>
      <c r="Z442" s="101"/>
      <c r="AA442" s="101"/>
      <c r="AB442" s="101"/>
      <c r="AC442" s="101"/>
      <c r="AD442" s="101"/>
      <c r="AE442" s="101"/>
      <c r="AF442" s="101"/>
      <c r="AG442" s="103"/>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3"/>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row>
    <row r="443" spans="1:186" x14ac:dyDescent="0.25">
      <c r="A443" s="101"/>
      <c r="B443" s="101"/>
      <c r="C443" s="101"/>
      <c r="D443" s="101"/>
      <c r="E443" s="101"/>
      <c r="F443" s="101"/>
      <c r="G443" s="101"/>
      <c r="H443" s="101"/>
      <c r="I443" s="101"/>
      <c r="J443" s="101"/>
      <c r="K443" s="101"/>
      <c r="L443" s="101"/>
      <c r="M443" s="103"/>
      <c r="N443" s="101"/>
      <c r="O443" s="101"/>
      <c r="P443" s="101"/>
      <c r="Q443" s="101"/>
      <c r="R443" s="101"/>
      <c r="S443" s="103"/>
      <c r="T443" s="103"/>
      <c r="U443" s="101"/>
      <c r="V443" s="101"/>
      <c r="W443" s="101"/>
      <c r="X443" s="101"/>
      <c r="Y443" s="101"/>
      <c r="Z443" s="101"/>
      <c r="AA443" s="101"/>
      <c r="AB443" s="101"/>
      <c r="AC443" s="101"/>
      <c r="AD443" s="101"/>
      <c r="AE443" s="101"/>
      <c r="AF443" s="101"/>
      <c r="AG443" s="103"/>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3"/>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row>
    <row r="444" spans="1:186" x14ac:dyDescent="0.25">
      <c r="A444" s="101"/>
      <c r="B444" s="101"/>
      <c r="C444" s="101"/>
      <c r="D444" s="101"/>
      <c r="E444" s="101"/>
      <c r="F444" s="101"/>
      <c r="G444" s="101"/>
      <c r="H444" s="101"/>
      <c r="I444" s="101"/>
      <c r="J444" s="101"/>
      <c r="K444" s="101"/>
      <c r="L444" s="101"/>
      <c r="M444" s="103"/>
      <c r="N444" s="101"/>
      <c r="O444" s="101"/>
      <c r="P444" s="101"/>
      <c r="Q444" s="101"/>
      <c r="R444" s="101"/>
      <c r="S444" s="103"/>
      <c r="T444" s="103"/>
      <c r="U444" s="101"/>
      <c r="V444" s="101"/>
      <c r="W444" s="101"/>
      <c r="X444" s="101"/>
      <c r="Y444" s="101"/>
      <c r="Z444" s="101"/>
      <c r="AA444" s="101"/>
      <c r="AB444" s="101"/>
      <c r="AC444" s="101"/>
      <c r="AD444" s="101"/>
      <c r="AE444" s="101"/>
      <c r="AF444" s="101"/>
      <c r="AG444" s="103"/>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3"/>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row>
    <row r="445" spans="1:186" x14ac:dyDescent="0.25">
      <c r="A445" s="101"/>
      <c r="B445" s="101"/>
      <c r="C445" s="101"/>
      <c r="D445" s="101"/>
      <c r="E445" s="101"/>
      <c r="F445" s="101"/>
      <c r="G445" s="101"/>
      <c r="H445" s="101"/>
      <c r="I445" s="101"/>
      <c r="J445" s="101"/>
      <c r="K445" s="101"/>
      <c r="L445" s="101"/>
      <c r="M445" s="103"/>
      <c r="N445" s="101"/>
      <c r="O445" s="101"/>
      <c r="P445" s="101"/>
      <c r="Q445" s="101"/>
      <c r="R445" s="101"/>
      <c r="S445" s="103"/>
      <c r="T445" s="103"/>
      <c r="U445" s="101"/>
      <c r="V445" s="101"/>
      <c r="W445" s="101"/>
      <c r="X445" s="101"/>
      <c r="Y445" s="101"/>
      <c r="Z445" s="101"/>
      <c r="AA445" s="101"/>
      <c r="AB445" s="101"/>
      <c r="AC445" s="101"/>
      <c r="AD445" s="101"/>
      <c r="AE445" s="101"/>
      <c r="AF445" s="101"/>
      <c r="AG445" s="103"/>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3"/>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row>
    <row r="446" spans="1:186" x14ac:dyDescent="0.25">
      <c r="A446" s="101"/>
      <c r="B446" s="101"/>
      <c r="C446" s="101"/>
      <c r="D446" s="101"/>
      <c r="E446" s="101"/>
      <c r="F446" s="101"/>
      <c r="G446" s="101"/>
      <c r="H446" s="101"/>
      <c r="I446" s="101"/>
      <c r="J446" s="101"/>
      <c r="K446" s="101"/>
      <c r="L446" s="101"/>
      <c r="M446" s="103"/>
      <c r="N446" s="101"/>
      <c r="O446" s="101"/>
      <c r="P446" s="101"/>
      <c r="Q446" s="101"/>
      <c r="R446" s="101"/>
      <c r="S446" s="103"/>
      <c r="T446" s="103"/>
      <c r="U446" s="101"/>
      <c r="V446" s="101"/>
      <c r="W446" s="101"/>
      <c r="X446" s="101"/>
      <c r="Y446" s="101"/>
      <c r="Z446" s="101"/>
      <c r="AA446" s="101"/>
      <c r="AB446" s="101"/>
      <c r="AC446" s="101"/>
      <c r="AD446" s="101"/>
      <c r="AE446" s="101"/>
      <c r="AF446" s="101"/>
      <c r="AG446" s="103"/>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3"/>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row>
    <row r="447" spans="1:186" x14ac:dyDescent="0.25">
      <c r="A447" s="101"/>
      <c r="B447" s="101"/>
      <c r="C447" s="101"/>
      <c r="D447" s="101"/>
      <c r="E447" s="101"/>
      <c r="F447" s="101"/>
      <c r="G447" s="101"/>
      <c r="H447" s="101"/>
      <c r="I447" s="101"/>
      <c r="J447" s="101"/>
      <c r="K447" s="101"/>
      <c r="L447" s="101"/>
      <c r="M447" s="103"/>
      <c r="N447" s="101"/>
      <c r="O447" s="101"/>
      <c r="P447" s="101"/>
      <c r="Q447" s="101"/>
      <c r="R447" s="101"/>
      <c r="S447" s="103"/>
      <c r="T447" s="103"/>
      <c r="U447" s="101"/>
      <c r="V447" s="101"/>
      <c r="W447" s="101"/>
      <c r="X447" s="101"/>
      <c r="Y447" s="101"/>
      <c r="Z447" s="101"/>
      <c r="AA447" s="101"/>
      <c r="AB447" s="101"/>
      <c r="AC447" s="101"/>
      <c r="AD447" s="101"/>
      <c r="AE447" s="101"/>
      <c r="AF447" s="101"/>
      <c r="AG447" s="103"/>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3"/>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row>
    <row r="448" spans="1:186" x14ac:dyDescent="0.25">
      <c r="A448" s="101"/>
      <c r="B448" s="101"/>
      <c r="C448" s="101"/>
      <c r="D448" s="101"/>
      <c r="E448" s="101"/>
      <c r="F448" s="101"/>
      <c r="G448" s="101"/>
      <c r="H448" s="101"/>
      <c r="I448" s="101"/>
      <c r="J448" s="101"/>
      <c r="K448" s="101"/>
      <c r="L448" s="101"/>
      <c r="M448" s="103"/>
      <c r="N448" s="101"/>
      <c r="O448" s="101"/>
      <c r="P448" s="101"/>
      <c r="Q448" s="101"/>
      <c r="R448" s="101"/>
      <c r="S448" s="103"/>
      <c r="T448" s="103"/>
      <c r="U448" s="101"/>
      <c r="V448" s="101"/>
      <c r="W448" s="101"/>
      <c r="X448" s="101"/>
      <c r="Y448" s="101"/>
      <c r="Z448" s="101"/>
      <c r="AA448" s="101"/>
      <c r="AB448" s="101"/>
      <c r="AC448" s="101"/>
      <c r="AD448" s="101"/>
      <c r="AE448" s="101"/>
      <c r="AF448" s="101"/>
      <c r="AG448" s="103"/>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3"/>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row>
    <row r="449" spans="1:186" x14ac:dyDescent="0.25">
      <c r="A449" s="101"/>
      <c r="B449" s="101"/>
      <c r="C449" s="101"/>
      <c r="D449" s="101"/>
      <c r="E449" s="101"/>
      <c r="F449" s="101"/>
      <c r="G449" s="101"/>
      <c r="H449" s="101"/>
      <c r="I449" s="101"/>
      <c r="J449" s="101"/>
      <c r="K449" s="101"/>
      <c r="L449" s="101"/>
      <c r="M449" s="103"/>
      <c r="N449" s="101"/>
      <c r="O449" s="101"/>
      <c r="P449" s="101"/>
      <c r="Q449" s="101"/>
      <c r="R449" s="101"/>
      <c r="S449" s="103"/>
      <c r="T449" s="103"/>
      <c r="U449" s="101"/>
      <c r="V449" s="101"/>
      <c r="W449" s="101"/>
      <c r="X449" s="101"/>
      <c r="Y449" s="101"/>
      <c r="Z449" s="101"/>
      <c r="AA449" s="101"/>
      <c r="AB449" s="101"/>
      <c r="AC449" s="101"/>
      <c r="AD449" s="101"/>
      <c r="AE449" s="101"/>
      <c r="AF449" s="101"/>
      <c r="AG449" s="103"/>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3"/>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row>
    <row r="450" spans="1:186" x14ac:dyDescent="0.25">
      <c r="A450" s="101"/>
      <c r="B450" s="101"/>
      <c r="C450" s="101"/>
      <c r="D450" s="101"/>
      <c r="E450" s="101"/>
      <c r="F450" s="101"/>
      <c r="G450" s="101"/>
      <c r="H450" s="101"/>
      <c r="I450" s="101"/>
      <c r="J450" s="101"/>
      <c r="K450" s="101"/>
      <c r="L450" s="101"/>
      <c r="M450" s="103"/>
      <c r="N450" s="101"/>
      <c r="O450" s="101"/>
      <c r="P450" s="101"/>
      <c r="Q450" s="101"/>
      <c r="R450" s="101"/>
      <c r="S450" s="103"/>
      <c r="T450" s="103"/>
      <c r="U450" s="101"/>
      <c r="V450" s="101"/>
      <c r="W450" s="101"/>
      <c r="X450" s="101"/>
      <c r="Y450" s="101"/>
      <c r="Z450" s="101"/>
      <c r="AA450" s="101"/>
      <c r="AB450" s="101"/>
      <c r="AC450" s="101"/>
      <c r="AD450" s="101"/>
      <c r="AE450" s="101"/>
      <c r="AF450" s="101"/>
      <c r="AG450" s="103"/>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3"/>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row>
    <row r="451" spans="1:186" x14ac:dyDescent="0.25">
      <c r="A451" s="101"/>
      <c r="B451" s="101"/>
      <c r="C451" s="101"/>
      <c r="D451" s="101"/>
      <c r="E451" s="101"/>
      <c r="F451" s="101"/>
      <c r="G451" s="101"/>
      <c r="H451" s="101"/>
      <c r="I451" s="101"/>
      <c r="J451" s="101"/>
      <c r="K451" s="101"/>
      <c r="L451" s="101"/>
      <c r="M451" s="103"/>
      <c r="N451" s="101"/>
      <c r="O451" s="101"/>
      <c r="P451" s="101"/>
      <c r="Q451" s="101"/>
      <c r="R451" s="101"/>
      <c r="S451" s="103"/>
      <c r="T451" s="103"/>
      <c r="U451" s="101"/>
      <c r="V451" s="101"/>
      <c r="W451" s="101"/>
      <c r="X451" s="101"/>
      <c r="Y451" s="101"/>
      <c r="Z451" s="101"/>
      <c r="AA451" s="101"/>
      <c r="AB451" s="101"/>
      <c r="AC451" s="101"/>
      <c r="AD451" s="101"/>
      <c r="AE451" s="101"/>
      <c r="AF451" s="101"/>
      <c r="AG451" s="103"/>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3"/>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row>
    <row r="452" spans="1:186" x14ac:dyDescent="0.25">
      <c r="A452" s="101"/>
      <c r="B452" s="101"/>
      <c r="C452" s="101"/>
      <c r="D452" s="101"/>
      <c r="E452" s="101"/>
      <c r="F452" s="101"/>
      <c r="G452" s="101"/>
      <c r="H452" s="101"/>
      <c r="I452" s="101"/>
      <c r="J452" s="101"/>
      <c r="K452" s="101"/>
      <c r="L452" s="101"/>
      <c r="M452" s="103"/>
      <c r="N452" s="101"/>
      <c r="O452" s="101"/>
      <c r="P452" s="101"/>
      <c r="Q452" s="101"/>
      <c r="R452" s="101"/>
      <c r="S452" s="103"/>
      <c r="T452" s="103"/>
      <c r="U452" s="101"/>
      <c r="V452" s="101"/>
      <c r="W452" s="101"/>
      <c r="X452" s="101"/>
      <c r="Y452" s="101"/>
      <c r="Z452" s="101"/>
      <c r="AA452" s="101"/>
      <c r="AB452" s="101"/>
      <c r="AC452" s="101"/>
      <c r="AD452" s="101"/>
      <c r="AE452" s="101"/>
      <c r="AF452" s="101"/>
      <c r="AG452" s="103"/>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3"/>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row>
    <row r="453" spans="1:186" x14ac:dyDescent="0.25">
      <c r="A453" s="101"/>
      <c r="B453" s="101"/>
      <c r="C453" s="101"/>
      <c r="D453" s="101"/>
      <c r="E453" s="101"/>
      <c r="F453" s="101"/>
      <c r="G453" s="101"/>
      <c r="H453" s="101"/>
      <c r="I453" s="101"/>
      <c r="J453" s="101"/>
      <c r="K453" s="101"/>
      <c r="L453" s="101"/>
      <c r="M453" s="103"/>
      <c r="N453" s="101"/>
      <c r="O453" s="101"/>
      <c r="P453" s="101"/>
      <c r="Q453" s="101"/>
      <c r="R453" s="101"/>
      <c r="S453" s="103"/>
      <c r="T453" s="103"/>
      <c r="U453" s="101"/>
      <c r="V453" s="101"/>
      <c r="W453" s="101"/>
      <c r="X453" s="101"/>
      <c r="Y453" s="101"/>
      <c r="Z453" s="101"/>
      <c r="AA453" s="101"/>
      <c r="AB453" s="101"/>
      <c r="AC453" s="101"/>
      <c r="AD453" s="101"/>
      <c r="AE453" s="101"/>
      <c r="AF453" s="101"/>
      <c r="AG453" s="103"/>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3"/>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row>
    <row r="454" spans="1:186" x14ac:dyDescent="0.25">
      <c r="A454" s="101"/>
      <c r="B454" s="101"/>
      <c r="C454" s="101"/>
      <c r="D454" s="101"/>
      <c r="E454" s="101"/>
      <c r="F454" s="101"/>
      <c r="G454" s="101"/>
      <c r="H454" s="101"/>
      <c r="I454" s="101"/>
      <c r="J454" s="101"/>
      <c r="K454" s="101"/>
      <c r="L454" s="101"/>
      <c r="M454" s="103"/>
      <c r="N454" s="101"/>
      <c r="O454" s="101"/>
      <c r="P454" s="101"/>
      <c r="Q454" s="101"/>
      <c r="R454" s="101"/>
      <c r="S454" s="103"/>
      <c r="T454" s="103"/>
      <c r="U454" s="101"/>
      <c r="V454" s="101"/>
      <c r="W454" s="101"/>
      <c r="X454" s="101"/>
      <c r="Y454" s="101"/>
      <c r="Z454" s="101"/>
      <c r="AA454" s="101"/>
      <c r="AB454" s="101"/>
      <c r="AC454" s="101"/>
      <c r="AD454" s="101"/>
      <c r="AE454" s="101"/>
      <c r="AF454" s="101"/>
      <c r="AG454" s="103"/>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3"/>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row>
    <row r="455" spans="1:186" x14ac:dyDescent="0.25">
      <c r="A455" s="101"/>
      <c r="B455" s="101"/>
      <c r="C455" s="101"/>
      <c r="D455" s="101"/>
      <c r="E455" s="101"/>
      <c r="F455" s="101"/>
      <c r="G455" s="101"/>
      <c r="H455" s="101"/>
      <c r="I455" s="101"/>
      <c r="J455" s="101"/>
      <c r="K455" s="101"/>
      <c r="L455" s="101"/>
      <c r="M455" s="103"/>
      <c r="N455" s="101"/>
      <c r="O455" s="101"/>
      <c r="P455" s="101"/>
      <c r="Q455" s="101"/>
      <c r="R455" s="101"/>
      <c r="S455" s="103"/>
      <c r="T455" s="103"/>
      <c r="U455" s="101"/>
      <c r="V455" s="101"/>
      <c r="W455" s="101"/>
      <c r="X455" s="101"/>
      <c r="Y455" s="101"/>
      <c r="Z455" s="101"/>
      <c r="AA455" s="101"/>
      <c r="AB455" s="101"/>
      <c r="AC455" s="101"/>
      <c r="AD455" s="101"/>
      <c r="AE455" s="101"/>
      <c r="AF455" s="101"/>
      <c r="AG455" s="103"/>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3"/>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row>
    <row r="456" spans="1:186" x14ac:dyDescent="0.25">
      <c r="A456" s="101"/>
      <c r="B456" s="101"/>
      <c r="C456" s="101"/>
      <c r="D456" s="101"/>
      <c r="E456" s="101"/>
      <c r="F456" s="101"/>
      <c r="G456" s="101"/>
      <c r="H456" s="101"/>
      <c r="I456" s="101"/>
      <c r="J456" s="101"/>
      <c r="K456" s="101"/>
      <c r="L456" s="101"/>
      <c r="M456" s="103"/>
      <c r="N456" s="101"/>
      <c r="O456" s="101"/>
      <c r="P456" s="101"/>
      <c r="Q456" s="101"/>
      <c r="R456" s="101"/>
      <c r="S456" s="103"/>
      <c r="T456" s="103"/>
      <c r="U456" s="101"/>
      <c r="V456" s="101"/>
      <c r="W456" s="101"/>
      <c r="X456" s="101"/>
      <c r="Y456" s="101"/>
      <c r="Z456" s="101"/>
      <c r="AA456" s="101"/>
      <c r="AB456" s="101"/>
      <c r="AC456" s="101"/>
      <c r="AD456" s="101"/>
      <c r="AE456" s="101"/>
      <c r="AF456" s="101"/>
      <c r="AG456" s="103"/>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3"/>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row>
    <row r="457" spans="1:186" x14ac:dyDescent="0.25">
      <c r="A457" s="101"/>
      <c r="B457" s="101"/>
      <c r="C457" s="101"/>
      <c r="D457" s="101"/>
      <c r="E457" s="101"/>
      <c r="F457" s="101"/>
      <c r="G457" s="101"/>
      <c r="H457" s="101"/>
      <c r="I457" s="101"/>
      <c r="J457" s="101"/>
      <c r="K457" s="101"/>
      <c r="L457" s="101"/>
      <c r="M457" s="103"/>
      <c r="N457" s="101"/>
      <c r="O457" s="101"/>
      <c r="P457" s="101"/>
      <c r="Q457" s="101"/>
      <c r="R457" s="101"/>
      <c r="S457" s="103"/>
      <c r="T457" s="103"/>
      <c r="U457" s="101"/>
      <c r="V457" s="101"/>
      <c r="W457" s="101"/>
      <c r="X457" s="101"/>
      <c r="Y457" s="101"/>
      <c r="Z457" s="101"/>
      <c r="AA457" s="101"/>
      <c r="AB457" s="101"/>
      <c r="AC457" s="101"/>
      <c r="AD457" s="101"/>
      <c r="AE457" s="101"/>
      <c r="AF457" s="101"/>
      <c r="AG457" s="103"/>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3"/>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row>
    <row r="458" spans="1:186" x14ac:dyDescent="0.25">
      <c r="A458" s="101"/>
      <c r="B458" s="101"/>
      <c r="C458" s="101"/>
      <c r="D458" s="101"/>
      <c r="E458" s="101"/>
      <c r="F458" s="101"/>
      <c r="G458" s="101"/>
      <c r="H458" s="101"/>
      <c r="I458" s="101"/>
      <c r="J458" s="101"/>
      <c r="K458" s="101"/>
      <c r="L458" s="101"/>
      <c r="M458" s="103"/>
      <c r="N458" s="101"/>
      <c r="O458" s="101"/>
      <c r="P458" s="101"/>
      <c r="Q458" s="101"/>
      <c r="R458" s="101"/>
      <c r="S458" s="103"/>
      <c r="T458" s="103"/>
      <c r="U458" s="101"/>
      <c r="V458" s="101"/>
      <c r="W458" s="101"/>
      <c r="X458" s="101"/>
      <c r="Y458" s="101"/>
      <c r="Z458" s="101"/>
      <c r="AA458" s="101"/>
      <c r="AB458" s="101"/>
      <c r="AC458" s="101"/>
      <c r="AD458" s="101"/>
      <c r="AE458" s="101"/>
      <c r="AF458" s="101"/>
      <c r="AG458" s="103"/>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3"/>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row>
    <row r="459" spans="1:186" x14ac:dyDescent="0.25">
      <c r="A459" s="101"/>
      <c r="B459" s="101"/>
      <c r="C459" s="101"/>
      <c r="D459" s="101"/>
      <c r="E459" s="101"/>
      <c r="F459" s="101"/>
      <c r="G459" s="101"/>
      <c r="H459" s="101"/>
      <c r="I459" s="101"/>
      <c r="J459" s="101"/>
      <c r="K459" s="101"/>
      <c r="L459" s="101"/>
      <c r="M459" s="103"/>
      <c r="N459" s="101"/>
      <c r="O459" s="101"/>
      <c r="P459" s="101"/>
      <c r="Q459" s="101"/>
      <c r="R459" s="101"/>
      <c r="S459" s="103"/>
      <c r="T459" s="103"/>
      <c r="U459" s="101"/>
      <c r="V459" s="101"/>
      <c r="W459" s="101"/>
      <c r="X459" s="101"/>
      <c r="Y459" s="101"/>
      <c r="Z459" s="101"/>
      <c r="AA459" s="101"/>
      <c r="AB459" s="101"/>
      <c r="AC459" s="101"/>
      <c r="AD459" s="101"/>
      <c r="AE459" s="101"/>
      <c r="AF459" s="101"/>
      <c r="AG459" s="103"/>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3"/>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row>
    <row r="460" spans="1:186" x14ac:dyDescent="0.25">
      <c r="A460" s="101"/>
      <c r="B460" s="101"/>
      <c r="C460" s="101"/>
      <c r="D460" s="101"/>
      <c r="E460" s="101"/>
      <c r="F460" s="101"/>
      <c r="G460" s="101"/>
      <c r="H460" s="101"/>
      <c r="I460" s="101"/>
      <c r="J460" s="101"/>
      <c r="K460" s="101"/>
      <c r="L460" s="101"/>
      <c r="M460" s="103"/>
      <c r="N460" s="101"/>
      <c r="O460" s="101"/>
      <c r="P460" s="101"/>
      <c r="Q460" s="101"/>
      <c r="R460" s="101"/>
      <c r="S460" s="103"/>
      <c r="T460" s="103"/>
      <c r="U460" s="101"/>
      <c r="V460" s="101"/>
      <c r="W460" s="101"/>
      <c r="X460" s="101"/>
      <c r="Y460" s="101"/>
      <c r="Z460" s="101"/>
      <c r="AA460" s="101"/>
      <c r="AB460" s="101"/>
      <c r="AC460" s="101"/>
      <c r="AD460" s="101"/>
      <c r="AE460" s="101"/>
      <c r="AF460" s="101"/>
      <c r="AG460" s="103"/>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3"/>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row>
    <row r="461" spans="1:186" x14ac:dyDescent="0.25">
      <c r="A461" s="101"/>
      <c r="B461" s="101"/>
      <c r="C461" s="101"/>
      <c r="D461" s="101"/>
      <c r="E461" s="101"/>
      <c r="F461" s="101"/>
      <c r="G461" s="101"/>
      <c r="H461" s="101"/>
      <c r="I461" s="101"/>
      <c r="J461" s="101"/>
      <c r="K461" s="101"/>
      <c r="L461" s="101"/>
      <c r="M461" s="103"/>
      <c r="N461" s="101"/>
      <c r="O461" s="101"/>
      <c r="P461" s="101"/>
      <c r="Q461" s="101"/>
      <c r="R461" s="101"/>
      <c r="S461" s="103"/>
      <c r="T461" s="103"/>
      <c r="U461" s="101"/>
      <c r="V461" s="101"/>
      <c r="W461" s="101"/>
      <c r="X461" s="101"/>
      <c r="Y461" s="101"/>
      <c r="Z461" s="101"/>
      <c r="AA461" s="101"/>
      <c r="AB461" s="101"/>
      <c r="AC461" s="101"/>
      <c r="AD461" s="101"/>
      <c r="AE461" s="101"/>
      <c r="AF461" s="101"/>
      <c r="AG461" s="103"/>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3"/>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row>
    <row r="462" spans="1:186" x14ac:dyDescent="0.25">
      <c r="A462" s="101"/>
      <c r="B462" s="101"/>
      <c r="C462" s="101"/>
      <c r="D462" s="101"/>
      <c r="E462" s="101"/>
      <c r="F462" s="101"/>
      <c r="G462" s="101"/>
      <c r="H462" s="101"/>
      <c r="I462" s="101"/>
      <c r="J462" s="101"/>
      <c r="K462" s="101"/>
      <c r="L462" s="101"/>
      <c r="M462" s="103"/>
      <c r="N462" s="101"/>
      <c r="O462" s="101"/>
      <c r="P462" s="101"/>
      <c r="Q462" s="101"/>
      <c r="R462" s="101"/>
      <c r="S462" s="103"/>
      <c r="T462" s="103"/>
      <c r="U462" s="101"/>
      <c r="V462" s="101"/>
      <c r="W462" s="101"/>
      <c r="X462" s="101"/>
      <c r="Y462" s="101"/>
      <c r="Z462" s="101"/>
      <c r="AA462" s="101"/>
      <c r="AB462" s="101"/>
      <c r="AC462" s="101"/>
      <c r="AD462" s="101"/>
      <c r="AE462" s="101"/>
      <c r="AF462" s="101"/>
      <c r="AG462" s="103"/>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3"/>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row>
    <row r="463" spans="1:186" x14ac:dyDescent="0.25">
      <c r="A463" s="101"/>
      <c r="B463" s="101"/>
      <c r="C463" s="101"/>
      <c r="D463" s="101"/>
      <c r="E463" s="101"/>
      <c r="F463" s="101"/>
      <c r="G463" s="101"/>
      <c r="H463" s="101"/>
      <c r="I463" s="101"/>
      <c r="J463" s="101"/>
      <c r="K463" s="101"/>
      <c r="L463" s="101"/>
      <c r="M463" s="103"/>
      <c r="N463" s="101"/>
      <c r="O463" s="101"/>
      <c r="P463" s="101"/>
      <c r="Q463" s="101"/>
      <c r="R463" s="101"/>
      <c r="S463" s="103"/>
      <c r="T463" s="103"/>
      <c r="U463" s="101"/>
      <c r="V463" s="101"/>
      <c r="W463" s="101"/>
      <c r="X463" s="101"/>
      <c r="Y463" s="101"/>
      <c r="Z463" s="101"/>
      <c r="AA463" s="101"/>
      <c r="AB463" s="101"/>
      <c r="AC463" s="101"/>
      <c r="AD463" s="101"/>
      <c r="AE463" s="101"/>
      <c r="AF463" s="101"/>
      <c r="AG463" s="103"/>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3"/>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row>
    <row r="464" spans="1:186" x14ac:dyDescent="0.25">
      <c r="A464" s="101"/>
      <c r="B464" s="101"/>
      <c r="C464" s="101"/>
      <c r="D464" s="101"/>
      <c r="E464" s="101"/>
      <c r="F464" s="101"/>
      <c r="G464" s="101"/>
      <c r="H464" s="101"/>
      <c r="I464" s="101"/>
      <c r="J464" s="101"/>
      <c r="K464" s="101"/>
      <c r="L464" s="101"/>
      <c r="M464" s="103"/>
      <c r="N464" s="101"/>
      <c r="O464" s="101"/>
      <c r="P464" s="101"/>
      <c r="Q464" s="101"/>
      <c r="R464" s="101"/>
      <c r="S464" s="103"/>
      <c r="T464" s="103"/>
      <c r="U464" s="101"/>
      <c r="V464" s="101"/>
      <c r="W464" s="101"/>
      <c r="X464" s="101"/>
      <c r="Y464" s="101"/>
      <c r="Z464" s="101"/>
      <c r="AA464" s="101"/>
      <c r="AB464" s="101"/>
      <c r="AC464" s="101"/>
      <c r="AD464" s="101"/>
      <c r="AE464" s="101"/>
      <c r="AF464" s="101"/>
      <c r="AG464" s="103"/>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3"/>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c r="FH464" s="101"/>
      <c r="FI464" s="101"/>
      <c r="FJ464" s="101"/>
      <c r="FK464" s="101"/>
      <c r="FL464" s="101"/>
      <c r="FM464" s="101"/>
      <c r="FN464" s="101"/>
      <c r="FO464" s="101"/>
      <c r="FP464" s="101"/>
      <c r="FQ464" s="101"/>
      <c r="FR464" s="101"/>
      <c r="FS464" s="101"/>
      <c r="FT464" s="101"/>
      <c r="FU464" s="101"/>
      <c r="FV464" s="101"/>
      <c r="FW464" s="101"/>
      <c r="FX464" s="101"/>
      <c r="FY464" s="101"/>
      <c r="FZ464" s="101"/>
      <c r="GA464" s="101"/>
      <c r="GB464" s="101"/>
      <c r="GC464" s="101"/>
      <c r="GD464" s="101"/>
    </row>
    <row r="465" spans="1:186" x14ac:dyDescent="0.25">
      <c r="A465" s="101"/>
      <c r="B465" s="101"/>
      <c r="C465" s="101"/>
      <c r="D465" s="101"/>
      <c r="E465" s="101"/>
      <c r="F465" s="101"/>
      <c r="G465" s="101"/>
      <c r="H465" s="101"/>
      <c r="I465" s="101"/>
      <c r="J465" s="101"/>
      <c r="K465" s="101"/>
      <c r="L465" s="101"/>
      <c r="M465" s="103"/>
      <c r="N465" s="101"/>
      <c r="O465" s="101"/>
      <c r="P465" s="101"/>
      <c r="Q465" s="101"/>
      <c r="R465" s="101"/>
      <c r="S465" s="103"/>
      <c r="T465" s="103"/>
      <c r="U465" s="101"/>
      <c r="V465" s="101"/>
      <c r="W465" s="101"/>
      <c r="X465" s="101"/>
      <c r="Y465" s="101"/>
      <c r="Z465" s="101"/>
      <c r="AA465" s="101"/>
      <c r="AB465" s="101"/>
      <c r="AC465" s="101"/>
      <c r="AD465" s="101"/>
      <c r="AE465" s="101"/>
      <c r="AF465" s="101"/>
      <c r="AG465" s="103"/>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3"/>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row>
    <row r="466" spans="1:186" x14ac:dyDescent="0.25">
      <c r="A466" s="101"/>
      <c r="B466" s="101"/>
      <c r="C466" s="101"/>
      <c r="D466" s="101"/>
      <c r="E466" s="101"/>
      <c r="F466" s="101"/>
      <c r="G466" s="101"/>
      <c r="H466" s="101"/>
      <c r="I466" s="101"/>
      <c r="J466" s="101"/>
      <c r="K466" s="101"/>
      <c r="L466" s="101"/>
      <c r="M466" s="103"/>
      <c r="N466" s="101"/>
      <c r="O466" s="101"/>
      <c r="P466" s="101"/>
      <c r="Q466" s="101"/>
      <c r="R466" s="101"/>
      <c r="S466" s="103"/>
      <c r="T466" s="103"/>
      <c r="U466" s="101"/>
      <c r="V466" s="101"/>
      <c r="W466" s="101"/>
      <c r="X466" s="101"/>
      <c r="Y466" s="101"/>
      <c r="Z466" s="101"/>
      <c r="AA466" s="101"/>
      <c r="AB466" s="101"/>
      <c r="AC466" s="101"/>
      <c r="AD466" s="101"/>
      <c r="AE466" s="101"/>
      <c r="AF466" s="101"/>
      <c r="AG466" s="103"/>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3"/>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row>
    <row r="467" spans="1:186" x14ac:dyDescent="0.25">
      <c r="A467" s="101"/>
      <c r="B467" s="101"/>
      <c r="C467" s="101"/>
      <c r="D467" s="101"/>
      <c r="E467" s="101"/>
      <c r="F467" s="101"/>
      <c r="G467" s="101"/>
      <c r="H467" s="101"/>
      <c r="I467" s="101"/>
      <c r="J467" s="101"/>
      <c r="K467" s="101"/>
      <c r="L467" s="101"/>
      <c r="M467" s="103"/>
      <c r="N467" s="101"/>
      <c r="O467" s="101"/>
      <c r="P467" s="101"/>
      <c r="Q467" s="101"/>
      <c r="R467" s="101"/>
      <c r="S467" s="103"/>
      <c r="T467" s="103"/>
      <c r="U467" s="101"/>
      <c r="V467" s="101"/>
      <c r="W467" s="101"/>
      <c r="X467" s="101"/>
      <c r="Y467" s="101"/>
      <c r="Z467" s="101"/>
      <c r="AA467" s="101"/>
      <c r="AB467" s="101"/>
      <c r="AC467" s="101"/>
      <c r="AD467" s="101"/>
      <c r="AE467" s="101"/>
      <c r="AF467" s="101"/>
      <c r="AG467" s="103"/>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3"/>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row>
    <row r="468" spans="1:186" x14ac:dyDescent="0.25">
      <c r="A468" s="101"/>
      <c r="B468" s="101"/>
      <c r="C468" s="101"/>
      <c r="D468" s="101"/>
      <c r="E468" s="101"/>
      <c r="F468" s="101"/>
      <c r="G468" s="101"/>
      <c r="H468" s="101"/>
      <c r="I468" s="101"/>
      <c r="J468" s="101"/>
      <c r="K468" s="101"/>
      <c r="L468" s="101"/>
      <c r="M468" s="103"/>
      <c r="N468" s="101"/>
      <c r="O468" s="101"/>
      <c r="P468" s="101"/>
      <c r="Q468" s="101"/>
      <c r="R468" s="101"/>
      <c r="S468" s="103"/>
      <c r="T468" s="103"/>
      <c r="U468" s="101"/>
      <c r="V468" s="101"/>
      <c r="W468" s="101"/>
      <c r="X468" s="101"/>
      <c r="Y468" s="101"/>
      <c r="Z468" s="101"/>
      <c r="AA468" s="101"/>
      <c r="AB468" s="101"/>
      <c r="AC468" s="101"/>
      <c r="AD468" s="101"/>
      <c r="AE468" s="101"/>
      <c r="AF468" s="101"/>
      <c r="AG468" s="103"/>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3"/>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row>
    <row r="469" spans="1:186" x14ac:dyDescent="0.25">
      <c r="A469" s="101"/>
      <c r="B469" s="101"/>
      <c r="C469" s="101"/>
      <c r="D469" s="101"/>
      <c r="E469" s="101"/>
      <c r="F469" s="101"/>
      <c r="G469" s="101"/>
      <c r="H469" s="101"/>
      <c r="I469" s="101"/>
      <c r="J469" s="101"/>
      <c r="K469" s="101"/>
      <c r="L469" s="101"/>
      <c r="M469" s="103"/>
      <c r="N469" s="101"/>
      <c r="O469" s="101"/>
      <c r="P469" s="101"/>
      <c r="Q469" s="101"/>
      <c r="R469" s="101"/>
      <c r="S469" s="103"/>
      <c r="T469" s="103"/>
      <c r="U469" s="101"/>
      <c r="V469" s="101"/>
      <c r="W469" s="101"/>
      <c r="X469" s="101"/>
      <c r="Y469" s="101"/>
      <c r="Z469" s="101"/>
      <c r="AA469" s="101"/>
      <c r="AB469" s="101"/>
      <c r="AC469" s="101"/>
      <c r="AD469" s="101"/>
      <c r="AE469" s="101"/>
      <c r="AF469" s="101"/>
      <c r="AG469" s="103"/>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3"/>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row>
    <row r="470" spans="1:186" x14ac:dyDescent="0.25">
      <c r="A470" s="101"/>
      <c r="B470" s="101"/>
      <c r="C470" s="101"/>
      <c r="D470" s="101"/>
      <c r="E470" s="101"/>
      <c r="F470" s="101"/>
      <c r="G470" s="101"/>
      <c r="H470" s="101"/>
      <c r="I470" s="101"/>
      <c r="J470" s="101"/>
      <c r="K470" s="101"/>
      <c r="L470" s="101"/>
      <c r="M470" s="103"/>
      <c r="N470" s="101"/>
      <c r="O470" s="101"/>
      <c r="P470" s="101"/>
      <c r="Q470" s="101"/>
      <c r="R470" s="101"/>
      <c r="S470" s="103"/>
      <c r="T470" s="103"/>
      <c r="U470" s="101"/>
      <c r="V470" s="101"/>
      <c r="W470" s="101"/>
      <c r="X470" s="101"/>
      <c r="Y470" s="101"/>
      <c r="Z470" s="101"/>
      <c r="AA470" s="101"/>
      <c r="AB470" s="101"/>
      <c r="AC470" s="101"/>
      <c r="AD470" s="101"/>
      <c r="AE470" s="101"/>
      <c r="AF470" s="101"/>
      <c r="AG470" s="103"/>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3"/>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row>
    <row r="471" spans="1:186" x14ac:dyDescent="0.25">
      <c r="A471" s="101"/>
      <c r="B471" s="101"/>
      <c r="C471" s="101"/>
      <c r="D471" s="101"/>
      <c r="E471" s="101"/>
      <c r="F471" s="101"/>
      <c r="G471" s="101"/>
      <c r="H471" s="101"/>
      <c r="I471" s="101"/>
      <c r="J471" s="101"/>
      <c r="K471" s="101"/>
      <c r="L471" s="101"/>
      <c r="M471" s="103"/>
      <c r="N471" s="101"/>
      <c r="O471" s="101"/>
      <c r="P471" s="101"/>
      <c r="Q471" s="101"/>
      <c r="R471" s="101"/>
      <c r="S471" s="103"/>
      <c r="T471" s="103"/>
      <c r="U471" s="101"/>
      <c r="V471" s="101"/>
      <c r="W471" s="101"/>
      <c r="X471" s="101"/>
      <c r="Y471" s="101"/>
      <c r="Z471" s="101"/>
      <c r="AA471" s="101"/>
      <c r="AB471" s="101"/>
      <c r="AC471" s="101"/>
      <c r="AD471" s="101"/>
      <c r="AE471" s="101"/>
      <c r="AF471" s="101"/>
      <c r="AG471" s="103"/>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3"/>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row>
    <row r="472" spans="1:186" x14ac:dyDescent="0.25">
      <c r="A472" s="101"/>
      <c r="B472" s="101"/>
      <c r="C472" s="101"/>
      <c r="D472" s="101"/>
      <c r="E472" s="101"/>
      <c r="F472" s="101"/>
      <c r="G472" s="101"/>
      <c r="H472" s="101"/>
      <c r="I472" s="101"/>
      <c r="J472" s="101"/>
      <c r="K472" s="101"/>
      <c r="L472" s="101"/>
      <c r="M472" s="103"/>
      <c r="N472" s="101"/>
      <c r="O472" s="101"/>
      <c r="P472" s="101"/>
      <c r="Q472" s="101"/>
      <c r="R472" s="101"/>
      <c r="S472" s="103"/>
      <c r="T472" s="103"/>
      <c r="U472" s="101"/>
      <c r="V472" s="101"/>
      <c r="W472" s="101"/>
      <c r="X472" s="101"/>
      <c r="Y472" s="101"/>
      <c r="Z472" s="101"/>
      <c r="AA472" s="101"/>
      <c r="AB472" s="101"/>
      <c r="AC472" s="101"/>
      <c r="AD472" s="101"/>
      <c r="AE472" s="101"/>
      <c r="AF472" s="101"/>
      <c r="AG472" s="103"/>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3"/>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row>
    <row r="473" spans="1:186" x14ac:dyDescent="0.25">
      <c r="A473" s="101"/>
      <c r="B473" s="101"/>
      <c r="C473" s="101"/>
      <c r="D473" s="101"/>
      <c r="E473" s="101"/>
      <c r="F473" s="101"/>
      <c r="G473" s="101"/>
      <c r="H473" s="101"/>
      <c r="I473" s="101"/>
      <c r="J473" s="101"/>
      <c r="K473" s="101"/>
      <c r="L473" s="101"/>
      <c r="M473" s="103"/>
      <c r="N473" s="101"/>
      <c r="O473" s="101"/>
      <c r="P473" s="101"/>
      <c r="Q473" s="101"/>
      <c r="R473" s="101"/>
      <c r="S473" s="103"/>
      <c r="T473" s="103"/>
      <c r="U473" s="101"/>
      <c r="V473" s="101"/>
      <c r="W473" s="101"/>
      <c r="X473" s="101"/>
      <c r="Y473" s="101"/>
      <c r="Z473" s="101"/>
      <c r="AA473" s="101"/>
      <c r="AB473" s="101"/>
      <c r="AC473" s="101"/>
      <c r="AD473" s="101"/>
      <c r="AE473" s="101"/>
      <c r="AF473" s="101"/>
      <c r="AG473" s="103"/>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3"/>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row>
    <row r="474" spans="1:186" x14ac:dyDescent="0.25">
      <c r="A474" s="101"/>
      <c r="B474" s="101"/>
      <c r="C474" s="101"/>
      <c r="D474" s="101"/>
      <c r="E474" s="101"/>
      <c r="F474" s="101"/>
      <c r="G474" s="101"/>
      <c r="H474" s="101"/>
      <c r="I474" s="101"/>
      <c r="J474" s="101"/>
      <c r="K474" s="101"/>
      <c r="L474" s="101"/>
      <c r="M474" s="103"/>
      <c r="N474" s="101"/>
      <c r="O474" s="101"/>
      <c r="P474" s="101"/>
      <c r="Q474" s="101"/>
      <c r="R474" s="101"/>
      <c r="S474" s="103"/>
      <c r="T474" s="103"/>
      <c r="U474" s="101"/>
      <c r="V474" s="101"/>
      <c r="W474" s="101"/>
      <c r="X474" s="101"/>
      <c r="Y474" s="101"/>
      <c r="Z474" s="101"/>
      <c r="AA474" s="101"/>
      <c r="AB474" s="101"/>
      <c r="AC474" s="101"/>
      <c r="AD474" s="101"/>
      <c r="AE474" s="101"/>
      <c r="AF474" s="101"/>
      <c r="AG474" s="103"/>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3"/>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row>
    <row r="475" spans="1:186" x14ac:dyDescent="0.25">
      <c r="A475" s="101"/>
      <c r="B475" s="101"/>
      <c r="C475" s="101"/>
      <c r="D475" s="101"/>
      <c r="E475" s="101"/>
      <c r="F475" s="101"/>
      <c r="G475" s="101"/>
      <c r="H475" s="101"/>
      <c r="I475" s="101"/>
      <c r="J475" s="101"/>
      <c r="K475" s="101"/>
      <c r="L475" s="101"/>
      <c r="M475" s="103"/>
      <c r="N475" s="101"/>
      <c r="O475" s="101"/>
      <c r="P475" s="101"/>
      <c r="Q475" s="101"/>
      <c r="R475" s="101"/>
      <c r="S475" s="103"/>
      <c r="T475" s="103"/>
      <c r="U475" s="101"/>
      <c r="V475" s="101"/>
      <c r="W475" s="101"/>
      <c r="X475" s="101"/>
      <c r="Y475" s="101"/>
      <c r="Z475" s="101"/>
      <c r="AA475" s="101"/>
      <c r="AB475" s="101"/>
      <c r="AC475" s="101"/>
      <c r="AD475" s="101"/>
      <c r="AE475" s="101"/>
      <c r="AF475" s="101"/>
      <c r="AG475" s="103"/>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3"/>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row>
    <row r="476" spans="1:186" x14ac:dyDescent="0.25">
      <c r="A476" s="101"/>
      <c r="B476" s="101"/>
      <c r="C476" s="101"/>
      <c r="D476" s="101"/>
      <c r="E476" s="101"/>
      <c r="F476" s="101"/>
      <c r="G476" s="101"/>
      <c r="H476" s="101"/>
      <c r="I476" s="101"/>
      <c r="J476" s="101"/>
      <c r="K476" s="101"/>
      <c r="L476" s="101"/>
      <c r="M476" s="103"/>
      <c r="N476" s="101"/>
      <c r="O476" s="101"/>
      <c r="P476" s="101"/>
      <c r="Q476" s="101"/>
      <c r="R476" s="101"/>
      <c r="S476" s="103"/>
      <c r="T476" s="103"/>
      <c r="U476" s="101"/>
      <c r="V476" s="101"/>
      <c r="W476" s="101"/>
      <c r="X476" s="101"/>
      <c r="Y476" s="101"/>
      <c r="Z476" s="101"/>
      <c r="AA476" s="101"/>
      <c r="AB476" s="101"/>
      <c r="AC476" s="101"/>
      <c r="AD476" s="101"/>
      <c r="AE476" s="101"/>
      <c r="AF476" s="101"/>
      <c r="AG476" s="103"/>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3"/>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row>
    <row r="477" spans="1:186" x14ac:dyDescent="0.25">
      <c r="A477" s="101"/>
      <c r="B477" s="101"/>
      <c r="C477" s="101"/>
      <c r="D477" s="101"/>
      <c r="E477" s="101"/>
      <c r="F477" s="101"/>
      <c r="G477" s="101"/>
      <c r="H477" s="101"/>
      <c r="I477" s="101"/>
      <c r="J477" s="101"/>
      <c r="K477" s="101"/>
      <c r="L477" s="101"/>
      <c r="M477" s="103"/>
      <c r="N477" s="101"/>
      <c r="O477" s="101"/>
      <c r="P477" s="101"/>
      <c r="Q477" s="101"/>
      <c r="R477" s="101"/>
      <c r="S477" s="103"/>
      <c r="T477" s="103"/>
      <c r="U477" s="101"/>
      <c r="V477" s="101"/>
      <c r="W477" s="101"/>
      <c r="X477" s="101"/>
      <c r="Y477" s="101"/>
      <c r="Z477" s="101"/>
      <c r="AA477" s="101"/>
      <c r="AB477" s="101"/>
      <c r="AC477" s="101"/>
      <c r="AD477" s="101"/>
      <c r="AE477" s="101"/>
      <c r="AF477" s="101"/>
      <c r="AG477" s="103"/>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3"/>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row>
    <row r="478" spans="1:186" x14ac:dyDescent="0.25">
      <c r="A478" s="101"/>
      <c r="B478" s="101"/>
      <c r="C478" s="101"/>
      <c r="D478" s="101"/>
      <c r="E478" s="101"/>
      <c r="F478" s="101"/>
      <c r="G478" s="101"/>
      <c r="H478" s="101"/>
      <c r="I478" s="101"/>
      <c r="J478" s="101"/>
      <c r="K478" s="101"/>
      <c r="L478" s="101"/>
      <c r="M478" s="103"/>
      <c r="N478" s="101"/>
      <c r="O478" s="101"/>
      <c r="P478" s="101"/>
      <c r="Q478" s="101"/>
      <c r="R478" s="101"/>
      <c r="S478" s="103"/>
      <c r="T478" s="103"/>
      <c r="U478" s="101"/>
      <c r="V478" s="101"/>
      <c r="W478" s="101"/>
      <c r="X478" s="101"/>
      <c r="Y478" s="101"/>
      <c r="Z478" s="101"/>
      <c r="AA478" s="101"/>
      <c r="AB478" s="101"/>
      <c r="AC478" s="101"/>
      <c r="AD478" s="101"/>
      <c r="AE478" s="101"/>
      <c r="AF478" s="101"/>
      <c r="AG478" s="103"/>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3"/>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row>
    <row r="479" spans="1:186" x14ac:dyDescent="0.25">
      <c r="A479" s="101"/>
      <c r="B479" s="101"/>
      <c r="C479" s="101"/>
      <c r="D479" s="101"/>
      <c r="E479" s="101"/>
      <c r="F479" s="101"/>
      <c r="G479" s="101"/>
      <c r="H479" s="101"/>
      <c r="I479" s="101"/>
      <c r="J479" s="101"/>
      <c r="K479" s="101"/>
      <c r="L479" s="101"/>
      <c r="M479" s="103"/>
      <c r="N479" s="101"/>
      <c r="O479" s="101"/>
      <c r="P479" s="101"/>
      <c r="Q479" s="101"/>
      <c r="R479" s="101"/>
      <c r="S479" s="103"/>
      <c r="T479" s="103"/>
      <c r="U479" s="101"/>
      <c r="V479" s="101"/>
      <c r="W479" s="101"/>
      <c r="X479" s="101"/>
      <c r="Y479" s="101"/>
      <c r="Z479" s="101"/>
      <c r="AA479" s="101"/>
      <c r="AB479" s="101"/>
      <c r="AC479" s="101"/>
      <c r="AD479" s="101"/>
      <c r="AE479" s="101"/>
      <c r="AF479" s="101"/>
      <c r="AG479" s="103"/>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3"/>
      <c r="CI479" s="103"/>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row>
    <row r="480" spans="1:186" x14ac:dyDescent="0.25">
      <c r="A480" s="101"/>
      <c r="B480" s="101"/>
      <c r="C480" s="101"/>
      <c r="D480" s="101"/>
      <c r="E480" s="101"/>
      <c r="F480" s="101"/>
      <c r="G480" s="101"/>
      <c r="H480" s="101"/>
      <c r="I480" s="101"/>
      <c r="J480" s="101"/>
      <c r="K480" s="101"/>
      <c r="L480" s="101"/>
      <c r="M480" s="103"/>
      <c r="N480" s="101"/>
      <c r="O480" s="101"/>
      <c r="P480" s="101"/>
      <c r="Q480" s="101"/>
      <c r="R480" s="101"/>
      <c r="S480" s="103"/>
      <c r="T480" s="103"/>
      <c r="U480" s="101"/>
      <c r="V480" s="101"/>
      <c r="W480" s="101"/>
      <c r="X480" s="101"/>
      <c r="Y480" s="101"/>
      <c r="Z480" s="101"/>
      <c r="AA480" s="101"/>
      <c r="AB480" s="101"/>
      <c r="AC480" s="101"/>
      <c r="AD480" s="101"/>
      <c r="AE480" s="101"/>
      <c r="AF480" s="101"/>
      <c r="AG480" s="103"/>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3"/>
      <c r="CI480" s="103"/>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3"/>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row>
    <row r="481" spans="1:186" x14ac:dyDescent="0.25">
      <c r="A481" s="101"/>
      <c r="B481" s="101"/>
      <c r="C481" s="101"/>
      <c r="D481" s="101"/>
      <c r="E481" s="101"/>
      <c r="F481" s="101"/>
      <c r="G481" s="101"/>
      <c r="H481" s="101"/>
      <c r="I481" s="101"/>
      <c r="J481" s="101"/>
      <c r="K481" s="101"/>
      <c r="L481" s="101"/>
      <c r="M481" s="103"/>
      <c r="N481" s="101"/>
      <c r="O481" s="101"/>
      <c r="P481" s="101"/>
      <c r="Q481" s="101"/>
      <c r="R481" s="101"/>
      <c r="S481" s="103"/>
      <c r="T481" s="103"/>
      <c r="U481" s="101"/>
      <c r="V481" s="101"/>
      <c r="W481" s="101"/>
      <c r="X481" s="101"/>
      <c r="Y481" s="101"/>
      <c r="Z481" s="101"/>
      <c r="AA481" s="101"/>
      <c r="AB481" s="101"/>
      <c r="AC481" s="101"/>
      <c r="AD481" s="101"/>
      <c r="AE481" s="101"/>
      <c r="AF481" s="101"/>
      <c r="AG481" s="103"/>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3"/>
      <c r="CI481" s="103"/>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3"/>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row>
    <row r="482" spans="1:186" x14ac:dyDescent="0.25">
      <c r="A482" s="101"/>
      <c r="B482" s="101"/>
      <c r="C482" s="101"/>
      <c r="D482" s="101"/>
      <c r="E482" s="101"/>
      <c r="F482" s="101"/>
      <c r="G482" s="101"/>
      <c r="H482" s="101"/>
      <c r="I482" s="101"/>
      <c r="J482" s="101"/>
      <c r="K482" s="101"/>
      <c r="L482" s="101"/>
      <c r="M482" s="103"/>
      <c r="N482" s="101"/>
      <c r="O482" s="101"/>
      <c r="P482" s="101"/>
      <c r="Q482" s="101"/>
      <c r="R482" s="101"/>
      <c r="S482" s="103"/>
      <c r="T482" s="103"/>
      <c r="U482" s="101"/>
      <c r="V482" s="101"/>
      <c r="W482" s="101"/>
      <c r="X482" s="101"/>
      <c r="Y482" s="101"/>
      <c r="Z482" s="101"/>
      <c r="AA482" s="101"/>
      <c r="AB482" s="101"/>
      <c r="AC482" s="101"/>
      <c r="AD482" s="101"/>
      <c r="AE482" s="101"/>
      <c r="AF482" s="101"/>
      <c r="AG482" s="103"/>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3"/>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row>
    <row r="483" spans="1:186" x14ac:dyDescent="0.25">
      <c r="A483" s="101"/>
      <c r="B483" s="101"/>
      <c r="C483" s="101"/>
      <c r="D483" s="101"/>
      <c r="E483" s="101"/>
      <c r="F483" s="101"/>
      <c r="G483" s="101"/>
      <c r="H483" s="101"/>
      <c r="I483" s="101"/>
      <c r="J483" s="101"/>
      <c r="K483" s="101"/>
      <c r="L483" s="101"/>
      <c r="M483" s="103"/>
      <c r="N483" s="101"/>
      <c r="O483" s="101"/>
      <c r="P483" s="101"/>
      <c r="Q483" s="101"/>
      <c r="R483" s="101"/>
      <c r="S483" s="103"/>
      <c r="T483" s="103"/>
      <c r="U483" s="101"/>
      <c r="V483" s="101"/>
      <c r="W483" s="101"/>
      <c r="X483" s="101"/>
      <c r="Y483" s="101"/>
      <c r="Z483" s="101"/>
      <c r="AA483" s="101"/>
      <c r="AB483" s="101"/>
      <c r="AC483" s="101"/>
      <c r="AD483" s="101"/>
      <c r="AE483" s="101"/>
      <c r="AF483" s="101"/>
      <c r="AG483" s="103"/>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3"/>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row>
    <row r="484" spans="1:186" x14ac:dyDescent="0.25">
      <c r="A484" s="101"/>
      <c r="B484" s="101"/>
      <c r="C484" s="101"/>
      <c r="D484" s="101"/>
      <c r="E484" s="101"/>
      <c r="F484" s="101"/>
      <c r="G484" s="101"/>
      <c r="H484" s="101"/>
      <c r="I484" s="101"/>
      <c r="J484" s="101"/>
      <c r="K484" s="101"/>
      <c r="L484" s="101"/>
      <c r="M484" s="103"/>
      <c r="N484" s="101"/>
      <c r="O484" s="101"/>
      <c r="P484" s="101"/>
      <c r="Q484" s="101"/>
      <c r="R484" s="101"/>
      <c r="S484" s="103"/>
      <c r="T484" s="103"/>
      <c r="U484" s="101"/>
      <c r="V484" s="101"/>
      <c r="W484" s="101"/>
      <c r="X484" s="101"/>
      <c r="Y484" s="101"/>
      <c r="Z484" s="101"/>
      <c r="AA484" s="101"/>
      <c r="AB484" s="101"/>
      <c r="AC484" s="101"/>
      <c r="AD484" s="101"/>
      <c r="AE484" s="101"/>
      <c r="AF484" s="101"/>
      <c r="AG484" s="103"/>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3"/>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row>
    <row r="485" spans="1:186" x14ac:dyDescent="0.25">
      <c r="A485" s="101"/>
      <c r="B485" s="101"/>
      <c r="C485" s="101"/>
      <c r="D485" s="101"/>
      <c r="E485" s="101"/>
      <c r="F485" s="101"/>
      <c r="G485" s="101"/>
      <c r="H485" s="101"/>
      <c r="I485" s="101"/>
      <c r="J485" s="101"/>
      <c r="K485" s="101"/>
      <c r="L485" s="101"/>
      <c r="M485" s="103"/>
      <c r="N485" s="101"/>
      <c r="O485" s="101"/>
      <c r="P485" s="101"/>
      <c r="Q485" s="101"/>
      <c r="R485" s="101"/>
      <c r="S485" s="103"/>
      <c r="T485" s="103"/>
      <c r="U485" s="101"/>
      <c r="V485" s="101"/>
      <c r="W485" s="101"/>
      <c r="X485" s="101"/>
      <c r="Y485" s="101"/>
      <c r="Z485" s="101"/>
      <c r="AA485" s="101"/>
      <c r="AB485" s="101"/>
      <c r="AC485" s="101"/>
      <c r="AD485" s="101"/>
      <c r="AE485" s="101"/>
      <c r="AF485" s="101"/>
      <c r="AG485" s="103"/>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3"/>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row>
    <row r="486" spans="1:186" x14ac:dyDescent="0.25">
      <c r="A486" s="101"/>
      <c r="B486" s="101"/>
      <c r="C486" s="101"/>
      <c r="D486" s="101"/>
      <c r="E486" s="101"/>
      <c r="F486" s="101"/>
      <c r="G486" s="101"/>
      <c r="H486" s="101"/>
      <c r="I486" s="101"/>
      <c r="J486" s="101"/>
      <c r="K486" s="101"/>
      <c r="L486" s="101"/>
      <c r="M486" s="103"/>
      <c r="N486" s="101"/>
      <c r="O486" s="101"/>
      <c r="P486" s="101"/>
      <c r="Q486" s="101"/>
      <c r="R486" s="101"/>
      <c r="S486" s="103"/>
      <c r="T486" s="103"/>
      <c r="U486" s="101"/>
      <c r="V486" s="101"/>
      <c r="W486" s="101"/>
      <c r="X486" s="101"/>
      <c r="Y486" s="101"/>
      <c r="Z486" s="101"/>
      <c r="AA486" s="101"/>
      <c r="AB486" s="101"/>
      <c r="AC486" s="101"/>
      <c r="AD486" s="101"/>
      <c r="AE486" s="101"/>
      <c r="AF486" s="101"/>
      <c r="AG486" s="103"/>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3"/>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row>
    <row r="487" spans="1:186" x14ac:dyDescent="0.25">
      <c r="A487" s="101"/>
      <c r="B487" s="101"/>
      <c r="C487" s="101"/>
      <c r="D487" s="101"/>
      <c r="E487" s="101"/>
      <c r="F487" s="101"/>
      <c r="G487" s="101"/>
      <c r="H487" s="101"/>
      <c r="I487" s="101"/>
      <c r="J487" s="101"/>
      <c r="K487" s="101"/>
      <c r="L487" s="101"/>
      <c r="M487" s="103"/>
      <c r="N487" s="101"/>
      <c r="O487" s="101"/>
      <c r="P487" s="101"/>
      <c r="Q487" s="101"/>
      <c r="R487" s="101"/>
      <c r="S487" s="103"/>
      <c r="T487" s="103"/>
      <c r="U487" s="101"/>
      <c r="V487" s="101"/>
      <c r="W487" s="101"/>
      <c r="X487" s="101"/>
      <c r="Y487" s="101"/>
      <c r="Z487" s="101"/>
      <c r="AA487" s="101"/>
      <c r="AB487" s="101"/>
      <c r="AC487" s="101"/>
      <c r="AD487" s="101"/>
      <c r="AE487" s="101"/>
      <c r="AF487" s="101"/>
      <c r="AG487" s="103"/>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3"/>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row>
    <row r="488" spans="1:186" x14ac:dyDescent="0.25">
      <c r="A488" s="101"/>
      <c r="B488" s="101"/>
      <c r="C488" s="101"/>
      <c r="D488" s="101"/>
      <c r="E488" s="101"/>
      <c r="F488" s="101"/>
      <c r="G488" s="101"/>
      <c r="H488" s="101"/>
      <c r="I488" s="101"/>
      <c r="J488" s="101"/>
      <c r="K488" s="101"/>
      <c r="L488" s="101"/>
      <c r="M488" s="103"/>
      <c r="N488" s="101"/>
      <c r="O488" s="101"/>
      <c r="P488" s="101"/>
      <c r="Q488" s="101"/>
      <c r="R488" s="101"/>
      <c r="S488" s="103"/>
      <c r="T488" s="103"/>
      <c r="U488" s="101"/>
      <c r="V488" s="101"/>
      <c r="W488" s="101"/>
      <c r="X488" s="101"/>
      <c r="Y488" s="101"/>
      <c r="Z488" s="101"/>
      <c r="AA488" s="101"/>
      <c r="AB488" s="101"/>
      <c r="AC488" s="101"/>
      <c r="AD488" s="101"/>
      <c r="AE488" s="101"/>
      <c r="AF488" s="101"/>
      <c r="AG488" s="103"/>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3"/>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row>
    <row r="489" spans="1:186" x14ac:dyDescent="0.25">
      <c r="A489" s="101"/>
      <c r="B489" s="101"/>
      <c r="C489" s="101"/>
      <c r="D489" s="101"/>
      <c r="E489" s="101"/>
      <c r="F489" s="101"/>
      <c r="G489" s="101"/>
      <c r="H489" s="101"/>
      <c r="I489" s="101"/>
      <c r="J489" s="101"/>
      <c r="K489" s="101"/>
      <c r="L489" s="101"/>
      <c r="M489" s="103"/>
      <c r="N489" s="101"/>
      <c r="O489" s="101"/>
      <c r="P489" s="101"/>
      <c r="Q489" s="101"/>
      <c r="R489" s="101"/>
      <c r="S489" s="103"/>
      <c r="T489" s="103"/>
      <c r="U489" s="101"/>
      <c r="V489" s="101"/>
      <c r="W489" s="101"/>
      <c r="X489" s="101"/>
      <c r="Y489" s="101"/>
      <c r="Z489" s="101"/>
      <c r="AA489" s="101"/>
      <c r="AB489" s="101"/>
      <c r="AC489" s="101"/>
      <c r="AD489" s="101"/>
      <c r="AE489" s="101"/>
      <c r="AF489" s="101"/>
      <c r="AG489" s="103"/>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3"/>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row>
    <row r="490" spans="1:186" x14ac:dyDescent="0.25">
      <c r="A490" s="101"/>
      <c r="B490" s="101"/>
      <c r="C490" s="101"/>
      <c r="D490" s="101"/>
      <c r="E490" s="101"/>
      <c r="F490" s="101"/>
      <c r="G490" s="101"/>
      <c r="H490" s="101"/>
      <c r="I490" s="101"/>
      <c r="J490" s="101"/>
      <c r="K490" s="101"/>
      <c r="L490" s="101"/>
      <c r="M490" s="103"/>
      <c r="N490" s="101"/>
      <c r="O490" s="101"/>
      <c r="P490" s="101"/>
      <c r="Q490" s="101"/>
      <c r="R490" s="101"/>
      <c r="S490" s="103"/>
      <c r="T490" s="103"/>
      <c r="U490" s="101"/>
      <c r="V490" s="101"/>
      <c r="W490" s="101"/>
      <c r="X490" s="101"/>
      <c r="Y490" s="101"/>
      <c r="Z490" s="101"/>
      <c r="AA490" s="101"/>
      <c r="AB490" s="101"/>
      <c r="AC490" s="101"/>
      <c r="AD490" s="101"/>
      <c r="AE490" s="101"/>
      <c r="AF490" s="101"/>
      <c r="AG490" s="103"/>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3"/>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row>
    <row r="491" spans="1:186" x14ac:dyDescent="0.25">
      <c r="A491" s="101"/>
      <c r="B491" s="101"/>
      <c r="C491" s="101"/>
      <c r="D491" s="101"/>
      <c r="E491" s="101"/>
      <c r="F491" s="101"/>
      <c r="G491" s="101"/>
      <c r="H491" s="101"/>
      <c r="I491" s="101"/>
      <c r="J491" s="101"/>
      <c r="K491" s="101"/>
      <c r="L491" s="101"/>
      <c r="M491" s="103"/>
      <c r="N491" s="101"/>
      <c r="O491" s="101"/>
      <c r="P491" s="101"/>
      <c r="Q491" s="101"/>
      <c r="R491" s="101"/>
      <c r="S491" s="103"/>
      <c r="T491" s="103"/>
      <c r="U491" s="101"/>
      <c r="V491" s="101"/>
      <c r="W491" s="101"/>
      <c r="X491" s="101"/>
      <c r="Y491" s="101"/>
      <c r="Z491" s="101"/>
      <c r="AA491" s="101"/>
      <c r="AB491" s="101"/>
      <c r="AC491" s="101"/>
      <c r="AD491" s="101"/>
      <c r="AE491" s="101"/>
      <c r="AF491" s="101"/>
      <c r="AG491" s="103"/>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3"/>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row>
    <row r="492" spans="1:186" x14ac:dyDescent="0.25">
      <c r="A492" s="101"/>
      <c r="B492" s="101"/>
      <c r="C492" s="101"/>
      <c r="D492" s="101"/>
      <c r="E492" s="101"/>
      <c r="F492" s="101"/>
      <c r="G492" s="101"/>
      <c r="H492" s="101"/>
      <c r="I492" s="101"/>
      <c r="J492" s="101"/>
      <c r="K492" s="101"/>
      <c r="L492" s="101"/>
      <c r="M492" s="103"/>
      <c r="N492" s="101"/>
      <c r="O492" s="101"/>
      <c r="P492" s="101"/>
      <c r="Q492" s="101"/>
      <c r="R492" s="101"/>
      <c r="S492" s="103"/>
      <c r="T492" s="103"/>
      <c r="U492" s="101"/>
      <c r="V492" s="101"/>
      <c r="W492" s="101"/>
      <c r="X492" s="101"/>
      <c r="Y492" s="101"/>
      <c r="Z492" s="101"/>
      <c r="AA492" s="101"/>
      <c r="AB492" s="101"/>
      <c r="AC492" s="101"/>
      <c r="AD492" s="101"/>
      <c r="AE492" s="101"/>
      <c r="AF492" s="101"/>
      <c r="AG492" s="103"/>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3"/>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c r="FH492" s="101"/>
      <c r="FI492" s="101"/>
      <c r="FJ492" s="101"/>
      <c r="FK492" s="101"/>
      <c r="FL492" s="101"/>
      <c r="FM492" s="101"/>
      <c r="FN492" s="101"/>
      <c r="FO492" s="101"/>
      <c r="FP492" s="101"/>
      <c r="FQ492" s="101"/>
      <c r="FR492" s="101"/>
      <c r="FS492" s="101"/>
      <c r="FT492" s="101"/>
      <c r="FU492" s="101"/>
      <c r="FV492" s="101"/>
      <c r="FW492" s="101"/>
      <c r="FX492" s="101"/>
      <c r="FY492" s="101"/>
      <c r="FZ492" s="101"/>
      <c r="GA492" s="101"/>
      <c r="GB492" s="101"/>
      <c r="GC492" s="101"/>
      <c r="GD492" s="101"/>
    </row>
    <row r="493" spans="1:186" x14ac:dyDescent="0.25">
      <c r="A493" s="101"/>
      <c r="B493" s="101"/>
      <c r="C493" s="101"/>
      <c r="D493" s="101"/>
      <c r="E493" s="101"/>
      <c r="F493" s="101"/>
      <c r="G493" s="101"/>
      <c r="H493" s="101"/>
      <c r="I493" s="101"/>
      <c r="J493" s="101"/>
      <c r="K493" s="101"/>
      <c r="L493" s="101"/>
      <c r="M493" s="103"/>
      <c r="N493" s="101"/>
      <c r="O493" s="101"/>
      <c r="P493" s="101"/>
      <c r="Q493" s="101"/>
      <c r="R493" s="101"/>
      <c r="S493" s="103"/>
      <c r="T493" s="103"/>
      <c r="U493" s="101"/>
      <c r="V493" s="101"/>
      <c r="W493" s="101"/>
      <c r="X493" s="101"/>
      <c r="Y493" s="101"/>
      <c r="Z493" s="101"/>
      <c r="AA493" s="101"/>
      <c r="AB493" s="101"/>
      <c r="AC493" s="101"/>
      <c r="AD493" s="101"/>
      <c r="AE493" s="101"/>
      <c r="AF493" s="101"/>
      <c r="AG493" s="103"/>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3"/>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row>
    <row r="494" spans="1:186" x14ac:dyDescent="0.25">
      <c r="A494" s="101"/>
      <c r="B494" s="101"/>
      <c r="C494" s="101"/>
      <c r="D494" s="101"/>
      <c r="E494" s="101"/>
      <c r="F494" s="101"/>
      <c r="G494" s="101"/>
      <c r="H494" s="101"/>
      <c r="I494" s="101"/>
      <c r="J494" s="101"/>
      <c r="K494" s="101"/>
      <c r="L494" s="101"/>
      <c r="M494" s="103"/>
      <c r="N494" s="101"/>
      <c r="O494" s="101"/>
      <c r="P494" s="101"/>
      <c r="Q494" s="101"/>
      <c r="R494" s="101"/>
      <c r="S494" s="103"/>
      <c r="T494" s="103"/>
      <c r="U494" s="101"/>
      <c r="V494" s="101"/>
      <c r="W494" s="101"/>
      <c r="X494" s="101"/>
      <c r="Y494" s="101"/>
      <c r="Z494" s="101"/>
      <c r="AA494" s="101"/>
      <c r="AB494" s="101"/>
      <c r="AC494" s="101"/>
      <c r="AD494" s="101"/>
      <c r="AE494" s="101"/>
      <c r="AF494" s="101"/>
      <c r="AG494" s="103"/>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3"/>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row>
    <row r="495" spans="1:186" x14ac:dyDescent="0.25">
      <c r="A495" s="101"/>
      <c r="B495" s="101"/>
      <c r="C495" s="101"/>
      <c r="D495" s="101"/>
      <c r="E495" s="101"/>
      <c r="F495" s="101"/>
      <c r="G495" s="101"/>
      <c r="H495" s="101"/>
      <c r="I495" s="101"/>
      <c r="J495" s="101"/>
      <c r="K495" s="101"/>
      <c r="L495" s="101"/>
      <c r="M495" s="103"/>
      <c r="N495" s="101"/>
      <c r="O495" s="101"/>
      <c r="P495" s="101"/>
      <c r="Q495" s="101"/>
      <c r="R495" s="101"/>
      <c r="S495" s="103"/>
      <c r="T495" s="103"/>
      <c r="U495" s="101"/>
      <c r="V495" s="101"/>
      <c r="W495" s="101"/>
      <c r="X495" s="101"/>
      <c r="Y495" s="101"/>
      <c r="Z495" s="101"/>
      <c r="AA495" s="101"/>
      <c r="AB495" s="101"/>
      <c r="AC495" s="101"/>
      <c r="AD495" s="101"/>
      <c r="AE495" s="101"/>
      <c r="AF495" s="101"/>
      <c r="AG495" s="103"/>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3"/>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row>
    <row r="496" spans="1:186" x14ac:dyDescent="0.25">
      <c r="A496" s="101"/>
      <c r="B496" s="101"/>
      <c r="C496" s="101"/>
      <c r="D496" s="101"/>
      <c r="E496" s="101"/>
      <c r="F496" s="101"/>
      <c r="G496" s="101"/>
      <c r="H496" s="101"/>
      <c r="I496" s="101"/>
      <c r="J496" s="101"/>
      <c r="K496" s="101"/>
      <c r="L496" s="101"/>
      <c r="M496" s="103"/>
      <c r="N496" s="101"/>
      <c r="O496" s="101"/>
      <c r="P496" s="101"/>
      <c r="Q496" s="101"/>
      <c r="R496" s="101"/>
      <c r="S496" s="103"/>
      <c r="T496" s="103"/>
      <c r="U496" s="101"/>
      <c r="V496" s="101"/>
      <c r="W496" s="101"/>
      <c r="X496" s="101"/>
      <c r="Y496" s="101"/>
      <c r="Z496" s="101"/>
      <c r="AA496" s="101"/>
      <c r="AB496" s="101"/>
      <c r="AC496" s="101"/>
      <c r="AD496" s="101"/>
      <c r="AE496" s="101"/>
      <c r="AF496" s="101"/>
      <c r="AG496" s="103"/>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3"/>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row>
    <row r="497" spans="1:186" x14ac:dyDescent="0.25">
      <c r="A497" s="101"/>
      <c r="B497" s="101"/>
      <c r="C497" s="101"/>
      <c r="D497" s="101"/>
      <c r="E497" s="101"/>
      <c r="F497" s="101"/>
      <c r="G497" s="101"/>
      <c r="H497" s="101"/>
      <c r="I497" s="101"/>
      <c r="J497" s="101"/>
      <c r="K497" s="101"/>
      <c r="L497" s="101"/>
      <c r="M497" s="103"/>
      <c r="N497" s="101"/>
      <c r="O497" s="101"/>
      <c r="P497" s="101"/>
      <c r="Q497" s="101"/>
      <c r="R497" s="101"/>
      <c r="S497" s="103"/>
      <c r="T497" s="103"/>
      <c r="U497" s="101"/>
      <c r="V497" s="101"/>
      <c r="W497" s="101"/>
      <c r="X497" s="101"/>
      <c r="Y497" s="101"/>
      <c r="Z497" s="101"/>
      <c r="AA497" s="101"/>
      <c r="AB497" s="101"/>
      <c r="AC497" s="101"/>
      <c r="AD497" s="101"/>
      <c r="AE497" s="101"/>
      <c r="AF497" s="101"/>
      <c r="AG497" s="103"/>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3"/>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row>
    <row r="498" spans="1:186" x14ac:dyDescent="0.25">
      <c r="A498" s="101"/>
      <c r="B498" s="101"/>
      <c r="C498" s="101"/>
      <c r="D498" s="101"/>
      <c r="E498" s="101"/>
      <c r="F498" s="101"/>
      <c r="G498" s="101"/>
      <c r="H498" s="101"/>
      <c r="I498" s="101"/>
      <c r="J498" s="101"/>
      <c r="K498" s="101"/>
      <c r="L498" s="101"/>
      <c r="M498" s="103"/>
      <c r="N498" s="101"/>
      <c r="O498" s="101"/>
      <c r="P498" s="101"/>
      <c r="Q498" s="101"/>
      <c r="R498" s="101"/>
      <c r="S498" s="103"/>
      <c r="T498" s="103"/>
      <c r="U498" s="101"/>
      <c r="V498" s="101"/>
      <c r="W498" s="101"/>
      <c r="X498" s="101"/>
      <c r="Y498" s="101"/>
      <c r="Z498" s="101"/>
      <c r="AA498" s="101"/>
      <c r="AB498" s="101"/>
      <c r="AC498" s="101"/>
      <c r="AD498" s="101"/>
      <c r="AE498" s="101"/>
      <c r="AF498" s="101"/>
      <c r="AG498" s="103"/>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3"/>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row>
    <row r="499" spans="1:186" x14ac:dyDescent="0.25">
      <c r="A499" s="101"/>
      <c r="B499" s="101"/>
      <c r="C499" s="101"/>
      <c r="D499" s="101"/>
      <c r="E499" s="101"/>
      <c r="F499" s="101"/>
      <c r="G499" s="101"/>
      <c r="H499" s="101"/>
      <c r="I499" s="101"/>
      <c r="J499" s="101"/>
      <c r="K499" s="101"/>
      <c r="L499" s="101"/>
      <c r="M499" s="103"/>
      <c r="N499" s="101"/>
      <c r="O499" s="101"/>
      <c r="P499" s="101"/>
      <c r="Q499" s="101"/>
      <c r="R499" s="101"/>
      <c r="S499" s="103"/>
      <c r="T499" s="103"/>
      <c r="U499" s="101"/>
      <c r="V499" s="101"/>
      <c r="W499" s="101"/>
      <c r="X499" s="101"/>
      <c r="Y499" s="101"/>
      <c r="Z499" s="101"/>
      <c r="AA499" s="101"/>
      <c r="AB499" s="101"/>
      <c r="AC499" s="101"/>
      <c r="AD499" s="101"/>
      <c r="AE499" s="101"/>
      <c r="AF499" s="101"/>
      <c r="AG499" s="103"/>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3"/>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row>
    <row r="500" spans="1:186" x14ac:dyDescent="0.25">
      <c r="A500" s="101"/>
      <c r="B500" s="101"/>
      <c r="C500" s="101"/>
      <c r="D500" s="101"/>
      <c r="E500" s="101"/>
      <c r="F500" s="101"/>
      <c r="G500" s="101"/>
      <c r="H500" s="101"/>
      <c r="I500" s="101"/>
      <c r="J500" s="101"/>
      <c r="K500" s="101"/>
      <c r="L500" s="101"/>
      <c r="M500" s="103"/>
      <c r="N500" s="101"/>
      <c r="O500" s="101"/>
      <c r="P500" s="101"/>
      <c r="Q500" s="101"/>
      <c r="R500" s="101"/>
      <c r="S500" s="103"/>
      <c r="T500" s="103"/>
      <c r="U500" s="101"/>
      <c r="V500" s="101"/>
      <c r="W500" s="101"/>
      <c r="X500" s="101"/>
      <c r="Y500" s="101"/>
      <c r="Z500" s="101"/>
      <c r="AA500" s="101"/>
      <c r="AB500" s="101"/>
      <c r="AC500" s="101"/>
      <c r="AD500" s="101"/>
      <c r="AE500" s="101"/>
      <c r="AF500" s="101"/>
      <c r="AG500" s="103"/>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3"/>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row>
    <row r="501" spans="1:186" x14ac:dyDescent="0.25">
      <c r="A501" s="101"/>
      <c r="B501" s="101"/>
      <c r="C501" s="101"/>
      <c r="D501" s="101"/>
      <c r="E501" s="101"/>
      <c r="F501" s="101"/>
      <c r="G501" s="101"/>
      <c r="H501" s="101"/>
      <c r="I501" s="101"/>
      <c r="J501" s="101"/>
      <c r="K501" s="101"/>
      <c r="L501" s="101"/>
      <c r="M501" s="103"/>
      <c r="N501" s="101"/>
      <c r="O501" s="101"/>
      <c r="P501" s="101"/>
      <c r="Q501" s="101"/>
      <c r="R501" s="101"/>
      <c r="S501" s="103"/>
      <c r="T501" s="103"/>
      <c r="U501" s="101"/>
      <c r="V501" s="101"/>
      <c r="W501" s="101"/>
      <c r="X501" s="101"/>
      <c r="Y501" s="101"/>
      <c r="Z501" s="101"/>
      <c r="AA501" s="101"/>
      <c r="AB501" s="101"/>
      <c r="AC501" s="101"/>
      <c r="AD501" s="101"/>
      <c r="AE501" s="101"/>
      <c r="AF501" s="101"/>
      <c r="AG501" s="103"/>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3"/>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row>
    <row r="502" spans="1:186" x14ac:dyDescent="0.25">
      <c r="A502" s="101"/>
      <c r="B502" s="101"/>
      <c r="C502" s="101"/>
      <c r="D502" s="101"/>
      <c r="E502" s="101"/>
      <c r="F502" s="101"/>
      <c r="G502" s="101"/>
      <c r="H502" s="101"/>
      <c r="I502" s="101"/>
      <c r="J502" s="101"/>
      <c r="K502" s="101"/>
      <c r="L502" s="101"/>
      <c r="M502" s="103"/>
      <c r="N502" s="101"/>
      <c r="O502" s="101"/>
      <c r="P502" s="101"/>
      <c r="Q502" s="101"/>
      <c r="R502" s="101"/>
      <c r="S502" s="103"/>
      <c r="T502" s="103"/>
      <c r="U502" s="101"/>
      <c r="V502" s="101"/>
      <c r="W502" s="101"/>
      <c r="X502" s="101"/>
      <c r="Y502" s="101"/>
      <c r="Z502" s="101"/>
      <c r="AA502" s="101"/>
      <c r="AB502" s="101"/>
      <c r="AC502" s="101"/>
      <c r="AD502" s="101"/>
      <c r="AE502" s="101"/>
      <c r="AF502" s="101"/>
      <c r="AG502" s="103"/>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3"/>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row>
    <row r="503" spans="1:186" x14ac:dyDescent="0.25">
      <c r="A503" s="101"/>
      <c r="B503" s="101"/>
      <c r="C503" s="101"/>
      <c r="D503" s="101"/>
      <c r="E503" s="101"/>
      <c r="F503" s="101"/>
      <c r="G503" s="101"/>
      <c r="H503" s="101"/>
      <c r="I503" s="101"/>
      <c r="J503" s="101"/>
      <c r="K503" s="101"/>
      <c r="L503" s="101"/>
      <c r="M503" s="103"/>
      <c r="N503" s="101"/>
      <c r="O503" s="101"/>
      <c r="P503" s="101"/>
      <c r="Q503" s="101"/>
      <c r="R503" s="101"/>
      <c r="S503" s="103"/>
      <c r="T503" s="103"/>
      <c r="U503" s="101"/>
      <c r="V503" s="101"/>
      <c r="W503" s="101"/>
      <c r="X503" s="101"/>
      <c r="Y503" s="101"/>
      <c r="Z503" s="101"/>
      <c r="AA503" s="101"/>
      <c r="AB503" s="101"/>
      <c r="AC503" s="101"/>
      <c r="AD503" s="101"/>
      <c r="AE503" s="101"/>
      <c r="AF503" s="101"/>
      <c r="AG503" s="103"/>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3"/>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row>
    <row r="504" spans="1:186" x14ac:dyDescent="0.25">
      <c r="A504" s="101"/>
      <c r="B504" s="101"/>
      <c r="C504" s="101"/>
      <c r="D504" s="101"/>
      <c r="E504" s="101"/>
      <c r="F504" s="101"/>
      <c r="G504" s="101"/>
      <c r="H504" s="101"/>
      <c r="I504" s="101"/>
      <c r="J504" s="101"/>
      <c r="K504" s="101"/>
      <c r="L504" s="101"/>
      <c r="M504" s="103"/>
      <c r="N504" s="101"/>
      <c r="O504" s="101"/>
      <c r="P504" s="101"/>
      <c r="Q504" s="101"/>
      <c r="R504" s="101"/>
      <c r="S504" s="103"/>
      <c r="T504" s="103"/>
      <c r="U504" s="101"/>
      <c r="V504" s="101"/>
      <c r="W504" s="101"/>
      <c r="X504" s="101"/>
      <c r="Y504" s="101"/>
      <c r="Z504" s="101"/>
      <c r="AA504" s="101"/>
      <c r="AB504" s="101"/>
      <c r="AC504" s="101"/>
      <c r="AD504" s="101"/>
      <c r="AE504" s="101"/>
      <c r="AF504" s="101"/>
      <c r="AG504" s="103"/>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3"/>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row>
    <row r="505" spans="1:186" x14ac:dyDescent="0.25">
      <c r="A505" s="101"/>
      <c r="B505" s="101"/>
      <c r="C505" s="101"/>
      <c r="D505" s="101"/>
      <c r="E505" s="101"/>
      <c r="F505" s="101"/>
      <c r="G505" s="101"/>
      <c r="H505" s="101"/>
      <c r="I505" s="101"/>
      <c r="J505" s="101"/>
      <c r="K505" s="101"/>
      <c r="L505" s="101"/>
      <c r="M505" s="103"/>
      <c r="N505" s="101"/>
      <c r="O505" s="101"/>
      <c r="P505" s="101"/>
      <c r="Q505" s="101"/>
      <c r="R505" s="101"/>
      <c r="S505" s="103"/>
      <c r="T505" s="103"/>
      <c r="U505" s="101"/>
      <c r="V505" s="101"/>
      <c r="W505" s="101"/>
      <c r="X505" s="101"/>
      <c r="Y505" s="101"/>
      <c r="Z505" s="101"/>
      <c r="AA505" s="101"/>
      <c r="AB505" s="101"/>
      <c r="AC505" s="101"/>
      <c r="AD505" s="101"/>
      <c r="AE505" s="101"/>
      <c r="AF505" s="101"/>
      <c r="AG505" s="103"/>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3"/>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row>
    <row r="506" spans="1:186" x14ac:dyDescent="0.25">
      <c r="A506" s="101"/>
      <c r="B506" s="101"/>
      <c r="C506" s="101"/>
      <c r="D506" s="101"/>
      <c r="E506" s="101"/>
      <c r="F506" s="101"/>
      <c r="G506" s="101"/>
      <c r="H506" s="101"/>
      <c r="I506" s="101"/>
      <c r="J506" s="101"/>
      <c r="K506" s="101"/>
      <c r="L506" s="101"/>
      <c r="M506" s="103"/>
      <c r="N506" s="101"/>
      <c r="O506" s="101"/>
      <c r="P506" s="101"/>
      <c r="Q506" s="101"/>
      <c r="R506" s="101"/>
      <c r="S506" s="103"/>
      <c r="T506" s="103"/>
      <c r="U506" s="101"/>
      <c r="V506" s="101"/>
      <c r="W506" s="101"/>
      <c r="X506" s="101"/>
      <c r="Y506" s="101"/>
      <c r="Z506" s="101"/>
      <c r="AA506" s="101"/>
      <c r="AB506" s="101"/>
      <c r="AC506" s="101"/>
      <c r="AD506" s="101"/>
      <c r="AE506" s="101"/>
      <c r="AF506" s="101"/>
      <c r="AG506" s="103"/>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3"/>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row>
    <row r="507" spans="1:186" x14ac:dyDescent="0.25">
      <c r="A507" s="101"/>
      <c r="B507" s="101"/>
      <c r="C507" s="101"/>
      <c r="D507" s="101"/>
      <c r="E507" s="101"/>
      <c r="F507" s="101"/>
      <c r="G507" s="101"/>
      <c r="H507" s="101"/>
      <c r="I507" s="101"/>
      <c r="J507" s="101"/>
      <c r="K507" s="101"/>
      <c r="L507" s="101"/>
      <c r="M507" s="103"/>
      <c r="N507" s="101"/>
      <c r="O507" s="101"/>
      <c r="P507" s="101"/>
      <c r="Q507" s="101"/>
      <c r="R507" s="101"/>
      <c r="S507" s="103"/>
      <c r="T507" s="103"/>
      <c r="U507" s="101"/>
      <c r="V507" s="101"/>
      <c r="W507" s="101"/>
      <c r="X507" s="101"/>
      <c r="Y507" s="101"/>
      <c r="Z507" s="101"/>
      <c r="AA507" s="101"/>
      <c r="AB507" s="101"/>
      <c r="AC507" s="101"/>
      <c r="AD507" s="101"/>
      <c r="AE507" s="101"/>
      <c r="AF507" s="101"/>
      <c r="AG507" s="103"/>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3"/>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row>
    <row r="508" spans="1:186" x14ac:dyDescent="0.25">
      <c r="A508" s="101"/>
      <c r="B508" s="101"/>
      <c r="C508" s="101"/>
      <c r="D508" s="101"/>
      <c r="E508" s="101"/>
      <c r="F508" s="101"/>
      <c r="G508" s="101"/>
      <c r="H508" s="101"/>
      <c r="I508" s="101"/>
      <c r="J508" s="101"/>
      <c r="K508" s="101"/>
      <c r="L508" s="101"/>
      <c r="M508" s="103"/>
      <c r="N508" s="101"/>
      <c r="O508" s="101"/>
      <c r="P508" s="101"/>
      <c r="Q508" s="101"/>
      <c r="R508" s="101"/>
      <c r="S508" s="103"/>
      <c r="T508" s="103"/>
      <c r="U508" s="101"/>
      <c r="V508" s="101"/>
      <c r="W508" s="101"/>
      <c r="X508" s="101"/>
      <c r="Y508" s="101"/>
      <c r="Z508" s="101"/>
      <c r="AA508" s="101"/>
      <c r="AB508" s="101"/>
      <c r="AC508" s="101"/>
      <c r="AD508" s="101"/>
      <c r="AE508" s="101"/>
      <c r="AF508" s="101"/>
      <c r="AG508" s="103"/>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3"/>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row>
    <row r="509" spans="1:186" x14ac:dyDescent="0.25">
      <c r="A509" s="101"/>
      <c r="B509" s="101"/>
      <c r="C509" s="101"/>
      <c r="D509" s="101"/>
      <c r="E509" s="101"/>
      <c r="F509" s="101"/>
      <c r="G509" s="101"/>
      <c r="H509" s="101"/>
      <c r="I509" s="101"/>
      <c r="J509" s="101"/>
      <c r="K509" s="101"/>
      <c r="L509" s="101"/>
      <c r="M509" s="103"/>
      <c r="N509" s="101"/>
      <c r="O509" s="101"/>
      <c r="P509" s="101"/>
      <c r="Q509" s="101"/>
      <c r="R509" s="101"/>
      <c r="S509" s="103"/>
      <c r="T509" s="103"/>
      <c r="U509" s="101"/>
      <c r="V509" s="101"/>
      <c r="W509" s="101"/>
      <c r="X509" s="101"/>
      <c r="Y509" s="101"/>
      <c r="Z509" s="101"/>
      <c r="AA509" s="101"/>
      <c r="AB509" s="101"/>
      <c r="AC509" s="101"/>
      <c r="AD509" s="101"/>
      <c r="AE509" s="101"/>
      <c r="AF509" s="101"/>
      <c r="AG509" s="103"/>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3"/>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row>
    <row r="510" spans="1:186" x14ac:dyDescent="0.25">
      <c r="A510" s="101"/>
      <c r="B510" s="101"/>
      <c r="C510" s="101"/>
      <c r="D510" s="101"/>
      <c r="E510" s="101"/>
      <c r="F510" s="101"/>
      <c r="G510" s="101"/>
      <c r="H510" s="101"/>
      <c r="I510" s="101"/>
      <c r="J510" s="101"/>
      <c r="K510" s="101"/>
      <c r="L510" s="101"/>
      <c r="M510" s="103"/>
      <c r="N510" s="101"/>
      <c r="O510" s="101"/>
      <c r="P510" s="101"/>
      <c r="Q510" s="101"/>
      <c r="R510" s="101"/>
      <c r="S510" s="103"/>
      <c r="T510" s="103"/>
      <c r="U510" s="101"/>
      <c r="V510" s="101"/>
      <c r="W510" s="101"/>
      <c r="X510" s="101"/>
      <c r="Y510" s="101"/>
      <c r="Z510" s="101"/>
      <c r="AA510" s="101"/>
      <c r="AB510" s="101"/>
      <c r="AC510" s="101"/>
      <c r="AD510" s="101"/>
      <c r="AE510" s="101"/>
      <c r="AF510" s="101"/>
      <c r="AG510" s="103"/>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3"/>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row>
    <row r="511" spans="1:186" x14ac:dyDescent="0.25">
      <c r="A511" s="101"/>
      <c r="B511" s="101"/>
      <c r="C511" s="101"/>
      <c r="D511" s="101"/>
      <c r="E511" s="101"/>
      <c r="F511" s="101"/>
      <c r="G511" s="101"/>
      <c r="H511" s="101"/>
      <c r="I511" s="101"/>
      <c r="J511" s="101"/>
      <c r="K511" s="101"/>
      <c r="L511" s="101"/>
      <c r="M511" s="103"/>
      <c r="N511" s="101"/>
      <c r="O511" s="101"/>
      <c r="P511" s="101"/>
      <c r="Q511" s="101"/>
      <c r="R511" s="101"/>
      <c r="S511" s="103"/>
      <c r="T511" s="103"/>
      <c r="U511" s="101"/>
      <c r="V511" s="101"/>
      <c r="W511" s="101"/>
      <c r="X511" s="101"/>
      <c r="Y511" s="101"/>
      <c r="Z511" s="101"/>
      <c r="AA511" s="101"/>
      <c r="AB511" s="101"/>
      <c r="AC511" s="101"/>
      <c r="AD511" s="101"/>
      <c r="AE511" s="101"/>
      <c r="AF511" s="101"/>
      <c r="AG511" s="103"/>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3"/>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row>
    <row r="512" spans="1:186" x14ac:dyDescent="0.25">
      <c r="A512" s="101"/>
      <c r="B512" s="101"/>
      <c r="C512" s="101"/>
      <c r="D512" s="101"/>
      <c r="E512" s="101"/>
      <c r="F512" s="101"/>
      <c r="G512" s="101"/>
      <c r="H512" s="101"/>
      <c r="I512" s="101"/>
      <c r="J512" s="101"/>
      <c r="K512" s="101"/>
      <c r="L512" s="101"/>
      <c r="M512" s="103"/>
      <c r="N512" s="101"/>
      <c r="O512" s="101"/>
      <c r="P512" s="101"/>
      <c r="Q512" s="101"/>
      <c r="R512" s="101"/>
      <c r="S512" s="103"/>
      <c r="T512" s="103"/>
      <c r="U512" s="101"/>
      <c r="V512" s="101"/>
      <c r="W512" s="101"/>
      <c r="X512" s="101"/>
      <c r="Y512" s="101"/>
      <c r="Z512" s="101"/>
      <c r="AA512" s="101"/>
      <c r="AB512" s="101"/>
      <c r="AC512" s="101"/>
      <c r="AD512" s="101"/>
      <c r="AE512" s="101"/>
      <c r="AF512" s="101"/>
      <c r="AG512" s="103"/>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3"/>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row>
    <row r="513" spans="1:186" x14ac:dyDescent="0.25">
      <c r="A513" s="101"/>
      <c r="B513" s="101"/>
      <c r="C513" s="101"/>
      <c r="D513" s="101"/>
      <c r="E513" s="101"/>
      <c r="F513" s="101"/>
      <c r="G513" s="101"/>
      <c r="H513" s="101"/>
      <c r="I513" s="101"/>
      <c r="J513" s="101"/>
      <c r="K513" s="101"/>
      <c r="L513" s="101"/>
      <c r="M513" s="103"/>
      <c r="N513" s="101"/>
      <c r="O513" s="101"/>
      <c r="P513" s="101"/>
      <c r="Q513" s="101"/>
      <c r="R513" s="101"/>
      <c r="S513" s="103"/>
      <c r="T513" s="103"/>
      <c r="U513" s="101"/>
      <c r="V513" s="101"/>
      <c r="W513" s="101"/>
      <c r="X513" s="101"/>
      <c r="Y513" s="101"/>
      <c r="Z513" s="101"/>
      <c r="AA513" s="101"/>
      <c r="AB513" s="101"/>
      <c r="AC513" s="101"/>
      <c r="AD513" s="101"/>
      <c r="AE513" s="101"/>
      <c r="AF513" s="101"/>
      <c r="AG513" s="103"/>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3"/>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row>
    <row r="514" spans="1:186" x14ac:dyDescent="0.25">
      <c r="A514" s="101"/>
      <c r="B514" s="101"/>
      <c r="C514" s="101"/>
      <c r="D514" s="101"/>
      <c r="E514" s="101"/>
      <c r="F514" s="101"/>
      <c r="G514" s="101"/>
      <c r="H514" s="101"/>
      <c r="I514" s="101"/>
      <c r="J514" s="101"/>
      <c r="K514" s="101"/>
      <c r="L514" s="101"/>
      <c r="M514" s="103"/>
      <c r="N514" s="101"/>
      <c r="O514" s="101"/>
      <c r="P514" s="101"/>
      <c r="Q514" s="101"/>
      <c r="R514" s="101"/>
      <c r="S514" s="103"/>
      <c r="T514" s="103"/>
      <c r="U514" s="101"/>
      <c r="V514" s="101"/>
      <c r="W514" s="101"/>
      <c r="X514" s="101"/>
      <c r="Y514" s="101"/>
      <c r="Z514" s="101"/>
      <c r="AA514" s="101"/>
      <c r="AB514" s="101"/>
      <c r="AC514" s="101"/>
      <c r="AD514" s="101"/>
      <c r="AE514" s="101"/>
      <c r="AF514" s="101"/>
      <c r="AG514" s="103"/>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3"/>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c r="FH514" s="101"/>
      <c r="FI514" s="101"/>
      <c r="FJ514" s="101"/>
      <c r="FK514" s="101"/>
      <c r="FL514" s="101"/>
      <c r="FM514" s="101"/>
      <c r="FN514" s="101"/>
      <c r="FO514" s="101"/>
      <c r="FP514" s="101"/>
      <c r="FQ514" s="101"/>
      <c r="FR514" s="101"/>
      <c r="FS514" s="101"/>
      <c r="FT514" s="101"/>
      <c r="FU514" s="101"/>
      <c r="FV514" s="101"/>
      <c r="FW514" s="101"/>
      <c r="FX514" s="101"/>
      <c r="FY514" s="101"/>
      <c r="FZ514" s="101"/>
      <c r="GA514" s="101"/>
      <c r="GB514" s="101"/>
      <c r="GC514" s="101"/>
      <c r="GD514" s="101"/>
    </row>
    <row r="515" spans="1:186" x14ac:dyDescent="0.25">
      <c r="A515" s="101"/>
      <c r="B515" s="101"/>
      <c r="C515" s="101"/>
      <c r="D515" s="101"/>
      <c r="E515" s="101"/>
      <c r="F515" s="101"/>
      <c r="G515" s="101"/>
      <c r="H515" s="101"/>
      <c r="I515" s="101"/>
      <c r="J515" s="101"/>
      <c r="K515" s="101"/>
      <c r="L515" s="101"/>
      <c r="M515" s="103"/>
      <c r="N515" s="101"/>
      <c r="O515" s="101"/>
      <c r="P515" s="101"/>
      <c r="Q515" s="101"/>
      <c r="R515" s="101"/>
      <c r="S515" s="103"/>
      <c r="T515" s="103"/>
      <c r="U515" s="101"/>
      <c r="V515" s="101"/>
      <c r="W515" s="101"/>
      <c r="X515" s="101"/>
      <c r="Y515" s="101"/>
      <c r="Z515" s="101"/>
      <c r="AA515" s="101"/>
      <c r="AB515" s="101"/>
      <c r="AC515" s="101"/>
      <c r="AD515" s="101"/>
      <c r="AE515" s="101"/>
      <c r="AF515" s="101"/>
      <c r="AG515" s="103"/>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3"/>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c r="FH515" s="101"/>
      <c r="FI515" s="101"/>
      <c r="FJ515" s="101"/>
      <c r="FK515" s="101"/>
      <c r="FL515" s="101"/>
      <c r="FM515" s="101"/>
      <c r="FN515" s="101"/>
      <c r="FO515" s="101"/>
      <c r="FP515" s="101"/>
      <c r="FQ515" s="101"/>
      <c r="FR515" s="101"/>
      <c r="FS515" s="101"/>
      <c r="FT515" s="101"/>
      <c r="FU515" s="101"/>
      <c r="FV515" s="101"/>
      <c r="FW515" s="101"/>
      <c r="FX515" s="101"/>
      <c r="FY515" s="101"/>
      <c r="FZ515" s="101"/>
      <c r="GA515" s="101"/>
      <c r="GB515" s="101"/>
      <c r="GC515" s="101"/>
      <c r="GD515" s="101"/>
    </row>
    <row r="516" spans="1:186" x14ac:dyDescent="0.25">
      <c r="A516" s="101"/>
      <c r="B516" s="101"/>
      <c r="C516" s="101"/>
      <c r="D516" s="101"/>
      <c r="E516" s="101"/>
      <c r="F516" s="101"/>
      <c r="G516" s="101"/>
      <c r="H516" s="101"/>
      <c r="I516" s="101"/>
      <c r="J516" s="101"/>
      <c r="K516" s="101"/>
      <c r="L516" s="101"/>
      <c r="M516" s="103"/>
      <c r="N516" s="101"/>
      <c r="O516" s="101"/>
      <c r="P516" s="101"/>
      <c r="Q516" s="101"/>
      <c r="R516" s="101"/>
      <c r="S516" s="103"/>
      <c r="T516" s="103"/>
      <c r="U516" s="101"/>
      <c r="V516" s="101"/>
      <c r="W516" s="101"/>
      <c r="X516" s="101"/>
      <c r="Y516" s="101"/>
      <c r="Z516" s="101"/>
      <c r="AA516" s="101"/>
      <c r="AB516" s="101"/>
      <c r="AC516" s="101"/>
      <c r="AD516" s="101"/>
      <c r="AE516" s="101"/>
      <c r="AF516" s="101"/>
      <c r="AG516" s="103"/>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3"/>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c r="FH516" s="101"/>
      <c r="FI516" s="101"/>
      <c r="FJ516" s="101"/>
      <c r="FK516" s="101"/>
      <c r="FL516" s="101"/>
      <c r="FM516" s="101"/>
      <c r="FN516" s="101"/>
      <c r="FO516" s="101"/>
      <c r="FP516" s="101"/>
      <c r="FQ516" s="101"/>
      <c r="FR516" s="101"/>
      <c r="FS516" s="101"/>
      <c r="FT516" s="101"/>
      <c r="FU516" s="101"/>
      <c r="FV516" s="101"/>
      <c r="FW516" s="101"/>
      <c r="FX516" s="101"/>
      <c r="FY516" s="101"/>
      <c r="FZ516" s="101"/>
      <c r="GA516" s="101"/>
      <c r="GB516" s="101"/>
      <c r="GC516" s="101"/>
      <c r="GD516" s="101"/>
    </row>
    <row r="517" spans="1:186" x14ac:dyDescent="0.25">
      <c r="A517" s="101"/>
      <c r="B517" s="101"/>
      <c r="C517" s="101"/>
      <c r="D517" s="101"/>
      <c r="E517" s="101"/>
      <c r="F517" s="101"/>
      <c r="G517" s="101"/>
      <c r="H517" s="101"/>
      <c r="I517" s="101"/>
      <c r="J517" s="101"/>
      <c r="K517" s="101"/>
      <c r="L517" s="101"/>
      <c r="M517" s="103"/>
      <c r="N517" s="101"/>
      <c r="O517" s="101"/>
      <c r="P517" s="101"/>
      <c r="Q517" s="101"/>
      <c r="R517" s="101"/>
      <c r="S517" s="103"/>
      <c r="T517" s="103"/>
      <c r="U517" s="101"/>
      <c r="V517" s="101"/>
      <c r="W517" s="101"/>
      <c r="X517" s="101"/>
      <c r="Y517" s="101"/>
      <c r="Z517" s="101"/>
      <c r="AA517" s="101"/>
      <c r="AB517" s="101"/>
      <c r="AC517" s="101"/>
      <c r="AD517" s="101"/>
      <c r="AE517" s="101"/>
      <c r="AF517" s="101"/>
      <c r="AG517" s="103"/>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3"/>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c r="FH517" s="101"/>
      <c r="FI517" s="101"/>
      <c r="FJ517" s="101"/>
      <c r="FK517" s="101"/>
      <c r="FL517" s="101"/>
      <c r="FM517" s="101"/>
      <c r="FN517" s="101"/>
      <c r="FO517" s="101"/>
      <c r="FP517" s="101"/>
      <c r="FQ517" s="101"/>
      <c r="FR517" s="101"/>
      <c r="FS517" s="101"/>
      <c r="FT517" s="101"/>
      <c r="FU517" s="101"/>
      <c r="FV517" s="101"/>
      <c r="FW517" s="101"/>
      <c r="FX517" s="101"/>
      <c r="FY517" s="101"/>
      <c r="FZ517" s="101"/>
      <c r="GA517" s="101"/>
      <c r="GB517" s="101"/>
      <c r="GC517" s="101"/>
      <c r="GD517" s="101"/>
    </row>
    <row r="518" spans="1:186" x14ac:dyDescent="0.25">
      <c r="A518" s="101"/>
      <c r="B518" s="101"/>
      <c r="C518" s="101"/>
      <c r="D518" s="101"/>
      <c r="E518" s="101"/>
      <c r="F518" s="101"/>
      <c r="G518" s="101"/>
      <c r="H518" s="101"/>
      <c r="I518" s="101"/>
      <c r="J518" s="101"/>
      <c r="K518" s="101"/>
      <c r="L518" s="101"/>
      <c r="M518" s="103"/>
      <c r="N518" s="101"/>
      <c r="O518" s="101"/>
      <c r="P518" s="101"/>
      <c r="Q518" s="101"/>
      <c r="R518" s="101"/>
      <c r="S518" s="103"/>
      <c r="T518" s="103"/>
      <c r="U518" s="101"/>
      <c r="V518" s="101"/>
      <c r="W518" s="101"/>
      <c r="X518" s="101"/>
      <c r="Y518" s="101"/>
      <c r="Z518" s="101"/>
      <c r="AA518" s="101"/>
      <c r="AB518" s="101"/>
      <c r="AC518" s="101"/>
      <c r="AD518" s="101"/>
      <c r="AE518" s="101"/>
      <c r="AF518" s="101"/>
      <c r="AG518" s="103"/>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3"/>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c r="FH518" s="101"/>
      <c r="FI518" s="101"/>
      <c r="FJ518" s="101"/>
      <c r="FK518" s="101"/>
      <c r="FL518" s="101"/>
      <c r="FM518" s="101"/>
      <c r="FN518" s="101"/>
      <c r="FO518" s="101"/>
      <c r="FP518" s="101"/>
      <c r="FQ518" s="101"/>
      <c r="FR518" s="101"/>
      <c r="FS518" s="101"/>
      <c r="FT518" s="101"/>
      <c r="FU518" s="101"/>
      <c r="FV518" s="101"/>
      <c r="FW518" s="101"/>
      <c r="FX518" s="101"/>
      <c r="FY518" s="101"/>
      <c r="FZ518" s="101"/>
      <c r="GA518" s="101"/>
      <c r="GB518" s="101"/>
      <c r="GC518" s="101"/>
      <c r="GD518" s="101"/>
    </row>
    <row r="519" spans="1:186" x14ac:dyDescent="0.25">
      <c r="A519" s="101"/>
      <c r="B519" s="101"/>
      <c r="C519" s="101"/>
      <c r="D519" s="101"/>
      <c r="E519" s="101"/>
      <c r="F519" s="101"/>
      <c r="G519" s="101"/>
      <c r="H519" s="101"/>
      <c r="I519" s="101"/>
      <c r="J519" s="101"/>
      <c r="K519" s="101"/>
      <c r="L519" s="101"/>
      <c r="M519" s="103"/>
      <c r="N519" s="101"/>
      <c r="O519" s="101"/>
      <c r="P519" s="101"/>
      <c r="Q519" s="101"/>
      <c r="R519" s="101"/>
      <c r="S519" s="103"/>
      <c r="T519" s="103"/>
      <c r="U519" s="101"/>
      <c r="V519" s="101"/>
      <c r="W519" s="101"/>
      <c r="X519" s="101"/>
      <c r="Y519" s="101"/>
      <c r="Z519" s="101"/>
      <c r="AA519" s="101"/>
      <c r="AB519" s="101"/>
      <c r="AC519" s="101"/>
      <c r="AD519" s="101"/>
      <c r="AE519" s="101"/>
      <c r="AF519" s="101"/>
      <c r="AG519" s="103"/>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3"/>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c r="FH519" s="101"/>
      <c r="FI519" s="101"/>
      <c r="FJ519" s="101"/>
      <c r="FK519" s="101"/>
      <c r="FL519" s="101"/>
      <c r="FM519" s="101"/>
      <c r="FN519" s="101"/>
      <c r="FO519" s="101"/>
      <c r="FP519" s="101"/>
      <c r="FQ519" s="101"/>
      <c r="FR519" s="101"/>
      <c r="FS519" s="101"/>
      <c r="FT519" s="101"/>
      <c r="FU519" s="101"/>
      <c r="FV519" s="101"/>
      <c r="FW519" s="101"/>
      <c r="FX519" s="101"/>
      <c r="FY519" s="101"/>
      <c r="FZ519" s="101"/>
      <c r="GA519" s="101"/>
      <c r="GB519" s="101"/>
      <c r="GC519" s="101"/>
      <c r="GD519" s="101"/>
    </row>
    <row r="520" spans="1:186" x14ac:dyDescent="0.25">
      <c r="A520" s="101"/>
      <c r="B520" s="101"/>
      <c r="C520" s="101"/>
      <c r="D520" s="101"/>
      <c r="E520" s="101"/>
      <c r="F520" s="101"/>
      <c r="G520" s="101"/>
      <c r="H520" s="101"/>
      <c r="I520" s="101"/>
      <c r="J520" s="101"/>
      <c r="K520" s="101"/>
      <c r="L520" s="101"/>
      <c r="M520" s="103"/>
      <c r="N520" s="101"/>
      <c r="O520" s="101"/>
      <c r="P520" s="101"/>
      <c r="Q520" s="101"/>
      <c r="R520" s="101"/>
      <c r="S520" s="103"/>
      <c r="T520" s="103"/>
      <c r="U520" s="101"/>
      <c r="V520" s="101"/>
      <c r="W520" s="101"/>
      <c r="X520" s="101"/>
      <c r="Y520" s="101"/>
      <c r="Z520" s="101"/>
      <c r="AA520" s="101"/>
      <c r="AB520" s="101"/>
      <c r="AC520" s="101"/>
      <c r="AD520" s="101"/>
      <c r="AE520" s="101"/>
      <c r="AF520" s="101"/>
      <c r="AG520" s="103"/>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3"/>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c r="FH520" s="101"/>
      <c r="FI520" s="101"/>
      <c r="FJ520" s="101"/>
      <c r="FK520" s="101"/>
      <c r="FL520" s="101"/>
      <c r="FM520" s="101"/>
      <c r="FN520" s="101"/>
      <c r="FO520" s="101"/>
      <c r="FP520" s="101"/>
      <c r="FQ520" s="101"/>
      <c r="FR520" s="101"/>
      <c r="FS520" s="101"/>
      <c r="FT520" s="101"/>
      <c r="FU520" s="101"/>
      <c r="FV520" s="101"/>
      <c r="FW520" s="101"/>
      <c r="FX520" s="101"/>
      <c r="FY520" s="101"/>
      <c r="FZ520" s="101"/>
      <c r="GA520" s="101"/>
      <c r="GB520" s="101"/>
      <c r="GC520" s="101"/>
      <c r="GD520" s="101"/>
    </row>
    <row r="521" spans="1:186" x14ac:dyDescent="0.25">
      <c r="A521" s="101"/>
      <c r="B521" s="101"/>
      <c r="C521" s="101"/>
      <c r="D521" s="101"/>
      <c r="E521" s="101"/>
      <c r="F521" s="101"/>
      <c r="G521" s="101"/>
      <c r="H521" s="101"/>
      <c r="I521" s="101"/>
      <c r="J521" s="101"/>
      <c r="K521" s="101"/>
      <c r="L521" s="101"/>
      <c r="M521" s="103"/>
      <c r="N521" s="101"/>
      <c r="O521" s="101"/>
      <c r="P521" s="101"/>
      <c r="Q521" s="101"/>
      <c r="R521" s="101"/>
      <c r="S521" s="103"/>
      <c r="T521" s="103"/>
      <c r="U521" s="101"/>
      <c r="V521" s="101"/>
      <c r="W521" s="101"/>
      <c r="X521" s="101"/>
      <c r="Y521" s="101"/>
      <c r="Z521" s="101"/>
      <c r="AA521" s="101"/>
      <c r="AB521" s="101"/>
      <c r="AC521" s="101"/>
      <c r="AD521" s="101"/>
      <c r="AE521" s="101"/>
      <c r="AF521" s="101"/>
      <c r="AG521" s="103"/>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3"/>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c r="FH521" s="101"/>
      <c r="FI521" s="101"/>
      <c r="FJ521" s="101"/>
      <c r="FK521" s="101"/>
      <c r="FL521" s="101"/>
      <c r="FM521" s="101"/>
      <c r="FN521" s="101"/>
      <c r="FO521" s="101"/>
      <c r="FP521" s="101"/>
      <c r="FQ521" s="101"/>
      <c r="FR521" s="101"/>
      <c r="FS521" s="101"/>
      <c r="FT521" s="101"/>
      <c r="FU521" s="101"/>
      <c r="FV521" s="101"/>
      <c r="FW521" s="101"/>
      <c r="FX521" s="101"/>
      <c r="FY521" s="101"/>
      <c r="FZ521" s="101"/>
      <c r="GA521" s="101"/>
      <c r="GB521" s="101"/>
      <c r="GC521" s="101"/>
      <c r="GD521" s="101"/>
    </row>
    <row r="522" spans="1:186" x14ac:dyDescent="0.25">
      <c r="A522" s="101"/>
      <c r="B522" s="101"/>
      <c r="C522" s="101"/>
      <c r="D522" s="101"/>
      <c r="E522" s="101"/>
      <c r="F522" s="101"/>
      <c r="G522" s="101"/>
      <c r="H522" s="101"/>
      <c r="I522" s="101"/>
      <c r="J522" s="101"/>
      <c r="K522" s="101"/>
      <c r="L522" s="101"/>
      <c r="M522" s="103"/>
      <c r="N522" s="101"/>
      <c r="O522" s="101"/>
      <c r="P522" s="101"/>
      <c r="Q522" s="101"/>
      <c r="R522" s="101"/>
      <c r="S522" s="103"/>
      <c r="T522" s="103"/>
      <c r="U522" s="101"/>
      <c r="V522" s="101"/>
      <c r="W522" s="101"/>
      <c r="X522" s="101"/>
      <c r="Y522" s="101"/>
      <c r="Z522" s="101"/>
      <c r="AA522" s="101"/>
      <c r="AB522" s="101"/>
      <c r="AC522" s="101"/>
      <c r="AD522" s="101"/>
      <c r="AE522" s="101"/>
      <c r="AF522" s="101"/>
      <c r="AG522" s="103"/>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3"/>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c r="FH522" s="101"/>
      <c r="FI522" s="101"/>
      <c r="FJ522" s="101"/>
      <c r="FK522" s="101"/>
      <c r="FL522" s="101"/>
      <c r="FM522" s="101"/>
      <c r="FN522" s="101"/>
      <c r="FO522" s="101"/>
      <c r="FP522" s="101"/>
      <c r="FQ522" s="101"/>
      <c r="FR522" s="101"/>
      <c r="FS522" s="101"/>
      <c r="FT522" s="101"/>
      <c r="FU522" s="101"/>
      <c r="FV522" s="101"/>
      <c r="FW522" s="101"/>
      <c r="FX522" s="101"/>
      <c r="FY522" s="101"/>
      <c r="FZ522" s="101"/>
      <c r="GA522" s="101"/>
      <c r="GB522" s="101"/>
      <c r="GC522" s="101"/>
      <c r="GD522" s="101"/>
    </row>
    <row r="523" spans="1:186" x14ac:dyDescent="0.25">
      <c r="A523" s="101"/>
      <c r="B523" s="101"/>
      <c r="C523" s="101"/>
      <c r="D523" s="101"/>
      <c r="E523" s="101"/>
      <c r="F523" s="101"/>
      <c r="G523" s="101"/>
      <c r="H523" s="101"/>
      <c r="I523" s="101"/>
      <c r="J523" s="101"/>
      <c r="K523" s="101"/>
      <c r="L523" s="101"/>
      <c r="M523" s="103"/>
      <c r="N523" s="101"/>
      <c r="O523" s="101"/>
      <c r="P523" s="101"/>
      <c r="Q523" s="101"/>
      <c r="R523" s="101"/>
      <c r="S523" s="103"/>
      <c r="T523" s="103"/>
      <c r="U523" s="101"/>
      <c r="V523" s="101"/>
      <c r="W523" s="101"/>
      <c r="X523" s="101"/>
      <c r="Y523" s="101"/>
      <c r="Z523" s="101"/>
      <c r="AA523" s="101"/>
      <c r="AB523" s="101"/>
      <c r="AC523" s="101"/>
      <c r="AD523" s="101"/>
      <c r="AE523" s="101"/>
      <c r="AF523" s="101"/>
      <c r="AG523" s="103"/>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3"/>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c r="FH523" s="101"/>
      <c r="FI523" s="101"/>
      <c r="FJ523" s="101"/>
      <c r="FK523" s="101"/>
      <c r="FL523" s="101"/>
      <c r="FM523" s="101"/>
      <c r="FN523" s="101"/>
      <c r="FO523" s="101"/>
      <c r="FP523" s="101"/>
      <c r="FQ523" s="101"/>
      <c r="FR523" s="101"/>
      <c r="FS523" s="101"/>
      <c r="FT523" s="101"/>
      <c r="FU523" s="101"/>
      <c r="FV523" s="101"/>
      <c r="FW523" s="101"/>
      <c r="FX523" s="101"/>
      <c r="FY523" s="101"/>
      <c r="FZ523" s="101"/>
      <c r="GA523" s="101"/>
      <c r="GB523" s="101"/>
      <c r="GC523" s="101"/>
      <c r="GD523" s="101"/>
    </row>
    <row r="524" spans="1:186" x14ac:dyDescent="0.25">
      <c r="A524" s="101"/>
      <c r="B524" s="101"/>
      <c r="C524" s="101"/>
      <c r="D524" s="101"/>
      <c r="E524" s="101"/>
      <c r="F524" s="101"/>
      <c r="G524" s="101"/>
      <c r="H524" s="101"/>
      <c r="I524" s="101"/>
      <c r="J524" s="101"/>
      <c r="K524" s="101"/>
      <c r="L524" s="101"/>
      <c r="M524" s="103"/>
      <c r="N524" s="101"/>
      <c r="O524" s="101"/>
      <c r="P524" s="101"/>
      <c r="Q524" s="101"/>
      <c r="R524" s="101"/>
      <c r="S524" s="103"/>
      <c r="T524" s="103"/>
      <c r="U524" s="101"/>
      <c r="V524" s="101"/>
      <c r="W524" s="101"/>
      <c r="X524" s="101"/>
      <c r="Y524" s="101"/>
      <c r="Z524" s="101"/>
      <c r="AA524" s="101"/>
      <c r="AB524" s="101"/>
      <c r="AC524" s="101"/>
      <c r="AD524" s="101"/>
      <c r="AE524" s="101"/>
      <c r="AF524" s="101"/>
      <c r="AG524" s="103"/>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3"/>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c r="FH524" s="101"/>
      <c r="FI524" s="101"/>
      <c r="FJ524" s="101"/>
      <c r="FK524" s="101"/>
      <c r="FL524" s="101"/>
      <c r="FM524" s="101"/>
      <c r="FN524" s="101"/>
      <c r="FO524" s="101"/>
      <c r="FP524" s="101"/>
      <c r="FQ524" s="101"/>
      <c r="FR524" s="101"/>
      <c r="FS524" s="101"/>
      <c r="FT524" s="101"/>
      <c r="FU524" s="101"/>
      <c r="FV524" s="101"/>
      <c r="FW524" s="101"/>
      <c r="FX524" s="101"/>
      <c r="FY524" s="101"/>
      <c r="FZ524" s="101"/>
      <c r="GA524" s="101"/>
      <c r="GB524" s="101"/>
      <c r="GC524" s="101"/>
      <c r="GD524" s="101"/>
    </row>
    <row r="525" spans="1:186" x14ac:dyDescent="0.25">
      <c r="A525" s="101"/>
      <c r="B525" s="101"/>
      <c r="C525" s="101"/>
      <c r="D525" s="101"/>
      <c r="E525" s="101"/>
      <c r="F525" s="101"/>
      <c r="G525" s="101"/>
      <c r="H525" s="101"/>
      <c r="I525" s="101"/>
      <c r="J525" s="101"/>
      <c r="K525" s="101"/>
      <c r="L525" s="101"/>
      <c r="M525" s="103"/>
      <c r="N525" s="101"/>
      <c r="O525" s="101"/>
      <c r="P525" s="101"/>
      <c r="Q525" s="101"/>
      <c r="R525" s="101"/>
      <c r="S525" s="103"/>
      <c r="T525" s="103"/>
      <c r="U525" s="101"/>
      <c r="V525" s="101"/>
      <c r="W525" s="101"/>
      <c r="X525" s="101"/>
      <c r="Y525" s="101"/>
      <c r="Z525" s="101"/>
      <c r="AA525" s="101"/>
      <c r="AB525" s="101"/>
      <c r="AC525" s="101"/>
      <c r="AD525" s="101"/>
      <c r="AE525" s="101"/>
      <c r="AF525" s="101"/>
      <c r="AG525" s="103"/>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3"/>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c r="FH525" s="101"/>
      <c r="FI525" s="101"/>
      <c r="FJ525" s="101"/>
      <c r="FK525" s="101"/>
      <c r="FL525" s="101"/>
      <c r="FM525" s="101"/>
      <c r="FN525" s="101"/>
      <c r="FO525" s="101"/>
      <c r="FP525" s="101"/>
      <c r="FQ525" s="101"/>
      <c r="FR525" s="101"/>
      <c r="FS525" s="101"/>
      <c r="FT525" s="101"/>
      <c r="FU525" s="101"/>
      <c r="FV525" s="101"/>
      <c r="FW525" s="101"/>
      <c r="FX525" s="101"/>
      <c r="FY525" s="101"/>
      <c r="FZ525" s="101"/>
      <c r="GA525" s="101"/>
      <c r="GB525" s="101"/>
      <c r="GC525" s="101"/>
      <c r="GD525" s="101"/>
    </row>
    <row r="526" spans="1:186" x14ac:dyDescent="0.25">
      <c r="A526" s="101"/>
      <c r="B526" s="101"/>
      <c r="C526" s="101"/>
      <c r="D526" s="101"/>
      <c r="E526" s="101"/>
      <c r="F526" s="101"/>
      <c r="G526" s="101"/>
      <c r="H526" s="101"/>
      <c r="I526" s="101"/>
      <c r="J526" s="101"/>
      <c r="K526" s="101"/>
      <c r="L526" s="101"/>
      <c r="M526" s="103"/>
      <c r="N526" s="101"/>
      <c r="O526" s="101"/>
      <c r="P526" s="101"/>
      <c r="Q526" s="101"/>
      <c r="R526" s="101"/>
      <c r="S526" s="103"/>
      <c r="T526" s="103"/>
      <c r="U526" s="101"/>
      <c r="V526" s="101"/>
      <c r="W526" s="101"/>
      <c r="X526" s="101"/>
      <c r="Y526" s="101"/>
      <c r="Z526" s="101"/>
      <c r="AA526" s="101"/>
      <c r="AB526" s="101"/>
      <c r="AC526" s="101"/>
      <c r="AD526" s="101"/>
      <c r="AE526" s="101"/>
      <c r="AF526" s="101"/>
      <c r="AG526" s="103"/>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3"/>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c r="FH526" s="101"/>
      <c r="FI526" s="101"/>
      <c r="FJ526" s="101"/>
      <c r="FK526" s="101"/>
      <c r="FL526" s="101"/>
      <c r="FM526" s="101"/>
      <c r="FN526" s="101"/>
      <c r="FO526" s="101"/>
      <c r="FP526" s="101"/>
      <c r="FQ526" s="101"/>
      <c r="FR526" s="101"/>
      <c r="FS526" s="101"/>
      <c r="FT526" s="101"/>
      <c r="FU526" s="101"/>
      <c r="FV526" s="101"/>
      <c r="FW526" s="101"/>
      <c r="FX526" s="101"/>
      <c r="FY526" s="101"/>
      <c r="FZ526" s="101"/>
      <c r="GA526" s="101"/>
      <c r="GB526" s="101"/>
      <c r="GC526" s="101"/>
      <c r="GD526" s="101"/>
    </row>
    <row r="527" spans="1:186" x14ac:dyDescent="0.25">
      <c r="A527" s="101"/>
      <c r="B527" s="101"/>
      <c r="C527" s="101"/>
      <c r="D527" s="101"/>
      <c r="E527" s="101"/>
      <c r="F527" s="101"/>
      <c r="G527" s="101"/>
      <c r="H527" s="101"/>
      <c r="I527" s="101"/>
      <c r="J527" s="101"/>
      <c r="K527" s="101"/>
      <c r="L527" s="101"/>
      <c r="M527" s="103"/>
      <c r="N527" s="101"/>
      <c r="O527" s="101"/>
      <c r="P527" s="101"/>
      <c r="Q527" s="101"/>
      <c r="R527" s="101"/>
      <c r="S527" s="103"/>
      <c r="T527" s="103"/>
      <c r="U527" s="101"/>
      <c r="V527" s="101"/>
      <c r="W527" s="101"/>
      <c r="X527" s="101"/>
      <c r="Y527" s="101"/>
      <c r="Z527" s="101"/>
      <c r="AA527" s="101"/>
      <c r="AB527" s="101"/>
      <c r="AC527" s="101"/>
      <c r="AD527" s="101"/>
      <c r="AE527" s="101"/>
      <c r="AF527" s="101"/>
      <c r="AG527" s="103"/>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3"/>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c r="FH527" s="101"/>
      <c r="FI527" s="101"/>
      <c r="FJ527" s="101"/>
      <c r="FK527" s="101"/>
      <c r="FL527" s="101"/>
      <c r="FM527" s="101"/>
      <c r="FN527" s="101"/>
      <c r="FO527" s="101"/>
      <c r="FP527" s="101"/>
      <c r="FQ527" s="101"/>
      <c r="FR527" s="101"/>
      <c r="FS527" s="101"/>
      <c r="FT527" s="101"/>
      <c r="FU527" s="101"/>
      <c r="FV527" s="101"/>
      <c r="FW527" s="101"/>
      <c r="FX527" s="101"/>
      <c r="FY527" s="101"/>
      <c r="FZ527" s="101"/>
      <c r="GA527" s="101"/>
      <c r="GB527" s="101"/>
      <c r="GC527" s="101"/>
      <c r="GD527" s="101"/>
    </row>
    <row r="528" spans="1:186" x14ac:dyDescent="0.25">
      <c r="A528" s="101"/>
      <c r="B528" s="101"/>
      <c r="C528" s="101"/>
      <c r="D528" s="101"/>
      <c r="E528" s="101"/>
      <c r="F528" s="101"/>
      <c r="G528" s="101"/>
      <c r="H528" s="101"/>
      <c r="I528" s="101"/>
      <c r="J528" s="101"/>
      <c r="K528" s="101"/>
      <c r="L528" s="101"/>
      <c r="M528" s="103"/>
      <c r="N528" s="101"/>
      <c r="O528" s="101"/>
      <c r="P528" s="101"/>
      <c r="Q528" s="101"/>
      <c r="R528" s="101"/>
      <c r="S528" s="103"/>
      <c r="T528" s="103"/>
      <c r="U528" s="101"/>
      <c r="V528" s="101"/>
      <c r="W528" s="101"/>
      <c r="X528" s="101"/>
      <c r="Y528" s="101"/>
      <c r="Z528" s="101"/>
      <c r="AA528" s="101"/>
      <c r="AB528" s="101"/>
      <c r="AC528" s="101"/>
      <c r="AD528" s="101"/>
      <c r="AE528" s="101"/>
      <c r="AF528" s="101"/>
      <c r="AG528" s="103"/>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3"/>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c r="FH528" s="101"/>
      <c r="FI528" s="101"/>
      <c r="FJ528" s="101"/>
      <c r="FK528" s="101"/>
      <c r="FL528" s="101"/>
      <c r="FM528" s="101"/>
      <c r="FN528" s="101"/>
      <c r="FO528" s="101"/>
      <c r="FP528" s="101"/>
      <c r="FQ528" s="101"/>
      <c r="FR528" s="101"/>
      <c r="FS528" s="101"/>
      <c r="FT528" s="101"/>
      <c r="FU528" s="101"/>
      <c r="FV528" s="101"/>
      <c r="FW528" s="101"/>
      <c r="FX528" s="101"/>
      <c r="FY528" s="101"/>
      <c r="FZ528" s="101"/>
      <c r="GA528" s="101"/>
      <c r="GB528" s="101"/>
      <c r="GC528" s="101"/>
      <c r="GD528" s="101"/>
    </row>
    <row r="529" spans="1:186" x14ac:dyDescent="0.25">
      <c r="A529" s="101"/>
      <c r="B529" s="101"/>
      <c r="C529" s="101"/>
      <c r="D529" s="101"/>
      <c r="E529" s="101"/>
      <c r="F529" s="101"/>
      <c r="G529" s="101"/>
      <c r="H529" s="101"/>
      <c r="I529" s="101"/>
      <c r="J529" s="101"/>
      <c r="K529" s="101"/>
      <c r="L529" s="101"/>
      <c r="M529" s="103"/>
      <c r="N529" s="101"/>
      <c r="O529" s="101"/>
      <c r="P529" s="101"/>
      <c r="Q529" s="101"/>
      <c r="R529" s="101"/>
      <c r="S529" s="103"/>
      <c r="T529" s="103"/>
      <c r="U529" s="101"/>
      <c r="V529" s="101"/>
      <c r="W529" s="101"/>
      <c r="X529" s="101"/>
      <c r="Y529" s="101"/>
      <c r="Z529" s="101"/>
      <c r="AA529" s="101"/>
      <c r="AB529" s="101"/>
      <c r="AC529" s="101"/>
      <c r="AD529" s="101"/>
      <c r="AE529" s="101"/>
      <c r="AF529" s="101"/>
      <c r="AG529" s="103"/>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3"/>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c r="FH529" s="101"/>
      <c r="FI529" s="101"/>
      <c r="FJ529" s="101"/>
      <c r="FK529" s="101"/>
      <c r="FL529" s="101"/>
      <c r="FM529" s="101"/>
      <c r="FN529" s="101"/>
      <c r="FO529" s="101"/>
      <c r="FP529" s="101"/>
      <c r="FQ529" s="101"/>
      <c r="FR529" s="101"/>
      <c r="FS529" s="101"/>
      <c r="FT529" s="101"/>
      <c r="FU529" s="101"/>
      <c r="FV529" s="101"/>
      <c r="FW529" s="101"/>
      <c r="FX529" s="101"/>
      <c r="FY529" s="101"/>
      <c r="FZ529" s="101"/>
      <c r="GA529" s="101"/>
      <c r="GB529" s="101"/>
      <c r="GC529" s="101"/>
      <c r="GD529" s="101"/>
    </row>
    <row r="530" spans="1:186" x14ac:dyDescent="0.25">
      <c r="A530" s="101"/>
      <c r="B530" s="101"/>
      <c r="C530" s="101"/>
      <c r="D530" s="101"/>
      <c r="E530" s="101"/>
      <c r="F530" s="101"/>
      <c r="G530" s="101"/>
      <c r="H530" s="101"/>
      <c r="I530" s="101"/>
      <c r="J530" s="101"/>
      <c r="K530" s="101"/>
      <c r="L530" s="101"/>
      <c r="M530" s="103"/>
      <c r="N530" s="101"/>
      <c r="O530" s="101"/>
      <c r="P530" s="101"/>
      <c r="Q530" s="101"/>
      <c r="R530" s="101"/>
      <c r="S530" s="103"/>
      <c r="T530" s="103"/>
      <c r="U530" s="101"/>
      <c r="V530" s="101"/>
      <c r="W530" s="101"/>
      <c r="X530" s="101"/>
      <c r="Y530" s="101"/>
      <c r="Z530" s="101"/>
      <c r="AA530" s="101"/>
      <c r="AB530" s="101"/>
      <c r="AC530" s="101"/>
      <c r="AD530" s="101"/>
      <c r="AE530" s="101"/>
      <c r="AF530" s="101"/>
      <c r="AG530" s="103"/>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3"/>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c r="FH530" s="101"/>
      <c r="FI530" s="101"/>
      <c r="FJ530" s="101"/>
      <c r="FK530" s="101"/>
      <c r="FL530" s="101"/>
      <c r="FM530" s="101"/>
      <c r="FN530" s="101"/>
      <c r="FO530" s="101"/>
      <c r="FP530" s="101"/>
      <c r="FQ530" s="101"/>
      <c r="FR530" s="101"/>
      <c r="FS530" s="101"/>
      <c r="FT530" s="101"/>
      <c r="FU530" s="101"/>
      <c r="FV530" s="101"/>
      <c r="FW530" s="101"/>
      <c r="FX530" s="101"/>
      <c r="FY530" s="101"/>
      <c r="FZ530" s="101"/>
      <c r="GA530" s="101"/>
      <c r="GB530" s="101"/>
      <c r="GC530" s="101"/>
      <c r="GD530" s="101"/>
    </row>
    <row r="531" spans="1:186" x14ac:dyDescent="0.25">
      <c r="A531" s="101"/>
      <c r="B531" s="101"/>
      <c r="C531" s="101"/>
      <c r="D531" s="101"/>
      <c r="E531" s="101"/>
      <c r="F531" s="101"/>
      <c r="G531" s="101"/>
      <c r="H531" s="101"/>
      <c r="I531" s="101"/>
      <c r="J531" s="101"/>
      <c r="K531" s="101"/>
      <c r="L531" s="101"/>
      <c r="M531" s="103"/>
      <c r="N531" s="101"/>
      <c r="O531" s="101"/>
      <c r="P531" s="101"/>
      <c r="Q531" s="101"/>
      <c r="R531" s="101"/>
      <c r="S531" s="103"/>
      <c r="T531" s="103"/>
      <c r="U531" s="101"/>
      <c r="V531" s="101"/>
      <c r="W531" s="101"/>
      <c r="X531" s="101"/>
      <c r="Y531" s="101"/>
      <c r="Z531" s="101"/>
      <c r="AA531" s="101"/>
      <c r="AB531" s="101"/>
      <c r="AC531" s="101"/>
      <c r="AD531" s="101"/>
      <c r="AE531" s="101"/>
      <c r="AF531" s="101"/>
      <c r="AG531" s="103"/>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3"/>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c r="FH531" s="101"/>
      <c r="FI531" s="101"/>
      <c r="FJ531" s="101"/>
      <c r="FK531" s="101"/>
      <c r="FL531" s="101"/>
      <c r="FM531" s="101"/>
      <c r="FN531" s="101"/>
      <c r="FO531" s="101"/>
      <c r="FP531" s="101"/>
      <c r="FQ531" s="101"/>
      <c r="FR531" s="101"/>
      <c r="FS531" s="101"/>
      <c r="FT531" s="101"/>
      <c r="FU531" s="101"/>
      <c r="FV531" s="101"/>
      <c r="FW531" s="101"/>
      <c r="FX531" s="101"/>
      <c r="FY531" s="101"/>
      <c r="FZ531" s="101"/>
      <c r="GA531" s="101"/>
      <c r="GB531" s="101"/>
      <c r="GC531" s="101"/>
      <c r="GD531" s="101"/>
    </row>
    <row r="532" spans="1:186" x14ac:dyDescent="0.25">
      <c r="A532" s="101"/>
      <c r="B532" s="101"/>
      <c r="C532" s="101"/>
      <c r="D532" s="101"/>
      <c r="E532" s="101"/>
      <c r="F532" s="101"/>
      <c r="G532" s="101"/>
      <c r="H532" s="101"/>
      <c r="I532" s="101"/>
      <c r="J532" s="101"/>
      <c r="K532" s="101"/>
      <c r="L532" s="101"/>
      <c r="M532" s="103"/>
      <c r="N532" s="101"/>
      <c r="O532" s="101"/>
      <c r="P532" s="101"/>
      <c r="Q532" s="101"/>
      <c r="R532" s="101"/>
      <c r="S532" s="103"/>
      <c r="T532" s="103"/>
      <c r="U532" s="101"/>
      <c r="V532" s="101"/>
      <c r="W532" s="101"/>
      <c r="X532" s="101"/>
      <c r="Y532" s="101"/>
      <c r="Z532" s="101"/>
      <c r="AA532" s="101"/>
      <c r="AB532" s="101"/>
      <c r="AC532" s="101"/>
      <c r="AD532" s="101"/>
      <c r="AE532" s="101"/>
      <c r="AF532" s="101"/>
      <c r="AG532" s="103"/>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3"/>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c r="FH532" s="101"/>
      <c r="FI532" s="101"/>
      <c r="FJ532" s="101"/>
      <c r="FK532" s="101"/>
      <c r="FL532" s="101"/>
      <c r="FM532" s="101"/>
      <c r="FN532" s="101"/>
      <c r="FO532" s="101"/>
      <c r="FP532" s="101"/>
      <c r="FQ532" s="101"/>
      <c r="FR532" s="101"/>
      <c r="FS532" s="101"/>
      <c r="FT532" s="101"/>
      <c r="FU532" s="101"/>
      <c r="FV532" s="101"/>
      <c r="FW532" s="101"/>
      <c r="FX532" s="101"/>
      <c r="FY532" s="101"/>
      <c r="FZ532" s="101"/>
      <c r="GA532" s="101"/>
      <c r="GB532" s="101"/>
      <c r="GC532" s="101"/>
      <c r="GD532" s="101"/>
    </row>
    <row r="533" spans="1:186" x14ac:dyDescent="0.25">
      <c r="A533" s="101"/>
      <c r="B533" s="101"/>
      <c r="C533" s="101"/>
      <c r="D533" s="101"/>
      <c r="E533" s="101"/>
      <c r="F533" s="101"/>
      <c r="G533" s="101"/>
      <c r="H533" s="101"/>
      <c r="I533" s="101"/>
      <c r="J533" s="101"/>
      <c r="K533" s="101"/>
      <c r="L533" s="101"/>
      <c r="M533" s="103"/>
      <c r="N533" s="101"/>
      <c r="O533" s="101"/>
      <c r="P533" s="101"/>
      <c r="Q533" s="101"/>
      <c r="R533" s="101"/>
      <c r="S533" s="103"/>
      <c r="T533" s="103"/>
      <c r="U533" s="101"/>
      <c r="V533" s="101"/>
      <c r="W533" s="101"/>
      <c r="X533" s="101"/>
      <c r="Y533" s="101"/>
      <c r="Z533" s="101"/>
      <c r="AA533" s="101"/>
      <c r="AB533" s="101"/>
      <c r="AC533" s="101"/>
      <c r="AD533" s="101"/>
      <c r="AE533" s="101"/>
      <c r="AF533" s="101"/>
      <c r="AG533" s="103"/>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3"/>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c r="FH533" s="101"/>
      <c r="FI533" s="101"/>
      <c r="FJ533" s="101"/>
      <c r="FK533" s="101"/>
      <c r="FL533" s="101"/>
      <c r="FM533" s="101"/>
      <c r="FN533" s="101"/>
      <c r="FO533" s="101"/>
      <c r="FP533" s="101"/>
      <c r="FQ533" s="101"/>
      <c r="FR533" s="101"/>
      <c r="FS533" s="101"/>
      <c r="FT533" s="101"/>
      <c r="FU533" s="101"/>
      <c r="FV533" s="101"/>
      <c r="FW533" s="101"/>
      <c r="FX533" s="101"/>
      <c r="FY533" s="101"/>
      <c r="FZ533" s="101"/>
      <c r="GA533" s="101"/>
      <c r="GB533" s="101"/>
      <c r="GC533" s="101"/>
      <c r="GD533" s="101"/>
    </row>
    <row r="534" spans="1:186" x14ac:dyDescent="0.25">
      <c r="A534" s="101"/>
      <c r="B534" s="101"/>
      <c r="C534" s="101"/>
      <c r="D534" s="101"/>
      <c r="E534" s="101"/>
      <c r="F534" s="101"/>
      <c r="G534" s="101"/>
      <c r="H534" s="101"/>
      <c r="I534" s="101"/>
      <c r="J534" s="101"/>
      <c r="K534" s="101"/>
      <c r="L534" s="101"/>
      <c r="M534" s="103"/>
      <c r="N534" s="101"/>
      <c r="O534" s="101"/>
      <c r="P534" s="101"/>
      <c r="Q534" s="101"/>
      <c r="R534" s="101"/>
      <c r="S534" s="103"/>
      <c r="T534" s="103"/>
      <c r="U534" s="101"/>
      <c r="V534" s="101"/>
      <c r="W534" s="101"/>
      <c r="X534" s="101"/>
      <c r="Y534" s="101"/>
      <c r="Z534" s="101"/>
      <c r="AA534" s="101"/>
      <c r="AB534" s="101"/>
      <c r="AC534" s="101"/>
      <c r="AD534" s="101"/>
      <c r="AE534" s="101"/>
      <c r="AF534" s="101"/>
      <c r="AG534" s="103"/>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3"/>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c r="FH534" s="101"/>
      <c r="FI534" s="101"/>
      <c r="FJ534" s="101"/>
      <c r="FK534" s="101"/>
      <c r="FL534" s="101"/>
      <c r="FM534" s="101"/>
      <c r="FN534" s="101"/>
      <c r="FO534" s="101"/>
      <c r="FP534" s="101"/>
      <c r="FQ534" s="101"/>
      <c r="FR534" s="101"/>
      <c r="FS534" s="101"/>
      <c r="FT534" s="101"/>
      <c r="FU534" s="101"/>
      <c r="FV534" s="101"/>
      <c r="FW534" s="101"/>
      <c r="FX534" s="101"/>
      <c r="FY534" s="101"/>
      <c r="FZ534" s="101"/>
      <c r="GA534" s="101"/>
      <c r="GB534" s="101"/>
      <c r="GC534" s="101"/>
      <c r="GD534" s="101"/>
    </row>
    <row r="535" spans="1:186" x14ac:dyDescent="0.25">
      <c r="A535" s="101"/>
      <c r="B535" s="101"/>
      <c r="C535" s="101"/>
      <c r="D535" s="101"/>
      <c r="E535" s="101"/>
      <c r="F535" s="101"/>
      <c r="G535" s="101"/>
      <c r="H535" s="101"/>
      <c r="I535" s="101"/>
      <c r="J535" s="101"/>
      <c r="K535" s="101"/>
      <c r="L535" s="101"/>
      <c r="M535" s="103"/>
      <c r="N535" s="101"/>
      <c r="O535" s="101"/>
      <c r="P535" s="101"/>
      <c r="Q535" s="101"/>
      <c r="R535" s="101"/>
      <c r="S535" s="103"/>
      <c r="T535" s="103"/>
      <c r="U535" s="101"/>
      <c r="V535" s="101"/>
      <c r="W535" s="101"/>
      <c r="X535" s="101"/>
      <c r="Y535" s="101"/>
      <c r="Z535" s="101"/>
      <c r="AA535" s="101"/>
      <c r="AB535" s="101"/>
      <c r="AC535" s="101"/>
      <c r="AD535" s="101"/>
      <c r="AE535" s="101"/>
      <c r="AF535" s="101"/>
      <c r="AG535" s="103"/>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3"/>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c r="FH535" s="101"/>
      <c r="FI535" s="101"/>
      <c r="FJ535" s="101"/>
      <c r="FK535" s="101"/>
      <c r="FL535" s="101"/>
      <c r="FM535" s="101"/>
      <c r="FN535" s="101"/>
      <c r="FO535" s="101"/>
      <c r="FP535" s="101"/>
      <c r="FQ535" s="101"/>
      <c r="FR535" s="101"/>
      <c r="FS535" s="101"/>
      <c r="FT535" s="101"/>
      <c r="FU535" s="101"/>
      <c r="FV535" s="101"/>
      <c r="FW535" s="101"/>
      <c r="FX535" s="101"/>
      <c r="FY535" s="101"/>
      <c r="FZ535" s="101"/>
      <c r="GA535" s="101"/>
      <c r="GB535" s="101"/>
      <c r="GC535" s="101"/>
      <c r="GD535" s="101"/>
    </row>
    <row r="536" spans="1:186" x14ac:dyDescent="0.25">
      <c r="A536" s="101"/>
      <c r="B536" s="101"/>
      <c r="C536" s="101"/>
      <c r="D536" s="101"/>
      <c r="E536" s="101"/>
      <c r="F536" s="101"/>
      <c r="G536" s="101"/>
      <c r="H536" s="101"/>
      <c r="I536" s="101"/>
      <c r="J536" s="101"/>
      <c r="K536" s="101"/>
      <c r="L536" s="101"/>
      <c r="M536" s="103"/>
      <c r="N536" s="101"/>
      <c r="O536" s="101"/>
      <c r="P536" s="101"/>
      <c r="Q536" s="101"/>
      <c r="R536" s="101"/>
      <c r="S536" s="103"/>
      <c r="T536" s="103"/>
      <c r="U536" s="101"/>
      <c r="V536" s="101"/>
      <c r="W536" s="101"/>
      <c r="X536" s="101"/>
      <c r="Y536" s="101"/>
      <c r="Z536" s="101"/>
      <c r="AA536" s="101"/>
      <c r="AB536" s="101"/>
      <c r="AC536" s="101"/>
      <c r="AD536" s="101"/>
      <c r="AE536" s="101"/>
      <c r="AF536" s="101"/>
      <c r="AG536" s="103"/>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3"/>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c r="FH536" s="101"/>
      <c r="FI536" s="101"/>
      <c r="FJ536" s="101"/>
      <c r="FK536" s="101"/>
      <c r="FL536" s="101"/>
      <c r="FM536" s="101"/>
      <c r="FN536" s="101"/>
      <c r="FO536" s="101"/>
      <c r="FP536" s="101"/>
      <c r="FQ536" s="101"/>
      <c r="FR536" s="101"/>
      <c r="FS536" s="101"/>
      <c r="FT536" s="101"/>
      <c r="FU536" s="101"/>
      <c r="FV536" s="101"/>
      <c r="FW536" s="101"/>
      <c r="FX536" s="101"/>
      <c r="FY536" s="101"/>
      <c r="FZ536" s="101"/>
      <c r="GA536" s="101"/>
      <c r="GB536" s="101"/>
      <c r="GC536" s="101"/>
      <c r="GD536" s="101"/>
    </row>
    <row r="537" spans="1:186" x14ac:dyDescent="0.25">
      <c r="A537" s="101"/>
      <c r="B537" s="101"/>
      <c r="C537" s="101"/>
      <c r="D537" s="101"/>
      <c r="E537" s="101"/>
      <c r="F537" s="101"/>
      <c r="G537" s="101"/>
      <c r="H537" s="101"/>
      <c r="I537" s="101"/>
      <c r="J537" s="101"/>
      <c r="K537" s="101"/>
      <c r="L537" s="101"/>
      <c r="M537" s="103"/>
      <c r="N537" s="101"/>
      <c r="O537" s="101"/>
      <c r="P537" s="101"/>
      <c r="Q537" s="101"/>
      <c r="R537" s="101"/>
      <c r="S537" s="103"/>
      <c r="T537" s="103"/>
      <c r="U537" s="101"/>
      <c r="V537" s="101"/>
      <c r="W537" s="101"/>
      <c r="X537" s="101"/>
      <c r="Y537" s="101"/>
      <c r="Z537" s="101"/>
      <c r="AA537" s="101"/>
      <c r="AB537" s="101"/>
      <c r="AC537" s="101"/>
      <c r="AD537" s="101"/>
      <c r="AE537" s="101"/>
      <c r="AF537" s="101"/>
      <c r="AG537" s="103"/>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3"/>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c r="FH537" s="101"/>
      <c r="FI537" s="101"/>
      <c r="FJ537" s="101"/>
      <c r="FK537" s="101"/>
      <c r="FL537" s="101"/>
      <c r="FM537" s="101"/>
      <c r="FN537" s="101"/>
      <c r="FO537" s="101"/>
      <c r="FP537" s="101"/>
      <c r="FQ537" s="101"/>
      <c r="FR537" s="101"/>
      <c r="FS537" s="101"/>
      <c r="FT537" s="101"/>
      <c r="FU537" s="101"/>
      <c r="FV537" s="101"/>
      <c r="FW537" s="101"/>
      <c r="FX537" s="101"/>
      <c r="FY537" s="101"/>
      <c r="FZ537" s="101"/>
      <c r="GA537" s="101"/>
      <c r="GB537" s="101"/>
      <c r="GC537" s="101"/>
      <c r="GD537" s="101"/>
    </row>
    <row r="538" spans="1:186" x14ac:dyDescent="0.25">
      <c r="A538" s="101"/>
      <c r="B538" s="101"/>
      <c r="C538" s="101"/>
      <c r="D538" s="101"/>
      <c r="E538" s="101"/>
      <c r="F538" s="101"/>
      <c r="G538" s="101"/>
      <c r="H538" s="101"/>
      <c r="I538" s="101"/>
      <c r="J538" s="101"/>
      <c r="K538" s="101"/>
      <c r="L538" s="101"/>
      <c r="M538" s="103"/>
      <c r="N538" s="101"/>
      <c r="O538" s="101"/>
      <c r="P538" s="101"/>
      <c r="Q538" s="101"/>
      <c r="R538" s="101"/>
      <c r="S538" s="103"/>
      <c r="T538" s="103"/>
      <c r="U538" s="101"/>
      <c r="V538" s="101"/>
      <c r="W538" s="101"/>
      <c r="X538" s="101"/>
      <c r="Y538" s="101"/>
      <c r="Z538" s="101"/>
      <c r="AA538" s="101"/>
      <c r="AB538" s="101"/>
      <c r="AC538" s="101"/>
      <c r="AD538" s="101"/>
      <c r="AE538" s="101"/>
      <c r="AF538" s="101"/>
      <c r="AG538" s="103"/>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3"/>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c r="FH538" s="101"/>
      <c r="FI538" s="101"/>
      <c r="FJ538" s="101"/>
      <c r="FK538" s="101"/>
      <c r="FL538" s="101"/>
      <c r="FM538" s="101"/>
      <c r="FN538" s="101"/>
      <c r="FO538" s="101"/>
      <c r="FP538" s="101"/>
      <c r="FQ538" s="101"/>
      <c r="FR538" s="101"/>
      <c r="FS538" s="101"/>
      <c r="FT538" s="101"/>
      <c r="FU538" s="101"/>
      <c r="FV538" s="101"/>
      <c r="FW538" s="101"/>
      <c r="FX538" s="101"/>
      <c r="FY538" s="101"/>
      <c r="FZ538" s="101"/>
      <c r="GA538" s="101"/>
      <c r="GB538" s="101"/>
      <c r="GC538" s="101"/>
      <c r="GD538" s="101"/>
    </row>
    <row r="539" spans="1:186" x14ac:dyDescent="0.25">
      <c r="A539" s="101"/>
      <c r="B539" s="101"/>
      <c r="C539" s="101"/>
      <c r="D539" s="101"/>
      <c r="E539" s="101"/>
      <c r="F539" s="101"/>
      <c r="G539" s="101"/>
      <c r="H539" s="101"/>
      <c r="I539" s="101"/>
      <c r="J539" s="101"/>
      <c r="K539" s="101"/>
      <c r="L539" s="101"/>
      <c r="M539" s="103"/>
      <c r="N539" s="101"/>
      <c r="O539" s="101"/>
      <c r="P539" s="101"/>
      <c r="Q539" s="101"/>
      <c r="R539" s="101"/>
      <c r="S539" s="103"/>
      <c r="T539" s="103"/>
      <c r="U539" s="101"/>
      <c r="V539" s="101"/>
      <c r="W539" s="101"/>
      <c r="X539" s="101"/>
      <c r="Y539" s="101"/>
      <c r="Z539" s="101"/>
      <c r="AA539" s="101"/>
      <c r="AB539" s="101"/>
      <c r="AC539" s="101"/>
      <c r="AD539" s="101"/>
      <c r="AE539" s="101"/>
      <c r="AF539" s="101"/>
      <c r="AG539" s="103"/>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3"/>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c r="FH539" s="101"/>
      <c r="FI539" s="101"/>
      <c r="FJ539" s="101"/>
      <c r="FK539" s="101"/>
      <c r="FL539" s="101"/>
      <c r="FM539" s="101"/>
      <c r="FN539" s="101"/>
      <c r="FO539" s="101"/>
      <c r="FP539" s="101"/>
      <c r="FQ539" s="101"/>
      <c r="FR539" s="101"/>
      <c r="FS539" s="101"/>
      <c r="FT539" s="101"/>
      <c r="FU539" s="101"/>
      <c r="FV539" s="101"/>
      <c r="FW539" s="101"/>
      <c r="FX539" s="101"/>
      <c r="FY539" s="101"/>
      <c r="FZ539" s="101"/>
      <c r="GA539" s="101"/>
      <c r="GB539" s="101"/>
      <c r="GC539" s="101"/>
      <c r="GD539" s="101"/>
    </row>
    <row r="540" spans="1:186" x14ac:dyDescent="0.25">
      <c r="A540" s="101"/>
      <c r="B540" s="101"/>
      <c r="C540" s="101"/>
      <c r="D540" s="101"/>
      <c r="E540" s="101"/>
      <c r="F540" s="101"/>
      <c r="G540" s="101"/>
      <c r="H540" s="101"/>
      <c r="I540" s="101"/>
      <c r="J540" s="101"/>
      <c r="K540" s="101"/>
      <c r="L540" s="101"/>
      <c r="M540" s="103"/>
      <c r="N540" s="101"/>
      <c r="O540" s="101"/>
      <c r="P540" s="101"/>
      <c r="Q540" s="101"/>
      <c r="R540" s="101"/>
      <c r="S540" s="103"/>
      <c r="T540" s="103"/>
      <c r="U540" s="101"/>
      <c r="V540" s="101"/>
      <c r="W540" s="101"/>
      <c r="X540" s="101"/>
      <c r="Y540" s="101"/>
      <c r="Z540" s="101"/>
      <c r="AA540" s="101"/>
      <c r="AB540" s="101"/>
      <c r="AC540" s="101"/>
      <c r="AD540" s="101"/>
      <c r="AE540" s="101"/>
      <c r="AF540" s="101"/>
      <c r="AG540" s="103"/>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3"/>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c r="FH540" s="101"/>
      <c r="FI540" s="101"/>
      <c r="FJ540" s="101"/>
      <c r="FK540" s="101"/>
      <c r="FL540" s="101"/>
      <c r="FM540" s="101"/>
      <c r="FN540" s="101"/>
      <c r="FO540" s="101"/>
      <c r="FP540" s="101"/>
      <c r="FQ540" s="101"/>
      <c r="FR540" s="101"/>
      <c r="FS540" s="101"/>
      <c r="FT540" s="101"/>
      <c r="FU540" s="101"/>
      <c r="FV540" s="101"/>
      <c r="FW540" s="101"/>
      <c r="FX540" s="101"/>
      <c r="FY540" s="101"/>
      <c r="FZ540" s="101"/>
      <c r="GA540" s="101"/>
      <c r="GB540" s="101"/>
      <c r="GC540" s="101"/>
      <c r="GD540" s="101"/>
    </row>
    <row r="541" spans="1:186" x14ac:dyDescent="0.25">
      <c r="A541" s="101"/>
      <c r="B541" s="101"/>
      <c r="C541" s="101"/>
      <c r="D541" s="101"/>
      <c r="E541" s="101"/>
      <c r="F541" s="101"/>
      <c r="G541" s="101"/>
      <c r="H541" s="101"/>
      <c r="I541" s="101"/>
      <c r="J541" s="101"/>
      <c r="K541" s="101"/>
      <c r="L541" s="101"/>
      <c r="M541" s="103"/>
      <c r="N541" s="101"/>
      <c r="O541" s="101"/>
      <c r="P541" s="101"/>
      <c r="Q541" s="101"/>
      <c r="R541" s="101"/>
      <c r="S541" s="103"/>
      <c r="T541" s="103"/>
      <c r="U541" s="101"/>
      <c r="V541" s="101"/>
      <c r="W541" s="101"/>
      <c r="X541" s="101"/>
      <c r="Y541" s="101"/>
      <c r="Z541" s="101"/>
      <c r="AA541" s="101"/>
      <c r="AB541" s="101"/>
      <c r="AC541" s="101"/>
      <c r="AD541" s="101"/>
      <c r="AE541" s="101"/>
      <c r="AF541" s="101"/>
      <c r="AG541" s="103"/>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3"/>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c r="FH541" s="101"/>
      <c r="FI541" s="101"/>
      <c r="FJ541" s="101"/>
      <c r="FK541" s="101"/>
      <c r="FL541" s="101"/>
      <c r="FM541" s="101"/>
      <c r="FN541" s="101"/>
      <c r="FO541" s="101"/>
      <c r="FP541" s="101"/>
      <c r="FQ541" s="101"/>
      <c r="FR541" s="101"/>
      <c r="FS541" s="101"/>
      <c r="FT541" s="101"/>
      <c r="FU541" s="101"/>
      <c r="FV541" s="101"/>
      <c r="FW541" s="101"/>
      <c r="FX541" s="101"/>
      <c r="FY541" s="101"/>
      <c r="FZ541" s="101"/>
      <c r="GA541" s="101"/>
      <c r="GB541" s="101"/>
      <c r="GC541" s="101"/>
      <c r="GD541" s="101"/>
    </row>
    <row r="542" spans="1:186" x14ac:dyDescent="0.25">
      <c r="A542" s="101"/>
      <c r="B542" s="101"/>
      <c r="C542" s="101"/>
      <c r="D542" s="101"/>
      <c r="E542" s="101"/>
      <c r="F542" s="101"/>
      <c r="G542" s="101"/>
      <c r="H542" s="101"/>
      <c r="I542" s="101"/>
      <c r="J542" s="101"/>
      <c r="K542" s="101"/>
      <c r="L542" s="101"/>
      <c r="M542" s="103"/>
      <c r="N542" s="101"/>
      <c r="O542" s="101"/>
      <c r="P542" s="101"/>
      <c r="Q542" s="101"/>
      <c r="R542" s="101"/>
      <c r="S542" s="103"/>
      <c r="T542" s="103"/>
      <c r="U542" s="101"/>
      <c r="V542" s="101"/>
      <c r="W542" s="101"/>
      <c r="X542" s="101"/>
      <c r="Y542" s="101"/>
      <c r="Z542" s="101"/>
      <c r="AA542" s="101"/>
      <c r="AB542" s="101"/>
      <c r="AC542" s="101"/>
      <c r="AD542" s="101"/>
      <c r="AE542" s="101"/>
      <c r="AF542" s="101"/>
      <c r="AG542" s="103"/>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3"/>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row>
    <row r="543" spans="1:186" x14ac:dyDescent="0.25">
      <c r="A543" s="101"/>
      <c r="B543" s="101"/>
      <c r="C543" s="101"/>
      <c r="D543" s="101"/>
      <c r="E543" s="101"/>
      <c r="F543" s="101"/>
      <c r="G543" s="101"/>
      <c r="H543" s="101"/>
      <c r="I543" s="101"/>
      <c r="J543" s="101"/>
      <c r="K543" s="101"/>
      <c r="L543" s="101"/>
      <c r="M543" s="103"/>
      <c r="N543" s="101"/>
      <c r="O543" s="101"/>
      <c r="P543" s="101"/>
      <c r="Q543" s="101"/>
      <c r="R543" s="101"/>
      <c r="S543" s="103"/>
      <c r="T543" s="103"/>
      <c r="U543" s="101"/>
      <c r="V543" s="101"/>
      <c r="W543" s="101"/>
      <c r="X543" s="101"/>
      <c r="Y543" s="101"/>
      <c r="Z543" s="101"/>
      <c r="AA543" s="101"/>
      <c r="AB543" s="101"/>
      <c r="AC543" s="101"/>
      <c r="AD543" s="101"/>
      <c r="AE543" s="101"/>
      <c r="AF543" s="101"/>
      <c r="AG543" s="103"/>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3"/>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c r="FH543" s="101"/>
      <c r="FI543" s="101"/>
      <c r="FJ543" s="101"/>
      <c r="FK543" s="101"/>
      <c r="FL543" s="101"/>
      <c r="FM543" s="101"/>
      <c r="FN543" s="101"/>
      <c r="FO543" s="101"/>
      <c r="FP543" s="101"/>
      <c r="FQ543" s="101"/>
      <c r="FR543" s="101"/>
      <c r="FS543" s="101"/>
      <c r="FT543" s="101"/>
      <c r="FU543" s="101"/>
      <c r="FV543" s="101"/>
      <c r="FW543" s="101"/>
      <c r="FX543" s="101"/>
      <c r="FY543" s="101"/>
      <c r="FZ543" s="101"/>
      <c r="GA543" s="101"/>
      <c r="GB543" s="101"/>
      <c r="GC543" s="101"/>
      <c r="GD543" s="101"/>
    </row>
    <row r="544" spans="1:186" x14ac:dyDescent="0.25">
      <c r="A544" s="101"/>
      <c r="B544" s="101"/>
      <c r="C544" s="101"/>
      <c r="D544" s="101"/>
      <c r="E544" s="101"/>
      <c r="F544" s="101"/>
      <c r="G544" s="101"/>
      <c r="H544" s="101"/>
      <c r="I544" s="101"/>
      <c r="J544" s="101"/>
      <c r="K544" s="101"/>
      <c r="L544" s="101"/>
      <c r="M544" s="103"/>
      <c r="N544" s="101"/>
      <c r="O544" s="101"/>
      <c r="P544" s="101"/>
      <c r="Q544" s="101"/>
      <c r="R544" s="101"/>
      <c r="S544" s="103"/>
      <c r="T544" s="103"/>
      <c r="U544" s="101"/>
      <c r="V544" s="101"/>
      <c r="W544" s="101"/>
      <c r="X544" s="101"/>
      <c r="Y544" s="101"/>
      <c r="Z544" s="101"/>
      <c r="AA544" s="101"/>
      <c r="AB544" s="101"/>
      <c r="AC544" s="101"/>
      <c r="AD544" s="101"/>
      <c r="AE544" s="101"/>
      <c r="AF544" s="101"/>
      <c r="AG544" s="103"/>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3"/>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c r="FH544" s="101"/>
      <c r="FI544" s="101"/>
      <c r="FJ544" s="101"/>
      <c r="FK544" s="101"/>
      <c r="FL544" s="101"/>
      <c r="FM544" s="101"/>
      <c r="FN544" s="101"/>
      <c r="FO544" s="101"/>
      <c r="FP544" s="101"/>
      <c r="FQ544" s="101"/>
      <c r="FR544" s="101"/>
      <c r="FS544" s="101"/>
      <c r="FT544" s="101"/>
      <c r="FU544" s="101"/>
      <c r="FV544" s="101"/>
      <c r="FW544" s="101"/>
      <c r="FX544" s="101"/>
      <c r="FY544" s="101"/>
      <c r="FZ544" s="101"/>
      <c r="GA544" s="101"/>
      <c r="GB544" s="101"/>
      <c r="GC544" s="101"/>
      <c r="GD544" s="101"/>
    </row>
    <row r="545" spans="1:186" x14ac:dyDescent="0.25">
      <c r="A545" s="101"/>
      <c r="B545" s="101"/>
      <c r="C545" s="101"/>
      <c r="D545" s="101"/>
      <c r="E545" s="101"/>
      <c r="F545" s="101"/>
      <c r="G545" s="101"/>
      <c r="H545" s="101"/>
      <c r="I545" s="101"/>
      <c r="J545" s="101"/>
      <c r="K545" s="101"/>
      <c r="L545" s="101"/>
      <c r="M545" s="103"/>
      <c r="N545" s="101"/>
      <c r="O545" s="101"/>
      <c r="P545" s="101"/>
      <c r="Q545" s="101"/>
      <c r="R545" s="101"/>
      <c r="S545" s="103"/>
      <c r="T545" s="103"/>
      <c r="U545" s="101"/>
      <c r="V545" s="101"/>
      <c r="W545" s="101"/>
      <c r="X545" s="101"/>
      <c r="Y545" s="101"/>
      <c r="Z545" s="101"/>
      <c r="AA545" s="101"/>
      <c r="AB545" s="101"/>
      <c r="AC545" s="101"/>
      <c r="AD545" s="101"/>
      <c r="AE545" s="101"/>
      <c r="AF545" s="101"/>
      <c r="AG545" s="103"/>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3"/>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c r="FH545" s="101"/>
      <c r="FI545" s="101"/>
      <c r="FJ545" s="101"/>
      <c r="FK545" s="101"/>
      <c r="FL545" s="101"/>
      <c r="FM545" s="101"/>
      <c r="FN545" s="101"/>
      <c r="FO545" s="101"/>
      <c r="FP545" s="101"/>
      <c r="FQ545" s="101"/>
      <c r="FR545" s="101"/>
      <c r="FS545" s="101"/>
      <c r="FT545" s="101"/>
      <c r="FU545" s="101"/>
      <c r="FV545" s="101"/>
      <c r="FW545" s="101"/>
      <c r="FX545" s="101"/>
      <c r="FY545" s="101"/>
      <c r="FZ545" s="101"/>
      <c r="GA545" s="101"/>
      <c r="GB545" s="101"/>
      <c r="GC545" s="101"/>
      <c r="GD545" s="101"/>
    </row>
    <row r="546" spans="1:186" x14ac:dyDescent="0.25">
      <c r="A546" s="101"/>
      <c r="B546" s="101"/>
      <c r="C546" s="101"/>
      <c r="D546" s="101"/>
      <c r="E546" s="101"/>
      <c r="F546" s="101"/>
      <c r="G546" s="101"/>
      <c r="H546" s="101"/>
      <c r="I546" s="101"/>
      <c r="J546" s="101"/>
      <c r="K546" s="101"/>
      <c r="L546" s="101"/>
      <c r="M546" s="103"/>
      <c r="N546" s="101"/>
      <c r="O546" s="101"/>
      <c r="P546" s="101"/>
      <c r="Q546" s="101"/>
      <c r="R546" s="101"/>
      <c r="S546" s="103"/>
      <c r="T546" s="103"/>
      <c r="U546" s="101"/>
      <c r="V546" s="101"/>
      <c r="W546" s="101"/>
      <c r="X546" s="101"/>
      <c r="Y546" s="101"/>
      <c r="Z546" s="101"/>
      <c r="AA546" s="101"/>
      <c r="AB546" s="101"/>
      <c r="AC546" s="101"/>
      <c r="AD546" s="101"/>
      <c r="AE546" s="101"/>
      <c r="AF546" s="101"/>
      <c r="AG546" s="103"/>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3"/>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c r="FH546" s="101"/>
      <c r="FI546" s="101"/>
      <c r="FJ546" s="101"/>
      <c r="FK546" s="101"/>
      <c r="FL546" s="101"/>
      <c r="FM546" s="101"/>
      <c r="FN546" s="101"/>
      <c r="FO546" s="101"/>
      <c r="FP546" s="101"/>
      <c r="FQ546" s="101"/>
      <c r="FR546" s="101"/>
      <c r="FS546" s="101"/>
      <c r="FT546" s="101"/>
      <c r="FU546" s="101"/>
      <c r="FV546" s="101"/>
      <c r="FW546" s="101"/>
      <c r="FX546" s="101"/>
      <c r="FY546" s="101"/>
      <c r="FZ546" s="101"/>
      <c r="GA546" s="101"/>
      <c r="GB546" s="101"/>
      <c r="GC546" s="101"/>
      <c r="GD546" s="101"/>
    </row>
    <row r="547" spans="1:186" x14ac:dyDescent="0.25">
      <c r="A547" s="101"/>
      <c r="B547" s="101"/>
      <c r="C547" s="101"/>
      <c r="D547" s="101"/>
      <c r="E547" s="101"/>
      <c r="F547" s="101"/>
      <c r="G547" s="101"/>
      <c r="H547" s="101"/>
      <c r="I547" s="101"/>
      <c r="J547" s="101"/>
      <c r="K547" s="101"/>
      <c r="L547" s="101"/>
      <c r="M547" s="103"/>
      <c r="N547" s="101"/>
      <c r="O547" s="101"/>
      <c r="P547" s="101"/>
      <c r="Q547" s="101"/>
      <c r="R547" s="101"/>
      <c r="S547" s="103"/>
      <c r="T547" s="103"/>
      <c r="U547" s="101"/>
      <c r="V547" s="101"/>
      <c r="W547" s="101"/>
      <c r="X547" s="101"/>
      <c r="Y547" s="101"/>
      <c r="Z547" s="101"/>
      <c r="AA547" s="101"/>
      <c r="AB547" s="101"/>
      <c r="AC547" s="101"/>
      <c r="AD547" s="101"/>
      <c r="AE547" s="101"/>
      <c r="AF547" s="101"/>
      <c r="AG547" s="103"/>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3"/>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c r="FH547" s="101"/>
      <c r="FI547" s="101"/>
      <c r="FJ547" s="101"/>
      <c r="FK547" s="101"/>
      <c r="FL547" s="101"/>
      <c r="FM547" s="101"/>
      <c r="FN547" s="101"/>
      <c r="FO547" s="101"/>
      <c r="FP547" s="101"/>
      <c r="FQ547" s="101"/>
      <c r="FR547" s="101"/>
      <c r="FS547" s="101"/>
      <c r="FT547" s="101"/>
      <c r="FU547" s="101"/>
      <c r="FV547" s="101"/>
      <c r="FW547" s="101"/>
      <c r="FX547" s="101"/>
      <c r="FY547" s="101"/>
      <c r="FZ547" s="101"/>
      <c r="GA547" s="101"/>
      <c r="GB547" s="101"/>
      <c r="GC547" s="101"/>
      <c r="GD547" s="101"/>
    </row>
    <row r="548" spans="1:186" x14ac:dyDescent="0.25">
      <c r="A548" s="101"/>
      <c r="B548" s="101"/>
      <c r="C548" s="101"/>
      <c r="D548" s="101"/>
      <c r="E548" s="101"/>
      <c r="F548" s="101"/>
      <c r="G548" s="101"/>
      <c r="H548" s="101"/>
      <c r="I548" s="101"/>
      <c r="J548" s="101"/>
      <c r="K548" s="101"/>
      <c r="L548" s="101"/>
      <c r="M548" s="103"/>
      <c r="N548" s="101"/>
      <c r="O548" s="101"/>
      <c r="P548" s="101"/>
      <c r="Q548" s="101"/>
      <c r="R548" s="101"/>
      <c r="S548" s="103"/>
      <c r="T548" s="103"/>
      <c r="U548" s="101"/>
      <c r="V548" s="101"/>
      <c r="W548" s="101"/>
      <c r="X548" s="101"/>
      <c r="Y548" s="101"/>
      <c r="Z548" s="101"/>
      <c r="AA548" s="101"/>
      <c r="AB548" s="101"/>
      <c r="AC548" s="101"/>
      <c r="AD548" s="101"/>
      <c r="AE548" s="101"/>
      <c r="AF548" s="101"/>
      <c r="AG548" s="103"/>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3"/>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c r="FH548" s="101"/>
      <c r="FI548" s="101"/>
      <c r="FJ548" s="101"/>
      <c r="FK548" s="101"/>
      <c r="FL548" s="101"/>
      <c r="FM548" s="101"/>
      <c r="FN548" s="101"/>
      <c r="FO548" s="101"/>
      <c r="FP548" s="101"/>
      <c r="FQ548" s="101"/>
      <c r="FR548" s="101"/>
      <c r="FS548" s="101"/>
      <c r="FT548" s="101"/>
      <c r="FU548" s="101"/>
      <c r="FV548" s="101"/>
      <c r="FW548" s="101"/>
      <c r="FX548" s="101"/>
      <c r="FY548" s="101"/>
      <c r="FZ548" s="101"/>
      <c r="GA548" s="101"/>
      <c r="GB548" s="101"/>
      <c r="GC548" s="101"/>
      <c r="GD548" s="101"/>
    </row>
    <row r="549" spans="1:186" x14ac:dyDescent="0.25">
      <c r="A549" s="101"/>
      <c r="B549" s="101"/>
      <c r="C549" s="101"/>
      <c r="D549" s="101"/>
      <c r="E549" s="101"/>
      <c r="F549" s="101"/>
      <c r="G549" s="101"/>
      <c r="H549" s="101"/>
      <c r="I549" s="101"/>
      <c r="J549" s="101"/>
      <c r="K549" s="101"/>
      <c r="L549" s="101"/>
      <c r="M549" s="103"/>
      <c r="N549" s="101"/>
      <c r="O549" s="101"/>
      <c r="P549" s="101"/>
      <c r="Q549" s="101"/>
      <c r="R549" s="101"/>
      <c r="S549" s="103"/>
      <c r="T549" s="103"/>
      <c r="U549" s="101"/>
      <c r="V549" s="101"/>
      <c r="W549" s="101"/>
      <c r="X549" s="101"/>
      <c r="Y549" s="101"/>
      <c r="Z549" s="101"/>
      <c r="AA549" s="101"/>
      <c r="AB549" s="101"/>
      <c r="AC549" s="101"/>
      <c r="AD549" s="101"/>
      <c r="AE549" s="101"/>
      <c r="AF549" s="101"/>
      <c r="AG549" s="103"/>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3"/>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c r="FH549" s="101"/>
      <c r="FI549" s="101"/>
      <c r="FJ549" s="101"/>
      <c r="FK549" s="101"/>
      <c r="FL549" s="101"/>
      <c r="FM549" s="101"/>
      <c r="FN549" s="101"/>
      <c r="FO549" s="101"/>
      <c r="FP549" s="101"/>
      <c r="FQ549" s="101"/>
      <c r="FR549" s="101"/>
      <c r="FS549" s="101"/>
      <c r="FT549" s="101"/>
      <c r="FU549" s="101"/>
      <c r="FV549" s="101"/>
      <c r="FW549" s="101"/>
      <c r="FX549" s="101"/>
      <c r="FY549" s="101"/>
      <c r="FZ549" s="101"/>
      <c r="GA549" s="101"/>
      <c r="GB549" s="101"/>
      <c r="GC549" s="101"/>
      <c r="GD549" s="101"/>
    </row>
    <row r="550" spans="1:186" x14ac:dyDescent="0.25">
      <c r="A550" s="101"/>
      <c r="B550" s="101"/>
      <c r="C550" s="101"/>
      <c r="D550" s="101"/>
      <c r="E550" s="101"/>
      <c r="F550" s="101"/>
      <c r="G550" s="101"/>
      <c r="H550" s="101"/>
      <c r="I550" s="101"/>
      <c r="J550" s="101"/>
      <c r="K550" s="101"/>
      <c r="L550" s="101"/>
      <c r="M550" s="103"/>
      <c r="N550" s="101"/>
      <c r="O550" s="101"/>
      <c r="P550" s="101"/>
      <c r="Q550" s="101"/>
      <c r="R550" s="101"/>
      <c r="S550" s="103"/>
      <c r="T550" s="103"/>
      <c r="U550" s="101"/>
      <c r="V550" s="101"/>
      <c r="W550" s="101"/>
      <c r="X550" s="101"/>
      <c r="Y550" s="101"/>
      <c r="Z550" s="101"/>
      <c r="AA550" s="101"/>
      <c r="AB550" s="101"/>
      <c r="AC550" s="101"/>
      <c r="AD550" s="101"/>
      <c r="AE550" s="101"/>
      <c r="AF550" s="101"/>
      <c r="AG550" s="103"/>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3"/>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c r="FH550" s="101"/>
      <c r="FI550" s="101"/>
      <c r="FJ550" s="101"/>
      <c r="FK550" s="101"/>
      <c r="FL550" s="101"/>
      <c r="FM550" s="101"/>
      <c r="FN550" s="101"/>
      <c r="FO550" s="101"/>
      <c r="FP550" s="101"/>
      <c r="FQ550" s="101"/>
      <c r="FR550" s="101"/>
      <c r="FS550" s="101"/>
      <c r="FT550" s="101"/>
      <c r="FU550" s="101"/>
      <c r="FV550" s="101"/>
      <c r="FW550" s="101"/>
      <c r="FX550" s="101"/>
      <c r="FY550" s="101"/>
      <c r="FZ550" s="101"/>
      <c r="GA550" s="101"/>
      <c r="GB550" s="101"/>
      <c r="GC550" s="101"/>
      <c r="GD550" s="101"/>
    </row>
    <row r="551" spans="1:186" x14ac:dyDescent="0.25">
      <c r="A551" s="101"/>
      <c r="B551" s="101"/>
      <c r="C551" s="101"/>
      <c r="D551" s="101"/>
      <c r="E551" s="101"/>
      <c r="F551" s="101"/>
      <c r="G551" s="101"/>
      <c r="H551" s="101"/>
      <c r="I551" s="101"/>
      <c r="J551" s="101"/>
      <c r="K551" s="101"/>
      <c r="L551" s="101"/>
      <c r="M551" s="103"/>
      <c r="N551" s="101"/>
      <c r="O551" s="101"/>
      <c r="P551" s="101"/>
      <c r="Q551" s="101"/>
      <c r="R551" s="101"/>
      <c r="S551" s="103"/>
      <c r="T551" s="103"/>
      <c r="U551" s="101"/>
      <c r="V551" s="101"/>
      <c r="W551" s="101"/>
      <c r="X551" s="101"/>
      <c r="Y551" s="101"/>
      <c r="Z551" s="101"/>
      <c r="AA551" s="101"/>
      <c r="AB551" s="101"/>
      <c r="AC551" s="101"/>
      <c r="AD551" s="101"/>
      <c r="AE551" s="101"/>
      <c r="AF551" s="101"/>
      <c r="AG551" s="103"/>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3"/>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c r="FH551" s="101"/>
      <c r="FI551" s="101"/>
      <c r="FJ551" s="101"/>
      <c r="FK551" s="101"/>
      <c r="FL551" s="101"/>
      <c r="FM551" s="101"/>
      <c r="FN551" s="101"/>
      <c r="FO551" s="101"/>
      <c r="FP551" s="101"/>
      <c r="FQ551" s="101"/>
      <c r="FR551" s="101"/>
      <c r="FS551" s="101"/>
      <c r="FT551" s="101"/>
      <c r="FU551" s="101"/>
      <c r="FV551" s="101"/>
      <c r="FW551" s="101"/>
      <c r="FX551" s="101"/>
      <c r="FY551" s="101"/>
      <c r="FZ551" s="101"/>
      <c r="GA551" s="101"/>
      <c r="GB551" s="101"/>
      <c r="GC551" s="101"/>
      <c r="GD551" s="101"/>
    </row>
    <row r="552" spans="1:186" x14ac:dyDescent="0.25">
      <c r="A552" s="101"/>
      <c r="B552" s="101"/>
      <c r="C552" s="101"/>
      <c r="D552" s="101"/>
      <c r="E552" s="101"/>
      <c r="F552" s="101"/>
      <c r="G552" s="101"/>
      <c r="H552" s="101"/>
      <c r="I552" s="101"/>
      <c r="J552" s="101"/>
      <c r="K552" s="101"/>
      <c r="L552" s="101"/>
      <c r="M552" s="103"/>
      <c r="N552" s="101"/>
      <c r="O552" s="101"/>
      <c r="P552" s="101"/>
      <c r="Q552" s="101"/>
      <c r="R552" s="101"/>
      <c r="S552" s="103"/>
      <c r="T552" s="103"/>
      <c r="U552" s="101"/>
      <c r="V552" s="101"/>
      <c r="W552" s="101"/>
      <c r="X552" s="101"/>
      <c r="Y552" s="101"/>
      <c r="Z552" s="101"/>
      <c r="AA552" s="101"/>
      <c r="AB552" s="101"/>
      <c r="AC552" s="101"/>
      <c r="AD552" s="101"/>
      <c r="AE552" s="101"/>
      <c r="AF552" s="101"/>
      <c r="AG552" s="103"/>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3"/>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c r="FH552" s="101"/>
      <c r="FI552" s="101"/>
      <c r="FJ552" s="101"/>
      <c r="FK552" s="101"/>
      <c r="FL552" s="101"/>
      <c r="FM552" s="101"/>
      <c r="FN552" s="101"/>
      <c r="FO552" s="101"/>
      <c r="FP552" s="101"/>
      <c r="FQ552" s="101"/>
      <c r="FR552" s="101"/>
      <c r="FS552" s="101"/>
      <c r="FT552" s="101"/>
      <c r="FU552" s="101"/>
      <c r="FV552" s="101"/>
      <c r="FW552" s="101"/>
      <c r="FX552" s="101"/>
      <c r="FY552" s="101"/>
      <c r="FZ552" s="101"/>
      <c r="GA552" s="101"/>
      <c r="GB552" s="101"/>
      <c r="GC552" s="101"/>
      <c r="GD552" s="101"/>
    </row>
    <row r="553" spans="1:186" x14ac:dyDescent="0.25">
      <c r="A553" s="101"/>
      <c r="B553" s="101"/>
      <c r="C553" s="101"/>
      <c r="D553" s="101"/>
      <c r="E553" s="101"/>
      <c r="F553" s="101"/>
      <c r="G553" s="101"/>
      <c r="H553" s="101"/>
      <c r="I553" s="101"/>
      <c r="J553" s="101"/>
      <c r="K553" s="101"/>
      <c r="L553" s="101"/>
      <c r="M553" s="103"/>
      <c r="N553" s="101"/>
      <c r="O553" s="101"/>
      <c r="P553" s="101"/>
      <c r="Q553" s="101"/>
      <c r="R553" s="101"/>
      <c r="S553" s="103"/>
      <c r="T553" s="103"/>
      <c r="U553" s="101"/>
      <c r="V553" s="101"/>
      <c r="W553" s="101"/>
      <c r="X553" s="101"/>
      <c r="Y553" s="101"/>
      <c r="Z553" s="101"/>
      <c r="AA553" s="101"/>
      <c r="AB553" s="101"/>
      <c r="AC553" s="101"/>
      <c r="AD553" s="101"/>
      <c r="AE553" s="101"/>
      <c r="AF553" s="101"/>
      <c r="AG553" s="103"/>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3"/>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c r="FH553" s="101"/>
      <c r="FI553" s="101"/>
      <c r="FJ553" s="101"/>
      <c r="FK553" s="101"/>
      <c r="FL553" s="101"/>
      <c r="FM553" s="101"/>
      <c r="FN553" s="101"/>
      <c r="FO553" s="101"/>
      <c r="FP553" s="101"/>
      <c r="FQ553" s="101"/>
      <c r="FR553" s="101"/>
      <c r="FS553" s="101"/>
      <c r="FT553" s="101"/>
      <c r="FU553" s="101"/>
      <c r="FV553" s="101"/>
      <c r="FW553" s="101"/>
      <c r="FX553" s="101"/>
      <c r="FY553" s="101"/>
      <c r="FZ553" s="101"/>
      <c r="GA553" s="101"/>
      <c r="GB553" s="101"/>
      <c r="GC553" s="101"/>
      <c r="GD553" s="101"/>
    </row>
    <row r="554" spans="1:186" x14ac:dyDescent="0.25">
      <c r="A554" s="101"/>
      <c r="B554" s="101"/>
      <c r="C554" s="101"/>
      <c r="D554" s="101"/>
      <c r="E554" s="101"/>
      <c r="F554" s="101"/>
      <c r="G554" s="101"/>
      <c r="H554" s="101"/>
      <c r="I554" s="101"/>
      <c r="J554" s="101"/>
      <c r="K554" s="101"/>
      <c r="L554" s="101"/>
      <c r="M554" s="103"/>
      <c r="N554" s="101"/>
      <c r="O554" s="101"/>
      <c r="P554" s="101"/>
      <c r="Q554" s="101"/>
      <c r="R554" s="101"/>
      <c r="S554" s="103"/>
      <c r="T554" s="103"/>
      <c r="U554" s="101"/>
      <c r="V554" s="101"/>
      <c r="W554" s="101"/>
      <c r="X554" s="101"/>
      <c r="Y554" s="101"/>
      <c r="Z554" s="101"/>
      <c r="AA554" s="101"/>
      <c r="AB554" s="101"/>
      <c r="AC554" s="101"/>
      <c r="AD554" s="101"/>
      <c r="AE554" s="101"/>
      <c r="AF554" s="101"/>
      <c r="AG554" s="103"/>
      <c r="AH554" s="101"/>
      <c r="AI554" s="101"/>
      <c r="AJ554" s="101"/>
      <c r="AK554" s="101"/>
      <c r="AL554" s="101"/>
      <c r="AM554" s="101"/>
      <c r="AN554" s="101"/>
      <c r="AO554" s="101"/>
      <c r="AP554" s="101"/>
      <c r="AQ554" s="101"/>
      <c r="AR554" s="101"/>
      <c r="AS554" s="101"/>
      <c r="AT554" s="101"/>
      <c r="AU554" s="101"/>
      <c r="AV554" s="101"/>
      <c r="AW554" s="101"/>
      <c r="AX554" s="103"/>
      <c r="AY554" s="103"/>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3"/>
      <c r="CI554" s="103"/>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3"/>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c r="FH554" s="101"/>
      <c r="FI554" s="101"/>
      <c r="FJ554" s="101"/>
      <c r="FK554" s="101"/>
      <c r="FL554" s="101"/>
      <c r="FM554" s="101"/>
      <c r="FN554" s="101"/>
      <c r="FO554" s="101"/>
      <c r="FP554" s="101"/>
      <c r="FQ554" s="101"/>
      <c r="FR554" s="101"/>
      <c r="FS554" s="101"/>
      <c r="FT554" s="101"/>
      <c r="FU554" s="101"/>
      <c r="FV554" s="101"/>
      <c r="FW554" s="101"/>
      <c r="FX554" s="101"/>
      <c r="FY554" s="101"/>
      <c r="FZ554" s="101"/>
      <c r="GA554" s="101"/>
      <c r="GB554" s="101"/>
      <c r="GC554" s="101"/>
      <c r="GD554" s="101"/>
    </row>
    <row r="555" spans="1:186" x14ac:dyDescent="0.25">
      <c r="A555" s="101"/>
      <c r="B555" s="101"/>
      <c r="C555" s="101"/>
      <c r="D555" s="101"/>
      <c r="E555" s="101"/>
      <c r="F555" s="101"/>
      <c r="G555" s="101"/>
      <c r="H555" s="101"/>
      <c r="I555" s="101"/>
      <c r="J555" s="101"/>
      <c r="K555" s="101"/>
      <c r="L555" s="101"/>
      <c r="M555" s="103"/>
      <c r="N555" s="101"/>
      <c r="O555" s="101"/>
      <c r="P555" s="101"/>
      <c r="Q555" s="101"/>
      <c r="R555" s="101"/>
      <c r="S555" s="103"/>
      <c r="T555" s="103"/>
      <c r="U555" s="101"/>
      <c r="V555" s="101"/>
      <c r="W555" s="101"/>
      <c r="X555" s="101"/>
      <c r="Y555" s="101"/>
      <c r="Z555" s="101"/>
      <c r="AA555" s="101"/>
      <c r="AB555" s="101"/>
      <c r="AC555" s="101"/>
      <c r="AD555" s="101"/>
      <c r="AE555" s="101"/>
      <c r="AF555" s="101"/>
      <c r="AG555" s="103"/>
      <c r="AH555" s="101"/>
      <c r="AI555" s="101"/>
      <c r="AJ555" s="101"/>
      <c r="AK555" s="101"/>
      <c r="AL555" s="101"/>
      <c r="AM555" s="101"/>
      <c r="AN555" s="101"/>
      <c r="AO555" s="101"/>
      <c r="AP555" s="101"/>
      <c r="AQ555" s="101"/>
      <c r="AR555" s="101"/>
      <c r="AS555" s="101"/>
      <c r="AT555" s="101"/>
      <c r="AU555" s="101"/>
      <c r="AV555" s="101"/>
      <c r="AW555" s="101"/>
      <c r="AX555" s="103"/>
      <c r="AY555" s="103"/>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3"/>
      <c r="CI555" s="103"/>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3"/>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c r="FH555" s="101"/>
      <c r="FI555" s="101"/>
      <c r="FJ555" s="101"/>
      <c r="FK555" s="101"/>
      <c r="FL555" s="101"/>
      <c r="FM555" s="101"/>
      <c r="FN555" s="101"/>
      <c r="FO555" s="101"/>
      <c r="FP555" s="101"/>
      <c r="FQ555" s="101"/>
      <c r="FR555" s="101"/>
      <c r="FS555" s="101"/>
      <c r="FT555" s="101"/>
      <c r="FU555" s="101"/>
      <c r="FV555" s="101"/>
      <c r="FW555" s="101"/>
      <c r="FX555" s="101"/>
      <c r="FY555" s="101"/>
      <c r="FZ555" s="101"/>
      <c r="GA555" s="101"/>
      <c r="GB555" s="101"/>
      <c r="GC555" s="101"/>
      <c r="GD555" s="101"/>
    </row>
    <row r="556" spans="1:186" x14ac:dyDescent="0.25">
      <c r="A556" s="101"/>
      <c r="B556" s="101"/>
      <c r="C556" s="101"/>
      <c r="D556" s="101"/>
      <c r="E556" s="101"/>
      <c r="F556" s="101"/>
      <c r="G556" s="101"/>
      <c r="H556" s="101"/>
      <c r="I556" s="101"/>
      <c r="J556" s="101"/>
      <c r="K556" s="101"/>
      <c r="L556" s="101"/>
      <c r="M556" s="103"/>
      <c r="N556" s="101"/>
      <c r="O556" s="101"/>
      <c r="P556" s="101"/>
      <c r="Q556" s="101"/>
      <c r="R556" s="101"/>
      <c r="S556" s="103"/>
      <c r="T556" s="103"/>
      <c r="U556" s="101"/>
      <c r="V556" s="101"/>
      <c r="W556" s="101"/>
      <c r="X556" s="101"/>
      <c r="Y556" s="101"/>
      <c r="Z556" s="101"/>
      <c r="AA556" s="101"/>
      <c r="AB556" s="101"/>
      <c r="AC556" s="101"/>
      <c r="AD556" s="101"/>
      <c r="AE556" s="101"/>
      <c r="AF556" s="101"/>
      <c r="AG556" s="103"/>
      <c r="AH556" s="101"/>
      <c r="AI556" s="101"/>
      <c r="AJ556" s="101"/>
      <c r="AK556" s="101"/>
      <c r="AL556" s="101"/>
      <c r="AM556" s="101"/>
      <c r="AN556" s="101"/>
      <c r="AO556" s="101"/>
      <c r="AP556" s="101"/>
      <c r="AQ556" s="101"/>
      <c r="AR556" s="101"/>
      <c r="AS556" s="101"/>
      <c r="AT556" s="101"/>
      <c r="AU556" s="101"/>
      <c r="AV556" s="101"/>
      <c r="AW556" s="101"/>
      <c r="AX556" s="103"/>
      <c r="AY556" s="103"/>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3"/>
      <c r="CI556" s="103"/>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3"/>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c r="FH556" s="101"/>
      <c r="FI556" s="101"/>
      <c r="FJ556" s="101"/>
      <c r="FK556" s="101"/>
      <c r="FL556" s="101"/>
      <c r="FM556" s="101"/>
      <c r="FN556" s="101"/>
      <c r="FO556" s="101"/>
      <c r="FP556" s="101"/>
      <c r="FQ556" s="101"/>
      <c r="FR556" s="101"/>
      <c r="FS556" s="101"/>
      <c r="FT556" s="101"/>
      <c r="FU556" s="101"/>
      <c r="FV556" s="101"/>
      <c r="FW556" s="101"/>
      <c r="FX556" s="101"/>
      <c r="FY556" s="101"/>
      <c r="FZ556" s="101"/>
      <c r="GA556" s="101"/>
      <c r="GB556" s="101"/>
      <c r="GC556" s="101"/>
      <c r="GD556" s="101"/>
    </row>
    <row r="557" spans="1:186" x14ac:dyDescent="0.25">
      <c r="A557" s="101"/>
      <c r="B557" s="101"/>
      <c r="C557" s="101"/>
      <c r="D557" s="101"/>
      <c r="E557" s="101"/>
      <c r="F557" s="101"/>
      <c r="G557" s="101"/>
      <c r="H557" s="101"/>
      <c r="I557" s="101"/>
      <c r="J557" s="101"/>
      <c r="K557" s="101"/>
      <c r="L557" s="101"/>
      <c r="M557" s="103"/>
      <c r="N557" s="101"/>
      <c r="O557" s="101"/>
      <c r="P557" s="101"/>
      <c r="Q557" s="101"/>
      <c r="R557" s="101"/>
      <c r="S557" s="103"/>
      <c r="T557" s="103"/>
      <c r="U557" s="101"/>
      <c r="V557" s="101"/>
      <c r="W557" s="101"/>
      <c r="X557" s="101"/>
      <c r="Y557" s="101"/>
      <c r="Z557" s="101"/>
      <c r="AA557" s="101"/>
      <c r="AB557" s="101"/>
      <c r="AC557" s="101"/>
      <c r="AD557" s="101"/>
      <c r="AE557" s="101"/>
      <c r="AF557" s="101"/>
      <c r="AG557" s="103"/>
      <c r="AH557" s="101"/>
      <c r="AI557" s="101"/>
      <c r="AJ557" s="101"/>
      <c r="AK557" s="101"/>
      <c r="AL557" s="101"/>
      <c r="AM557" s="101"/>
      <c r="AN557" s="101"/>
      <c r="AO557" s="101"/>
      <c r="AP557" s="101"/>
      <c r="AQ557" s="101"/>
      <c r="AR557" s="101"/>
      <c r="AS557" s="101"/>
      <c r="AT557" s="101"/>
      <c r="AU557" s="101"/>
      <c r="AV557" s="101"/>
      <c r="AW557" s="101"/>
      <c r="AX557" s="103"/>
      <c r="AY557" s="103"/>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3"/>
      <c r="CI557" s="103"/>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3"/>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c r="FH557" s="101"/>
      <c r="FI557" s="101"/>
      <c r="FJ557" s="101"/>
      <c r="FK557" s="101"/>
      <c r="FL557" s="101"/>
      <c r="FM557" s="101"/>
      <c r="FN557" s="101"/>
      <c r="FO557" s="101"/>
      <c r="FP557" s="101"/>
      <c r="FQ557" s="101"/>
      <c r="FR557" s="101"/>
      <c r="FS557" s="101"/>
      <c r="FT557" s="101"/>
      <c r="FU557" s="101"/>
      <c r="FV557" s="101"/>
      <c r="FW557" s="101"/>
      <c r="FX557" s="101"/>
      <c r="FY557" s="101"/>
      <c r="FZ557" s="101"/>
      <c r="GA557" s="101"/>
      <c r="GB557" s="101"/>
      <c r="GC557" s="101"/>
      <c r="GD557" s="101"/>
    </row>
    <row r="558" spans="1:186" x14ac:dyDescent="0.25">
      <c r="A558" s="101"/>
      <c r="B558" s="101"/>
      <c r="C558" s="101"/>
      <c r="D558" s="101"/>
      <c r="E558" s="101"/>
      <c r="F558" s="101"/>
      <c r="G558" s="101"/>
      <c r="H558" s="101"/>
      <c r="I558" s="101"/>
      <c r="J558" s="101"/>
      <c r="K558" s="101"/>
      <c r="L558" s="101"/>
      <c r="M558" s="103"/>
      <c r="N558" s="101"/>
      <c r="O558" s="101"/>
      <c r="P558" s="101"/>
      <c r="Q558" s="101"/>
      <c r="R558" s="101"/>
      <c r="S558" s="103"/>
      <c r="T558" s="103"/>
      <c r="U558" s="101"/>
      <c r="V558" s="101"/>
      <c r="W558" s="101"/>
      <c r="X558" s="101"/>
      <c r="Y558" s="101"/>
      <c r="Z558" s="101"/>
      <c r="AA558" s="101"/>
      <c r="AB558" s="101"/>
      <c r="AC558" s="101"/>
      <c r="AD558" s="101"/>
      <c r="AE558" s="101"/>
      <c r="AF558" s="101"/>
      <c r="AG558" s="103"/>
      <c r="AH558" s="101"/>
      <c r="AI558" s="101"/>
      <c r="AJ558" s="101"/>
      <c r="AK558" s="101"/>
      <c r="AL558" s="101"/>
      <c r="AM558" s="101"/>
      <c r="AN558" s="101"/>
      <c r="AO558" s="101"/>
      <c r="AP558" s="101"/>
      <c r="AQ558" s="101"/>
      <c r="AR558" s="101"/>
      <c r="AS558" s="101"/>
      <c r="AT558" s="101"/>
      <c r="AU558" s="101"/>
      <c r="AV558" s="101"/>
      <c r="AW558" s="101"/>
      <c r="AX558" s="103"/>
      <c r="AY558" s="103"/>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3"/>
      <c r="CI558" s="103"/>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3"/>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c r="FH558" s="101"/>
      <c r="FI558" s="101"/>
      <c r="FJ558" s="101"/>
      <c r="FK558" s="101"/>
      <c r="FL558" s="101"/>
      <c r="FM558" s="101"/>
      <c r="FN558" s="101"/>
      <c r="FO558" s="101"/>
      <c r="FP558" s="101"/>
      <c r="FQ558" s="101"/>
      <c r="FR558" s="101"/>
      <c r="FS558" s="101"/>
      <c r="FT558" s="101"/>
      <c r="FU558" s="101"/>
      <c r="FV558" s="101"/>
      <c r="FW558" s="101"/>
      <c r="FX558" s="101"/>
      <c r="FY558" s="101"/>
      <c r="FZ558" s="101"/>
      <c r="GA558" s="101"/>
      <c r="GB558" s="101"/>
      <c r="GC558" s="101"/>
      <c r="GD558" s="101"/>
    </row>
    <row r="559" spans="1:186" x14ac:dyDescent="0.25">
      <c r="A559" s="101"/>
      <c r="B559" s="101"/>
      <c r="C559" s="101"/>
      <c r="D559" s="101"/>
      <c r="E559" s="101"/>
      <c r="F559" s="101"/>
      <c r="G559" s="101"/>
      <c r="H559" s="101"/>
      <c r="I559" s="101"/>
      <c r="J559" s="101"/>
      <c r="K559" s="101"/>
      <c r="L559" s="101"/>
      <c r="M559" s="103"/>
      <c r="N559" s="101"/>
      <c r="O559" s="101"/>
      <c r="P559" s="101"/>
      <c r="Q559" s="101"/>
      <c r="R559" s="101"/>
      <c r="S559" s="103"/>
      <c r="T559" s="103"/>
      <c r="U559" s="101"/>
      <c r="V559" s="101"/>
      <c r="W559" s="101"/>
      <c r="X559" s="101"/>
      <c r="Y559" s="101"/>
      <c r="Z559" s="101"/>
      <c r="AA559" s="101"/>
      <c r="AB559" s="101"/>
      <c r="AC559" s="101"/>
      <c r="AD559" s="101"/>
      <c r="AE559" s="101"/>
      <c r="AF559" s="101"/>
      <c r="AG559" s="103"/>
      <c r="AH559" s="101"/>
      <c r="AI559" s="101"/>
      <c r="AJ559" s="101"/>
      <c r="AK559" s="101"/>
      <c r="AL559" s="101"/>
      <c r="AM559" s="101"/>
      <c r="AN559" s="101"/>
      <c r="AO559" s="101"/>
      <c r="AP559" s="101"/>
      <c r="AQ559" s="101"/>
      <c r="AR559" s="101"/>
      <c r="AS559" s="101"/>
      <c r="AT559" s="101"/>
      <c r="AU559" s="101"/>
      <c r="AV559" s="101"/>
      <c r="AW559" s="101"/>
      <c r="AX559" s="103"/>
      <c r="AY559" s="103"/>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3"/>
      <c r="CI559" s="103"/>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3"/>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c r="FH559" s="101"/>
      <c r="FI559" s="101"/>
      <c r="FJ559" s="101"/>
      <c r="FK559" s="101"/>
      <c r="FL559" s="101"/>
      <c r="FM559" s="101"/>
      <c r="FN559" s="101"/>
      <c r="FO559" s="101"/>
      <c r="FP559" s="101"/>
      <c r="FQ559" s="101"/>
      <c r="FR559" s="101"/>
      <c r="FS559" s="101"/>
      <c r="FT559" s="101"/>
      <c r="FU559" s="101"/>
      <c r="FV559" s="101"/>
      <c r="FW559" s="101"/>
      <c r="FX559" s="101"/>
      <c r="FY559" s="101"/>
      <c r="FZ559" s="101"/>
      <c r="GA559" s="101"/>
      <c r="GB559" s="101"/>
      <c r="GC559" s="101"/>
      <c r="GD559" s="101"/>
    </row>
    <row r="560" spans="1:186" x14ac:dyDescent="0.25">
      <c r="A560" s="101"/>
      <c r="B560" s="101"/>
      <c r="C560" s="101"/>
      <c r="D560" s="101"/>
      <c r="E560" s="101"/>
      <c r="F560" s="101"/>
      <c r="G560" s="101"/>
      <c r="H560" s="101"/>
      <c r="I560" s="101"/>
      <c r="J560" s="101"/>
      <c r="K560" s="101"/>
      <c r="L560" s="101"/>
      <c r="M560" s="103"/>
      <c r="N560" s="101"/>
      <c r="O560" s="101"/>
      <c r="P560" s="101"/>
      <c r="Q560" s="101"/>
      <c r="R560" s="101"/>
      <c r="S560" s="103"/>
      <c r="T560" s="103"/>
      <c r="U560" s="101"/>
      <c r="V560" s="101"/>
      <c r="W560" s="101"/>
      <c r="X560" s="101"/>
      <c r="Y560" s="101"/>
      <c r="Z560" s="101"/>
      <c r="AA560" s="101"/>
      <c r="AB560" s="101"/>
      <c r="AC560" s="101"/>
      <c r="AD560" s="101"/>
      <c r="AE560" s="101"/>
      <c r="AF560" s="101"/>
      <c r="AG560" s="103"/>
      <c r="AH560" s="101"/>
      <c r="AI560" s="101"/>
      <c r="AJ560" s="101"/>
      <c r="AK560" s="101"/>
      <c r="AL560" s="101"/>
      <c r="AM560" s="101"/>
      <c r="AN560" s="101"/>
      <c r="AO560" s="101"/>
      <c r="AP560" s="101"/>
      <c r="AQ560" s="101"/>
      <c r="AR560" s="101"/>
      <c r="AS560" s="101"/>
      <c r="AT560" s="101"/>
      <c r="AU560" s="101"/>
      <c r="AV560" s="101"/>
      <c r="AW560" s="101"/>
      <c r="AX560" s="103"/>
      <c r="AY560" s="103"/>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3"/>
      <c r="CI560" s="103"/>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3"/>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c r="FH560" s="101"/>
      <c r="FI560" s="101"/>
      <c r="FJ560" s="101"/>
      <c r="FK560" s="101"/>
      <c r="FL560" s="101"/>
      <c r="FM560" s="101"/>
      <c r="FN560" s="101"/>
      <c r="FO560" s="101"/>
      <c r="FP560" s="101"/>
      <c r="FQ560" s="101"/>
      <c r="FR560" s="101"/>
      <c r="FS560" s="101"/>
      <c r="FT560" s="101"/>
      <c r="FU560" s="101"/>
      <c r="FV560" s="101"/>
      <c r="FW560" s="101"/>
      <c r="FX560" s="101"/>
      <c r="FY560" s="101"/>
      <c r="FZ560" s="101"/>
      <c r="GA560" s="101"/>
      <c r="GB560" s="101"/>
      <c r="GC560" s="101"/>
      <c r="GD560" s="101"/>
    </row>
    <row r="561" spans="1:186" x14ac:dyDescent="0.25">
      <c r="A561" s="101"/>
      <c r="B561" s="101"/>
      <c r="C561" s="101"/>
      <c r="D561" s="101"/>
      <c r="E561" s="101"/>
      <c r="F561" s="101"/>
      <c r="G561" s="101"/>
      <c r="H561" s="101"/>
      <c r="I561" s="101"/>
      <c r="J561" s="101"/>
      <c r="K561" s="101"/>
      <c r="L561" s="101"/>
      <c r="M561" s="103"/>
      <c r="N561" s="101"/>
      <c r="O561" s="101"/>
      <c r="P561" s="101"/>
      <c r="Q561" s="101"/>
      <c r="R561" s="101"/>
      <c r="S561" s="103"/>
      <c r="T561" s="103"/>
      <c r="U561" s="101"/>
      <c r="V561" s="101"/>
      <c r="W561" s="101"/>
      <c r="X561" s="101"/>
      <c r="Y561" s="101"/>
      <c r="Z561" s="101"/>
      <c r="AA561" s="101"/>
      <c r="AB561" s="101"/>
      <c r="AC561" s="101"/>
      <c r="AD561" s="101"/>
      <c r="AE561" s="101"/>
      <c r="AF561" s="101"/>
      <c r="AG561" s="103"/>
      <c r="AH561" s="101"/>
      <c r="AI561" s="101"/>
      <c r="AJ561" s="101"/>
      <c r="AK561" s="101"/>
      <c r="AL561" s="101"/>
      <c r="AM561" s="101"/>
      <c r="AN561" s="101"/>
      <c r="AO561" s="101"/>
      <c r="AP561" s="101"/>
      <c r="AQ561" s="101"/>
      <c r="AR561" s="101"/>
      <c r="AS561" s="101"/>
      <c r="AT561" s="101"/>
      <c r="AU561" s="101"/>
      <c r="AV561" s="101"/>
      <c r="AW561" s="101"/>
      <c r="AX561" s="103"/>
      <c r="AY561" s="103"/>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3"/>
      <c r="CI561" s="103"/>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3"/>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c r="FH561" s="101"/>
      <c r="FI561" s="101"/>
      <c r="FJ561" s="101"/>
      <c r="FK561" s="101"/>
      <c r="FL561" s="101"/>
      <c r="FM561" s="101"/>
      <c r="FN561" s="101"/>
      <c r="FO561" s="101"/>
      <c r="FP561" s="101"/>
      <c r="FQ561" s="101"/>
      <c r="FR561" s="101"/>
      <c r="FS561" s="101"/>
      <c r="FT561" s="101"/>
      <c r="FU561" s="101"/>
      <c r="FV561" s="101"/>
      <c r="FW561" s="101"/>
      <c r="FX561" s="101"/>
      <c r="FY561" s="101"/>
      <c r="FZ561" s="101"/>
      <c r="GA561" s="101"/>
      <c r="GB561" s="101"/>
      <c r="GC561" s="101"/>
      <c r="GD561" s="101"/>
    </row>
    <row r="562" spans="1:186" x14ac:dyDescent="0.25">
      <c r="A562" s="101"/>
      <c r="B562" s="101"/>
      <c r="C562" s="101"/>
      <c r="D562" s="101"/>
      <c r="E562" s="101"/>
      <c r="F562" s="101"/>
      <c r="G562" s="101"/>
      <c r="H562" s="101"/>
      <c r="I562" s="101"/>
      <c r="J562" s="101"/>
      <c r="K562" s="101"/>
      <c r="L562" s="101"/>
      <c r="M562" s="103"/>
      <c r="N562" s="101"/>
      <c r="O562" s="101"/>
      <c r="P562" s="101"/>
      <c r="Q562" s="101"/>
      <c r="R562" s="101"/>
      <c r="S562" s="103"/>
      <c r="T562" s="103"/>
      <c r="U562" s="101"/>
      <c r="V562" s="101"/>
      <c r="W562" s="101"/>
      <c r="X562" s="101"/>
      <c r="Y562" s="101"/>
      <c r="Z562" s="101"/>
      <c r="AA562" s="101"/>
      <c r="AB562" s="101"/>
      <c r="AC562" s="101"/>
      <c r="AD562" s="101"/>
      <c r="AE562" s="101"/>
      <c r="AF562" s="101"/>
      <c r="AG562" s="103"/>
      <c r="AH562" s="101"/>
      <c r="AI562" s="101"/>
      <c r="AJ562" s="101"/>
      <c r="AK562" s="101"/>
      <c r="AL562" s="101"/>
      <c r="AM562" s="101"/>
      <c r="AN562" s="101"/>
      <c r="AO562" s="101"/>
      <c r="AP562" s="101"/>
      <c r="AQ562" s="101"/>
      <c r="AR562" s="101"/>
      <c r="AS562" s="101"/>
      <c r="AT562" s="101"/>
      <c r="AU562" s="101"/>
      <c r="AV562" s="101"/>
      <c r="AW562" s="101"/>
      <c r="AX562" s="103"/>
      <c r="AY562" s="103"/>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3"/>
      <c r="CI562" s="103"/>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3"/>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c r="FH562" s="101"/>
      <c r="FI562" s="101"/>
      <c r="FJ562" s="101"/>
      <c r="FK562" s="101"/>
      <c r="FL562" s="101"/>
      <c r="FM562" s="101"/>
      <c r="FN562" s="101"/>
      <c r="FO562" s="101"/>
      <c r="FP562" s="101"/>
      <c r="FQ562" s="101"/>
      <c r="FR562" s="101"/>
      <c r="FS562" s="101"/>
      <c r="FT562" s="101"/>
      <c r="FU562" s="101"/>
      <c r="FV562" s="101"/>
      <c r="FW562" s="101"/>
      <c r="FX562" s="101"/>
      <c r="FY562" s="101"/>
      <c r="FZ562" s="101"/>
      <c r="GA562" s="101"/>
      <c r="GB562" s="101"/>
      <c r="GC562" s="101"/>
      <c r="GD562" s="101"/>
    </row>
    <row r="563" spans="1:186" x14ac:dyDescent="0.25">
      <c r="A563" s="101"/>
      <c r="B563" s="101"/>
      <c r="C563" s="101"/>
      <c r="D563" s="101"/>
      <c r="E563" s="101"/>
      <c r="F563" s="101"/>
      <c r="G563" s="101"/>
      <c r="H563" s="101"/>
      <c r="I563" s="101"/>
      <c r="J563" s="101"/>
      <c r="K563" s="101"/>
      <c r="L563" s="101"/>
      <c r="M563" s="103"/>
      <c r="N563" s="101"/>
      <c r="O563" s="101"/>
      <c r="P563" s="101"/>
      <c r="Q563" s="101"/>
      <c r="R563" s="101"/>
      <c r="S563" s="103"/>
      <c r="T563" s="103"/>
      <c r="U563" s="101"/>
      <c r="V563" s="101"/>
      <c r="W563" s="101"/>
      <c r="X563" s="101"/>
      <c r="Y563" s="101"/>
      <c r="Z563" s="101"/>
      <c r="AA563" s="101"/>
      <c r="AB563" s="101"/>
      <c r="AC563" s="101"/>
      <c r="AD563" s="101"/>
      <c r="AE563" s="101"/>
      <c r="AF563" s="101"/>
      <c r="AG563" s="103"/>
      <c r="AH563" s="101"/>
      <c r="AI563" s="101"/>
      <c r="AJ563" s="101"/>
      <c r="AK563" s="101"/>
      <c r="AL563" s="101"/>
      <c r="AM563" s="101"/>
      <c r="AN563" s="101"/>
      <c r="AO563" s="101"/>
      <c r="AP563" s="101"/>
      <c r="AQ563" s="101"/>
      <c r="AR563" s="101"/>
      <c r="AS563" s="101"/>
      <c r="AT563" s="101"/>
      <c r="AU563" s="101"/>
      <c r="AV563" s="101"/>
      <c r="AW563" s="101"/>
      <c r="AX563" s="103"/>
      <c r="AY563" s="103"/>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3"/>
      <c r="CI563" s="103"/>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3"/>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c r="FH563" s="101"/>
      <c r="FI563" s="101"/>
      <c r="FJ563" s="101"/>
      <c r="FK563" s="101"/>
      <c r="FL563" s="101"/>
      <c r="FM563" s="101"/>
      <c r="FN563" s="101"/>
      <c r="FO563" s="101"/>
      <c r="FP563" s="101"/>
      <c r="FQ563" s="101"/>
      <c r="FR563" s="101"/>
      <c r="FS563" s="101"/>
      <c r="FT563" s="101"/>
      <c r="FU563" s="101"/>
      <c r="FV563" s="101"/>
      <c r="FW563" s="101"/>
      <c r="FX563" s="101"/>
      <c r="FY563" s="101"/>
      <c r="FZ563" s="101"/>
      <c r="GA563" s="101"/>
      <c r="GB563" s="101"/>
      <c r="GC563" s="101"/>
      <c r="GD563" s="101"/>
    </row>
    <row r="564" spans="1:186" x14ac:dyDescent="0.25">
      <c r="A564" s="101"/>
      <c r="B564" s="101"/>
      <c r="C564" s="101"/>
      <c r="D564" s="101"/>
      <c r="E564" s="101"/>
      <c r="F564" s="101"/>
      <c r="G564" s="101"/>
      <c r="H564" s="101"/>
      <c r="I564" s="101"/>
      <c r="J564" s="101"/>
      <c r="K564" s="101"/>
      <c r="L564" s="101"/>
      <c r="M564" s="103"/>
      <c r="N564" s="101"/>
      <c r="O564" s="101"/>
      <c r="P564" s="101"/>
      <c r="Q564" s="101"/>
      <c r="R564" s="101"/>
      <c r="S564" s="103"/>
      <c r="T564" s="103"/>
      <c r="U564" s="101"/>
      <c r="V564" s="101"/>
      <c r="W564" s="101"/>
      <c r="X564" s="101"/>
      <c r="Y564" s="101"/>
      <c r="Z564" s="101"/>
      <c r="AA564" s="101"/>
      <c r="AB564" s="101"/>
      <c r="AC564" s="101"/>
      <c r="AD564" s="101"/>
      <c r="AE564" s="101"/>
      <c r="AF564" s="101"/>
      <c r="AG564" s="103"/>
      <c r="AH564" s="101"/>
      <c r="AI564" s="101"/>
      <c r="AJ564" s="101"/>
      <c r="AK564" s="101"/>
      <c r="AL564" s="101"/>
      <c r="AM564" s="101"/>
      <c r="AN564" s="101"/>
      <c r="AO564" s="101"/>
      <c r="AP564" s="101"/>
      <c r="AQ564" s="101"/>
      <c r="AR564" s="101"/>
      <c r="AS564" s="101"/>
      <c r="AT564" s="101"/>
      <c r="AU564" s="101"/>
      <c r="AV564" s="101"/>
      <c r="AW564" s="101"/>
      <c r="AX564" s="103"/>
      <c r="AY564" s="103"/>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3"/>
      <c r="CI564" s="103"/>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3"/>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c r="FH564" s="101"/>
      <c r="FI564" s="101"/>
      <c r="FJ564" s="101"/>
      <c r="FK564" s="101"/>
      <c r="FL564" s="101"/>
      <c r="FM564" s="101"/>
      <c r="FN564" s="101"/>
      <c r="FO564" s="101"/>
      <c r="FP564" s="101"/>
      <c r="FQ564" s="101"/>
      <c r="FR564" s="101"/>
      <c r="FS564" s="101"/>
      <c r="FT564" s="101"/>
      <c r="FU564" s="101"/>
      <c r="FV564" s="101"/>
      <c r="FW564" s="101"/>
      <c r="FX564" s="101"/>
      <c r="FY564" s="101"/>
      <c r="FZ564" s="101"/>
      <c r="GA564" s="101"/>
      <c r="GB564" s="101"/>
      <c r="GC564" s="101"/>
      <c r="GD564" s="101"/>
    </row>
    <row r="565" spans="1:186" x14ac:dyDescent="0.25">
      <c r="A565" s="101"/>
      <c r="B565" s="101"/>
      <c r="C565" s="101"/>
      <c r="D565" s="101"/>
      <c r="E565" s="101"/>
      <c r="F565" s="101"/>
      <c r="G565" s="101"/>
      <c r="H565" s="101"/>
      <c r="I565" s="101"/>
      <c r="J565" s="101"/>
      <c r="K565" s="101"/>
      <c r="L565" s="101"/>
      <c r="M565" s="103"/>
      <c r="N565" s="101"/>
      <c r="O565" s="101"/>
      <c r="P565" s="101"/>
      <c r="Q565" s="101"/>
      <c r="R565" s="101"/>
      <c r="S565" s="103"/>
      <c r="T565" s="103"/>
      <c r="U565" s="101"/>
      <c r="V565" s="101"/>
      <c r="W565" s="101"/>
      <c r="X565" s="101"/>
      <c r="Y565" s="101"/>
      <c r="Z565" s="101"/>
      <c r="AA565" s="101"/>
      <c r="AB565" s="101"/>
      <c r="AC565" s="101"/>
      <c r="AD565" s="101"/>
      <c r="AE565" s="101"/>
      <c r="AF565" s="101"/>
      <c r="AG565" s="103"/>
      <c r="AH565" s="101"/>
      <c r="AI565" s="101"/>
      <c r="AJ565" s="101"/>
      <c r="AK565" s="101"/>
      <c r="AL565" s="101"/>
      <c r="AM565" s="101"/>
      <c r="AN565" s="101"/>
      <c r="AO565" s="101"/>
      <c r="AP565" s="101"/>
      <c r="AQ565" s="101"/>
      <c r="AR565" s="101"/>
      <c r="AS565" s="101"/>
      <c r="AT565" s="101"/>
      <c r="AU565" s="101"/>
      <c r="AV565" s="101"/>
      <c r="AW565" s="101"/>
      <c r="AX565" s="103"/>
      <c r="AY565" s="103"/>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3"/>
      <c r="CI565" s="103"/>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3"/>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c r="FH565" s="101"/>
      <c r="FI565" s="101"/>
      <c r="FJ565" s="101"/>
      <c r="FK565" s="101"/>
      <c r="FL565" s="101"/>
      <c r="FM565" s="101"/>
      <c r="FN565" s="101"/>
      <c r="FO565" s="101"/>
      <c r="FP565" s="101"/>
      <c r="FQ565" s="101"/>
      <c r="FR565" s="101"/>
      <c r="FS565" s="101"/>
      <c r="FT565" s="101"/>
      <c r="FU565" s="101"/>
      <c r="FV565" s="101"/>
      <c r="FW565" s="101"/>
      <c r="FX565" s="101"/>
      <c r="FY565" s="101"/>
      <c r="FZ565" s="101"/>
      <c r="GA565" s="101"/>
      <c r="GB565" s="101"/>
      <c r="GC565" s="101"/>
      <c r="GD565" s="101"/>
    </row>
    <row r="566" spans="1:186" x14ac:dyDescent="0.25">
      <c r="A566" s="101"/>
      <c r="B566" s="101"/>
      <c r="C566" s="101"/>
      <c r="D566" s="101"/>
      <c r="E566" s="101"/>
      <c r="F566" s="101"/>
      <c r="G566" s="101"/>
      <c r="H566" s="101"/>
      <c r="I566" s="101"/>
      <c r="J566" s="101"/>
      <c r="K566" s="101"/>
      <c r="L566" s="101"/>
      <c r="M566" s="103"/>
      <c r="N566" s="101"/>
      <c r="O566" s="101"/>
      <c r="P566" s="101"/>
      <c r="Q566" s="101"/>
      <c r="R566" s="101"/>
      <c r="S566" s="103"/>
      <c r="T566" s="103"/>
      <c r="U566" s="101"/>
      <c r="V566" s="101"/>
      <c r="W566" s="101"/>
      <c r="X566" s="101"/>
      <c r="Y566" s="101"/>
      <c r="Z566" s="101"/>
      <c r="AA566" s="101"/>
      <c r="AB566" s="101"/>
      <c r="AC566" s="101"/>
      <c r="AD566" s="101"/>
      <c r="AE566" s="101"/>
      <c r="AF566" s="101"/>
      <c r="AG566" s="103"/>
      <c r="AH566" s="101"/>
      <c r="AI566" s="101"/>
      <c r="AJ566" s="101"/>
      <c r="AK566" s="101"/>
      <c r="AL566" s="101"/>
      <c r="AM566" s="101"/>
      <c r="AN566" s="101"/>
      <c r="AO566" s="101"/>
      <c r="AP566" s="101"/>
      <c r="AQ566" s="101"/>
      <c r="AR566" s="101"/>
      <c r="AS566" s="101"/>
      <c r="AT566" s="101"/>
      <c r="AU566" s="101"/>
      <c r="AV566" s="101"/>
      <c r="AW566" s="101"/>
      <c r="AX566" s="103"/>
      <c r="AY566" s="103"/>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3"/>
      <c r="CI566" s="103"/>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3"/>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c r="FH566" s="101"/>
      <c r="FI566" s="101"/>
      <c r="FJ566" s="101"/>
      <c r="FK566" s="101"/>
      <c r="FL566" s="101"/>
      <c r="FM566" s="101"/>
      <c r="FN566" s="101"/>
      <c r="FO566" s="101"/>
      <c r="FP566" s="101"/>
      <c r="FQ566" s="101"/>
      <c r="FR566" s="101"/>
      <c r="FS566" s="101"/>
      <c r="FT566" s="101"/>
      <c r="FU566" s="101"/>
      <c r="FV566" s="101"/>
      <c r="FW566" s="101"/>
      <c r="FX566" s="101"/>
      <c r="FY566" s="101"/>
      <c r="FZ566" s="101"/>
      <c r="GA566" s="101"/>
      <c r="GB566" s="101"/>
      <c r="GC566" s="101"/>
      <c r="GD566" s="101"/>
    </row>
    <row r="567" spans="1:186" x14ac:dyDescent="0.25">
      <c r="A567" s="101"/>
      <c r="B567" s="101"/>
      <c r="C567" s="101"/>
      <c r="D567" s="101"/>
      <c r="E567" s="101"/>
      <c r="F567" s="101"/>
      <c r="G567" s="101"/>
      <c r="H567" s="101"/>
      <c r="I567" s="101"/>
      <c r="J567" s="101"/>
      <c r="K567" s="101"/>
      <c r="L567" s="101"/>
      <c r="M567" s="103"/>
      <c r="N567" s="101"/>
      <c r="O567" s="101"/>
      <c r="P567" s="101"/>
      <c r="Q567" s="101"/>
      <c r="R567" s="101"/>
      <c r="S567" s="103"/>
      <c r="T567" s="103"/>
      <c r="U567" s="101"/>
      <c r="V567" s="101"/>
      <c r="W567" s="101"/>
      <c r="X567" s="101"/>
      <c r="Y567" s="101"/>
      <c r="Z567" s="101"/>
      <c r="AA567" s="101"/>
      <c r="AB567" s="101"/>
      <c r="AC567" s="101"/>
      <c r="AD567" s="101"/>
      <c r="AE567" s="101"/>
      <c r="AF567" s="101"/>
      <c r="AG567" s="103"/>
      <c r="AH567" s="101"/>
      <c r="AI567" s="101"/>
      <c r="AJ567" s="101"/>
      <c r="AK567" s="101"/>
      <c r="AL567" s="101"/>
      <c r="AM567" s="101"/>
      <c r="AN567" s="101"/>
      <c r="AO567" s="101"/>
      <c r="AP567" s="101"/>
      <c r="AQ567" s="101"/>
      <c r="AR567" s="101"/>
      <c r="AS567" s="101"/>
      <c r="AT567" s="101"/>
      <c r="AU567" s="101"/>
      <c r="AV567" s="101"/>
      <c r="AW567" s="101"/>
      <c r="AX567" s="103"/>
      <c r="AY567" s="103"/>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3"/>
      <c r="CI567" s="103"/>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3"/>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c r="FH567" s="101"/>
      <c r="FI567" s="101"/>
      <c r="FJ567" s="101"/>
      <c r="FK567" s="101"/>
      <c r="FL567" s="101"/>
      <c r="FM567" s="101"/>
      <c r="FN567" s="101"/>
      <c r="FO567" s="101"/>
      <c r="FP567" s="101"/>
      <c r="FQ567" s="101"/>
      <c r="FR567" s="101"/>
      <c r="FS567" s="101"/>
      <c r="FT567" s="101"/>
      <c r="FU567" s="101"/>
      <c r="FV567" s="101"/>
      <c r="FW567" s="101"/>
      <c r="FX567" s="101"/>
      <c r="FY567" s="101"/>
      <c r="FZ567" s="101"/>
      <c r="GA567" s="101"/>
      <c r="GB567" s="101"/>
      <c r="GC567" s="101"/>
      <c r="GD567" s="101"/>
    </row>
    <row r="568" spans="1:186" x14ac:dyDescent="0.25">
      <c r="A568" s="101"/>
      <c r="B568" s="101"/>
      <c r="C568" s="101"/>
      <c r="D568" s="101"/>
      <c r="E568" s="101"/>
      <c r="F568" s="101"/>
      <c r="G568" s="101"/>
      <c r="H568" s="101"/>
      <c r="I568" s="101"/>
      <c r="J568" s="101"/>
      <c r="K568" s="101"/>
      <c r="L568" s="101"/>
      <c r="M568" s="103"/>
      <c r="N568" s="101"/>
      <c r="O568" s="101"/>
      <c r="P568" s="101"/>
      <c r="Q568" s="101"/>
      <c r="R568" s="101"/>
      <c r="S568" s="103"/>
      <c r="T568" s="103"/>
      <c r="U568" s="101"/>
      <c r="V568" s="101"/>
      <c r="W568" s="101"/>
      <c r="X568" s="101"/>
      <c r="Y568" s="101"/>
      <c r="Z568" s="101"/>
      <c r="AA568" s="101"/>
      <c r="AB568" s="101"/>
      <c r="AC568" s="101"/>
      <c r="AD568" s="101"/>
      <c r="AE568" s="101"/>
      <c r="AF568" s="101"/>
      <c r="AG568" s="103"/>
      <c r="AH568" s="101"/>
      <c r="AI568" s="101"/>
      <c r="AJ568" s="101"/>
      <c r="AK568" s="101"/>
      <c r="AL568" s="101"/>
      <c r="AM568" s="101"/>
      <c r="AN568" s="101"/>
      <c r="AO568" s="101"/>
      <c r="AP568" s="101"/>
      <c r="AQ568" s="101"/>
      <c r="AR568" s="101"/>
      <c r="AS568" s="101"/>
      <c r="AT568" s="101"/>
      <c r="AU568" s="101"/>
      <c r="AV568" s="101"/>
      <c r="AW568" s="101"/>
      <c r="AX568" s="103"/>
      <c r="AY568" s="103"/>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3"/>
      <c r="CI568" s="103"/>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3"/>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c r="FH568" s="101"/>
      <c r="FI568" s="101"/>
      <c r="FJ568" s="101"/>
      <c r="FK568" s="101"/>
      <c r="FL568" s="101"/>
      <c r="FM568" s="101"/>
      <c r="FN568" s="101"/>
      <c r="FO568" s="101"/>
      <c r="FP568" s="101"/>
      <c r="FQ568" s="101"/>
      <c r="FR568" s="101"/>
      <c r="FS568" s="101"/>
      <c r="FT568" s="101"/>
      <c r="FU568" s="101"/>
      <c r="FV568" s="101"/>
      <c r="FW568" s="101"/>
      <c r="FX568" s="101"/>
      <c r="FY568" s="101"/>
      <c r="FZ568" s="101"/>
      <c r="GA568" s="101"/>
      <c r="GB568" s="101"/>
      <c r="GC568" s="101"/>
      <c r="GD568" s="101"/>
    </row>
    <row r="569" spans="1:186" x14ac:dyDescent="0.25">
      <c r="A569" s="101"/>
      <c r="B569" s="101"/>
      <c r="C569" s="101"/>
      <c r="D569" s="101"/>
      <c r="E569" s="101"/>
      <c r="F569" s="101"/>
      <c r="G569" s="101"/>
      <c r="H569" s="101"/>
      <c r="I569" s="101"/>
      <c r="J569" s="101"/>
      <c r="K569" s="101"/>
      <c r="L569" s="101"/>
      <c r="M569" s="103"/>
      <c r="N569" s="101"/>
      <c r="O569" s="101"/>
      <c r="P569" s="101"/>
      <c r="Q569" s="101"/>
      <c r="R569" s="101"/>
      <c r="S569" s="103"/>
      <c r="T569" s="103"/>
      <c r="U569" s="101"/>
      <c r="V569" s="101"/>
      <c r="W569" s="101"/>
      <c r="X569" s="101"/>
      <c r="Y569" s="101"/>
      <c r="Z569" s="101"/>
      <c r="AA569" s="101"/>
      <c r="AB569" s="101"/>
      <c r="AC569" s="101"/>
      <c r="AD569" s="101"/>
      <c r="AE569" s="101"/>
      <c r="AF569" s="101"/>
      <c r="AG569" s="103"/>
      <c r="AH569" s="101"/>
      <c r="AI569" s="101"/>
      <c r="AJ569" s="101"/>
      <c r="AK569" s="101"/>
      <c r="AL569" s="101"/>
      <c r="AM569" s="101"/>
      <c r="AN569" s="101"/>
      <c r="AO569" s="101"/>
      <c r="AP569" s="101"/>
      <c r="AQ569" s="101"/>
      <c r="AR569" s="101"/>
      <c r="AS569" s="101"/>
      <c r="AT569" s="101"/>
      <c r="AU569" s="101"/>
      <c r="AV569" s="101"/>
      <c r="AW569" s="101"/>
      <c r="AX569" s="103"/>
      <c r="AY569" s="103"/>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3"/>
      <c r="CI569" s="103"/>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3"/>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c r="FH569" s="101"/>
      <c r="FI569" s="101"/>
      <c r="FJ569" s="101"/>
      <c r="FK569" s="101"/>
      <c r="FL569" s="101"/>
      <c r="FM569" s="101"/>
      <c r="FN569" s="101"/>
      <c r="FO569" s="101"/>
      <c r="FP569" s="101"/>
      <c r="FQ569" s="101"/>
      <c r="FR569" s="101"/>
      <c r="FS569" s="101"/>
      <c r="FT569" s="101"/>
      <c r="FU569" s="101"/>
      <c r="FV569" s="101"/>
      <c r="FW569" s="101"/>
      <c r="FX569" s="101"/>
      <c r="FY569" s="101"/>
      <c r="FZ569" s="101"/>
      <c r="GA569" s="101"/>
      <c r="GB569" s="101"/>
      <c r="GC569" s="101"/>
      <c r="GD569" s="101"/>
    </row>
    <row r="570" spans="1:186" x14ac:dyDescent="0.25">
      <c r="A570" s="101"/>
      <c r="B570" s="101"/>
      <c r="C570" s="101"/>
      <c r="D570" s="101"/>
      <c r="E570" s="101"/>
      <c r="F570" s="101"/>
      <c r="G570" s="101"/>
      <c r="H570" s="101"/>
      <c r="I570" s="101"/>
      <c r="J570" s="101"/>
      <c r="K570" s="101"/>
      <c r="L570" s="101"/>
      <c r="M570" s="103"/>
      <c r="N570" s="101"/>
      <c r="O570" s="101"/>
      <c r="P570" s="101"/>
      <c r="Q570" s="101"/>
      <c r="R570" s="101"/>
      <c r="S570" s="103"/>
      <c r="T570" s="103"/>
      <c r="U570" s="101"/>
      <c r="V570" s="101"/>
      <c r="W570" s="101"/>
      <c r="X570" s="101"/>
      <c r="Y570" s="101"/>
      <c r="Z570" s="101"/>
      <c r="AA570" s="101"/>
      <c r="AB570" s="101"/>
      <c r="AC570" s="101"/>
      <c r="AD570" s="101"/>
      <c r="AE570" s="101"/>
      <c r="AF570" s="101"/>
      <c r="AG570" s="103"/>
      <c r="AH570" s="101"/>
      <c r="AI570" s="101"/>
      <c r="AJ570" s="101"/>
      <c r="AK570" s="101"/>
      <c r="AL570" s="101"/>
      <c r="AM570" s="101"/>
      <c r="AN570" s="101"/>
      <c r="AO570" s="101"/>
      <c r="AP570" s="101"/>
      <c r="AQ570" s="101"/>
      <c r="AR570" s="101"/>
      <c r="AS570" s="101"/>
      <c r="AT570" s="101"/>
      <c r="AU570" s="101"/>
      <c r="AV570" s="101"/>
      <c r="AW570" s="101"/>
      <c r="AX570" s="103"/>
      <c r="AY570" s="103"/>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3"/>
      <c r="CI570" s="103"/>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3"/>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c r="FH570" s="101"/>
      <c r="FI570" s="101"/>
      <c r="FJ570" s="101"/>
      <c r="FK570" s="101"/>
      <c r="FL570" s="101"/>
      <c r="FM570" s="101"/>
      <c r="FN570" s="101"/>
      <c r="FO570" s="101"/>
      <c r="FP570" s="101"/>
      <c r="FQ570" s="101"/>
      <c r="FR570" s="101"/>
      <c r="FS570" s="101"/>
      <c r="FT570" s="101"/>
      <c r="FU570" s="101"/>
      <c r="FV570" s="101"/>
      <c r="FW570" s="101"/>
      <c r="FX570" s="101"/>
      <c r="FY570" s="101"/>
      <c r="FZ570" s="101"/>
      <c r="GA570" s="101"/>
      <c r="GB570" s="101"/>
      <c r="GC570" s="101"/>
      <c r="GD570" s="101"/>
    </row>
    <row r="571" spans="1:186" x14ac:dyDescent="0.25">
      <c r="A571" s="101"/>
      <c r="B571" s="101"/>
      <c r="C571" s="101"/>
      <c r="D571" s="101"/>
      <c r="E571" s="101"/>
      <c r="F571" s="101"/>
      <c r="G571" s="101"/>
      <c r="H571" s="101"/>
      <c r="I571" s="101"/>
      <c r="J571" s="101"/>
      <c r="K571" s="101"/>
      <c r="L571" s="101"/>
      <c r="M571" s="103"/>
      <c r="N571" s="101"/>
      <c r="O571" s="101"/>
      <c r="P571" s="101"/>
      <c r="Q571" s="101"/>
      <c r="R571" s="101"/>
      <c r="S571" s="103"/>
      <c r="T571" s="103"/>
      <c r="U571" s="101"/>
      <c r="V571" s="101"/>
      <c r="W571" s="101"/>
      <c r="X571" s="101"/>
      <c r="Y571" s="101"/>
      <c r="Z571" s="101"/>
      <c r="AA571" s="101"/>
      <c r="AB571" s="101"/>
      <c r="AC571" s="101"/>
      <c r="AD571" s="101"/>
      <c r="AE571" s="101"/>
      <c r="AF571" s="101"/>
      <c r="AG571" s="103"/>
      <c r="AH571" s="101"/>
      <c r="AI571" s="101"/>
      <c r="AJ571" s="101"/>
      <c r="AK571" s="101"/>
      <c r="AL571" s="101"/>
      <c r="AM571" s="101"/>
      <c r="AN571" s="101"/>
      <c r="AO571" s="101"/>
      <c r="AP571" s="101"/>
      <c r="AQ571" s="101"/>
      <c r="AR571" s="101"/>
      <c r="AS571" s="101"/>
      <c r="AT571" s="101"/>
      <c r="AU571" s="101"/>
      <c r="AV571" s="101"/>
      <c r="AW571" s="101"/>
      <c r="AX571" s="103"/>
      <c r="AY571" s="103"/>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3"/>
      <c r="CI571" s="103"/>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3"/>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c r="FH571" s="101"/>
      <c r="FI571" s="101"/>
      <c r="FJ571" s="101"/>
      <c r="FK571" s="101"/>
      <c r="FL571" s="101"/>
      <c r="FM571" s="101"/>
      <c r="FN571" s="101"/>
      <c r="FO571" s="101"/>
      <c r="FP571" s="101"/>
      <c r="FQ571" s="101"/>
      <c r="FR571" s="101"/>
      <c r="FS571" s="101"/>
      <c r="FT571" s="101"/>
      <c r="FU571" s="101"/>
      <c r="FV571" s="101"/>
      <c r="FW571" s="101"/>
      <c r="FX571" s="101"/>
      <c r="FY571" s="101"/>
      <c r="FZ571" s="101"/>
      <c r="GA571" s="101"/>
      <c r="GB571" s="101"/>
      <c r="GC571" s="101"/>
      <c r="GD571" s="101"/>
    </row>
    <row r="572" spans="1:186" x14ac:dyDescent="0.25">
      <c r="A572" s="101"/>
      <c r="B572" s="101"/>
      <c r="C572" s="101"/>
      <c r="D572" s="101"/>
      <c r="E572" s="101"/>
      <c r="F572" s="101"/>
      <c r="G572" s="101"/>
      <c r="H572" s="101"/>
      <c r="I572" s="101"/>
      <c r="J572" s="101"/>
      <c r="K572" s="101"/>
      <c r="L572" s="101"/>
      <c r="M572" s="103"/>
      <c r="N572" s="101"/>
      <c r="O572" s="101"/>
      <c r="P572" s="101"/>
      <c r="Q572" s="101"/>
      <c r="R572" s="101"/>
      <c r="S572" s="103"/>
      <c r="T572" s="103"/>
      <c r="U572" s="101"/>
      <c r="V572" s="101"/>
      <c r="W572" s="101"/>
      <c r="X572" s="101"/>
      <c r="Y572" s="101"/>
      <c r="Z572" s="101"/>
      <c r="AA572" s="101"/>
      <c r="AB572" s="101"/>
      <c r="AC572" s="101"/>
      <c r="AD572" s="101"/>
      <c r="AE572" s="101"/>
      <c r="AF572" s="101"/>
      <c r="AG572" s="103"/>
      <c r="AH572" s="101"/>
      <c r="AI572" s="101"/>
      <c r="AJ572" s="101"/>
      <c r="AK572" s="101"/>
      <c r="AL572" s="101"/>
      <c r="AM572" s="101"/>
      <c r="AN572" s="101"/>
      <c r="AO572" s="101"/>
      <c r="AP572" s="101"/>
      <c r="AQ572" s="101"/>
      <c r="AR572" s="101"/>
      <c r="AS572" s="101"/>
      <c r="AT572" s="101"/>
      <c r="AU572" s="101"/>
      <c r="AV572" s="101"/>
      <c r="AW572" s="101"/>
      <c r="AX572" s="103"/>
      <c r="AY572" s="103"/>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3"/>
      <c r="CI572" s="103"/>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3"/>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c r="FH572" s="101"/>
      <c r="FI572" s="101"/>
      <c r="FJ572" s="101"/>
      <c r="FK572" s="101"/>
      <c r="FL572" s="101"/>
      <c r="FM572" s="101"/>
      <c r="FN572" s="101"/>
      <c r="FO572" s="101"/>
      <c r="FP572" s="101"/>
      <c r="FQ572" s="101"/>
      <c r="FR572" s="101"/>
      <c r="FS572" s="101"/>
      <c r="FT572" s="101"/>
      <c r="FU572" s="101"/>
      <c r="FV572" s="101"/>
      <c r="FW572" s="101"/>
      <c r="FX572" s="101"/>
      <c r="FY572" s="101"/>
      <c r="FZ572" s="101"/>
      <c r="GA572" s="101"/>
      <c r="GB572" s="101"/>
      <c r="GC572" s="101"/>
      <c r="GD572" s="101"/>
    </row>
    <row r="573" spans="1:186" x14ac:dyDescent="0.25">
      <c r="A573" s="101"/>
      <c r="B573" s="101"/>
      <c r="C573" s="101"/>
      <c r="D573" s="101"/>
      <c r="E573" s="101"/>
      <c r="F573" s="101"/>
      <c r="G573" s="101"/>
      <c r="H573" s="101"/>
      <c r="I573" s="101"/>
      <c r="J573" s="101"/>
      <c r="K573" s="101"/>
      <c r="L573" s="101"/>
      <c r="M573" s="103"/>
      <c r="N573" s="101"/>
      <c r="O573" s="101"/>
      <c r="P573" s="101"/>
      <c r="Q573" s="101"/>
      <c r="R573" s="101"/>
      <c r="S573" s="103"/>
      <c r="T573" s="103"/>
      <c r="U573" s="101"/>
      <c r="V573" s="101"/>
      <c r="W573" s="101"/>
      <c r="X573" s="101"/>
      <c r="Y573" s="101"/>
      <c r="Z573" s="101"/>
      <c r="AA573" s="101"/>
      <c r="AB573" s="101"/>
      <c r="AC573" s="101"/>
      <c r="AD573" s="101"/>
      <c r="AE573" s="101"/>
      <c r="AF573" s="101"/>
      <c r="AG573" s="103"/>
      <c r="AH573" s="101"/>
      <c r="AI573" s="101"/>
      <c r="AJ573" s="101"/>
      <c r="AK573" s="101"/>
      <c r="AL573" s="101"/>
      <c r="AM573" s="101"/>
      <c r="AN573" s="101"/>
      <c r="AO573" s="101"/>
      <c r="AP573" s="101"/>
      <c r="AQ573" s="101"/>
      <c r="AR573" s="101"/>
      <c r="AS573" s="101"/>
      <c r="AT573" s="101"/>
      <c r="AU573" s="101"/>
      <c r="AV573" s="101"/>
      <c r="AW573" s="101"/>
      <c r="AX573" s="103"/>
      <c r="AY573" s="103"/>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3"/>
      <c r="CI573" s="103"/>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3"/>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c r="FH573" s="101"/>
      <c r="FI573" s="101"/>
      <c r="FJ573" s="101"/>
      <c r="FK573" s="101"/>
      <c r="FL573" s="101"/>
      <c r="FM573" s="101"/>
      <c r="FN573" s="101"/>
      <c r="FO573" s="101"/>
      <c r="FP573" s="101"/>
      <c r="FQ573" s="101"/>
      <c r="FR573" s="101"/>
      <c r="FS573" s="101"/>
      <c r="FT573" s="101"/>
      <c r="FU573" s="101"/>
      <c r="FV573" s="101"/>
      <c r="FW573" s="101"/>
      <c r="FX573" s="101"/>
      <c r="FY573" s="101"/>
      <c r="FZ573" s="101"/>
      <c r="GA573" s="101"/>
      <c r="GB573" s="101"/>
      <c r="GC573" s="101"/>
      <c r="GD573" s="101"/>
    </row>
    <row r="574" spans="1:186" x14ac:dyDescent="0.25">
      <c r="A574" s="101"/>
      <c r="B574" s="101"/>
      <c r="C574" s="101"/>
      <c r="D574" s="101"/>
      <c r="E574" s="101"/>
      <c r="F574" s="101"/>
      <c r="G574" s="101"/>
      <c r="H574" s="101"/>
      <c r="I574" s="101"/>
      <c r="J574" s="101"/>
      <c r="K574" s="101"/>
      <c r="L574" s="101"/>
      <c r="M574" s="103"/>
      <c r="N574" s="101"/>
      <c r="O574" s="101"/>
      <c r="P574" s="101"/>
      <c r="Q574" s="101"/>
      <c r="R574" s="101"/>
      <c r="S574" s="103"/>
      <c r="T574" s="103"/>
      <c r="U574" s="101"/>
      <c r="V574" s="101"/>
      <c r="W574" s="101"/>
      <c r="X574" s="101"/>
      <c r="Y574" s="101"/>
      <c r="Z574" s="101"/>
      <c r="AA574" s="101"/>
      <c r="AB574" s="101"/>
      <c r="AC574" s="101"/>
      <c r="AD574" s="101"/>
      <c r="AE574" s="101"/>
      <c r="AF574" s="101"/>
      <c r="AG574" s="103"/>
      <c r="AH574" s="101"/>
      <c r="AI574" s="101"/>
      <c r="AJ574" s="101"/>
      <c r="AK574" s="101"/>
      <c r="AL574" s="101"/>
      <c r="AM574" s="101"/>
      <c r="AN574" s="101"/>
      <c r="AO574" s="101"/>
      <c r="AP574" s="101"/>
      <c r="AQ574" s="101"/>
      <c r="AR574" s="101"/>
      <c r="AS574" s="101"/>
      <c r="AT574" s="101"/>
      <c r="AU574" s="101"/>
      <c r="AV574" s="101"/>
      <c r="AW574" s="101"/>
      <c r="AX574" s="103"/>
      <c r="AY574" s="103"/>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3"/>
      <c r="CI574" s="103"/>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3"/>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c r="FH574" s="101"/>
      <c r="FI574" s="101"/>
      <c r="FJ574" s="101"/>
      <c r="FK574" s="101"/>
      <c r="FL574" s="101"/>
      <c r="FM574" s="101"/>
      <c r="FN574" s="101"/>
      <c r="FO574" s="101"/>
      <c r="FP574" s="101"/>
      <c r="FQ574" s="101"/>
      <c r="FR574" s="101"/>
      <c r="FS574" s="101"/>
      <c r="FT574" s="101"/>
      <c r="FU574" s="101"/>
      <c r="FV574" s="101"/>
      <c r="FW574" s="101"/>
      <c r="FX574" s="101"/>
      <c r="FY574" s="101"/>
      <c r="FZ574" s="101"/>
      <c r="GA574" s="101"/>
      <c r="GB574" s="101"/>
      <c r="GC574" s="101"/>
      <c r="GD574" s="101"/>
    </row>
    <row r="575" spans="1:186" x14ac:dyDescent="0.25">
      <c r="A575" s="101"/>
      <c r="B575" s="101"/>
      <c r="C575" s="101"/>
      <c r="D575" s="101"/>
      <c r="E575" s="101"/>
      <c r="F575" s="101"/>
      <c r="G575" s="101"/>
      <c r="H575" s="101"/>
      <c r="I575" s="101"/>
      <c r="J575" s="101"/>
      <c r="K575" s="101"/>
      <c r="L575" s="101"/>
      <c r="M575" s="103"/>
      <c r="N575" s="101"/>
      <c r="O575" s="101"/>
      <c r="P575" s="101"/>
      <c r="Q575" s="101"/>
      <c r="R575" s="101"/>
      <c r="S575" s="103"/>
      <c r="T575" s="103"/>
      <c r="U575" s="101"/>
      <c r="V575" s="101"/>
      <c r="W575" s="101"/>
      <c r="X575" s="101"/>
      <c r="Y575" s="101"/>
      <c r="Z575" s="101"/>
      <c r="AA575" s="101"/>
      <c r="AB575" s="101"/>
      <c r="AC575" s="101"/>
      <c r="AD575" s="101"/>
      <c r="AE575" s="101"/>
      <c r="AF575" s="101"/>
      <c r="AG575" s="103"/>
      <c r="AH575" s="101"/>
      <c r="AI575" s="101"/>
      <c r="AJ575" s="101"/>
      <c r="AK575" s="101"/>
      <c r="AL575" s="101"/>
      <c r="AM575" s="101"/>
      <c r="AN575" s="101"/>
      <c r="AO575" s="101"/>
      <c r="AP575" s="101"/>
      <c r="AQ575" s="101"/>
      <c r="AR575" s="101"/>
      <c r="AS575" s="101"/>
      <c r="AT575" s="101"/>
      <c r="AU575" s="101"/>
      <c r="AV575" s="101"/>
      <c r="AW575" s="101"/>
      <c r="AX575" s="103"/>
      <c r="AY575" s="103"/>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3"/>
      <c r="CI575" s="103"/>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3"/>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c r="FH575" s="101"/>
      <c r="FI575" s="101"/>
      <c r="FJ575" s="101"/>
      <c r="FK575" s="101"/>
      <c r="FL575" s="101"/>
      <c r="FM575" s="101"/>
      <c r="FN575" s="101"/>
      <c r="FO575" s="101"/>
      <c r="FP575" s="101"/>
      <c r="FQ575" s="101"/>
      <c r="FR575" s="101"/>
      <c r="FS575" s="101"/>
      <c r="FT575" s="101"/>
      <c r="FU575" s="101"/>
      <c r="FV575" s="101"/>
      <c r="FW575" s="101"/>
      <c r="FX575" s="101"/>
      <c r="FY575" s="101"/>
      <c r="FZ575" s="101"/>
      <c r="GA575" s="101"/>
      <c r="GB575" s="101"/>
      <c r="GC575" s="101"/>
      <c r="GD575" s="101"/>
    </row>
    <row r="576" spans="1:186" x14ac:dyDescent="0.25">
      <c r="A576" s="101"/>
      <c r="B576" s="101"/>
      <c r="C576" s="101"/>
      <c r="D576" s="101"/>
      <c r="E576" s="101"/>
      <c r="F576" s="101"/>
      <c r="G576" s="101"/>
      <c r="H576" s="101"/>
      <c r="I576" s="101"/>
      <c r="J576" s="101"/>
      <c r="K576" s="101"/>
      <c r="L576" s="101"/>
      <c r="M576" s="103"/>
      <c r="N576" s="101"/>
      <c r="O576" s="101"/>
      <c r="P576" s="101"/>
      <c r="Q576" s="101"/>
      <c r="R576" s="101"/>
      <c r="S576" s="103"/>
      <c r="T576" s="103"/>
      <c r="U576" s="101"/>
      <c r="V576" s="101"/>
      <c r="W576" s="101"/>
      <c r="X576" s="101"/>
      <c r="Y576" s="101"/>
      <c r="Z576" s="101"/>
      <c r="AA576" s="101"/>
      <c r="AB576" s="101"/>
      <c r="AC576" s="101"/>
      <c r="AD576" s="101"/>
      <c r="AE576" s="101"/>
      <c r="AF576" s="101"/>
      <c r="AG576" s="103"/>
      <c r="AH576" s="101"/>
      <c r="AI576" s="101"/>
      <c r="AJ576" s="101"/>
      <c r="AK576" s="101"/>
      <c r="AL576" s="101"/>
      <c r="AM576" s="101"/>
      <c r="AN576" s="101"/>
      <c r="AO576" s="101"/>
      <c r="AP576" s="101"/>
      <c r="AQ576" s="101"/>
      <c r="AR576" s="101"/>
      <c r="AS576" s="101"/>
      <c r="AT576" s="101"/>
      <c r="AU576" s="101"/>
      <c r="AV576" s="101"/>
      <c r="AW576" s="101"/>
      <c r="AX576" s="103"/>
      <c r="AY576" s="103"/>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3"/>
      <c r="CI576" s="103"/>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3"/>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c r="FH576" s="101"/>
      <c r="FI576" s="101"/>
      <c r="FJ576" s="101"/>
      <c r="FK576" s="101"/>
      <c r="FL576" s="101"/>
      <c r="FM576" s="101"/>
      <c r="FN576" s="101"/>
      <c r="FO576" s="101"/>
      <c r="FP576" s="101"/>
      <c r="FQ576" s="101"/>
      <c r="FR576" s="101"/>
      <c r="FS576" s="101"/>
      <c r="FT576" s="101"/>
      <c r="FU576" s="101"/>
      <c r="FV576" s="101"/>
      <c r="FW576" s="101"/>
      <c r="FX576" s="101"/>
      <c r="FY576" s="101"/>
      <c r="FZ576" s="101"/>
      <c r="GA576" s="101"/>
      <c r="GB576" s="101"/>
      <c r="GC576" s="101"/>
      <c r="GD576" s="101"/>
    </row>
    <row r="577" spans="1:186" x14ac:dyDescent="0.25">
      <c r="A577" s="101"/>
      <c r="B577" s="101"/>
      <c r="C577" s="101"/>
      <c r="D577" s="101"/>
      <c r="E577" s="101"/>
      <c r="F577" s="101"/>
      <c r="G577" s="101"/>
      <c r="H577" s="101"/>
      <c r="I577" s="101"/>
      <c r="J577" s="101"/>
      <c r="K577" s="101"/>
      <c r="L577" s="101"/>
      <c r="M577" s="103"/>
      <c r="N577" s="101"/>
      <c r="O577" s="101"/>
      <c r="P577" s="101"/>
      <c r="Q577" s="101"/>
      <c r="R577" s="101"/>
      <c r="S577" s="103"/>
      <c r="T577" s="103"/>
      <c r="U577" s="101"/>
      <c r="V577" s="101"/>
      <c r="W577" s="101"/>
      <c r="X577" s="101"/>
      <c r="Y577" s="101"/>
      <c r="Z577" s="101"/>
      <c r="AA577" s="101"/>
      <c r="AB577" s="101"/>
      <c r="AC577" s="101"/>
      <c r="AD577" s="101"/>
      <c r="AE577" s="101"/>
      <c r="AF577" s="101"/>
      <c r="AG577" s="103"/>
      <c r="AH577" s="101"/>
      <c r="AI577" s="101"/>
      <c r="AJ577" s="101"/>
      <c r="AK577" s="101"/>
      <c r="AL577" s="101"/>
      <c r="AM577" s="101"/>
      <c r="AN577" s="101"/>
      <c r="AO577" s="101"/>
      <c r="AP577" s="101"/>
      <c r="AQ577" s="101"/>
      <c r="AR577" s="101"/>
      <c r="AS577" s="101"/>
      <c r="AT577" s="101"/>
      <c r="AU577" s="101"/>
      <c r="AV577" s="101"/>
      <c r="AW577" s="101"/>
      <c r="AX577" s="103"/>
      <c r="AY577" s="103"/>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3"/>
      <c r="CI577" s="103"/>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3"/>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c r="FH577" s="101"/>
      <c r="FI577" s="101"/>
      <c r="FJ577" s="101"/>
      <c r="FK577" s="101"/>
      <c r="FL577" s="101"/>
      <c r="FM577" s="101"/>
      <c r="FN577" s="101"/>
      <c r="FO577" s="101"/>
      <c r="FP577" s="101"/>
      <c r="FQ577" s="101"/>
      <c r="FR577" s="101"/>
      <c r="FS577" s="101"/>
      <c r="FT577" s="101"/>
      <c r="FU577" s="101"/>
      <c r="FV577" s="101"/>
      <c r="FW577" s="101"/>
      <c r="FX577" s="101"/>
      <c r="FY577" s="101"/>
      <c r="FZ577" s="101"/>
      <c r="GA577" s="101"/>
      <c r="GB577" s="101"/>
      <c r="GC577" s="101"/>
      <c r="GD577" s="101"/>
    </row>
    <row r="578" spans="1:186" x14ac:dyDescent="0.25">
      <c r="A578" s="101"/>
      <c r="B578" s="101"/>
      <c r="C578" s="101"/>
      <c r="D578" s="101"/>
      <c r="E578" s="101"/>
      <c r="F578" s="101"/>
      <c r="G578" s="101"/>
      <c r="H578" s="101"/>
      <c r="I578" s="101"/>
      <c r="J578" s="101"/>
      <c r="K578" s="101"/>
      <c r="L578" s="101"/>
      <c r="M578" s="103"/>
      <c r="N578" s="101"/>
      <c r="O578" s="101"/>
      <c r="P578" s="101"/>
      <c r="Q578" s="101"/>
      <c r="R578" s="101"/>
      <c r="S578" s="103"/>
      <c r="T578" s="103"/>
      <c r="U578" s="101"/>
      <c r="V578" s="101"/>
      <c r="W578" s="101"/>
      <c r="X578" s="101"/>
      <c r="Y578" s="101"/>
      <c r="Z578" s="101"/>
      <c r="AA578" s="101"/>
      <c r="AB578" s="101"/>
      <c r="AC578" s="101"/>
      <c r="AD578" s="101"/>
      <c r="AE578" s="101"/>
      <c r="AF578" s="101"/>
      <c r="AG578" s="103"/>
      <c r="AH578" s="101"/>
      <c r="AI578" s="101"/>
      <c r="AJ578" s="101"/>
      <c r="AK578" s="101"/>
      <c r="AL578" s="101"/>
      <c r="AM578" s="101"/>
      <c r="AN578" s="101"/>
      <c r="AO578" s="101"/>
      <c r="AP578" s="101"/>
      <c r="AQ578" s="101"/>
      <c r="AR578" s="101"/>
      <c r="AS578" s="101"/>
      <c r="AT578" s="101"/>
      <c r="AU578" s="101"/>
      <c r="AV578" s="101"/>
      <c r="AW578" s="101"/>
      <c r="AX578" s="103"/>
      <c r="AY578" s="103"/>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3"/>
      <c r="CI578" s="103"/>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3"/>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c r="FH578" s="101"/>
      <c r="FI578" s="101"/>
      <c r="FJ578" s="101"/>
      <c r="FK578" s="101"/>
      <c r="FL578" s="101"/>
      <c r="FM578" s="101"/>
      <c r="FN578" s="101"/>
      <c r="FO578" s="101"/>
      <c r="FP578" s="101"/>
      <c r="FQ578" s="101"/>
      <c r="FR578" s="101"/>
      <c r="FS578" s="101"/>
      <c r="FT578" s="101"/>
      <c r="FU578" s="101"/>
      <c r="FV578" s="101"/>
      <c r="FW578" s="101"/>
      <c r="FX578" s="101"/>
      <c r="FY578" s="101"/>
      <c r="FZ578" s="101"/>
      <c r="GA578" s="101"/>
      <c r="GB578" s="101"/>
      <c r="GC578" s="101"/>
      <c r="GD578" s="101"/>
    </row>
    <row r="579" spans="1:186" x14ac:dyDescent="0.25">
      <c r="A579" s="101"/>
      <c r="B579" s="101"/>
      <c r="C579" s="101"/>
      <c r="D579" s="101"/>
      <c r="E579" s="101"/>
      <c r="F579" s="101"/>
      <c r="G579" s="101"/>
      <c r="H579" s="101"/>
      <c r="I579" s="101"/>
      <c r="J579" s="101"/>
      <c r="K579" s="101"/>
      <c r="L579" s="101"/>
      <c r="M579" s="103"/>
      <c r="N579" s="101"/>
      <c r="O579" s="101"/>
      <c r="P579" s="101"/>
      <c r="Q579" s="101"/>
      <c r="R579" s="101"/>
      <c r="S579" s="103"/>
      <c r="T579" s="103"/>
      <c r="U579" s="101"/>
      <c r="V579" s="101"/>
      <c r="W579" s="101"/>
      <c r="X579" s="101"/>
      <c r="Y579" s="101"/>
      <c r="Z579" s="101"/>
      <c r="AA579" s="101"/>
      <c r="AB579" s="101"/>
      <c r="AC579" s="101"/>
      <c r="AD579" s="101"/>
      <c r="AE579" s="101"/>
      <c r="AF579" s="101"/>
      <c r="AG579" s="103"/>
      <c r="AH579" s="101"/>
      <c r="AI579" s="101"/>
      <c r="AJ579" s="101"/>
      <c r="AK579" s="101"/>
      <c r="AL579" s="101"/>
      <c r="AM579" s="101"/>
      <c r="AN579" s="101"/>
      <c r="AO579" s="101"/>
      <c r="AP579" s="101"/>
      <c r="AQ579" s="101"/>
      <c r="AR579" s="101"/>
      <c r="AS579" s="101"/>
      <c r="AT579" s="101"/>
      <c r="AU579" s="101"/>
      <c r="AV579" s="101"/>
      <c r="AW579" s="101"/>
      <c r="AX579" s="103"/>
      <c r="AY579" s="103"/>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3"/>
      <c r="CI579" s="103"/>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3"/>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c r="FH579" s="101"/>
      <c r="FI579" s="101"/>
      <c r="FJ579" s="101"/>
      <c r="FK579" s="101"/>
      <c r="FL579" s="101"/>
      <c r="FM579" s="101"/>
      <c r="FN579" s="101"/>
      <c r="FO579" s="101"/>
      <c r="FP579" s="101"/>
      <c r="FQ579" s="101"/>
      <c r="FR579" s="101"/>
      <c r="FS579" s="101"/>
      <c r="FT579" s="101"/>
      <c r="FU579" s="101"/>
      <c r="FV579" s="101"/>
      <c r="FW579" s="101"/>
      <c r="FX579" s="101"/>
      <c r="FY579" s="101"/>
      <c r="FZ579" s="101"/>
      <c r="GA579" s="101"/>
      <c r="GB579" s="101"/>
      <c r="GC579" s="101"/>
      <c r="GD579" s="101"/>
    </row>
    <row r="580" spans="1:186" x14ac:dyDescent="0.25">
      <c r="A580" s="101"/>
      <c r="B580" s="101"/>
      <c r="C580" s="101"/>
      <c r="D580" s="101"/>
      <c r="E580" s="101"/>
      <c r="F580" s="101"/>
      <c r="G580" s="101"/>
      <c r="H580" s="101"/>
      <c r="I580" s="101"/>
      <c r="J580" s="101"/>
      <c r="K580" s="101"/>
      <c r="L580" s="101"/>
      <c r="M580" s="103"/>
      <c r="N580" s="101"/>
      <c r="O580" s="101"/>
      <c r="P580" s="101"/>
      <c r="Q580" s="101"/>
      <c r="R580" s="101"/>
      <c r="S580" s="103"/>
      <c r="T580" s="103"/>
      <c r="U580" s="101"/>
      <c r="V580" s="101"/>
      <c r="W580" s="101"/>
      <c r="X580" s="101"/>
      <c r="Y580" s="101"/>
      <c r="Z580" s="101"/>
      <c r="AA580" s="101"/>
      <c r="AB580" s="101"/>
      <c r="AC580" s="101"/>
      <c r="AD580" s="101"/>
      <c r="AE580" s="101"/>
      <c r="AF580" s="101"/>
      <c r="AG580" s="103"/>
      <c r="AH580" s="101"/>
      <c r="AI580" s="101"/>
      <c r="AJ580" s="101"/>
      <c r="AK580" s="101"/>
      <c r="AL580" s="101"/>
      <c r="AM580" s="101"/>
      <c r="AN580" s="101"/>
      <c r="AO580" s="101"/>
      <c r="AP580" s="101"/>
      <c r="AQ580" s="101"/>
      <c r="AR580" s="101"/>
      <c r="AS580" s="101"/>
      <c r="AT580" s="101"/>
      <c r="AU580" s="101"/>
      <c r="AV580" s="101"/>
      <c r="AW580" s="101"/>
      <c r="AX580" s="103"/>
      <c r="AY580" s="103"/>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3"/>
      <c r="CI580" s="103"/>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3"/>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c r="FH580" s="101"/>
      <c r="FI580" s="101"/>
      <c r="FJ580" s="101"/>
      <c r="FK580" s="101"/>
      <c r="FL580" s="101"/>
      <c r="FM580" s="101"/>
      <c r="FN580" s="101"/>
      <c r="FO580" s="101"/>
      <c r="FP580" s="101"/>
      <c r="FQ580" s="101"/>
      <c r="FR580" s="101"/>
      <c r="FS580" s="101"/>
      <c r="FT580" s="101"/>
      <c r="FU580" s="101"/>
      <c r="FV580" s="101"/>
      <c r="FW580" s="101"/>
      <c r="FX580" s="101"/>
      <c r="FY580" s="101"/>
      <c r="FZ580" s="101"/>
      <c r="GA580" s="101"/>
      <c r="GB580" s="101"/>
      <c r="GC580" s="101"/>
      <c r="GD580" s="101"/>
    </row>
    <row r="581" spans="1:186" x14ac:dyDescent="0.25">
      <c r="A581" s="101"/>
      <c r="B581" s="101"/>
      <c r="C581" s="101"/>
      <c r="D581" s="101"/>
      <c r="E581" s="101"/>
      <c r="F581" s="101"/>
      <c r="G581" s="101"/>
      <c r="H581" s="101"/>
      <c r="I581" s="101"/>
      <c r="J581" s="101"/>
      <c r="K581" s="101"/>
      <c r="L581" s="101"/>
      <c r="M581" s="103"/>
      <c r="N581" s="101"/>
      <c r="O581" s="101"/>
      <c r="P581" s="101"/>
      <c r="Q581" s="101"/>
      <c r="R581" s="101"/>
      <c r="S581" s="103"/>
      <c r="T581" s="103"/>
      <c r="U581" s="101"/>
      <c r="V581" s="101"/>
      <c r="W581" s="101"/>
      <c r="X581" s="101"/>
      <c r="Y581" s="101"/>
      <c r="Z581" s="101"/>
      <c r="AA581" s="101"/>
      <c r="AB581" s="101"/>
      <c r="AC581" s="101"/>
      <c r="AD581" s="101"/>
      <c r="AE581" s="101"/>
      <c r="AF581" s="101"/>
      <c r="AG581" s="103"/>
      <c r="AH581" s="101"/>
      <c r="AI581" s="101"/>
      <c r="AJ581" s="101"/>
      <c r="AK581" s="101"/>
      <c r="AL581" s="101"/>
      <c r="AM581" s="101"/>
      <c r="AN581" s="101"/>
      <c r="AO581" s="101"/>
      <c r="AP581" s="101"/>
      <c r="AQ581" s="101"/>
      <c r="AR581" s="101"/>
      <c r="AS581" s="101"/>
      <c r="AT581" s="101"/>
      <c r="AU581" s="101"/>
      <c r="AV581" s="101"/>
      <c r="AW581" s="101"/>
      <c r="AX581" s="103"/>
      <c r="AY581" s="103"/>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3"/>
      <c r="CI581" s="103"/>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3"/>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c r="FH581" s="101"/>
      <c r="FI581" s="101"/>
      <c r="FJ581" s="101"/>
      <c r="FK581" s="101"/>
      <c r="FL581" s="101"/>
      <c r="FM581" s="101"/>
      <c r="FN581" s="101"/>
      <c r="FO581" s="101"/>
      <c r="FP581" s="101"/>
      <c r="FQ581" s="101"/>
      <c r="FR581" s="101"/>
      <c r="FS581" s="101"/>
      <c r="FT581" s="101"/>
      <c r="FU581" s="101"/>
      <c r="FV581" s="101"/>
      <c r="FW581" s="101"/>
      <c r="FX581" s="101"/>
      <c r="FY581" s="101"/>
      <c r="FZ581" s="101"/>
      <c r="GA581" s="101"/>
      <c r="GB581" s="101"/>
      <c r="GC581" s="101"/>
      <c r="GD581" s="101"/>
    </row>
    <row r="582" spans="1:186" x14ac:dyDescent="0.25">
      <c r="A582" s="101"/>
      <c r="B582" s="101"/>
      <c r="C582" s="101"/>
      <c r="D582" s="101"/>
      <c r="E582" s="101"/>
      <c r="F582" s="101"/>
      <c r="G582" s="101"/>
      <c r="H582" s="101"/>
      <c r="I582" s="101"/>
      <c r="J582" s="101"/>
      <c r="K582" s="101"/>
      <c r="L582" s="101"/>
      <c r="M582" s="103"/>
      <c r="N582" s="101"/>
      <c r="O582" s="101"/>
      <c r="P582" s="101"/>
      <c r="Q582" s="101"/>
      <c r="R582" s="101"/>
      <c r="S582" s="103"/>
      <c r="T582" s="103"/>
      <c r="U582" s="101"/>
      <c r="V582" s="101"/>
      <c r="W582" s="101"/>
      <c r="X582" s="101"/>
      <c r="Y582" s="101"/>
      <c r="Z582" s="101"/>
      <c r="AA582" s="101"/>
      <c r="AB582" s="101"/>
      <c r="AC582" s="101"/>
      <c r="AD582" s="101"/>
      <c r="AE582" s="101"/>
      <c r="AF582" s="101"/>
      <c r="AG582" s="103"/>
      <c r="AH582" s="101"/>
      <c r="AI582" s="101"/>
      <c r="AJ582" s="101"/>
      <c r="AK582" s="101"/>
      <c r="AL582" s="101"/>
      <c r="AM582" s="101"/>
      <c r="AN582" s="101"/>
      <c r="AO582" s="101"/>
      <c r="AP582" s="101"/>
      <c r="AQ582" s="101"/>
      <c r="AR582" s="101"/>
      <c r="AS582" s="101"/>
      <c r="AT582" s="101"/>
      <c r="AU582" s="101"/>
      <c r="AV582" s="101"/>
      <c r="AW582" s="101"/>
      <c r="AX582" s="103"/>
      <c r="AY582" s="103"/>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3"/>
      <c r="CI582" s="103"/>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3"/>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c r="FH582" s="101"/>
      <c r="FI582" s="101"/>
      <c r="FJ582" s="101"/>
      <c r="FK582" s="101"/>
      <c r="FL582" s="101"/>
      <c r="FM582" s="101"/>
      <c r="FN582" s="101"/>
      <c r="FO582" s="101"/>
      <c r="FP582" s="101"/>
      <c r="FQ582" s="101"/>
      <c r="FR582" s="101"/>
      <c r="FS582" s="101"/>
      <c r="FT582" s="101"/>
      <c r="FU582" s="101"/>
      <c r="FV582" s="101"/>
      <c r="FW582" s="101"/>
      <c r="FX582" s="101"/>
      <c r="FY582" s="101"/>
      <c r="FZ582" s="101"/>
      <c r="GA582" s="101"/>
      <c r="GB582" s="101"/>
      <c r="GC582" s="101"/>
      <c r="GD582" s="101"/>
    </row>
    <row r="583" spans="1:186" x14ac:dyDescent="0.25">
      <c r="A583" s="101"/>
      <c r="B583" s="101"/>
      <c r="C583" s="101"/>
      <c r="D583" s="101"/>
      <c r="E583" s="101"/>
      <c r="F583" s="101"/>
      <c r="G583" s="101"/>
      <c r="H583" s="101"/>
      <c r="I583" s="101"/>
      <c r="J583" s="101"/>
      <c r="K583" s="101"/>
      <c r="L583" s="101"/>
      <c r="M583" s="103"/>
      <c r="N583" s="101"/>
      <c r="O583" s="101"/>
      <c r="P583" s="101"/>
      <c r="Q583" s="101"/>
      <c r="R583" s="101"/>
      <c r="S583" s="103"/>
      <c r="T583" s="103"/>
      <c r="U583" s="101"/>
      <c r="V583" s="101"/>
      <c r="W583" s="101"/>
      <c r="X583" s="101"/>
      <c r="Y583" s="101"/>
      <c r="Z583" s="101"/>
      <c r="AA583" s="101"/>
      <c r="AB583" s="101"/>
      <c r="AC583" s="101"/>
      <c r="AD583" s="101"/>
      <c r="AE583" s="101"/>
      <c r="AF583" s="101"/>
      <c r="AG583" s="103"/>
      <c r="AH583" s="101"/>
      <c r="AI583" s="101"/>
      <c r="AJ583" s="101"/>
      <c r="AK583" s="101"/>
      <c r="AL583" s="101"/>
      <c r="AM583" s="101"/>
      <c r="AN583" s="101"/>
      <c r="AO583" s="101"/>
      <c r="AP583" s="101"/>
      <c r="AQ583" s="101"/>
      <c r="AR583" s="101"/>
      <c r="AS583" s="101"/>
      <c r="AT583" s="101"/>
      <c r="AU583" s="101"/>
      <c r="AV583" s="101"/>
      <c r="AW583" s="101"/>
      <c r="AX583" s="103"/>
      <c r="AY583" s="103"/>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3"/>
      <c r="CI583" s="103"/>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3"/>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c r="FH583" s="101"/>
      <c r="FI583" s="101"/>
      <c r="FJ583" s="101"/>
      <c r="FK583" s="101"/>
      <c r="FL583" s="101"/>
      <c r="FM583" s="101"/>
      <c r="FN583" s="101"/>
      <c r="FO583" s="101"/>
      <c r="FP583" s="101"/>
      <c r="FQ583" s="101"/>
      <c r="FR583" s="101"/>
      <c r="FS583" s="101"/>
      <c r="FT583" s="101"/>
      <c r="FU583" s="101"/>
      <c r="FV583" s="101"/>
      <c r="FW583" s="101"/>
      <c r="FX583" s="101"/>
      <c r="FY583" s="101"/>
      <c r="FZ583" s="101"/>
      <c r="GA583" s="101"/>
      <c r="GB583" s="101"/>
      <c r="GC583" s="101"/>
      <c r="GD583" s="101"/>
    </row>
    <row r="584" spans="1:186" x14ac:dyDescent="0.25">
      <c r="A584" s="101"/>
      <c r="B584" s="101"/>
      <c r="C584" s="101"/>
      <c r="D584" s="101"/>
      <c r="E584" s="101"/>
      <c r="F584" s="101"/>
      <c r="G584" s="101"/>
      <c r="H584" s="101"/>
      <c r="I584" s="101"/>
      <c r="J584" s="101"/>
      <c r="K584" s="101"/>
      <c r="L584" s="101"/>
      <c r="M584" s="103"/>
      <c r="N584" s="101"/>
      <c r="O584" s="101"/>
      <c r="P584" s="101"/>
      <c r="Q584" s="101"/>
      <c r="R584" s="101"/>
      <c r="S584" s="103"/>
      <c r="T584" s="103"/>
      <c r="U584" s="101"/>
      <c r="V584" s="101"/>
      <c r="W584" s="101"/>
      <c r="X584" s="101"/>
      <c r="Y584" s="101"/>
      <c r="Z584" s="101"/>
      <c r="AA584" s="101"/>
      <c r="AB584" s="101"/>
      <c r="AC584" s="101"/>
      <c r="AD584" s="101"/>
      <c r="AE584" s="101"/>
      <c r="AF584" s="101"/>
      <c r="AG584" s="103"/>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3"/>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c r="FH584" s="101"/>
      <c r="FI584" s="101"/>
      <c r="FJ584" s="101"/>
      <c r="FK584" s="101"/>
      <c r="FL584" s="101"/>
      <c r="FM584" s="101"/>
      <c r="FN584" s="101"/>
      <c r="FO584" s="101"/>
      <c r="FP584" s="101"/>
      <c r="FQ584" s="101"/>
      <c r="FR584" s="101"/>
      <c r="FS584" s="101"/>
      <c r="FT584" s="101"/>
      <c r="FU584" s="101"/>
      <c r="FV584" s="101"/>
      <c r="FW584" s="101"/>
      <c r="FX584" s="101"/>
      <c r="FY584" s="101"/>
      <c r="FZ584" s="101"/>
      <c r="GA584" s="101"/>
      <c r="GB584" s="101"/>
      <c r="GC584" s="101"/>
      <c r="GD584" s="101"/>
    </row>
    <row r="585" spans="1:186" x14ac:dyDescent="0.25">
      <c r="A585" s="101"/>
      <c r="B585" s="101"/>
      <c r="C585" s="101"/>
      <c r="D585" s="101"/>
      <c r="E585" s="101"/>
      <c r="F585" s="101"/>
      <c r="G585" s="101"/>
      <c r="H585" s="101"/>
      <c r="I585" s="101"/>
      <c r="J585" s="101"/>
      <c r="K585" s="101"/>
      <c r="L585" s="101"/>
      <c r="M585" s="103"/>
      <c r="N585" s="101"/>
      <c r="O585" s="101"/>
      <c r="P585" s="101"/>
      <c r="Q585" s="101"/>
      <c r="R585" s="101"/>
      <c r="S585" s="103"/>
      <c r="T585" s="103"/>
      <c r="U585" s="101"/>
      <c r="V585" s="101"/>
      <c r="W585" s="101"/>
      <c r="X585" s="101"/>
      <c r="Y585" s="101"/>
      <c r="Z585" s="101"/>
      <c r="AA585" s="101"/>
      <c r="AB585" s="101"/>
      <c r="AC585" s="101"/>
      <c r="AD585" s="101"/>
      <c r="AE585" s="101"/>
      <c r="AF585" s="101"/>
      <c r="AG585" s="103"/>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3"/>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c r="FH585" s="101"/>
      <c r="FI585" s="101"/>
      <c r="FJ585" s="101"/>
      <c r="FK585" s="101"/>
      <c r="FL585" s="101"/>
      <c r="FM585" s="101"/>
      <c r="FN585" s="101"/>
      <c r="FO585" s="101"/>
      <c r="FP585" s="101"/>
      <c r="FQ585" s="101"/>
      <c r="FR585" s="101"/>
      <c r="FS585" s="101"/>
      <c r="FT585" s="101"/>
      <c r="FU585" s="101"/>
      <c r="FV585" s="101"/>
      <c r="FW585" s="101"/>
      <c r="FX585" s="101"/>
      <c r="FY585" s="101"/>
      <c r="FZ585" s="101"/>
      <c r="GA585" s="101"/>
      <c r="GB585" s="101"/>
      <c r="GC585" s="101"/>
      <c r="GD585" s="101"/>
    </row>
    <row r="586" spans="1:186" x14ac:dyDescent="0.25">
      <c r="A586" s="101"/>
      <c r="B586" s="101"/>
      <c r="C586" s="101"/>
      <c r="D586" s="101"/>
      <c r="E586" s="101"/>
      <c r="F586" s="101"/>
      <c r="G586" s="101"/>
      <c r="H586" s="101"/>
      <c r="I586" s="101"/>
      <c r="J586" s="101"/>
      <c r="K586" s="101"/>
      <c r="L586" s="101"/>
      <c r="M586" s="103"/>
      <c r="N586" s="101"/>
      <c r="O586" s="101"/>
      <c r="P586" s="101"/>
      <c r="Q586" s="101"/>
      <c r="R586" s="101"/>
      <c r="S586" s="103"/>
      <c r="T586" s="103"/>
      <c r="U586" s="101"/>
      <c r="V586" s="101"/>
      <c r="W586" s="101"/>
      <c r="X586" s="101"/>
      <c r="Y586" s="101"/>
      <c r="Z586" s="101"/>
      <c r="AA586" s="101"/>
      <c r="AB586" s="101"/>
      <c r="AC586" s="101"/>
      <c r="AD586" s="101"/>
      <c r="AE586" s="101"/>
      <c r="AF586" s="101"/>
      <c r="AG586" s="103"/>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3"/>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c r="FH586" s="101"/>
      <c r="FI586" s="101"/>
      <c r="FJ586" s="101"/>
      <c r="FK586" s="101"/>
      <c r="FL586" s="101"/>
      <c r="FM586" s="101"/>
      <c r="FN586" s="101"/>
      <c r="FO586" s="101"/>
      <c r="FP586" s="101"/>
      <c r="FQ586" s="101"/>
      <c r="FR586" s="101"/>
      <c r="FS586" s="101"/>
      <c r="FT586" s="101"/>
      <c r="FU586" s="101"/>
      <c r="FV586" s="101"/>
      <c r="FW586" s="101"/>
      <c r="FX586" s="101"/>
      <c r="FY586" s="101"/>
      <c r="FZ586" s="101"/>
      <c r="GA586" s="101"/>
      <c r="GB586" s="101"/>
      <c r="GC586" s="101"/>
      <c r="GD586" s="101"/>
    </row>
    <row r="587" spans="1:186" x14ac:dyDescent="0.25">
      <c r="A587" s="101"/>
      <c r="B587" s="101"/>
      <c r="C587" s="101"/>
      <c r="D587" s="101"/>
      <c r="E587" s="101"/>
      <c r="F587" s="101"/>
      <c r="G587" s="101"/>
      <c r="H587" s="101"/>
      <c r="I587" s="101"/>
      <c r="J587" s="101"/>
      <c r="K587" s="101"/>
      <c r="L587" s="101"/>
      <c r="M587" s="103"/>
      <c r="N587" s="101"/>
      <c r="O587" s="101"/>
      <c r="P587" s="101"/>
      <c r="Q587" s="101"/>
      <c r="R587" s="101"/>
      <c r="S587" s="103"/>
      <c r="T587" s="103"/>
      <c r="U587" s="101"/>
      <c r="V587" s="101"/>
      <c r="W587" s="101"/>
      <c r="X587" s="101"/>
      <c r="Y587" s="101"/>
      <c r="Z587" s="101"/>
      <c r="AA587" s="101"/>
      <c r="AB587" s="101"/>
      <c r="AC587" s="101"/>
      <c r="AD587" s="101"/>
      <c r="AE587" s="101"/>
      <c r="AF587" s="101"/>
      <c r="AG587" s="103"/>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3"/>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c r="FH587" s="101"/>
      <c r="FI587" s="101"/>
      <c r="FJ587" s="101"/>
      <c r="FK587" s="101"/>
      <c r="FL587" s="101"/>
      <c r="FM587" s="101"/>
      <c r="FN587" s="101"/>
      <c r="FO587" s="101"/>
      <c r="FP587" s="101"/>
      <c r="FQ587" s="101"/>
      <c r="FR587" s="101"/>
      <c r="FS587" s="101"/>
      <c r="FT587" s="101"/>
      <c r="FU587" s="101"/>
      <c r="FV587" s="101"/>
      <c r="FW587" s="101"/>
      <c r="FX587" s="101"/>
      <c r="FY587" s="101"/>
      <c r="FZ587" s="101"/>
      <c r="GA587" s="101"/>
      <c r="GB587" s="101"/>
      <c r="GC587" s="101"/>
      <c r="GD587" s="101"/>
    </row>
    <row r="588" spans="1:186" x14ac:dyDescent="0.25">
      <c r="A588" s="101"/>
      <c r="B588" s="101"/>
      <c r="C588" s="101"/>
      <c r="D588" s="101"/>
      <c r="E588" s="101"/>
      <c r="F588" s="101"/>
      <c r="G588" s="101"/>
      <c r="H588" s="101"/>
      <c r="I588" s="101"/>
      <c r="J588" s="101"/>
      <c r="K588" s="101"/>
      <c r="L588" s="101"/>
      <c r="M588" s="103"/>
      <c r="N588" s="101"/>
      <c r="O588" s="101"/>
      <c r="P588" s="101"/>
      <c r="Q588" s="101"/>
      <c r="R588" s="101"/>
      <c r="S588" s="103"/>
      <c r="T588" s="103"/>
      <c r="U588" s="101"/>
      <c r="V588" s="101"/>
      <c r="W588" s="101"/>
      <c r="X588" s="101"/>
      <c r="Y588" s="101"/>
      <c r="Z588" s="101"/>
      <c r="AA588" s="101"/>
      <c r="AB588" s="101"/>
      <c r="AC588" s="101"/>
      <c r="AD588" s="101"/>
      <c r="AE588" s="101"/>
      <c r="AF588" s="101"/>
      <c r="AG588" s="103"/>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3"/>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c r="FH588" s="101"/>
      <c r="FI588" s="101"/>
      <c r="FJ588" s="101"/>
      <c r="FK588" s="101"/>
      <c r="FL588" s="101"/>
      <c r="FM588" s="101"/>
      <c r="FN588" s="101"/>
      <c r="FO588" s="101"/>
      <c r="FP588" s="101"/>
      <c r="FQ588" s="101"/>
      <c r="FR588" s="101"/>
      <c r="FS588" s="101"/>
      <c r="FT588" s="101"/>
      <c r="FU588" s="101"/>
      <c r="FV588" s="101"/>
      <c r="FW588" s="101"/>
      <c r="FX588" s="101"/>
      <c r="FY588" s="101"/>
      <c r="FZ588" s="101"/>
      <c r="GA588" s="101"/>
      <c r="GB588" s="101"/>
      <c r="GC588" s="101"/>
      <c r="GD588" s="101"/>
    </row>
    <row r="589" spans="1:186" x14ac:dyDescent="0.25">
      <c r="A589" s="101"/>
      <c r="B589" s="101"/>
      <c r="C589" s="101"/>
      <c r="D589" s="101"/>
      <c r="E589" s="101"/>
      <c r="F589" s="101"/>
      <c r="G589" s="101"/>
      <c r="H589" s="101"/>
      <c r="I589" s="101"/>
      <c r="J589" s="101"/>
      <c r="K589" s="101"/>
      <c r="L589" s="101"/>
      <c r="M589" s="103"/>
      <c r="N589" s="101"/>
      <c r="O589" s="101"/>
      <c r="P589" s="101"/>
      <c r="Q589" s="101"/>
      <c r="R589" s="101"/>
      <c r="S589" s="103"/>
      <c r="T589" s="103"/>
      <c r="U589" s="101"/>
      <c r="V589" s="101"/>
      <c r="W589" s="101"/>
      <c r="X589" s="101"/>
      <c r="Y589" s="101"/>
      <c r="Z589" s="101"/>
      <c r="AA589" s="101"/>
      <c r="AB589" s="101"/>
      <c r="AC589" s="101"/>
      <c r="AD589" s="101"/>
      <c r="AE589" s="101"/>
      <c r="AF589" s="101"/>
      <c r="AG589" s="103"/>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3"/>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c r="FH589" s="101"/>
      <c r="FI589" s="101"/>
      <c r="FJ589" s="101"/>
      <c r="FK589" s="101"/>
      <c r="FL589" s="101"/>
      <c r="FM589" s="101"/>
      <c r="FN589" s="101"/>
      <c r="FO589" s="101"/>
      <c r="FP589" s="101"/>
      <c r="FQ589" s="101"/>
      <c r="FR589" s="101"/>
      <c r="FS589" s="101"/>
      <c r="FT589" s="101"/>
      <c r="FU589" s="101"/>
      <c r="FV589" s="101"/>
      <c r="FW589" s="101"/>
      <c r="FX589" s="101"/>
      <c r="FY589" s="101"/>
      <c r="FZ589" s="101"/>
      <c r="GA589" s="101"/>
      <c r="GB589" s="101"/>
      <c r="GC589" s="101"/>
      <c r="GD589" s="101"/>
    </row>
    <row r="590" spans="1:186" x14ac:dyDescent="0.25">
      <c r="A590" s="101"/>
      <c r="B590" s="101"/>
      <c r="C590" s="101"/>
      <c r="D590" s="101"/>
      <c r="E590" s="101"/>
      <c r="F590" s="101"/>
      <c r="G590" s="101"/>
      <c r="H590" s="101"/>
      <c r="I590" s="101"/>
      <c r="J590" s="101"/>
      <c r="K590" s="101"/>
      <c r="L590" s="101"/>
      <c r="M590" s="103"/>
      <c r="N590" s="101"/>
      <c r="O590" s="101"/>
      <c r="P590" s="101"/>
      <c r="Q590" s="101"/>
      <c r="R590" s="101"/>
      <c r="S590" s="103"/>
      <c r="T590" s="103"/>
      <c r="U590" s="101"/>
      <c r="V590" s="101"/>
      <c r="W590" s="101"/>
      <c r="X590" s="101"/>
      <c r="Y590" s="101"/>
      <c r="Z590" s="101"/>
      <c r="AA590" s="101"/>
      <c r="AB590" s="101"/>
      <c r="AC590" s="101"/>
      <c r="AD590" s="101"/>
      <c r="AE590" s="101"/>
      <c r="AF590" s="101"/>
      <c r="AG590" s="103"/>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3"/>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c r="FH590" s="101"/>
      <c r="FI590" s="101"/>
      <c r="FJ590" s="101"/>
      <c r="FK590" s="101"/>
      <c r="FL590" s="101"/>
      <c r="FM590" s="101"/>
      <c r="FN590" s="101"/>
      <c r="FO590" s="101"/>
      <c r="FP590" s="101"/>
      <c r="FQ590" s="101"/>
      <c r="FR590" s="101"/>
      <c r="FS590" s="101"/>
      <c r="FT590" s="101"/>
      <c r="FU590" s="101"/>
      <c r="FV590" s="101"/>
      <c r="FW590" s="101"/>
      <c r="FX590" s="101"/>
      <c r="FY590" s="101"/>
      <c r="FZ590" s="101"/>
      <c r="GA590" s="101"/>
      <c r="GB590" s="101"/>
      <c r="GC590" s="101"/>
      <c r="GD590" s="101"/>
    </row>
    <row r="591" spans="1:186" x14ac:dyDescent="0.25">
      <c r="A591" s="101"/>
      <c r="B591" s="101"/>
      <c r="C591" s="101"/>
      <c r="D591" s="101"/>
      <c r="E591" s="101"/>
      <c r="F591" s="101"/>
      <c r="G591" s="101"/>
      <c r="H591" s="101"/>
      <c r="I591" s="101"/>
      <c r="J591" s="101"/>
      <c r="K591" s="101"/>
      <c r="L591" s="101"/>
      <c r="M591" s="103"/>
      <c r="N591" s="101"/>
      <c r="O591" s="101"/>
      <c r="P591" s="101"/>
      <c r="Q591" s="101"/>
      <c r="R591" s="101"/>
      <c r="S591" s="103"/>
      <c r="T591" s="103"/>
      <c r="U591" s="101"/>
      <c r="V591" s="101"/>
      <c r="W591" s="101"/>
      <c r="X591" s="101"/>
      <c r="Y591" s="101"/>
      <c r="Z591" s="101"/>
      <c r="AA591" s="101"/>
      <c r="AB591" s="101"/>
      <c r="AC591" s="101"/>
      <c r="AD591" s="101"/>
      <c r="AE591" s="101"/>
      <c r="AF591" s="101"/>
      <c r="AG591" s="103"/>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3"/>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c r="FH591" s="101"/>
      <c r="FI591" s="101"/>
      <c r="FJ591" s="101"/>
      <c r="FK591" s="101"/>
      <c r="FL591" s="101"/>
      <c r="FM591" s="101"/>
      <c r="FN591" s="101"/>
      <c r="FO591" s="101"/>
      <c r="FP591" s="101"/>
      <c r="FQ591" s="101"/>
      <c r="FR591" s="101"/>
      <c r="FS591" s="101"/>
      <c r="FT591" s="101"/>
      <c r="FU591" s="101"/>
      <c r="FV591" s="101"/>
      <c r="FW591" s="101"/>
      <c r="FX591" s="101"/>
      <c r="FY591" s="101"/>
      <c r="FZ591" s="101"/>
      <c r="GA591" s="101"/>
      <c r="GB591" s="101"/>
      <c r="GC591" s="101"/>
      <c r="GD591" s="101"/>
    </row>
    <row r="592" spans="1:186" x14ac:dyDescent="0.25">
      <c r="A592" s="101"/>
      <c r="B592" s="101"/>
      <c r="C592" s="101"/>
      <c r="D592" s="101"/>
      <c r="E592" s="101"/>
      <c r="F592" s="101"/>
      <c r="G592" s="101"/>
      <c r="H592" s="101"/>
      <c r="I592" s="101"/>
      <c r="J592" s="101"/>
      <c r="K592" s="101"/>
      <c r="L592" s="101"/>
      <c r="M592" s="103"/>
      <c r="N592" s="101"/>
      <c r="O592" s="101"/>
      <c r="P592" s="101"/>
      <c r="Q592" s="101"/>
      <c r="R592" s="101"/>
      <c r="S592" s="103"/>
      <c r="T592" s="103"/>
      <c r="U592" s="101"/>
      <c r="V592" s="101"/>
      <c r="W592" s="101"/>
      <c r="X592" s="101"/>
      <c r="Y592" s="101"/>
      <c r="Z592" s="101"/>
      <c r="AA592" s="101"/>
      <c r="AB592" s="101"/>
      <c r="AC592" s="101"/>
      <c r="AD592" s="101"/>
      <c r="AE592" s="101"/>
      <c r="AF592" s="101"/>
      <c r="AG592" s="103"/>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3"/>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c r="FH592" s="101"/>
      <c r="FI592" s="101"/>
      <c r="FJ592" s="101"/>
      <c r="FK592" s="101"/>
      <c r="FL592" s="101"/>
      <c r="FM592" s="101"/>
      <c r="FN592" s="101"/>
      <c r="FO592" s="101"/>
      <c r="FP592" s="101"/>
      <c r="FQ592" s="101"/>
      <c r="FR592" s="101"/>
      <c r="FS592" s="101"/>
      <c r="FT592" s="101"/>
      <c r="FU592" s="101"/>
      <c r="FV592" s="101"/>
      <c r="FW592" s="101"/>
      <c r="FX592" s="101"/>
      <c r="FY592" s="101"/>
      <c r="FZ592" s="101"/>
      <c r="GA592" s="101"/>
      <c r="GB592" s="101"/>
      <c r="GC592" s="101"/>
      <c r="GD592" s="101"/>
    </row>
    <row r="593" spans="1:186" x14ac:dyDescent="0.25">
      <c r="A593" s="101"/>
      <c r="B593" s="101"/>
      <c r="C593" s="101"/>
      <c r="D593" s="101"/>
      <c r="E593" s="101"/>
      <c r="F593" s="101"/>
      <c r="G593" s="101"/>
      <c r="H593" s="101"/>
      <c r="I593" s="101"/>
      <c r="J593" s="101"/>
      <c r="K593" s="101"/>
      <c r="L593" s="101"/>
      <c r="M593" s="103"/>
      <c r="N593" s="101"/>
      <c r="O593" s="101"/>
      <c r="P593" s="101"/>
      <c r="Q593" s="101"/>
      <c r="R593" s="101"/>
      <c r="S593" s="103"/>
      <c r="T593" s="103"/>
      <c r="U593" s="101"/>
      <c r="V593" s="101"/>
      <c r="W593" s="101"/>
      <c r="X593" s="101"/>
      <c r="Y593" s="101"/>
      <c r="Z593" s="101"/>
      <c r="AA593" s="101"/>
      <c r="AB593" s="101"/>
      <c r="AC593" s="101"/>
      <c r="AD593" s="101"/>
      <c r="AE593" s="101"/>
      <c r="AF593" s="101"/>
      <c r="AG593" s="103"/>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3"/>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c r="FH593" s="101"/>
      <c r="FI593" s="101"/>
      <c r="FJ593" s="101"/>
      <c r="FK593" s="101"/>
      <c r="FL593" s="101"/>
      <c r="FM593" s="101"/>
      <c r="FN593" s="101"/>
      <c r="FO593" s="101"/>
      <c r="FP593" s="101"/>
      <c r="FQ593" s="101"/>
      <c r="FR593" s="101"/>
      <c r="FS593" s="101"/>
      <c r="FT593" s="101"/>
      <c r="FU593" s="101"/>
      <c r="FV593" s="101"/>
      <c r="FW593" s="101"/>
      <c r="FX593" s="101"/>
      <c r="FY593" s="101"/>
      <c r="FZ593" s="101"/>
      <c r="GA593" s="101"/>
      <c r="GB593" s="101"/>
      <c r="GC593" s="101"/>
      <c r="GD593" s="101"/>
    </row>
    <row r="594" spans="1:186" x14ac:dyDescent="0.25">
      <c r="A594" s="101"/>
      <c r="B594" s="101"/>
      <c r="C594" s="101"/>
      <c r="D594" s="101"/>
      <c r="E594" s="101"/>
      <c r="F594" s="101"/>
      <c r="G594" s="101"/>
      <c r="H594" s="101"/>
      <c r="I594" s="101"/>
      <c r="J594" s="101"/>
      <c r="K594" s="101"/>
      <c r="L594" s="101"/>
      <c r="M594" s="103"/>
      <c r="N594" s="101"/>
      <c r="O594" s="101"/>
      <c r="P594" s="101"/>
      <c r="Q594" s="101"/>
      <c r="R594" s="101"/>
      <c r="S594" s="103"/>
      <c r="T594" s="103"/>
      <c r="U594" s="101"/>
      <c r="V594" s="101"/>
      <c r="W594" s="101"/>
      <c r="X594" s="101"/>
      <c r="Y594" s="101"/>
      <c r="Z594" s="101"/>
      <c r="AA594" s="101"/>
      <c r="AB594" s="101"/>
      <c r="AC594" s="101"/>
      <c r="AD594" s="101"/>
      <c r="AE594" s="101"/>
      <c r="AF594" s="101"/>
      <c r="AG594" s="103"/>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3"/>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c r="FH594" s="101"/>
      <c r="FI594" s="101"/>
      <c r="FJ594" s="101"/>
      <c r="FK594" s="101"/>
      <c r="FL594" s="101"/>
      <c r="FM594" s="101"/>
      <c r="FN594" s="101"/>
      <c r="FO594" s="101"/>
      <c r="FP594" s="101"/>
      <c r="FQ594" s="101"/>
      <c r="FR594" s="101"/>
      <c r="FS594" s="101"/>
      <c r="FT594" s="101"/>
      <c r="FU594" s="101"/>
      <c r="FV594" s="101"/>
      <c r="FW594" s="101"/>
      <c r="FX594" s="101"/>
      <c r="FY594" s="101"/>
      <c r="FZ594" s="101"/>
      <c r="GA594" s="101"/>
      <c r="GB594" s="101"/>
      <c r="GC594" s="101"/>
      <c r="GD594" s="101"/>
    </row>
    <row r="595" spans="1:186" x14ac:dyDescent="0.25">
      <c r="A595" s="101"/>
      <c r="B595" s="101"/>
      <c r="C595" s="101"/>
      <c r="D595" s="101"/>
      <c r="E595" s="101"/>
      <c r="F595" s="101"/>
      <c r="G595" s="101"/>
      <c r="H595" s="101"/>
      <c r="I595" s="101"/>
      <c r="J595" s="101"/>
      <c r="K595" s="101"/>
      <c r="L595" s="101"/>
      <c r="M595" s="103"/>
      <c r="N595" s="101"/>
      <c r="O595" s="101"/>
      <c r="P595" s="101"/>
      <c r="Q595" s="101"/>
      <c r="R595" s="101"/>
      <c r="S595" s="103"/>
      <c r="T595" s="103"/>
      <c r="U595" s="101"/>
      <c r="V595" s="101"/>
      <c r="W595" s="101"/>
      <c r="X595" s="101"/>
      <c r="Y595" s="101"/>
      <c r="Z595" s="101"/>
      <c r="AA595" s="101"/>
      <c r="AB595" s="101"/>
      <c r="AC595" s="101"/>
      <c r="AD595" s="101"/>
      <c r="AE595" s="101"/>
      <c r="AF595" s="101"/>
      <c r="AG595" s="103"/>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3"/>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c r="FH595" s="101"/>
      <c r="FI595" s="101"/>
      <c r="FJ595" s="101"/>
      <c r="FK595" s="101"/>
      <c r="FL595" s="101"/>
      <c r="FM595" s="101"/>
      <c r="FN595" s="101"/>
      <c r="FO595" s="101"/>
      <c r="FP595" s="101"/>
      <c r="FQ595" s="101"/>
      <c r="FR595" s="101"/>
      <c r="FS595" s="101"/>
      <c r="FT595" s="101"/>
      <c r="FU595" s="101"/>
      <c r="FV595" s="101"/>
      <c r="FW595" s="101"/>
      <c r="FX595" s="101"/>
      <c r="FY595" s="101"/>
      <c r="FZ595" s="101"/>
      <c r="GA595" s="101"/>
      <c r="GB595" s="101"/>
      <c r="GC595" s="101"/>
      <c r="GD595" s="101"/>
    </row>
    <row r="596" spans="1:186" x14ac:dyDescent="0.25">
      <c r="A596" s="101"/>
      <c r="B596" s="101"/>
      <c r="C596" s="101"/>
      <c r="D596" s="101"/>
      <c r="E596" s="101"/>
      <c r="F596" s="101"/>
      <c r="G596" s="101"/>
      <c r="H596" s="101"/>
      <c r="I596" s="101"/>
      <c r="J596" s="101"/>
      <c r="K596" s="101"/>
      <c r="L596" s="101"/>
      <c r="M596" s="103"/>
      <c r="N596" s="101"/>
      <c r="O596" s="101"/>
      <c r="P596" s="101"/>
      <c r="Q596" s="101"/>
      <c r="R596" s="101"/>
      <c r="S596" s="103"/>
      <c r="T596" s="103"/>
      <c r="U596" s="101"/>
      <c r="V596" s="101"/>
      <c r="W596" s="101"/>
      <c r="X596" s="101"/>
      <c r="Y596" s="101"/>
      <c r="Z596" s="101"/>
      <c r="AA596" s="101"/>
      <c r="AB596" s="101"/>
      <c r="AC596" s="101"/>
      <c r="AD596" s="101"/>
      <c r="AE596" s="101"/>
      <c r="AF596" s="101"/>
      <c r="AG596" s="103"/>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3"/>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c r="FH596" s="101"/>
      <c r="FI596" s="101"/>
      <c r="FJ596" s="101"/>
      <c r="FK596" s="101"/>
      <c r="FL596" s="101"/>
      <c r="FM596" s="101"/>
      <c r="FN596" s="101"/>
      <c r="FO596" s="101"/>
      <c r="FP596" s="101"/>
      <c r="FQ596" s="101"/>
      <c r="FR596" s="101"/>
      <c r="FS596" s="101"/>
      <c r="FT596" s="101"/>
      <c r="FU596" s="101"/>
      <c r="FV596" s="101"/>
      <c r="FW596" s="101"/>
      <c r="FX596" s="101"/>
      <c r="FY596" s="101"/>
      <c r="FZ596" s="101"/>
      <c r="GA596" s="101"/>
      <c r="GB596" s="101"/>
      <c r="GC596" s="101"/>
      <c r="GD596" s="101"/>
    </row>
    <row r="597" spans="1:186" x14ac:dyDescent="0.25">
      <c r="A597" s="101"/>
      <c r="B597" s="101"/>
      <c r="C597" s="101"/>
      <c r="D597" s="101"/>
      <c r="E597" s="101"/>
      <c r="F597" s="101"/>
      <c r="G597" s="101"/>
      <c r="H597" s="101"/>
      <c r="I597" s="101"/>
      <c r="J597" s="101"/>
      <c r="K597" s="101"/>
      <c r="L597" s="101"/>
      <c r="M597" s="103"/>
      <c r="N597" s="101"/>
      <c r="O597" s="101"/>
      <c r="P597" s="101"/>
      <c r="Q597" s="101"/>
      <c r="R597" s="101"/>
      <c r="S597" s="103"/>
      <c r="T597" s="103"/>
      <c r="U597" s="101"/>
      <c r="V597" s="101"/>
      <c r="W597" s="101"/>
      <c r="X597" s="101"/>
      <c r="Y597" s="101"/>
      <c r="Z597" s="101"/>
      <c r="AA597" s="101"/>
      <c r="AB597" s="101"/>
      <c r="AC597" s="101"/>
      <c r="AD597" s="101"/>
      <c r="AE597" s="101"/>
      <c r="AF597" s="101"/>
      <c r="AG597" s="103"/>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3"/>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c r="FH597" s="101"/>
      <c r="FI597" s="101"/>
      <c r="FJ597" s="101"/>
      <c r="FK597" s="101"/>
      <c r="FL597" s="101"/>
      <c r="FM597" s="101"/>
      <c r="FN597" s="101"/>
      <c r="FO597" s="101"/>
      <c r="FP597" s="101"/>
      <c r="FQ597" s="101"/>
      <c r="FR597" s="101"/>
      <c r="FS597" s="101"/>
      <c r="FT597" s="101"/>
      <c r="FU597" s="101"/>
      <c r="FV597" s="101"/>
      <c r="FW597" s="101"/>
      <c r="FX597" s="101"/>
      <c r="FY597" s="101"/>
      <c r="FZ597" s="101"/>
      <c r="GA597" s="101"/>
      <c r="GB597" s="101"/>
      <c r="GC597" s="101"/>
      <c r="GD597" s="101"/>
    </row>
    <row r="598" spans="1:186" x14ac:dyDescent="0.25">
      <c r="A598" s="101"/>
      <c r="B598" s="101"/>
      <c r="C598" s="101"/>
      <c r="D598" s="101"/>
      <c r="E598" s="101"/>
      <c r="F598" s="101"/>
      <c r="G598" s="101"/>
      <c r="H598" s="101"/>
      <c r="I598" s="101"/>
      <c r="J598" s="101"/>
      <c r="K598" s="101"/>
      <c r="L598" s="101"/>
      <c r="M598" s="103"/>
      <c r="N598" s="101"/>
      <c r="O598" s="101"/>
      <c r="P598" s="101"/>
      <c r="Q598" s="101"/>
      <c r="R598" s="101"/>
      <c r="S598" s="103"/>
      <c r="T598" s="103"/>
      <c r="U598" s="101"/>
      <c r="V598" s="101"/>
      <c r="W598" s="101"/>
      <c r="X598" s="101"/>
      <c r="Y598" s="101"/>
      <c r="Z598" s="101"/>
      <c r="AA598" s="101"/>
      <c r="AB598" s="101"/>
      <c r="AC598" s="101"/>
      <c r="AD598" s="101"/>
      <c r="AE598" s="101"/>
      <c r="AF598" s="101"/>
      <c r="AG598" s="103"/>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3"/>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c r="FH598" s="101"/>
      <c r="FI598" s="101"/>
      <c r="FJ598" s="101"/>
      <c r="FK598" s="101"/>
      <c r="FL598" s="101"/>
      <c r="FM598" s="101"/>
      <c r="FN598" s="101"/>
      <c r="FO598" s="101"/>
      <c r="FP598" s="101"/>
      <c r="FQ598" s="101"/>
      <c r="FR598" s="101"/>
      <c r="FS598" s="101"/>
      <c r="FT598" s="101"/>
      <c r="FU598" s="101"/>
      <c r="FV598" s="101"/>
      <c r="FW598" s="101"/>
      <c r="FX598" s="101"/>
      <c r="FY598" s="101"/>
      <c r="FZ598" s="101"/>
      <c r="GA598" s="101"/>
      <c r="GB598" s="101"/>
      <c r="GC598" s="101"/>
      <c r="GD598" s="101"/>
    </row>
    <row r="599" spans="1:186" x14ac:dyDescent="0.25">
      <c r="A599" s="101"/>
      <c r="B599" s="101"/>
      <c r="C599" s="101"/>
      <c r="D599" s="101"/>
      <c r="E599" s="101"/>
      <c r="F599" s="101"/>
      <c r="G599" s="101"/>
      <c r="H599" s="101"/>
      <c r="I599" s="101"/>
      <c r="J599" s="101"/>
      <c r="K599" s="101"/>
      <c r="L599" s="101"/>
      <c r="M599" s="103"/>
      <c r="N599" s="101"/>
      <c r="O599" s="101"/>
      <c r="P599" s="101"/>
      <c r="Q599" s="101"/>
      <c r="R599" s="101"/>
      <c r="S599" s="103"/>
      <c r="T599" s="103"/>
      <c r="U599" s="101"/>
      <c r="V599" s="101"/>
      <c r="W599" s="101"/>
      <c r="X599" s="101"/>
      <c r="Y599" s="101"/>
      <c r="Z599" s="101"/>
      <c r="AA599" s="101"/>
      <c r="AB599" s="101"/>
      <c r="AC599" s="101"/>
      <c r="AD599" s="101"/>
      <c r="AE599" s="101"/>
      <c r="AF599" s="101"/>
      <c r="AG599" s="103"/>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3"/>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c r="FH599" s="101"/>
      <c r="FI599" s="101"/>
      <c r="FJ599" s="101"/>
      <c r="FK599" s="101"/>
      <c r="FL599" s="101"/>
      <c r="FM599" s="101"/>
      <c r="FN599" s="101"/>
      <c r="FO599" s="101"/>
      <c r="FP599" s="101"/>
      <c r="FQ599" s="101"/>
      <c r="FR599" s="101"/>
      <c r="FS599" s="101"/>
      <c r="FT599" s="101"/>
      <c r="FU599" s="101"/>
      <c r="FV599" s="101"/>
      <c r="FW599" s="101"/>
      <c r="FX599" s="101"/>
      <c r="FY599" s="101"/>
      <c r="FZ599" s="101"/>
      <c r="GA599" s="101"/>
      <c r="GB599" s="101"/>
      <c r="GC599" s="101"/>
      <c r="GD599" s="101"/>
    </row>
    <row r="600" spans="1:186" x14ac:dyDescent="0.25">
      <c r="A600" s="101"/>
      <c r="B600" s="101"/>
      <c r="C600" s="101"/>
      <c r="D600" s="101"/>
      <c r="E600" s="101"/>
      <c r="F600" s="101"/>
      <c r="G600" s="101"/>
      <c r="H600" s="101"/>
      <c r="I600" s="101"/>
      <c r="J600" s="101"/>
      <c r="K600" s="101"/>
      <c r="L600" s="101"/>
      <c r="M600" s="103"/>
      <c r="N600" s="101"/>
      <c r="O600" s="101"/>
      <c r="P600" s="101"/>
      <c r="Q600" s="101"/>
      <c r="R600" s="101"/>
      <c r="S600" s="103"/>
      <c r="T600" s="103"/>
      <c r="U600" s="101"/>
      <c r="V600" s="101"/>
      <c r="W600" s="101"/>
      <c r="X600" s="101"/>
      <c r="Y600" s="101"/>
      <c r="Z600" s="101"/>
      <c r="AA600" s="101"/>
      <c r="AB600" s="101"/>
      <c r="AC600" s="101"/>
      <c r="AD600" s="101"/>
      <c r="AE600" s="101"/>
      <c r="AF600" s="101"/>
      <c r="AG600" s="103"/>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3"/>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c r="FH600" s="101"/>
      <c r="FI600" s="101"/>
      <c r="FJ600" s="101"/>
      <c r="FK600" s="101"/>
      <c r="FL600" s="101"/>
      <c r="FM600" s="101"/>
      <c r="FN600" s="101"/>
      <c r="FO600" s="101"/>
      <c r="FP600" s="101"/>
      <c r="FQ600" s="101"/>
      <c r="FR600" s="101"/>
      <c r="FS600" s="101"/>
      <c r="FT600" s="101"/>
      <c r="FU600" s="101"/>
      <c r="FV600" s="101"/>
      <c r="FW600" s="101"/>
      <c r="FX600" s="101"/>
      <c r="FY600" s="101"/>
      <c r="FZ600" s="101"/>
      <c r="GA600" s="101"/>
      <c r="GB600" s="101"/>
      <c r="GC600" s="101"/>
      <c r="GD600" s="101"/>
    </row>
    <row r="601" spans="1:186" x14ac:dyDescent="0.25">
      <c r="A601" s="101"/>
      <c r="B601" s="101"/>
      <c r="C601" s="101"/>
      <c r="D601" s="101"/>
      <c r="E601" s="101"/>
      <c r="F601" s="101"/>
      <c r="G601" s="101"/>
      <c r="H601" s="101"/>
      <c r="I601" s="101"/>
      <c r="J601" s="101"/>
      <c r="K601" s="101"/>
      <c r="L601" s="101"/>
      <c r="M601" s="103"/>
      <c r="N601" s="101"/>
      <c r="O601" s="101"/>
      <c r="P601" s="101"/>
      <c r="Q601" s="101"/>
      <c r="R601" s="101"/>
      <c r="S601" s="103"/>
      <c r="T601" s="103"/>
      <c r="U601" s="101"/>
      <c r="V601" s="101"/>
      <c r="W601" s="101"/>
      <c r="X601" s="101"/>
      <c r="Y601" s="101"/>
      <c r="Z601" s="101"/>
      <c r="AA601" s="101"/>
      <c r="AB601" s="101"/>
      <c r="AC601" s="101"/>
      <c r="AD601" s="101"/>
      <c r="AE601" s="101"/>
      <c r="AF601" s="101"/>
      <c r="AG601" s="103"/>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3"/>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c r="FH601" s="101"/>
      <c r="FI601" s="101"/>
      <c r="FJ601" s="101"/>
      <c r="FK601" s="101"/>
      <c r="FL601" s="101"/>
      <c r="FM601" s="101"/>
      <c r="FN601" s="101"/>
      <c r="FO601" s="101"/>
      <c r="FP601" s="101"/>
      <c r="FQ601" s="101"/>
      <c r="FR601" s="101"/>
      <c r="FS601" s="101"/>
      <c r="FT601" s="101"/>
      <c r="FU601" s="101"/>
      <c r="FV601" s="101"/>
      <c r="FW601" s="101"/>
      <c r="FX601" s="101"/>
      <c r="FY601" s="101"/>
      <c r="FZ601" s="101"/>
      <c r="GA601" s="101"/>
      <c r="GB601" s="101"/>
      <c r="GC601" s="101"/>
      <c r="GD601" s="101"/>
    </row>
    <row r="602" spans="1:186" x14ac:dyDescent="0.25">
      <c r="A602" s="101"/>
      <c r="B602" s="101"/>
      <c r="C602" s="101"/>
      <c r="D602" s="101"/>
      <c r="E602" s="101"/>
      <c r="F602" s="101"/>
      <c r="G602" s="101"/>
      <c r="H602" s="101"/>
      <c r="I602" s="101"/>
      <c r="J602" s="101"/>
      <c r="K602" s="101"/>
      <c r="L602" s="101"/>
      <c r="M602" s="103"/>
      <c r="N602" s="101"/>
      <c r="O602" s="101"/>
      <c r="P602" s="101"/>
      <c r="Q602" s="101"/>
      <c r="R602" s="101"/>
      <c r="S602" s="103"/>
      <c r="T602" s="103"/>
      <c r="U602" s="101"/>
      <c r="V602" s="101"/>
      <c r="W602" s="101"/>
      <c r="X602" s="101"/>
      <c r="Y602" s="101"/>
      <c r="Z602" s="101"/>
      <c r="AA602" s="101"/>
      <c r="AB602" s="101"/>
      <c r="AC602" s="101"/>
      <c r="AD602" s="101"/>
      <c r="AE602" s="101"/>
      <c r="AF602" s="101"/>
      <c r="AG602" s="103"/>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3"/>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c r="FH602" s="101"/>
      <c r="FI602" s="101"/>
      <c r="FJ602" s="101"/>
      <c r="FK602" s="101"/>
      <c r="FL602" s="101"/>
      <c r="FM602" s="101"/>
      <c r="FN602" s="101"/>
      <c r="FO602" s="101"/>
      <c r="FP602" s="101"/>
      <c r="FQ602" s="101"/>
      <c r="FR602" s="101"/>
      <c r="FS602" s="101"/>
      <c r="FT602" s="101"/>
      <c r="FU602" s="101"/>
      <c r="FV602" s="101"/>
      <c r="FW602" s="101"/>
      <c r="FX602" s="101"/>
      <c r="FY602" s="101"/>
      <c r="FZ602" s="101"/>
      <c r="GA602" s="101"/>
      <c r="GB602" s="101"/>
      <c r="GC602" s="101"/>
      <c r="GD602" s="101"/>
    </row>
    <row r="603" spans="1:186" x14ac:dyDescent="0.25">
      <c r="A603" s="101"/>
      <c r="B603" s="101"/>
      <c r="C603" s="101"/>
      <c r="D603" s="101"/>
      <c r="E603" s="101"/>
      <c r="F603" s="101"/>
      <c r="G603" s="101"/>
      <c r="H603" s="101"/>
      <c r="I603" s="101"/>
      <c r="J603" s="101"/>
      <c r="K603" s="101"/>
      <c r="L603" s="101"/>
      <c r="M603" s="103"/>
      <c r="N603" s="101"/>
      <c r="O603" s="101"/>
      <c r="P603" s="101"/>
      <c r="Q603" s="101"/>
      <c r="R603" s="101"/>
      <c r="S603" s="103"/>
      <c r="T603" s="103"/>
      <c r="U603" s="101"/>
      <c r="V603" s="101"/>
      <c r="W603" s="101"/>
      <c r="X603" s="101"/>
      <c r="Y603" s="101"/>
      <c r="Z603" s="101"/>
      <c r="AA603" s="101"/>
      <c r="AB603" s="101"/>
      <c r="AC603" s="101"/>
      <c r="AD603" s="101"/>
      <c r="AE603" s="101"/>
      <c r="AF603" s="101"/>
      <c r="AG603" s="103"/>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3"/>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c r="FH603" s="101"/>
      <c r="FI603" s="101"/>
      <c r="FJ603" s="101"/>
      <c r="FK603" s="101"/>
      <c r="FL603" s="101"/>
      <c r="FM603" s="101"/>
      <c r="FN603" s="101"/>
      <c r="FO603" s="101"/>
      <c r="FP603" s="101"/>
      <c r="FQ603" s="101"/>
      <c r="FR603" s="101"/>
      <c r="FS603" s="101"/>
      <c r="FT603" s="101"/>
      <c r="FU603" s="101"/>
      <c r="FV603" s="101"/>
      <c r="FW603" s="101"/>
      <c r="FX603" s="101"/>
      <c r="FY603" s="101"/>
      <c r="FZ603" s="101"/>
      <c r="GA603" s="101"/>
      <c r="GB603" s="101"/>
      <c r="GC603" s="101"/>
      <c r="GD603" s="101"/>
    </row>
    <row r="604" spans="1:186" x14ac:dyDescent="0.25">
      <c r="A604" s="101"/>
      <c r="B604" s="101"/>
      <c r="C604" s="101"/>
      <c r="D604" s="101"/>
      <c r="E604" s="101"/>
      <c r="F604" s="101"/>
      <c r="G604" s="101"/>
      <c r="H604" s="101"/>
      <c r="I604" s="101"/>
      <c r="J604" s="101"/>
      <c r="K604" s="101"/>
      <c r="L604" s="101"/>
      <c r="M604" s="103"/>
      <c r="N604" s="101"/>
      <c r="O604" s="101"/>
      <c r="P604" s="101"/>
      <c r="Q604" s="101"/>
      <c r="R604" s="101"/>
      <c r="S604" s="103"/>
      <c r="T604" s="103"/>
      <c r="U604" s="101"/>
      <c r="V604" s="101"/>
      <c r="W604" s="101"/>
      <c r="X604" s="101"/>
      <c r="Y604" s="101"/>
      <c r="Z604" s="101"/>
      <c r="AA604" s="101"/>
      <c r="AB604" s="101"/>
      <c r="AC604" s="101"/>
      <c r="AD604" s="101"/>
      <c r="AE604" s="101"/>
      <c r="AF604" s="101"/>
      <c r="AG604" s="103"/>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3"/>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c r="FH604" s="101"/>
      <c r="FI604" s="101"/>
      <c r="FJ604" s="101"/>
      <c r="FK604" s="101"/>
      <c r="FL604" s="101"/>
      <c r="FM604" s="101"/>
      <c r="FN604" s="101"/>
      <c r="FO604" s="101"/>
      <c r="FP604" s="101"/>
      <c r="FQ604" s="101"/>
      <c r="FR604" s="101"/>
      <c r="FS604" s="101"/>
      <c r="FT604" s="101"/>
      <c r="FU604" s="101"/>
      <c r="FV604" s="101"/>
      <c r="FW604" s="101"/>
      <c r="FX604" s="101"/>
      <c r="FY604" s="101"/>
      <c r="FZ604" s="101"/>
      <c r="GA604" s="101"/>
      <c r="GB604" s="101"/>
      <c r="GC604" s="101"/>
      <c r="GD604" s="101"/>
    </row>
    <row r="605" spans="1:186" x14ac:dyDescent="0.25">
      <c r="A605" s="101"/>
      <c r="B605" s="101"/>
      <c r="C605" s="101"/>
      <c r="D605" s="101"/>
      <c r="E605" s="101"/>
      <c r="F605" s="101"/>
      <c r="G605" s="101"/>
      <c r="H605" s="101"/>
      <c r="I605" s="101"/>
      <c r="J605" s="101"/>
      <c r="K605" s="101"/>
      <c r="L605" s="101"/>
      <c r="M605" s="103"/>
      <c r="N605" s="101"/>
      <c r="O605" s="101"/>
      <c r="P605" s="101"/>
      <c r="Q605" s="101"/>
      <c r="R605" s="101"/>
      <c r="S605" s="103"/>
      <c r="T605" s="103"/>
      <c r="U605" s="101"/>
      <c r="V605" s="101"/>
      <c r="W605" s="101"/>
      <c r="X605" s="101"/>
      <c r="Y605" s="101"/>
      <c r="Z605" s="101"/>
      <c r="AA605" s="101"/>
      <c r="AB605" s="101"/>
      <c r="AC605" s="101"/>
      <c r="AD605" s="101"/>
      <c r="AE605" s="101"/>
      <c r="AF605" s="101"/>
      <c r="AG605" s="103"/>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3"/>
      <c r="CI605" s="103"/>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3"/>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c r="FH605" s="101"/>
      <c r="FI605" s="101"/>
      <c r="FJ605" s="101"/>
      <c r="FK605" s="101"/>
      <c r="FL605" s="101"/>
      <c r="FM605" s="101"/>
      <c r="FN605" s="101"/>
      <c r="FO605" s="101"/>
      <c r="FP605" s="101"/>
      <c r="FQ605" s="101"/>
      <c r="FR605" s="101"/>
      <c r="FS605" s="101"/>
      <c r="FT605" s="101"/>
      <c r="FU605" s="101"/>
      <c r="FV605" s="101"/>
      <c r="FW605" s="101"/>
      <c r="FX605" s="101"/>
      <c r="FY605" s="101"/>
      <c r="FZ605" s="101"/>
      <c r="GA605" s="101"/>
      <c r="GB605" s="101"/>
      <c r="GC605" s="101"/>
      <c r="GD605" s="101"/>
    </row>
    <row r="606" spans="1:186" x14ac:dyDescent="0.25">
      <c r="A606" s="101"/>
      <c r="B606" s="101"/>
      <c r="C606" s="101"/>
      <c r="D606" s="101"/>
      <c r="E606" s="101"/>
      <c r="F606" s="101"/>
      <c r="G606" s="101"/>
      <c r="H606" s="101"/>
      <c r="I606" s="101"/>
      <c r="J606" s="101"/>
      <c r="K606" s="101"/>
      <c r="L606" s="101"/>
      <c r="M606" s="103"/>
      <c r="N606" s="101"/>
      <c r="O606" s="101"/>
      <c r="P606" s="101"/>
      <c r="Q606" s="101"/>
      <c r="R606" s="101"/>
      <c r="S606" s="103"/>
      <c r="T606" s="103"/>
      <c r="U606" s="101"/>
      <c r="V606" s="101"/>
      <c r="W606" s="101"/>
      <c r="X606" s="101"/>
      <c r="Y606" s="101"/>
      <c r="Z606" s="101"/>
      <c r="AA606" s="101"/>
      <c r="AB606" s="101"/>
      <c r="AC606" s="101"/>
      <c r="AD606" s="101"/>
      <c r="AE606" s="101"/>
      <c r="AF606" s="101"/>
      <c r="AG606" s="103"/>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3"/>
      <c r="CI606" s="103"/>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3"/>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c r="FH606" s="101"/>
      <c r="FI606" s="101"/>
      <c r="FJ606" s="101"/>
      <c r="FK606" s="101"/>
      <c r="FL606" s="101"/>
      <c r="FM606" s="101"/>
      <c r="FN606" s="101"/>
      <c r="FO606" s="101"/>
      <c r="FP606" s="101"/>
      <c r="FQ606" s="101"/>
      <c r="FR606" s="101"/>
      <c r="FS606" s="101"/>
      <c r="FT606" s="101"/>
      <c r="FU606" s="101"/>
      <c r="FV606" s="101"/>
      <c r="FW606" s="101"/>
      <c r="FX606" s="101"/>
      <c r="FY606" s="101"/>
      <c r="FZ606" s="101"/>
      <c r="GA606" s="101"/>
      <c r="GB606" s="101"/>
      <c r="GC606" s="101"/>
      <c r="GD606" s="101"/>
    </row>
    <row r="607" spans="1:186" x14ac:dyDescent="0.25">
      <c r="A607" s="101"/>
      <c r="B607" s="101"/>
      <c r="C607" s="101"/>
      <c r="D607" s="101"/>
      <c r="E607" s="101"/>
      <c r="F607" s="101"/>
      <c r="G607" s="101"/>
      <c r="H607" s="101"/>
      <c r="I607" s="101"/>
      <c r="J607" s="101"/>
      <c r="K607" s="101"/>
      <c r="L607" s="101"/>
      <c r="M607" s="103"/>
      <c r="N607" s="101"/>
      <c r="O607" s="101"/>
      <c r="P607" s="101"/>
      <c r="Q607" s="101"/>
      <c r="R607" s="101"/>
      <c r="S607" s="103"/>
      <c r="T607" s="103"/>
      <c r="U607" s="101"/>
      <c r="V607" s="101"/>
      <c r="W607" s="101"/>
      <c r="X607" s="101"/>
      <c r="Y607" s="101"/>
      <c r="Z607" s="101"/>
      <c r="AA607" s="101"/>
      <c r="AB607" s="101"/>
      <c r="AC607" s="101"/>
      <c r="AD607" s="101"/>
      <c r="AE607" s="101"/>
      <c r="AF607" s="101"/>
      <c r="AG607" s="103"/>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3"/>
      <c r="CI607" s="103"/>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3"/>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c r="FH607" s="101"/>
      <c r="FI607" s="101"/>
      <c r="FJ607" s="101"/>
      <c r="FK607" s="101"/>
      <c r="FL607" s="101"/>
      <c r="FM607" s="101"/>
      <c r="FN607" s="101"/>
      <c r="FO607" s="101"/>
      <c r="FP607" s="101"/>
      <c r="FQ607" s="101"/>
      <c r="FR607" s="101"/>
      <c r="FS607" s="101"/>
      <c r="FT607" s="101"/>
      <c r="FU607" s="101"/>
      <c r="FV607" s="101"/>
      <c r="FW607" s="101"/>
      <c r="FX607" s="101"/>
      <c r="FY607" s="101"/>
      <c r="FZ607" s="101"/>
      <c r="GA607" s="101"/>
      <c r="GB607" s="101"/>
      <c r="GC607" s="101"/>
      <c r="GD607" s="101"/>
    </row>
    <row r="608" spans="1:186" x14ac:dyDescent="0.25">
      <c r="A608" s="101"/>
      <c r="B608" s="101"/>
      <c r="C608" s="101"/>
      <c r="D608" s="101"/>
      <c r="E608" s="101"/>
      <c r="F608" s="101"/>
      <c r="G608" s="101"/>
      <c r="H608" s="101"/>
      <c r="I608" s="101"/>
      <c r="J608" s="101"/>
      <c r="K608" s="101"/>
      <c r="L608" s="101"/>
      <c r="M608" s="103"/>
      <c r="N608" s="101"/>
      <c r="O608" s="101"/>
      <c r="P608" s="101"/>
      <c r="Q608" s="101"/>
      <c r="R608" s="101"/>
      <c r="S608" s="103"/>
      <c r="T608" s="103"/>
      <c r="U608" s="101"/>
      <c r="V608" s="101"/>
      <c r="W608" s="101"/>
      <c r="X608" s="101"/>
      <c r="Y608" s="101"/>
      <c r="Z608" s="101"/>
      <c r="AA608" s="101"/>
      <c r="AB608" s="101"/>
      <c r="AC608" s="101"/>
      <c r="AD608" s="101"/>
      <c r="AE608" s="101"/>
      <c r="AF608" s="101"/>
      <c r="AG608" s="103"/>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3"/>
      <c r="CI608" s="103"/>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3"/>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c r="FH608" s="101"/>
      <c r="FI608" s="101"/>
      <c r="FJ608" s="101"/>
      <c r="FK608" s="101"/>
      <c r="FL608" s="101"/>
      <c r="FM608" s="101"/>
      <c r="FN608" s="101"/>
      <c r="FO608" s="101"/>
      <c r="FP608" s="101"/>
      <c r="FQ608" s="101"/>
      <c r="FR608" s="101"/>
      <c r="FS608" s="101"/>
      <c r="FT608" s="101"/>
      <c r="FU608" s="101"/>
      <c r="FV608" s="101"/>
      <c r="FW608" s="101"/>
      <c r="FX608" s="101"/>
      <c r="FY608" s="101"/>
      <c r="FZ608" s="101"/>
      <c r="GA608" s="101"/>
      <c r="GB608" s="101"/>
      <c r="GC608" s="101"/>
      <c r="GD608" s="101"/>
    </row>
    <row r="609" spans="1:186" x14ac:dyDescent="0.25">
      <c r="A609" s="101"/>
      <c r="B609" s="101"/>
      <c r="C609" s="101"/>
      <c r="D609" s="101"/>
      <c r="E609" s="101"/>
      <c r="F609" s="101"/>
      <c r="G609" s="101"/>
      <c r="H609" s="101"/>
      <c r="I609" s="101"/>
      <c r="J609" s="101"/>
      <c r="K609" s="101"/>
      <c r="L609" s="101"/>
      <c r="M609" s="103"/>
      <c r="N609" s="101"/>
      <c r="O609" s="101"/>
      <c r="P609" s="101"/>
      <c r="Q609" s="101"/>
      <c r="R609" s="101"/>
      <c r="S609" s="103"/>
      <c r="T609" s="103"/>
      <c r="U609" s="101"/>
      <c r="V609" s="101"/>
      <c r="W609" s="101"/>
      <c r="X609" s="101"/>
      <c r="Y609" s="101"/>
      <c r="Z609" s="101"/>
      <c r="AA609" s="101"/>
      <c r="AB609" s="101"/>
      <c r="AC609" s="101"/>
      <c r="AD609" s="101"/>
      <c r="AE609" s="101"/>
      <c r="AF609" s="101"/>
      <c r="AG609" s="103"/>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3"/>
      <c r="CI609" s="103"/>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3"/>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c r="FH609" s="101"/>
      <c r="FI609" s="101"/>
      <c r="FJ609" s="101"/>
      <c r="FK609" s="101"/>
      <c r="FL609" s="101"/>
      <c r="FM609" s="101"/>
      <c r="FN609" s="101"/>
      <c r="FO609" s="101"/>
      <c r="FP609" s="101"/>
      <c r="FQ609" s="101"/>
      <c r="FR609" s="101"/>
      <c r="FS609" s="101"/>
      <c r="FT609" s="101"/>
      <c r="FU609" s="101"/>
      <c r="FV609" s="101"/>
      <c r="FW609" s="101"/>
      <c r="FX609" s="101"/>
      <c r="FY609" s="101"/>
      <c r="FZ609" s="101"/>
      <c r="GA609" s="101"/>
      <c r="GB609" s="101"/>
      <c r="GC609" s="101"/>
      <c r="GD609" s="101"/>
    </row>
    <row r="610" spans="1:186" x14ac:dyDescent="0.25">
      <c r="A610" s="101"/>
      <c r="B610" s="101"/>
      <c r="C610" s="101"/>
      <c r="D610" s="101"/>
      <c r="E610" s="101"/>
      <c r="F610" s="101"/>
      <c r="G610" s="101"/>
      <c r="H610" s="101"/>
      <c r="I610" s="101"/>
      <c r="J610" s="101"/>
      <c r="K610" s="101"/>
      <c r="L610" s="101"/>
      <c r="M610" s="103"/>
      <c r="N610" s="101"/>
      <c r="O610" s="101"/>
      <c r="P610" s="101"/>
      <c r="Q610" s="101"/>
      <c r="R610" s="101"/>
      <c r="S610" s="103"/>
      <c r="T610" s="103"/>
      <c r="U610" s="101"/>
      <c r="V610" s="101"/>
      <c r="W610" s="101"/>
      <c r="X610" s="101"/>
      <c r="Y610" s="101"/>
      <c r="Z610" s="101"/>
      <c r="AA610" s="101"/>
      <c r="AB610" s="101"/>
      <c r="AC610" s="101"/>
      <c r="AD610" s="101"/>
      <c r="AE610" s="101"/>
      <c r="AF610" s="101"/>
      <c r="AG610" s="103"/>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3"/>
      <c r="CI610" s="103"/>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3"/>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c r="FH610" s="101"/>
      <c r="FI610" s="101"/>
      <c r="FJ610" s="101"/>
      <c r="FK610" s="101"/>
      <c r="FL610" s="101"/>
      <c r="FM610" s="101"/>
      <c r="FN610" s="101"/>
      <c r="FO610" s="101"/>
      <c r="FP610" s="101"/>
      <c r="FQ610" s="101"/>
      <c r="FR610" s="101"/>
      <c r="FS610" s="101"/>
      <c r="FT610" s="101"/>
      <c r="FU610" s="101"/>
      <c r="FV610" s="101"/>
      <c r="FW610" s="101"/>
      <c r="FX610" s="101"/>
      <c r="FY610" s="101"/>
      <c r="FZ610" s="101"/>
      <c r="GA610" s="101"/>
      <c r="GB610" s="101"/>
      <c r="GC610" s="101"/>
      <c r="GD610" s="101"/>
    </row>
    <row r="611" spans="1:186" x14ac:dyDescent="0.25">
      <c r="A611" s="101"/>
      <c r="B611" s="101"/>
      <c r="C611" s="101"/>
      <c r="D611" s="101"/>
      <c r="E611" s="101"/>
      <c r="F611" s="101"/>
      <c r="G611" s="101"/>
      <c r="H611" s="101"/>
      <c r="I611" s="101"/>
      <c r="J611" s="101"/>
      <c r="K611" s="101"/>
      <c r="L611" s="101"/>
      <c r="M611" s="103"/>
      <c r="N611" s="101"/>
      <c r="O611" s="101"/>
      <c r="P611" s="101"/>
      <c r="Q611" s="101"/>
      <c r="R611" s="101"/>
      <c r="S611" s="103"/>
      <c r="T611" s="103"/>
      <c r="U611" s="101"/>
      <c r="V611" s="101"/>
      <c r="W611" s="101"/>
      <c r="X611" s="101"/>
      <c r="Y611" s="101"/>
      <c r="Z611" s="101"/>
      <c r="AA611" s="101"/>
      <c r="AB611" s="101"/>
      <c r="AC611" s="101"/>
      <c r="AD611" s="101"/>
      <c r="AE611" s="101"/>
      <c r="AF611" s="101"/>
      <c r="AG611" s="103"/>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3"/>
      <c r="CI611" s="103"/>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3"/>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c r="FH611" s="101"/>
      <c r="FI611" s="101"/>
      <c r="FJ611" s="101"/>
      <c r="FK611" s="101"/>
      <c r="FL611" s="101"/>
      <c r="FM611" s="101"/>
      <c r="FN611" s="101"/>
      <c r="FO611" s="101"/>
      <c r="FP611" s="101"/>
      <c r="FQ611" s="101"/>
      <c r="FR611" s="101"/>
      <c r="FS611" s="101"/>
      <c r="FT611" s="101"/>
      <c r="FU611" s="101"/>
      <c r="FV611" s="101"/>
      <c r="FW611" s="101"/>
      <c r="FX611" s="101"/>
      <c r="FY611" s="101"/>
      <c r="FZ611" s="101"/>
      <c r="GA611" s="101"/>
      <c r="GB611" s="101"/>
      <c r="GC611" s="101"/>
      <c r="GD611" s="101"/>
    </row>
    <row r="612" spans="1:186" x14ac:dyDescent="0.25">
      <c r="A612" s="101"/>
      <c r="B612" s="101"/>
      <c r="C612" s="101"/>
      <c r="D612" s="101"/>
      <c r="E612" s="101"/>
      <c r="F612" s="101"/>
      <c r="G612" s="101"/>
      <c r="H612" s="101"/>
      <c r="I612" s="101"/>
      <c r="J612" s="101"/>
      <c r="K612" s="101"/>
      <c r="L612" s="101"/>
      <c r="M612" s="103"/>
      <c r="N612" s="101"/>
      <c r="O612" s="101"/>
      <c r="P612" s="101"/>
      <c r="Q612" s="101"/>
      <c r="R612" s="101"/>
      <c r="S612" s="103"/>
      <c r="T612" s="103"/>
      <c r="U612" s="101"/>
      <c r="V612" s="101"/>
      <c r="W612" s="101"/>
      <c r="X612" s="101"/>
      <c r="Y612" s="101"/>
      <c r="Z612" s="101"/>
      <c r="AA612" s="101"/>
      <c r="AB612" s="101"/>
      <c r="AC612" s="101"/>
      <c r="AD612" s="101"/>
      <c r="AE612" s="101"/>
      <c r="AF612" s="101"/>
      <c r="AG612" s="103"/>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3"/>
      <c r="CI612" s="103"/>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3"/>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c r="FH612" s="101"/>
      <c r="FI612" s="101"/>
      <c r="FJ612" s="101"/>
      <c r="FK612" s="101"/>
      <c r="FL612" s="101"/>
      <c r="FM612" s="101"/>
      <c r="FN612" s="101"/>
      <c r="FO612" s="101"/>
      <c r="FP612" s="101"/>
      <c r="FQ612" s="101"/>
      <c r="FR612" s="101"/>
      <c r="FS612" s="101"/>
      <c r="FT612" s="101"/>
      <c r="FU612" s="101"/>
      <c r="FV612" s="101"/>
      <c r="FW612" s="101"/>
      <c r="FX612" s="101"/>
      <c r="FY612" s="101"/>
      <c r="FZ612" s="101"/>
      <c r="GA612" s="101"/>
      <c r="GB612" s="101"/>
      <c r="GC612" s="101"/>
      <c r="GD612" s="101"/>
    </row>
    <row r="613" spans="1:186" x14ac:dyDescent="0.25">
      <c r="A613" s="101"/>
      <c r="B613" s="101"/>
      <c r="C613" s="101"/>
      <c r="D613" s="101"/>
      <c r="E613" s="101"/>
      <c r="F613" s="101"/>
      <c r="G613" s="101"/>
      <c r="H613" s="101"/>
      <c r="I613" s="101"/>
      <c r="J613" s="101"/>
      <c r="K613" s="101"/>
      <c r="L613" s="101"/>
      <c r="M613" s="103"/>
      <c r="N613" s="101"/>
      <c r="O613" s="101"/>
      <c r="P613" s="101"/>
      <c r="Q613" s="101"/>
      <c r="R613" s="101"/>
      <c r="S613" s="103"/>
      <c r="T613" s="103"/>
      <c r="U613" s="101"/>
      <c r="V613" s="101"/>
      <c r="W613" s="101"/>
      <c r="X613" s="101"/>
      <c r="Y613" s="101"/>
      <c r="Z613" s="101"/>
      <c r="AA613" s="101"/>
      <c r="AB613" s="101"/>
      <c r="AC613" s="101"/>
      <c r="AD613" s="101"/>
      <c r="AE613" s="101"/>
      <c r="AF613" s="101"/>
      <c r="AG613" s="103"/>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3"/>
      <c r="CI613" s="103"/>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3"/>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c r="FH613" s="101"/>
      <c r="FI613" s="101"/>
      <c r="FJ613" s="101"/>
      <c r="FK613" s="101"/>
      <c r="FL613" s="101"/>
      <c r="FM613" s="101"/>
      <c r="FN613" s="101"/>
      <c r="FO613" s="101"/>
      <c r="FP613" s="101"/>
      <c r="FQ613" s="101"/>
      <c r="FR613" s="101"/>
      <c r="FS613" s="101"/>
      <c r="FT613" s="101"/>
      <c r="FU613" s="101"/>
      <c r="FV613" s="101"/>
      <c r="FW613" s="101"/>
      <c r="FX613" s="101"/>
      <c r="FY613" s="101"/>
      <c r="FZ613" s="101"/>
      <c r="GA613" s="101"/>
      <c r="GB613" s="101"/>
      <c r="GC613" s="101"/>
      <c r="GD613" s="101"/>
    </row>
    <row r="614" spans="1:186" x14ac:dyDescent="0.25">
      <c r="A614" s="101"/>
      <c r="B614" s="101"/>
      <c r="C614" s="101"/>
      <c r="D614" s="101"/>
      <c r="E614" s="101"/>
      <c r="F614" s="101"/>
      <c r="G614" s="101"/>
      <c r="H614" s="101"/>
      <c r="I614" s="101"/>
      <c r="J614" s="101"/>
      <c r="K614" s="101"/>
      <c r="L614" s="101"/>
      <c r="M614" s="103"/>
      <c r="N614" s="101"/>
      <c r="O614" s="101"/>
      <c r="P614" s="101"/>
      <c r="Q614" s="101"/>
      <c r="R614" s="101"/>
      <c r="S614" s="103"/>
      <c r="T614" s="103"/>
      <c r="U614" s="101"/>
      <c r="V614" s="101"/>
      <c r="W614" s="101"/>
      <c r="X614" s="101"/>
      <c r="Y614" s="101"/>
      <c r="Z614" s="101"/>
      <c r="AA614" s="101"/>
      <c r="AB614" s="101"/>
      <c r="AC614" s="101"/>
      <c r="AD614" s="101"/>
      <c r="AE614" s="101"/>
      <c r="AF614" s="101"/>
      <c r="AG614" s="103"/>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3"/>
      <c r="CI614" s="103"/>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3"/>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c r="FH614" s="101"/>
      <c r="FI614" s="101"/>
      <c r="FJ614" s="101"/>
      <c r="FK614" s="101"/>
      <c r="FL614" s="101"/>
      <c r="FM614" s="101"/>
      <c r="FN614" s="101"/>
      <c r="FO614" s="101"/>
      <c r="FP614" s="101"/>
      <c r="FQ614" s="101"/>
      <c r="FR614" s="101"/>
      <c r="FS614" s="101"/>
      <c r="FT614" s="101"/>
      <c r="FU614" s="101"/>
      <c r="FV614" s="101"/>
      <c r="FW614" s="101"/>
      <c r="FX614" s="101"/>
      <c r="FY614" s="101"/>
      <c r="FZ614" s="101"/>
      <c r="GA614" s="101"/>
      <c r="GB614" s="101"/>
      <c r="GC614" s="101"/>
      <c r="GD614" s="101"/>
    </row>
    <row r="615" spans="1:186" x14ac:dyDescent="0.25">
      <c r="A615" s="101"/>
      <c r="B615" s="101"/>
      <c r="C615" s="101"/>
      <c r="D615" s="101"/>
      <c r="E615" s="101"/>
      <c r="F615" s="101"/>
      <c r="G615" s="101"/>
      <c r="H615" s="101"/>
      <c r="I615" s="101"/>
      <c r="J615" s="101"/>
      <c r="K615" s="101"/>
      <c r="L615" s="101"/>
      <c r="M615" s="103"/>
      <c r="N615" s="101"/>
      <c r="O615" s="101"/>
      <c r="P615" s="101"/>
      <c r="Q615" s="101"/>
      <c r="R615" s="101"/>
      <c r="S615" s="103"/>
      <c r="T615" s="103"/>
      <c r="U615" s="101"/>
      <c r="V615" s="101"/>
      <c r="W615" s="101"/>
      <c r="X615" s="101"/>
      <c r="Y615" s="101"/>
      <c r="Z615" s="101"/>
      <c r="AA615" s="101"/>
      <c r="AB615" s="101"/>
      <c r="AC615" s="101"/>
      <c r="AD615" s="101"/>
      <c r="AE615" s="101"/>
      <c r="AF615" s="101"/>
      <c r="AG615" s="103"/>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3"/>
      <c r="CI615" s="103"/>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3"/>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c r="FH615" s="101"/>
      <c r="FI615" s="101"/>
      <c r="FJ615" s="101"/>
      <c r="FK615" s="101"/>
      <c r="FL615" s="101"/>
      <c r="FM615" s="101"/>
      <c r="FN615" s="101"/>
      <c r="FO615" s="101"/>
      <c r="FP615" s="101"/>
      <c r="FQ615" s="101"/>
      <c r="FR615" s="101"/>
      <c r="FS615" s="101"/>
      <c r="FT615" s="101"/>
      <c r="FU615" s="101"/>
      <c r="FV615" s="101"/>
      <c r="FW615" s="101"/>
      <c r="FX615" s="101"/>
      <c r="FY615" s="101"/>
      <c r="FZ615" s="101"/>
      <c r="GA615" s="101"/>
      <c r="GB615" s="101"/>
      <c r="GC615" s="101"/>
      <c r="GD615" s="101"/>
    </row>
    <row r="616" spans="1:186" x14ac:dyDescent="0.25">
      <c r="A616" s="101"/>
      <c r="B616" s="101"/>
      <c r="C616" s="101"/>
      <c r="D616" s="101"/>
      <c r="E616" s="101"/>
      <c r="F616" s="101"/>
      <c r="G616" s="101"/>
      <c r="H616" s="101"/>
      <c r="I616" s="101"/>
      <c r="J616" s="101"/>
      <c r="K616" s="101"/>
      <c r="L616" s="101"/>
      <c r="M616" s="103"/>
      <c r="N616" s="101"/>
      <c r="O616" s="101"/>
      <c r="P616" s="101"/>
      <c r="Q616" s="101"/>
      <c r="R616" s="101"/>
      <c r="S616" s="103"/>
      <c r="T616" s="103"/>
      <c r="U616" s="101"/>
      <c r="V616" s="101"/>
      <c r="W616" s="101"/>
      <c r="X616" s="101"/>
      <c r="Y616" s="101"/>
      <c r="Z616" s="101"/>
      <c r="AA616" s="101"/>
      <c r="AB616" s="101"/>
      <c r="AC616" s="101"/>
      <c r="AD616" s="101"/>
      <c r="AE616" s="101"/>
      <c r="AF616" s="101"/>
      <c r="AG616" s="103"/>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3"/>
      <c r="CI616" s="103"/>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3"/>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c r="FH616" s="101"/>
      <c r="FI616" s="101"/>
      <c r="FJ616" s="101"/>
      <c r="FK616" s="101"/>
      <c r="FL616" s="101"/>
      <c r="FM616" s="101"/>
      <c r="FN616" s="101"/>
      <c r="FO616" s="101"/>
      <c r="FP616" s="101"/>
      <c r="FQ616" s="101"/>
      <c r="FR616" s="101"/>
      <c r="FS616" s="101"/>
      <c r="FT616" s="101"/>
      <c r="FU616" s="101"/>
      <c r="FV616" s="101"/>
      <c r="FW616" s="101"/>
      <c r="FX616" s="101"/>
      <c r="FY616" s="101"/>
      <c r="FZ616" s="101"/>
      <c r="GA616" s="101"/>
      <c r="GB616" s="101"/>
      <c r="GC616" s="101"/>
      <c r="GD616" s="101"/>
    </row>
    <row r="617" spans="1:186" x14ac:dyDescent="0.25">
      <c r="A617" s="101"/>
      <c r="B617" s="101"/>
      <c r="C617" s="101"/>
      <c r="D617" s="101"/>
      <c r="E617" s="101"/>
      <c r="F617" s="101"/>
      <c r="G617" s="101"/>
      <c r="H617" s="101"/>
      <c r="I617" s="101"/>
      <c r="J617" s="101"/>
      <c r="K617" s="101"/>
      <c r="L617" s="101"/>
      <c r="M617" s="103"/>
      <c r="N617" s="101"/>
      <c r="O617" s="101"/>
      <c r="P617" s="101"/>
      <c r="Q617" s="101"/>
      <c r="R617" s="101"/>
      <c r="S617" s="103"/>
      <c r="T617" s="103"/>
      <c r="U617" s="101"/>
      <c r="V617" s="101"/>
      <c r="W617" s="101"/>
      <c r="X617" s="101"/>
      <c r="Y617" s="101"/>
      <c r="Z617" s="101"/>
      <c r="AA617" s="101"/>
      <c r="AB617" s="101"/>
      <c r="AC617" s="101"/>
      <c r="AD617" s="101"/>
      <c r="AE617" s="101"/>
      <c r="AF617" s="101"/>
      <c r="AG617" s="103"/>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3"/>
      <c r="CI617" s="103"/>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3"/>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c r="FH617" s="101"/>
      <c r="FI617" s="101"/>
      <c r="FJ617" s="101"/>
      <c r="FK617" s="101"/>
      <c r="FL617" s="101"/>
      <c r="FM617" s="101"/>
      <c r="FN617" s="101"/>
      <c r="FO617" s="101"/>
      <c r="FP617" s="101"/>
      <c r="FQ617" s="101"/>
      <c r="FR617" s="101"/>
      <c r="FS617" s="101"/>
      <c r="FT617" s="101"/>
      <c r="FU617" s="101"/>
      <c r="FV617" s="101"/>
      <c r="FW617" s="101"/>
      <c r="FX617" s="101"/>
      <c r="FY617" s="101"/>
      <c r="FZ617" s="101"/>
      <c r="GA617" s="101"/>
      <c r="GB617" s="101"/>
      <c r="GC617" s="101"/>
      <c r="GD617" s="101"/>
    </row>
    <row r="618" spans="1:186" x14ac:dyDescent="0.25">
      <c r="A618" s="101"/>
      <c r="B618" s="101"/>
      <c r="C618" s="101"/>
      <c r="D618" s="101"/>
      <c r="E618" s="101"/>
      <c r="F618" s="101"/>
      <c r="G618" s="101"/>
      <c r="H618" s="101"/>
      <c r="I618" s="101"/>
      <c r="J618" s="101"/>
      <c r="K618" s="101"/>
      <c r="L618" s="101"/>
      <c r="M618" s="103"/>
      <c r="N618" s="101"/>
      <c r="O618" s="101"/>
      <c r="P618" s="101"/>
      <c r="Q618" s="101"/>
      <c r="R618" s="101"/>
      <c r="S618" s="103"/>
      <c r="T618" s="103"/>
      <c r="U618" s="101"/>
      <c r="V618" s="101"/>
      <c r="W618" s="101"/>
      <c r="X618" s="101"/>
      <c r="Y618" s="101"/>
      <c r="Z618" s="101"/>
      <c r="AA618" s="101"/>
      <c r="AB618" s="101"/>
      <c r="AC618" s="101"/>
      <c r="AD618" s="101"/>
      <c r="AE618" s="101"/>
      <c r="AF618" s="101"/>
      <c r="AG618" s="103"/>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3"/>
      <c r="CI618" s="103"/>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3"/>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c r="FH618" s="101"/>
      <c r="FI618" s="101"/>
      <c r="FJ618" s="101"/>
      <c r="FK618" s="101"/>
      <c r="FL618" s="101"/>
      <c r="FM618" s="101"/>
      <c r="FN618" s="101"/>
      <c r="FO618" s="101"/>
      <c r="FP618" s="101"/>
      <c r="FQ618" s="101"/>
      <c r="FR618" s="101"/>
      <c r="FS618" s="101"/>
      <c r="FT618" s="101"/>
      <c r="FU618" s="101"/>
      <c r="FV618" s="101"/>
      <c r="FW618" s="101"/>
      <c r="FX618" s="101"/>
      <c r="FY618" s="101"/>
      <c r="FZ618" s="101"/>
      <c r="GA618" s="101"/>
      <c r="GB618" s="101"/>
      <c r="GC618" s="101"/>
      <c r="GD618" s="101"/>
    </row>
    <row r="619" spans="1:186" x14ac:dyDescent="0.25">
      <c r="A619" s="101"/>
      <c r="B619" s="101"/>
      <c r="C619" s="101"/>
      <c r="D619" s="101"/>
      <c r="E619" s="101"/>
      <c r="F619" s="101"/>
      <c r="G619" s="101"/>
      <c r="H619" s="101"/>
      <c r="I619" s="101"/>
      <c r="J619" s="101"/>
      <c r="K619" s="101"/>
      <c r="L619" s="101"/>
      <c r="M619" s="103"/>
      <c r="N619" s="101"/>
      <c r="O619" s="101"/>
      <c r="P619" s="101"/>
      <c r="Q619" s="101"/>
      <c r="R619" s="101"/>
      <c r="S619" s="103"/>
      <c r="T619" s="103"/>
      <c r="U619" s="101"/>
      <c r="V619" s="101"/>
      <c r="W619" s="101"/>
      <c r="X619" s="101"/>
      <c r="Y619" s="101"/>
      <c r="Z619" s="101"/>
      <c r="AA619" s="101"/>
      <c r="AB619" s="101"/>
      <c r="AC619" s="101"/>
      <c r="AD619" s="101"/>
      <c r="AE619" s="101"/>
      <c r="AF619" s="101"/>
      <c r="AG619" s="103"/>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3"/>
      <c r="CI619" s="103"/>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3"/>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c r="FH619" s="101"/>
      <c r="FI619" s="101"/>
      <c r="FJ619" s="101"/>
      <c r="FK619" s="101"/>
      <c r="FL619" s="101"/>
      <c r="FM619" s="101"/>
      <c r="FN619" s="101"/>
      <c r="FO619" s="101"/>
      <c r="FP619" s="101"/>
      <c r="FQ619" s="101"/>
      <c r="FR619" s="101"/>
      <c r="FS619" s="101"/>
      <c r="FT619" s="101"/>
      <c r="FU619" s="101"/>
      <c r="FV619" s="101"/>
      <c r="FW619" s="101"/>
      <c r="FX619" s="101"/>
      <c r="FY619" s="101"/>
      <c r="FZ619" s="101"/>
      <c r="GA619" s="101"/>
      <c r="GB619" s="101"/>
      <c r="GC619" s="101"/>
      <c r="GD619" s="101"/>
    </row>
    <row r="620" spans="1:186" x14ac:dyDescent="0.25">
      <c r="A620" s="101"/>
      <c r="B620" s="101"/>
      <c r="C620" s="101"/>
      <c r="D620" s="101"/>
      <c r="E620" s="101"/>
      <c r="F620" s="101"/>
      <c r="G620" s="101"/>
      <c r="H620" s="101"/>
      <c r="I620" s="101"/>
      <c r="J620" s="101"/>
      <c r="K620" s="101"/>
      <c r="L620" s="101"/>
      <c r="M620" s="103"/>
      <c r="N620" s="101"/>
      <c r="O620" s="101"/>
      <c r="P620" s="101"/>
      <c r="Q620" s="101"/>
      <c r="R620" s="101"/>
      <c r="S620" s="103"/>
      <c r="T620" s="103"/>
      <c r="U620" s="101"/>
      <c r="V620" s="101"/>
      <c r="W620" s="101"/>
      <c r="X620" s="101"/>
      <c r="Y620" s="101"/>
      <c r="Z620" s="101"/>
      <c r="AA620" s="101"/>
      <c r="AB620" s="101"/>
      <c r="AC620" s="101"/>
      <c r="AD620" s="101"/>
      <c r="AE620" s="101"/>
      <c r="AF620" s="101"/>
      <c r="AG620" s="103"/>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3"/>
      <c r="CI620" s="103"/>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3"/>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c r="FH620" s="101"/>
      <c r="FI620" s="101"/>
      <c r="FJ620" s="101"/>
      <c r="FK620" s="101"/>
      <c r="FL620" s="101"/>
      <c r="FM620" s="101"/>
      <c r="FN620" s="101"/>
      <c r="FO620" s="101"/>
      <c r="FP620" s="101"/>
      <c r="FQ620" s="101"/>
      <c r="FR620" s="101"/>
      <c r="FS620" s="101"/>
      <c r="FT620" s="101"/>
      <c r="FU620" s="101"/>
      <c r="FV620" s="101"/>
      <c r="FW620" s="101"/>
      <c r="FX620" s="101"/>
      <c r="FY620" s="101"/>
      <c r="FZ620" s="101"/>
      <c r="GA620" s="101"/>
      <c r="GB620" s="101"/>
      <c r="GC620" s="101"/>
      <c r="GD620" s="101"/>
    </row>
    <row r="621" spans="1:186" x14ac:dyDescent="0.25">
      <c r="A621" s="101"/>
      <c r="B621" s="101"/>
      <c r="C621" s="101"/>
      <c r="D621" s="101"/>
      <c r="E621" s="101"/>
      <c r="F621" s="101"/>
      <c r="G621" s="101"/>
      <c r="H621" s="101"/>
      <c r="I621" s="101"/>
      <c r="J621" s="101"/>
      <c r="K621" s="101"/>
      <c r="L621" s="101"/>
      <c r="M621" s="103"/>
      <c r="N621" s="101"/>
      <c r="O621" s="101"/>
      <c r="P621" s="101"/>
      <c r="Q621" s="101"/>
      <c r="R621" s="101"/>
      <c r="S621" s="103"/>
      <c r="T621" s="103"/>
      <c r="U621" s="101"/>
      <c r="V621" s="101"/>
      <c r="W621" s="101"/>
      <c r="X621" s="101"/>
      <c r="Y621" s="101"/>
      <c r="Z621" s="101"/>
      <c r="AA621" s="101"/>
      <c r="AB621" s="101"/>
      <c r="AC621" s="101"/>
      <c r="AD621" s="101"/>
      <c r="AE621" s="101"/>
      <c r="AF621" s="101"/>
      <c r="AG621" s="103"/>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3"/>
      <c r="CI621" s="103"/>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3"/>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c r="FH621" s="101"/>
      <c r="FI621" s="101"/>
      <c r="FJ621" s="101"/>
      <c r="FK621" s="101"/>
      <c r="FL621" s="101"/>
      <c r="FM621" s="101"/>
      <c r="FN621" s="101"/>
      <c r="FO621" s="101"/>
      <c r="FP621" s="101"/>
      <c r="FQ621" s="101"/>
      <c r="FR621" s="101"/>
      <c r="FS621" s="101"/>
      <c r="FT621" s="101"/>
      <c r="FU621" s="101"/>
      <c r="FV621" s="101"/>
      <c r="FW621" s="101"/>
      <c r="FX621" s="101"/>
      <c r="FY621" s="101"/>
      <c r="FZ621" s="101"/>
      <c r="GA621" s="101"/>
      <c r="GB621" s="101"/>
      <c r="GC621" s="101"/>
      <c r="GD621" s="101"/>
    </row>
    <row r="622" spans="1:186" x14ac:dyDescent="0.25">
      <c r="A622" s="101"/>
      <c r="B622" s="101"/>
      <c r="C622" s="101"/>
      <c r="D622" s="101"/>
      <c r="E622" s="101"/>
      <c r="F622" s="101"/>
      <c r="G622" s="101"/>
      <c r="H622" s="101"/>
      <c r="I622" s="101"/>
      <c r="J622" s="101"/>
      <c r="K622" s="101"/>
      <c r="L622" s="101"/>
      <c r="M622" s="103"/>
      <c r="N622" s="101"/>
      <c r="O622" s="101"/>
      <c r="P622" s="101"/>
      <c r="Q622" s="101"/>
      <c r="R622" s="101"/>
      <c r="S622" s="103"/>
      <c r="T622" s="103"/>
      <c r="U622" s="101"/>
      <c r="V622" s="101"/>
      <c r="W622" s="101"/>
      <c r="X622" s="101"/>
      <c r="Y622" s="101"/>
      <c r="Z622" s="101"/>
      <c r="AA622" s="101"/>
      <c r="AB622" s="101"/>
      <c r="AC622" s="101"/>
      <c r="AD622" s="101"/>
      <c r="AE622" s="101"/>
      <c r="AF622" s="101"/>
      <c r="AG622" s="103"/>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3"/>
      <c r="CI622" s="103"/>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3"/>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c r="FH622" s="101"/>
      <c r="FI622" s="101"/>
      <c r="FJ622" s="101"/>
      <c r="FK622" s="101"/>
      <c r="FL622" s="101"/>
      <c r="FM622" s="101"/>
      <c r="FN622" s="101"/>
      <c r="FO622" s="101"/>
      <c r="FP622" s="101"/>
      <c r="FQ622" s="101"/>
      <c r="FR622" s="101"/>
      <c r="FS622" s="101"/>
      <c r="FT622" s="101"/>
      <c r="FU622" s="101"/>
      <c r="FV622" s="101"/>
      <c r="FW622" s="101"/>
      <c r="FX622" s="101"/>
      <c r="FY622" s="101"/>
      <c r="FZ622" s="101"/>
      <c r="GA622" s="101"/>
      <c r="GB622" s="101"/>
      <c r="GC622" s="101"/>
      <c r="GD622" s="101"/>
    </row>
    <row r="623" spans="1:186" x14ac:dyDescent="0.25">
      <c r="A623" s="101"/>
      <c r="B623" s="101"/>
      <c r="C623" s="101"/>
      <c r="D623" s="101"/>
      <c r="E623" s="101"/>
      <c r="F623" s="101"/>
      <c r="G623" s="101"/>
      <c r="H623" s="101"/>
      <c r="I623" s="101"/>
      <c r="J623" s="101"/>
      <c r="K623" s="101"/>
      <c r="L623" s="101"/>
      <c r="M623" s="103"/>
      <c r="N623" s="101"/>
      <c r="O623" s="101"/>
      <c r="P623" s="101"/>
      <c r="Q623" s="101"/>
      <c r="R623" s="101"/>
      <c r="S623" s="103"/>
      <c r="T623" s="103"/>
      <c r="U623" s="101"/>
      <c r="V623" s="101"/>
      <c r="W623" s="101"/>
      <c r="X623" s="101"/>
      <c r="Y623" s="101"/>
      <c r="Z623" s="101"/>
      <c r="AA623" s="101"/>
      <c r="AB623" s="101"/>
      <c r="AC623" s="101"/>
      <c r="AD623" s="101"/>
      <c r="AE623" s="101"/>
      <c r="AF623" s="101"/>
      <c r="AG623" s="103"/>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3"/>
      <c r="CI623" s="103"/>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3"/>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c r="FH623" s="101"/>
      <c r="FI623" s="101"/>
      <c r="FJ623" s="101"/>
      <c r="FK623" s="101"/>
      <c r="FL623" s="101"/>
      <c r="FM623" s="101"/>
      <c r="FN623" s="101"/>
      <c r="FO623" s="101"/>
      <c r="FP623" s="101"/>
      <c r="FQ623" s="101"/>
      <c r="FR623" s="101"/>
      <c r="FS623" s="101"/>
      <c r="FT623" s="101"/>
      <c r="FU623" s="101"/>
      <c r="FV623" s="101"/>
      <c r="FW623" s="101"/>
      <c r="FX623" s="101"/>
      <c r="FY623" s="101"/>
      <c r="FZ623" s="101"/>
      <c r="GA623" s="101"/>
      <c r="GB623" s="101"/>
      <c r="GC623" s="101"/>
      <c r="GD623" s="101"/>
    </row>
    <row r="624" spans="1:186" x14ac:dyDescent="0.25">
      <c r="A624" s="101"/>
      <c r="B624" s="101"/>
      <c r="C624" s="101"/>
      <c r="D624" s="101"/>
      <c r="E624" s="101"/>
      <c r="F624" s="101"/>
      <c r="G624" s="101"/>
      <c r="H624" s="101"/>
      <c r="I624" s="101"/>
      <c r="J624" s="101"/>
      <c r="K624" s="101"/>
      <c r="L624" s="101"/>
      <c r="M624" s="103"/>
      <c r="N624" s="101"/>
      <c r="O624" s="101"/>
      <c r="P624" s="101"/>
      <c r="Q624" s="101"/>
      <c r="R624" s="101"/>
      <c r="S624" s="103"/>
      <c r="T624" s="103"/>
      <c r="U624" s="101"/>
      <c r="V624" s="101"/>
      <c r="W624" s="101"/>
      <c r="X624" s="101"/>
      <c r="Y624" s="101"/>
      <c r="Z624" s="101"/>
      <c r="AA624" s="101"/>
      <c r="AB624" s="101"/>
      <c r="AC624" s="101"/>
      <c r="AD624" s="101"/>
      <c r="AE624" s="101"/>
      <c r="AF624" s="101"/>
      <c r="AG624" s="103"/>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3"/>
      <c r="CI624" s="103"/>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3"/>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c r="FH624" s="101"/>
      <c r="FI624" s="101"/>
      <c r="FJ624" s="101"/>
      <c r="FK624" s="101"/>
      <c r="FL624" s="101"/>
      <c r="FM624" s="101"/>
      <c r="FN624" s="101"/>
      <c r="FO624" s="101"/>
      <c r="FP624" s="101"/>
      <c r="FQ624" s="101"/>
      <c r="FR624" s="101"/>
      <c r="FS624" s="101"/>
      <c r="FT624" s="101"/>
      <c r="FU624" s="101"/>
      <c r="FV624" s="101"/>
      <c r="FW624" s="101"/>
      <c r="FX624" s="101"/>
      <c r="FY624" s="101"/>
      <c r="FZ624" s="101"/>
      <c r="GA624" s="101"/>
      <c r="GB624" s="101"/>
      <c r="GC624" s="101"/>
      <c r="GD624" s="101"/>
    </row>
    <row r="625" spans="1:186" x14ac:dyDescent="0.25">
      <c r="A625" s="101"/>
      <c r="B625" s="101"/>
      <c r="C625" s="101"/>
      <c r="D625" s="101"/>
      <c r="E625" s="101"/>
      <c r="F625" s="101"/>
      <c r="G625" s="101"/>
      <c r="H625" s="101"/>
      <c r="I625" s="101"/>
      <c r="J625" s="101"/>
      <c r="K625" s="101"/>
      <c r="L625" s="101"/>
      <c r="M625" s="103"/>
      <c r="N625" s="101"/>
      <c r="O625" s="101"/>
      <c r="P625" s="101"/>
      <c r="Q625" s="101"/>
      <c r="R625" s="101"/>
      <c r="S625" s="103"/>
      <c r="T625" s="103"/>
      <c r="U625" s="101"/>
      <c r="V625" s="101"/>
      <c r="W625" s="101"/>
      <c r="X625" s="101"/>
      <c r="Y625" s="101"/>
      <c r="Z625" s="101"/>
      <c r="AA625" s="101"/>
      <c r="AB625" s="101"/>
      <c r="AC625" s="101"/>
      <c r="AD625" s="101"/>
      <c r="AE625" s="101"/>
      <c r="AF625" s="101"/>
      <c r="AG625" s="103"/>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3"/>
      <c r="CI625" s="103"/>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3"/>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c r="FH625" s="101"/>
      <c r="FI625" s="101"/>
      <c r="FJ625" s="101"/>
      <c r="FK625" s="101"/>
      <c r="FL625" s="101"/>
      <c r="FM625" s="101"/>
      <c r="FN625" s="101"/>
      <c r="FO625" s="101"/>
      <c r="FP625" s="101"/>
      <c r="FQ625" s="101"/>
      <c r="FR625" s="101"/>
      <c r="FS625" s="101"/>
      <c r="FT625" s="101"/>
      <c r="FU625" s="101"/>
      <c r="FV625" s="101"/>
      <c r="FW625" s="101"/>
      <c r="FX625" s="101"/>
      <c r="FY625" s="101"/>
      <c r="FZ625" s="101"/>
      <c r="GA625" s="101"/>
      <c r="GB625" s="101"/>
      <c r="GC625" s="101"/>
      <c r="GD625" s="101"/>
    </row>
    <row r="626" spans="1:186" x14ac:dyDescent="0.25">
      <c r="A626" s="101"/>
      <c r="B626" s="101"/>
      <c r="C626" s="101"/>
      <c r="D626" s="101"/>
      <c r="E626" s="101"/>
      <c r="F626" s="101"/>
      <c r="G626" s="101"/>
      <c r="H626" s="101"/>
      <c r="I626" s="101"/>
      <c r="J626" s="101"/>
      <c r="K626" s="101"/>
      <c r="L626" s="101"/>
      <c r="M626" s="103"/>
      <c r="N626" s="101"/>
      <c r="O626" s="101"/>
      <c r="P626" s="101"/>
      <c r="Q626" s="101"/>
      <c r="R626" s="101"/>
      <c r="S626" s="103"/>
      <c r="T626" s="103"/>
      <c r="U626" s="101"/>
      <c r="V626" s="101"/>
      <c r="W626" s="101"/>
      <c r="X626" s="101"/>
      <c r="Y626" s="101"/>
      <c r="Z626" s="101"/>
      <c r="AA626" s="101"/>
      <c r="AB626" s="101"/>
      <c r="AC626" s="101"/>
      <c r="AD626" s="101"/>
      <c r="AE626" s="101"/>
      <c r="AF626" s="101"/>
      <c r="AG626" s="103"/>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3"/>
      <c r="CI626" s="103"/>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3"/>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c r="FH626" s="101"/>
      <c r="FI626" s="101"/>
      <c r="FJ626" s="101"/>
      <c r="FK626" s="101"/>
      <c r="FL626" s="101"/>
      <c r="FM626" s="101"/>
      <c r="FN626" s="101"/>
      <c r="FO626" s="101"/>
      <c r="FP626" s="101"/>
      <c r="FQ626" s="101"/>
      <c r="FR626" s="101"/>
      <c r="FS626" s="101"/>
      <c r="FT626" s="101"/>
      <c r="FU626" s="101"/>
      <c r="FV626" s="101"/>
      <c r="FW626" s="101"/>
      <c r="FX626" s="101"/>
      <c r="FY626" s="101"/>
      <c r="FZ626" s="101"/>
      <c r="GA626" s="101"/>
      <c r="GB626" s="101"/>
      <c r="GC626" s="101"/>
      <c r="GD626" s="101"/>
    </row>
    <row r="627" spans="1:186" x14ac:dyDescent="0.25">
      <c r="A627" s="101"/>
      <c r="B627" s="101"/>
      <c r="C627" s="101"/>
      <c r="D627" s="101"/>
      <c r="E627" s="101"/>
      <c r="F627" s="101"/>
      <c r="G627" s="101"/>
      <c r="H627" s="101"/>
      <c r="I627" s="101"/>
      <c r="J627" s="101"/>
      <c r="K627" s="101"/>
      <c r="L627" s="101"/>
      <c r="M627" s="103"/>
      <c r="N627" s="101"/>
      <c r="O627" s="101"/>
      <c r="P627" s="101"/>
      <c r="Q627" s="101"/>
      <c r="R627" s="101"/>
      <c r="S627" s="103"/>
      <c r="T627" s="103"/>
      <c r="U627" s="101"/>
      <c r="V627" s="101"/>
      <c r="W627" s="101"/>
      <c r="X627" s="101"/>
      <c r="Y627" s="101"/>
      <c r="Z627" s="101"/>
      <c r="AA627" s="101"/>
      <c r="AB627" s="101"/>
      <c r="AC627" s="101"/>
      <c r="AD627" s="101"/>
      <c r="AE627" s="101"/>
      <c r="AF627" s="101"/>
      <c r="AG627" s="103"/>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3"/>
      <c r="CI627" s="103"/>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3"/>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c r="FH627" s="101"/>
      <c r="FI627" s="101"/>
      <c r="FJ627" s="101"/>
      <c r="FK627" s="101"/>
      <c r="FL627" s="101"/>
      <c r="FM627" s="101"/>
      <c r="FN627" s="101"/>
      <c r="FO627" s="101"/>
      <c r="FP627" s="101"/>
      <c r="FQ627" s="101"/>
      <c r="FR627" s="101"/>
      <c r="FS627" s="101"/>
      <c r="FT627" s="101"/>
      <c r="FU627" s="101"/>
      <c r="FV627" s="101"/>
      <c r="FW627" s="101"/>
      <c r="FX627" s="101"/>
      <c r="FY627" s="101"/>
      <c r="FZ627" s="101"/>
      <c r="GA627" s="101"/>
      <c r="GB627" s="101"/>
      <c r="GC627" s="101"/>
      <c r="GD627" s="101"/>
    </row>
    <row r="628" spans="1:186" x14ac:dyDescent="0.25">
      <c r="A628" s="101"/>
      <c r="B628" s="101"/>
      <c r="C628" s="101"/>
      <c r="D628" s="101"/>
      <c r="E628" s="101"/>
      <c r="F628" s="101"/>
      <c r="G628" s="101"/>
      <c r="H628" s="101"/>
      <c r="I628" s="101"/>
      <c r="J628" s="101"/>
      <c r="K628" s="101"/>
      <c r="L628" s="101"/>
      <c r="M628" s="103"/>
      <c r="N628" s="101"/>
      <c r="O628" s="101"/>
      <c r="P628" s="101"/>
      <c r="Q628" s="101"/>
      <c r="R628" s="101"/>
      <c r="S628" s="103"/>
      <c r="T628" s="103"/>
      <c r="U628" s="101"/>
      <c r="V628" s="101"/>
      <c r="W628" s="101"/>
      <c r="X628" s="101"/>
      <c r="Y628" s="101"/>
      <c r="Z628" s="101"/>
      <c r="AA628" s="101"/>
      <c r="AB628" s="101"/>
      <c r="AC628" s="101"/>
      <c r="AD628" s="101"/>
      <c r="AE628" s="101"/>
      <c r="AF628" s="101"/>
      <c r="AG628" s="103"/>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3"/>
      <c r="CI628" s="103"/>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3"/>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c r="FH628" s="101"/>
      <c r="FI628" s="101"/>
      <c r="FJ628" s="101"/>
      <c r="FK628" s="101"/>
      <c r="FL628" s="101"/>
      <c r="FM628" s="101"/>
      <c r="FN628" s="101"/>
      <c r="FO628" s="101"/>
      <c r="FP628" s="101"/>
      <c r="FQ628" s="101"/>
      <c r="FR628" s="101"/>
      <c r="FS628" s="101"/>
      <c r="FT628" s="101"/>
      <c r="FU628" s="101"/>
      <c r="FV628" s="101"/>
      <c r="FW628" s="101"/>
      <c r="FX628" s="101"/>
      <c r="FY628" s="101"/>
      <c r="FZ628" s="101"/>
      <c r="GA628" s="101"/>
      <c r="GB628" s="101"/>
      <c r="GC628" s="101"/>
      <c r="GD628" s="101"/>
    </row>
    <row r="629" spans="1:186" x14ac:dyDescent="0.25">
      <c r="A629" s="101"/>
      <c r="B629" s="101"/>
      <c r="C629" s="101"/>
      <c r="D629" s="101"/>
      <c r="E629" s="101"/>
      <c r="F629" s="101"/>
      <c r="G629" s="101"/>
      <c r="H629" s="101"/>
      <c r="I629" s="101"/>
      <c r="J629" s="101"/>
      <c r="K629" s="101"/>
      <c r="L629" s="101"/>
      <c r="M629" s="103"/>
      <c r="N629" s="101"/>
      <c r="O629" s="101"/>
      <c r="P629" s="101"/>
      <c r="Q629" s="101"/>
      <c r="R629" s="101"/>
      <c r="S629" s="103"/>
      <c r="T629" s="103"/>
      <c r="U629" s="101"/>
      <c r="V629" s="101"/>
      <c r="W629" s="101"/>
      <c r="X629" s="101"/>
      <c r="Y629" s="101"/>
      <c r="Z629" s="101"/>
      <c r="AA629" s="101"/>
      <c r="AB629" s="101"/>
      <c r="AC629" s="101"/>
      <c r="AD629" s="101"/>
      <c r="AE629" s="101"/>
      <c r="AF629" s="101"/>
      <c r="AG629" s="103"/>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3"/>
      <c r="CI629" s="103"/>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3"/>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c r="FH629" s="101"/>
      <c r="FI629" s="101"/>
      <c r="FJ629" s="101"/>
      <c r="FK629" s="101"/>
      <c r="FL629" s="101"/>
      <c r="FM629" s="101"/>
      <c r="FN629" s="101"/>
      <c r="FO629" s="101"/>
      <c r="FP629" s="101"/>
      <c r="FQ629" s="101"/>
      <c r="FR629" s="101"/>
      <c r="FS629" s="101"/>
      <c r="FT629" s="101"/>
      <c r="FU629" s="101"/>
      <c r="FV629" s="101"/>
      <c r="FW629" s="101"/>
      <c r="FX629" s="101"/>
      <c r="FY629" s="101"/>
      <c r="FZ629" s="101"/>
      <c r="GA629" s="101"/>
      <c r="GB629" s="101"/>
      <c r="GC629" s="101"/>
      <c r="GD629" s="101"/>
    </row>
    <row r="630" spans="1:186" x14ac:dyDescent="0.25">
      <c r="A630" s="101"/>
      <c r="B630" s="101"/>
      <c r="C630" s="101"/>
      <c r="D630" s="101"/>
      <c r="E630" s="101"/>
      <c r="F630" s="101"/>
      <c r="G630" s="101"/>
      <c r="H630" s="101"/>
      <c r="I630" s="101"/>
      <c r="J630" s="101"/>
      <c r="K630" s="101"/>
      <c r="L630" s="101"/>
      <c r="M630" s="103"/>
      <c r="N630" s="101"/>
      <c r="O630" s="101"/>
      <c r="P630" s="101"/>
      <c r="Q630" s="101"/>
      <c r="R630" s="101"/>
      <c r="S630" s="103"/>
      <c r="T630" s="103"/>
      <c r="U630" s="101"/>
      <c r="V630" s="101"/>
      <c r="W630" s="101"/>
      <c r="X630" s="101"/>
      <c r="Y630" s="101"/>
      <c r="Z630" s="101"/>
      <c r="AA630" s="101"/>
      <c r="AB630" s="101"/>
      <c r="AC630" s="101"/>
      <c r="AD630" s="101"/>
      <c r="AE630" s="101"/>
      <c r="AF630" s="101"/>
      <c r="AG630" s="103"/>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3"/>
      <c r="CI630" s="103"/>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3"/>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c r="FH630" s="101"/>
      <c r="FI630" s="101"/>
      <c r="FJ630" s="101"/>
      <c r="FK630" s="101"/>
      <c r="FL630" s="101"/>
      <c r="FM630" s="101"/>
      <c r="FN630" s="101"/>
      <c r="FO630" s="101"/>
      <c r="FP630" s="101"/>
      <c r="FQ630" s="101"/>
      <c r="FR630" s="101"/>
      <c r="FS630" s="101"/>
      <c r="FT630" s="101"/>
      <c r="FU630" s="101"/>
      <c r="FV630" s="101"/>
      <c r="FW630" s="101"/>
      <c r="FX630" s="101"/>
      <c r="FY630" s="101"/>
      <c r="FZ630" s="101"/>
      <c r="GA630" s="101"/>
      <c r="GB630" s="101"/>
      <c r="GC630" s="101"/>
      <c r="GD630" s="101"/>
    </row>
    <row r="631" spans="1:186" x14ac:dyDescent="0.25">
      <c r="A631" s="101"/>
      <c r="B631" s="101"/>
      <c r="C631" s="101"/>
      <c r="D631" s="101"/>
      <c r="E631" s="101"/>
      <c r="F631" s="101"/>
      <c r="G631" s="101"/>
      <c r="H631" s="101"/>
      <c r="I631" s="101"/>
      <c r="J631" s="101"/>
      <c r="K631" s="101"/>
      <c r="L631" s="101"/>
      <c r="M631" s="103"/>
      <c r="N631" s="101"/>
      <c r="O631" s="101"/>
      <c r="P631" s="101"/>
      <c r="Q631" s="101"/>
      <c r="R631" s="101"/>
      <c r="S631" s="103"/>
      <c r="T631" s="103"/>
      <c r="U631" s="101"/>
      <c r="V631" s="101"/>
      <c r="W631" s="101"/>
      <c r="X631" s="101"/>
      <c r="Y631" s="101"/>
      <c r="Z631" s="101"/>
      <c r="AA631" s="101"/>
      <c r="AB631" s="101"/>
      <c r="AC631" s="101"/>
      <c r="AD631" s="101"/>
      <c r="AE631" s="101"/>
      <c r="AF631" s="101"/>
      <c r="AG631" s="103"/>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3"/>
      <c r="CI631" s="103"/>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3"/>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c r="FH631" s="101"/>
      <c r="FI631" s="101"/>
      <c r="FJ631" s="101"/>
      <c r="FK631" s="101"/>
      <c r="FL631" s="101"/>
      <c r="FM631" s="101"/>
      <c r="FN631" s="101"/>
      <c r="FO631" s="101"/>
      <c r="FP631" s="101"/>
      <c r="FQ631" s="101"/>
      <c r="FR631" s="101"/>
      <c r="FS631" s="101"/>
      <c r="FT631" s="101"/>
      <c r="FU631" s="101"/>
      <c r="FV631" s="101"/>
      <c r="FW631" s="101"/>
      <c r="FX631" s="101"/>
      <c r="FY631" s="101"/>
      <c r="FZ631" s="101"/>
      <c r="GA631" s="101"/>
      <c r="GB631" s="101"/>
      <c r="GC631" s="101"/>
      <c r="GD631" s="101"/>
    </row>
    <row r="632" spans="1:186" x14ac:dyDescent="0.25">
      <c r="A632" s="101"/>
      <c r="B632" s="101"/>
      <c r="C632" s="101"/>
      <c r="D632" s="101"/>
      <c r="E632" s="101"/>
      <c r="F632" s="101"/>
      <c r="G632" s="101"/>
      <c r="H632" s="101"/>
      <c r="I632" s="101"/>
      <c r="J632" s="101"/>
      <c r="K632" s="101"/>
      <c r="L632" s="101"/>
      <c r="M632" s="103"/>
      <c r="N632" s="101"/>
      <c r="O632" s="101"/>
      <c r="P632" s="101"/>
      <c r="Q632" s="101"/>
      <c r="R632" s="101"/>
      <c r="S632" s="103"/>
      <c r="T632" s="103"/>
      <c r="U632" s="101"/>
      <c r="V632" s="101"/>
      <c r="W632" s="101"/>
      <c r="X632" s="101"/>
      <c r="Y632" s="101"/>
      <c r="Z632" s="101"/>
      <c r="AA632" s="101"/>
      <c r="AB632" s="101"/>
      <c r="AC632" s="101"/>
      <c r="AD632" s="101"/>
      <c r="AE632" s="101"/>
      <c r="AF632" s="101"/>
      <c r="AG632" s="103"/>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3"/>
      <c r="CI632" s="103"/>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3"/>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c r="FH632" s="101"/>
      <c r="FI632" s="101"/>
      <c r="FJ632" s="101"/>
      <c r="FK632" s="101"/>
      <c r="FL632" s="101"/>
      <c r="FM632" s="101"/>
      <c r="FN632" s="101"/>
      <c r="FO632" s="101"/>
      <c r="FP632" s="101"/>
      <c r="FQ632" s="101"/>
      <c r="FR632" s="101"/>
      <c r="FS632" s="101"/>
      <c r="FT632" s="101"/>
      <c r="FU632" s="101"/>
      <c r="FV632" s="101"/>
      <c r="FW632" s="101"/>
      <c r="FX632" s="101"/>
      <c r="FY632" s="101"/>
      <c r="FZ632" s="101"/>
      <c r="GA632" s="101"/>
      <c r="GB632" s="101"/>
      <c r="GC632" s="101"/>
      <c r="GD632" s="101"/>
    </row>
    <row r="633" spans="1:186" x14ac:dyDescent="0.25">
      <c r="A633" s="101"/>
      <c r="B633" s="101"/>
      <c r="C633" s="101"/>
      <c r="D633" s="101"/>
      <c r="E633" s="101"/>
      <c r="F633" s="101"/>
      <c r="G633" s="101"/>
      <c r="H633" s="101"/>
      <c r="I633" s="101"/>
      <c r="J633" s="101"/>
      <c r="K633" s="101"/>
      <c r="L633" s="101"/>
      <c r="M633" s="103"/>
      <c r="N633" s="101"/>
      <c r="O633" s="101"/>
      <c r="P633" s="101"/>
      <c r="Q633" s="101"/>
      <c r="R633" s="101"/>
      <c r="S633" s="103"/>
      <c r="T633" s="103"/>
      <c r="U633" s="101"/>
      <c r="V633" s="101"/>
      <c r="W633" s="101"/>
      <c r="X633" s="101"/>
      <c r="Y633" s="101"/>
      <c r="Z633" s="101"/>
      <c r="AA633" s="101"/>
      <c r="AB633" s="101"/>
      <c r="AC633" s="101"/>
      <c r="AD633" s="101"/>
      <c r="AE633" s="101"/>
      <c r="AF633" s="101"/>
      <c r="AG633" s="103"/>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3"/>
      <c r="CI633" s="103"/>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3"/>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c r="FH633" s="101"/>
      <c r="FI633" s="101"/>
      <c r="FJ633" s="101"/>
      <c r="FK633" s="101"/>
      <c r="FL633" s="101"/>
      <c r="FM633" s="101"/>
      <c r="FN633" s="101"/>
      <c r="FO633" s="101"/>
      <c r="FP633" s="101"/>
      <c r="FQ633" s="101"/>
      <c r="FR633" s="101"/>
      <c r="FS633" s="101"/>
      <c r="FT633" s="101"/>
      <c r="FU633" s="101"/>
      <c r="FV633" s="101"/>
      <c r="FW633" s="101"/>
      <c r="FX633" s="101"/>
      <c r="FY633" s="101"/>
      <c r="FZ633" s="101"/>
      <c r="GA633" s="101"/>
      <c r="GB633" s="101"/>
      <c r="GC633" s="101"/>
      <c r="GD633" s="101"/>
    </row>
    <row r="634" spans="1:186" x14ac:dyDescent="0.25">
      <c r="A634" s="101"/>
      <c r="B634" s="101"/>
      <c r="C634" s="101"/>
      <c r="D634" s="101"/>
      <c r="E634" s="101"/>
      <c r="F634" s="101"/>
      <c r="G634" s="101"/>
      <c r="H634" s="101"/>
      <c r="I634" s="101"/>
      <c r="J634" s="101"/>
      <c r="K634" s="101"/>
      <c r="L634" s="101"/>
      <c r="M634" s="103"/>
      <c r="N634" s="101"/>
      <c r="O634" s="101"/>
      <c r="P634" s="101"/>
      <c r="Q634" s="101"/>
      <c r="R634" s="101"/>
      <c r="S634" s="103"/>
      <c r="T634" s="103"/>
      <c r="U634" s="101"/>
      <c r="V634" s="101"/>
      <c r="W634" s="101"/>
      <c r="X634" s="101"/>
      <c r="Y634" s="101"/>
      <c r="Z634" s="101"/>
      <c r="AA634" s="101"/>
      <c r="AB634" s="101"/>
      <c r="AC634" s="101"/>
      <c r="AD634" s="101"/>
      <c r="AE634" s="101"/>
      <c r="AF634" s="101"/>
      <c r="AG634" s="103"/>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3"/>
      <c r="CI634" s="103"/>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3"/>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c r="FH634" s="101"/>
      <c r="FI634" s="101"/>
      <c r="FJ634" s="101"/>
      <c r="FK634" s="101"/>
      <c r="FL634" s="101"/>
      <c r="FM634" s="101"/>
      <c r="FN634" s="101"/>
      <c r="FO634" s="101"/>
      <c r="FP634" s="101"/>
      <c r="FQ634" s="101"/>
      <c r="FR634" s="101"/>
      <c r="FS634" s="101"/>
      <c r="FT634" s="101"/>
      <c r="FU634" s="101"/>
      <c r="FV634" s="101"/>
      <c r="FW634" s="101"/>
      <c r="FX634" s="101"/>
      <c r="FY634" s="101"/>
      <c r="FZ634" s="101"/>
      <c r="GA634" s="101"/>
      <c r="GB634" s="101"/>
      <c r="GC634" s="101"/>
      <c r="GD634" s="101"/>
    </row>
    <row r="635" spans="1:186" x14ac:dyDescent="0.25">
      <c r="A635" s="101"/>
      <c r="B635" s="101"/>
      <c r="C635" s="101"/>
      <c r="D635" s="101"/>
      <c r="E635" s="101"/>
      <c r="F635" s="101"/>
      <c r="G635" s="101"/>
      <c r="H635" s="101"/>
      <c r="I635" s="101"/>
      <c r="J635" s="101"/>
      <c r="K635" s="101"/>
      <c r="L635" s="101"/>
      <c r="M635" s="103"/>
      <c r="N635" s="101"/>
      <c r="O635" s="101"/>
      <c r="P635" s="101"/>
      <c r="Q635" s="101"/>
      <c r="R635" s="101"/>
      <c r="S635" s="103"/>
      <c r="T635" s="103"/>
      <c r="U635" s="101"/>
      <c r="V635" s="101"/>
      <c r="W635" s="101"/>
      <c r="X635" s="101"/>
      <c r="Y635" s="101"/>
      <c r="Z635" s="101"/>
      <c r="AA635" s="101"/>
      <c r="AB635" s="101"/>
      <c r="AC635" s="101"/>
      <c r="AD635" s="101"/>
      <c r="AE635" s="101"/>
      <c r="AF635" s="101"/>
      <c r="AG635" s="103"/>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3"/>
      <c r="CI635" s="103"/>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3"/>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c r="FH635" s="101"/>
      <c r="FI635" s="101"/>
      <c r="FJ635" s="101"/>
      <c r="FK635" s="101"/>
      <c r="FL635" s="101"/>
      <c r="FM635" s="101"/>
      <c r="FN635" s="101"/>
      <c r="FO635" s="101"/>
      <c r="FP635" s="101"/>
      <c r="FQ635" s="101"/>
      <c r="FR635" s="101"/>
      <c r="FS635" s="101"/>
      <c r="FT635" s="101"/>
      <c r="FU635" s="101"/>
      <c r="FV635" s="101"/>
      <c r="FW635" s="101"/>
      <c r="FX635" s="101"/>
      <c r="FY635" s="101"/>
      <c r="FZ635" s="101"/>
      <c r="GA635" s="101"/>
      <c r="GB635" s="101"/>
      <c r="GC635" s="101"/>
      <c r="GD635" s="101"/>
    </row>
    <row r="636" spans="1:186" x14ac:dyDescent="0.25">
      <c r="A636" s="101"/>
      <c r="B636" s="101"/>
      <c r="C636" s="101"/>
      <c r="D636" s="101"/>
      <c r="E636" s="101"/>
      <c r="F636" s="101"/>
      <c r="G636" s="101"/>
      <c r="H636" s="101"/>
      <c r="I636" s="101"/>
      <c r="J636" s="101"/>
      <c r="K636" s="101"/>
      <c r="L636" s="101"/>
      <c r="M636" s="103"/>
      <c r="N636" s="101"/>
      <c r="O636" s="101"/>
      <c r="P636" s="101"/>
      <c r="Q636" s="101"/>
      <c r="R636" s="101"/>
      <c r="S636" s="103"/>
      <c r="T636" s="103"/>
      <c r="U636" s="101"/>
      <c r="V636" s="101"/>
      <c r="W636" s="101"/>
      <c r="X636" s="101"/>
      <c r="Y636" s="101"/>
      <c r="Z636" s="101"/>
      <c r="AA636" s="101"/>
      <c r="AB636" s="101"/>
      <c r="AC636" s="101"/>
      <c r="AD636" s="101"/>
      <c r="AE636" s="101"/>
      <c r="AF636" s="101"/>
      <c r="AG636" s="103"/>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3"/>
      <c r="CI636" s="103"/>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3"/>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c r="FH636" s="101"/>
      <c r="FI636" s="101"/>
      <c r="FJ636" s="101"/>
      <c r="FK636" s="101"/>
      <c r="FL636" s="101"/>
      <c r="FM636" s="101"/>
      <c r="FN636" s="101"/>
      <c r="FO636" s="101"/>
      <c r="FP636" s="101"/>
      <c r="FQ636" s="101"/>
      <c r="FR636" s="101"/>
      <c r="FS636" s="101"/>
      <c r="FT636" s="101"/>
      <c r="FU636" s="101"/>
      <c r="FV636" s="101"/>
      <c r="FW636" s="101"/>
      <c r="FX636" s="101"/>
      <c r="FY636" s="101"/>
      <c r="FZ636" s="101"/>
      <c r="GA636" s="101"/>
      <c r="GB636" s="101"/>
      <c r="GC636" s="101"/>
      <c r="GD636" s="101"/>
    </row>
    <row r="637" spans="1:186" x14ac:dyDescent="0.25">
      <c r="A637" s="101"/>
      <c r="B637" s="101"/>
      <c r="C637" s="101"/>
      <c r="D637" s="101"/>
      <c r="E637" s="101"/>
      <c r="F637" s="101"/>
      <c r="G637" s="101"/>
      <c r="H637" s="101"/>
      <c r="I637" s="101"/>
      <c r="J637" s="101"/>
      <c r="K637" s="101"/>
      <c r="L637" s="101"/>
      <c r="M637" s="103"/>
      <c r="N637" s="101"/>
      <c r="O637" s="101"/>
      <c r="P637" s="101"/>
      <c r="Q637" s="101"/>
      <c r="R637" s="101"/>
      <c r="S637" s="103"/>
      <c r="T637" s="103"/>
      <c r="U637" s="101"/>
      <c r="V637" s="101"/>
      <c r="W637" s="101"/>
      <c r="X637" s="101"/>
      <c r="Y637" s="101"/>
      <c r="Z637" s="101"/>
      <c r="AA637" s="101"/>
      <c r="AB637" s="101"/>
      <c r="AC637" s="101"/>
      <c r="AD637" s="101"/>
      <c r="AE637" s="101"/>
      <c r="AF637" s="101"/>
      <c r="AG637" s="103"/>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3"/>
      <c r="CI637" s="103"/>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3"/>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c r="FH637" s="101"/>
      <c r="FI637" s="101"/>
      <c r="FJ637" s="101"/>
      <c r="FK637" s="101"/>
      <c r="FL637" s="101"/>
      <c r="FM637" s="101"/>
      <c r="FN637" s="101"/>
      <c r="FO637" s="101"/>
      <c r="FP637" s="101"/>
      <c r="FQ637" s="101"/>
      <c r="FR637" s="101"/>
      <c r="FS637" s="101"/>
      <c r="FT637" s="101"/>
      <c r="FU637" s="101"/>
      <c r="FV637" s="101"/>
      <c r="FW637" s="101"/>
      <c r="FX637" s="101"/>
      <c r="FY637" s="101"/>
      <c r="FZ637" s="101"/>
      <c r="GA637" s="101"/>
      <c r="GB637" s="101"/>
      <c r="GC637" s="101"/>
      <c r="GD637" s="101"/>
    </row>
    <row r="638" spans="1:186" x14ac:dyDescent="0.25">
      <c r="A638" s="101"/>
      <c r="B638" s="101"/>
      <c r="C638" s="101"/>
      <c r="D638" s="101"/>
      <c r="E638" s="101"/>
      <c r="F638" s="101"/>
      <c r="G638" s="101"/>
      <c r="H638" s="101"/>
      <c r="I638" s="101"/>
      <c r="J638" s="101"/>
      <c r="K638" s="101"/>
      <c r="L638" s="101"/>
      <c r="M638" s="103"/>
      <c r="N638" s="101"/>
      <c r="O638" s="101"/>
      <c r="P638" s="101"/>
      <c r="Q638" s="101"/>
      <c r="R638" s="101"/>
      <c r="S638" s="103"/>
      <c r="T638" s="103"/>
      <c r="U638" s="101"/>
      <c r="V638" s="101"/>
      <c r="W638" s="101"/>
      <c r="X638" s="101"/>
      <c r="Y638" s="101"/>
      <c r="Z638" s="101"/>
      <c r="AA638" s="101"/>
      <c r="AB638" s="101"/>
      <c r="AC638" s="101"/>
      <c r="AD638" s="101"/>
      <c r="AE638" s="101"/>
      <c r="AF638" s="101"/>
      <c r="AG638" s="103"/>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3"/>
      <c r="CI638" s="103"/>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3"/>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c r="FH638" s="101"/>
      <c r="FI638" s="101"/>
      <c r="FJ638" s="101"/>
      <c r="FK638" s="101"/>
      <c r="FL638" s="101"/>
      <c r="FM638" s="101"/>
      <c r="FN638" s="101"/>
      <c r="FO638" s="101"/>
      <c r="FP638" s="101"/>
      <c r="FQ638" s="101"/>
      <c r="FR638" s="101"/>
      <c r="FS638" s="101"/>
      <c r="FT638" s="101"/>
      <c r="FU638" s="101"/>
      <c r="FV638" s="101"/>
      <c r="FW638" s="101"/>
      <c r="FX638" s="101"/>
      <c r="FY638" s="101"/>
      <c r="FZ638" s="101"/>
      <c r="GA638" s="101"/>
      <c r="GB638" s="101"/>
      <c r="GC638" s="101"/>
      <c r="GD638" s="101"/>
    </row>
    <row r="639" spans="1:186" x14ac:dyDescent="0.25">
      <c r="A639" s="101"/>
      <c r="B639" s="101"/>
      <c r="C639" s="101"/>
      <c r="D639" s="101"/>
      <c r="E639" s="101"/>
      <c r="F639" s="101"/>
      <c r="G639" s="101"/>
      <c r="H639" s="101"/>
      <c r="I639" s="101"/>
      <c r="J639" s="101"/>
      <c r="K639" s="101"/>
      <c r="L639" s="101"/>
      <c r="M639" s="103"/>
      <c r="N639" s="101"/>
      <c r="O639" s="101"/>
      <c r="P639" s="101"/>
      <c r="Q639" s="101"/>
      <c r="R639" s="101"/>
      <c r="S639" s="103"/>
      <c r="T639" s="103"/>
      <c r="U639" s="101"/>
      <c r="V639" s="101"/>
      <c r="W639" s="101"/>
      <c r="X639" s="101"/>
      <c r="Y639" s="101"/>
      <c r="Z639" s="101"/>
      <c r="AA639" s="101"/>
      <c r="AB639" s="101"/>
      <c r="AC639" s="101"/>
      <c r="AD639" s="101"/>
      <c r="AE639" s="101"/>
      <c r="AF639" s="101"/>
      <c r="AG639" s="103"/>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3"/>
      <c r="CI639" s="103"/>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3"/>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c r="FH639" s="101"/>
      <c r="FI639" s="101"/>
      <c r="FJ639" s="101"/>
      <c r="FK639" s="101"/>
      <c r="FL639" s="101"/>
      <c r="FM639" s="101"/>
      <c r="FN639" s="101"/>
      <c r="FO639" s="101"/>
      <c r="FP639" s="101"/>
      <c r="FQ639" s="101"/>
      <c r="FR639" s="101"/>
      <c r="FS639" s="101"/>
      <c r="FT639" s="101"/>
      <c r="FU639" s="101"/>
      <c r="FV639" s="101"/>
      <c r="FW639" s="101"/>
      <c r="FX639" s="101"/>
      <c r="FY639" s="101"/>
      <c r="FZ639" s="101"/>
      <c r="GA639" s="101"/>
      <c r="GB639" s="101"/>
      <c r="GC639" s="101"/>
      <c r="GD639" s="101"/>
    </row>
    <row r="640" spans="1:186" x14ac:dyDescent="0.25">
      <c r="A640" s="101"/>
      <c r="B640" s="101"/>
      <c r="C640" s="101"/>
      <c r="D640" s="101"/>
      <c r="E640" s="101"/>
      <c r="F640" s="101"/>
      <c r="G640" s="101"/>
      <c r="H640" s="101"/>
      <c r="I640" s="101"/>
      <c r="J640" s="101"/>
      <c r="K640" s="101"/>
      <c r="L640" s="101"/>
      <c r="M640" s="103"/>
      <c r="N640" s="101"/>
      <c r="O640" s="101"/>
      <c r="P640" s="101"/>
      <c r="Q640" s="101"/>
      <c r="R640" s="101"/>
      <c r="S640" s="103"/>
      <c r="T640" s="103"/>
      <c r="U640" s="101"/>
      <c r="V640" s="101"/>
      <c r="W640" s="101"/>
      <c r="X640" s="101"/>
      <c r="Y640" s="101"/>
      <c r="Z640" s="101"/>
      <c r="AA640" s="101"/>
      <c r="AB640" s="101"/>
      <c r="AC640" s="101"/>
      <c r="AD640" s="101"/>
      <c r="AE640" s="101"/>
      <c r="AF640" s="101"/>
      <c r="AG640" s="103"/>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3"/>
      <c r="CI640" s="103"/>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3"/>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c r="FH640" s="101"/>
      <c r="FI640" s="101"/>
      <c r="FJ640" s="101"/>
      <c r="FK640" s="101"/>
      <c r="FL640" s="101"/>
      <c r="FM640" s="101"/>
      <c r="FN640" s="101"/>
      <c r="FO640" s="101"/>
      <c r="FP640" s="101"/>
      <c r="FQ640" s="101"/>
      <c r="FR640" s="101"/>
      <c r="FS640" s="101"/>
      <c r="FT640" s="101"/>
      <c r="FU640" s="101"/>
      <c r="FV640" s="101"/>
      <c r="FW640" s="101"/>
      <c r="FX640" s="101"/>
      <c r="FY640" s="101"/>
      <c r="FZ640" s="101"/>
      <c r="GA640" s="101"/>
      <c r="GB640" s="101"/>
      <c r="GC640" s="101"/>
      <c r="GD640" s="101"/>
    </row>
    <row r="641" spans="1:186" x14ac:dyDescent="0.25">
      <c r="A641" s="101"/>
      <c r="B641" s="101"/>
      <c r="C641" s="101"/>
      <c r="D641" s="101"/>
      <c r="E641" s="101"/>
      <c r="F641" s="101"/>
      <c r="G641" s="101"/>
      <c r="H641" s="101"/>
      <c r="I641" s="101"/>
      <c r="J641" s="101"/>
      <c r="K641" s="101"/>
      <c r="L641" s="101"/>
      <c r="M641" s="103"/>
      <c r="N641" s="101"/>
      <c r="O641" s="101"/>
      <c r="P641" s="101"/>
      <c r="Q641" s="101"/>
      <c r="R641" s="101"/>
      <c r="S641" s="103"/>
      <c r="T641" s="103"/>
      <c r="U641" s="101"/>
      <c r="V641" s="101"/>
      <c r="W641" s="101"/>
      <c r="X641" s="101"/>
      <c r="Y641" s="101"/>
      <c r="Z641" s="101"/>
      <c r="AA641" s="101"/>
      <c r="AB641" s="101"/>
      <c r="AC641" s="101"/>
      <c r="AD641" s="101"/>
      <c r="AE641" s="101"/>
      <c r="AF641" s="101"/>
      <c r="AG641" s="103"/>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3"/>
      <c r="CI641" s="103"/>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3"/>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c r="FH641" s="101"/>
      <c r="FI641" s="101"/>
      <c r="FJ641" s="101"/>
      <c r="FK641" s="101"/>
      <c r="FL641" s="101"/>
      <c r="FM641" s="101"/>
      <c r="FN641" s="101"/>
      <c r="FO641" s="101"/>
      <c r="FP641" s="101"/>
      <c r="FQ641" s="101"/>
      <c r="FR641" s="101"/>
      <c r="FS641" s="101"/>
      <c r="FT641" s="101"/>
      <c r="FU641" s="101"/>
      <c r="FV641" s="101"/>
      <c r="FW641" s="101"/>
      <c r="FX641" s="101"/>
      <c r="FY641" s="101"/>
      <c r="FZ641" s="101"/>
      <c r="GA641" s="101"/>
      <c r="GB641" s="101"/>
      <c r="GC641" s="101"/>
      <c r="GD641" s="101"/>
    </row>
    <row r="642" spans="1:186" x14ac:dyDescent="0.25">
      <c r="A642" s="101"/>
      <c r="B642" s="101"/>
      <c r="C642" s="101"/>
      <c r="D642" s="101"/>
      <c r="E642" s="101"/>
      <c r="F642" s="101"/>
      <c r="G642" s="101"/>
      <c r="H642" s="101"/>
      <c r="I642" s="101"/>
      <c r="J642" s="101"/>
      <c r="K642" s="101"/>
      <c r="L642" s="101"/>
      <c r="M642" s="103"/>
      <c r="N642" s="101"/>
      <c r="O642" s="101"/>
      <c r="P642" s="101"/>
      <c r="Q642" s="101"/>
      <c r="R642" s="101"/>
      <c r="S642" s="103"/>
      <c r="T642" s="103"/>
      <c r="U642" s="101"/>
      <c r="V642" s="101"/>
      <c r="W642" s="101"/>
      <c r="X642" s="101"/>
      <c r="Y642" s="101"/>
      <c r="Z642" s="101"/>
      <c r="AA642" s="101"/>
      <c r="AB642" s="101"/>
      <c r="AC642" s="101"/>
      <c r="AD642" s="101"/>
      <c r="AE642" s="101"/>
      <c r="AF642" s="101"/>
      <c r="AG642" s="103"/>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3"/>
      <c r="CI642" s="103"/>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3"/>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c r="FH642" s="101"/>
      <c r="FI642" s="101"/>
      <c r="FJ642" s="101"/>
      <c r="FK642" s="101"/>
      <c r="FL642" s="101"/>
      <c r="FM642" s="101"/>
      <c r="FN642" s="101"/>
      <c r="FO642" s="101"/>
      <c r="FP642" s="101"/>
      <c r="FQ642" s="101"/>
      <c r="FR642" s="101"/>
      <c r="FS642" s="101"/>
      <c r="FT642" s="101"/>
      <c r="FU642" s="101"/>
      <c r="FV642" s="101"/>
      <c r="FW642" s="101"/>
      <c r="FX642" s="101"/>
      <c r="FY642" s="101"/>
      <c r="FZ642" s="101"/>
      <c r="GA642" s="101"/>
      <c r="GB642" s="101"/>
      <c r="GC642" s="101"/>
      <c r="GD642" s="101"/>
    </row>
    <row r="643" spans="1:186" x14ac:dyDescent="0.25">
      <c r="A643" s="101"/>
      <c r="B643" s="101"/>
      <c r="C643" s="101"/>
      <c r="D643" s="101"/>
      <c r="E643" s="101"/>
      <c r="F643" s="101"/>
      <c r="G643" s="101"/>
      <c r="H643" s="101"/>
      <c r="I643" s="101"/>
      <c r="J643" s="101"/>
      <c r="K643" s="101"/>
      <c r="L643" s="101"/>
      <c r="M643" s="103"/>
      <c r="N643" s="101"/>
      <c r="O643" s="101"/>
      <c r="P643" s="101"/>
      <c r="Q643" s="101"/>
      <c r="R643" s="101"/>
      <c r="S643" s="103"/>
      <c r="T643" s="103"/>
      <c r="U643" s="101"/>
      <c r="V643" s="101"/>
      <c r="W643" s="101"/>
      <c r="X643" s="101"/>
      <c r="Y643" s="101"/>
      <c r="Z643" s="101"/>
      <c r="AA643" s="101"/>
      <c r="AB643" s="101"/>
      <c r="AC643" s="101"/>
      <c r="AD643" s="101"/>
      <c r="AE643" s="101"/>
      <c r="AF643" s="101"/>
      <c r="AG643" s="103"/>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3"/>
      <c r="CI643" s="103"/>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3"/>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c r="FH643" s="101"/>
      <c r="FI643" s="101"/>
      <c r="FJ643" s="101"/>
      <c r="FK643" s="101"/>
      <c r="FL643" s="101"/>
      <c r="FM643" s="101"/>
      <c r="FN643" s="101"/>
      <c r="FO643" s="101"/>
      <c r="FP643" s="101"/>
      <c r="FQ643" s="101"/>
      <c r="FR643" s="101"/>
      <c r="FS643" s="101"/>
      <c r="FT643" s="101"/>
      <c r="FU643" s="101"/>
      <c r="FV643" s="101"/>
      <c r="FW643" s="101"/>
      <c r="FX643" s="101"/>
      <c r="FY643" s="101"/>
      <c r="FZ643" s="101"/>
      <c r="GA643" s="101"/>
      <c r="GB643" s="101"/>
      <c r="GC643" s="101"/>
      <c r="GD643" s="101"/>
    </row>
    <row r="644" spans="1:186" x14ac:dyDescent="0.25">
      <c r="A644" s="101"/>
      <c r="B644" s="101"/>
      <c r="C644" s="101"/>
      <c r="D644" s="101"/>
      <c r="E644" s="101"/>
      <c r="F644" s="101"/>
      <c r="G644" s="101"/>
      <c r="H644" s="101"/>
      <c r="I644" s="101"/>
      <c r="J644" s="101"/>
      <c r="K644" s="101"/>
      <c r="L644" s="101"/>
      <c r="M644" s="103"/>
      <c r="N644" s="101"/>
      <c r="O644" s="101"/>
      <c r="P644" s="101"/>
      <c r="Q644" s="101"/>
      <c r="R644" s="101"/>
      <c r="S644" s="103"/>
      <c r="T644" s="103"/>
      <c r="U644" s="101"/>
      <c r="V644" s="101"/>
      <c r="W644" s="101"/>
      <c r="X644" s="101"/>
      <c r="Y644" s="101"/>
      <c r="Z644" s="101"/>
      <c r="AA644" s="101"/>
      <c r="AB644" s="101"/>
      <c r="AC644" s="101"/>
      <c r="AD644" s="101"/>
      <c r="AE644" s="101"/>
      <c r="AF644" s="101"/>
      <c r="AG644" s="103"/>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3"/>
      <c r="CI644" s="103"/>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3"/>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c r="FH644" s="101"/>
      <c r="FI644" s="101"/>
      <c r="FJ644" s="101"/>
      <c r="FK644" s="101"/>
      <c r="FL644" s="101"/>
      <c r="FM644" s="101"/>
      <c r="FN644" s="101"/>
      <c r="FO644" s="101"/>
      <c r="FP644" s="101"/>
      <c r="FQ644" s="101"/>
      <c r="FR644" s="101"/>
      <c r="FS644" s="101"/>
      <c r="FT644" s="101"/>
      <c r="FU644" s="101"/>
      <c r="FV644" s="101"/>
      <c r="FW644" s="101"/>
      <c r="FX644" s="101"/>
      <c r="FY644" s="101"/>
      <c r="FZ644" s="101"/>
      <c r="GA644" s="101"/>
      <c r="GB644" s="101"/>
      <c r="GC644" s="101"/>
      <c r="GD644" s="101"/>
    </row>
    <row r="645" spans="1:186" x14ac:dyDescent="0.25">
      <c r="A645" s="101"/>
      <c r="B645" s="101"/>
      <c r="C645" s="101"/>
      <c r="D645" s="101"/>
      <c r="E645" s="101"/>
      <c r="F645" s="101"/>
      <c r="G645" s="101"/>
      <c r="H645" s="101"/>
      <c r="I645" s="101"/>
      <c r="J645" s="101"/>
      <c r="K645" s="101"/>
      <c r="L645" s="101"/>
      <c r="M645" s="103"/>
      <c r="N645" s="101"/>
      <c r="O645" s="101"/>
      <c r="P645" s="101"/>
      <c r="Q645" s="101"/>
      <c r="R645" s="101"/>
      <c r="S645" s="103"/>
      <c r="T645" s="103"/>
      <c r="U645" s="101"/>
      <c r="V645" s="101"/>
      <c r="W645" s="101"/>
      <c r="X645" s="101"/>
      <c r="Y645" s="101"/>
      <c r="Z645" s="101"/>
      <c r="AA645" s="101"/>
      <c r="AB645" s="101"/>
      <c r="AC645" s="101"/>
      <c r="AD645" s="101"/>
      <c r="AE645" s="101"/>
      <c r="AF645" s="101"/>
      <c r="AG645" s="103"/>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3"/>
      <c r="CI645" s="103"/>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3"/>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c r="FH645" s="101"/>
      <c r="FI645" s="101"/>
      <c r="FJ645" s="101"/>
      <c r="FK645" s="101"/>
      <c r="FL645" s="101"/>
      <c r="FM645" s="101"/>
      <c r="FN645" s="101"/>
      <c r="FO645" s="101"/>
      <c r="FP645" s="101"/>
      <c r="FQ645" s="101"/>
      <c r="FR645" s="101"/>
      <c r="FS645" s="101"/>
      <c r="FT645" s="101"/>
      <c r="FU645" s="101"/>
      <c r="FV645" s="101"/>
      <c r="FW645" s="101"/>
      <c r="FX645" s="101"/>
      <c r="FY645" s="101"/>
      <c r="FZ645" s="101"/>
      <c r="GA645" s="101"/>
      <c r="GB645" s="101"/>
      <c r="GC645" s="101"/>
      <c r="GD645" s="101"/>
    </row>
    <row r="646" spans="1:186" x14ac:dyDescent="0.25">
      <c r="A646" s="101"/>
      <c r="B646" s="101"/>
      <c r="C646" s="101"/>
      <c r="D646" s="101"/>
      <c r="E646" s="101"/>
      <c r="F646" s="101"/>
      <c r="G646" s="101"/>
      <c r="H646" s="101"/>
      <c r="I646" s="101"/>
      <c r="J646" s="101"/>
      <c r="K646" s="101"/>
      <c r="L646" s="101"/>
      <c r="M646" s="103"/>
      <c r="N646" s="101"/>
      <c r="O646" s="101"/>
      <c r="P646" s="101"/>
      <c r="Q646" s="101"/>
      <c r="R646" s="101"/>
      <c r="S646" s="103"/>
      <c r="T646" s="103"/>
      <c r="U646" s="101"/>
      <c r="V646" s="101"/>
      <c r="W646" s="101"/>
      <c r="X646" s="101"/>
      <c r="Y646" s="101"/>
      <c r="Z646" s="101"/>
      <c r="AA646" s="101"/>
      <c r="AB646" s="101"/>
      <c r="AC646" s="101"/>
      <c r="AD646" s="101"/>
      <c r="AE646" s="101"/>
      <c r="AF646" s="101"/>
      <c r="AG646" s="103"/>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3"/>
      <c r="CI646" s="103"/>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3"/>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c r="FH646" s="101"/>
      <c r="FI646" s="101"/>
      <c r="FJ646" s="101"/>
      <c r="FK646" s="101"/>
      <c r="FL646" s="101"/>
      <c r="FM646" s="101"/>
      <c r="FN646" s="101"/>
      <c r="FO646" s="101"/>
      <c r="FP646" s="101"/>
      <c r="FQ646" s="101"/>
      <c r="FR646" s="101"/>
      <c r="FS646" s="101"/>
      <c r="FT646" s="101"/>
      <c r="FU646" s="101"/>
      <c r="FV646" s="101"/>
      <c r="FW646" s="101"/>
      <c r="FX646" s="101"/>
      <c r="FY646" s="101"/>
      <c r="FZ646" s="101"/>
      <c r="GA646" s="101"/>
      <c r="GB646" s="101"/>
      <c r="GC646" s="101"/>
      <c r="GD646" s="101"/>
    </row>
    <row r="647" spans="1:186" x14ac:dyDescent="0.25">
      <c r="A647" s="101"/>
      <c r="B647" s="101"/>
      <c r="C647" s="101"/>
      <c r="D647" s="101"/>
      <c r="E647" s="101"/>
      <c r="F647" s="101"/>
      <c r="G647" s="101"/>
      <c r="H647" s="101"/>
      <c r="I647" s="101"/>
      <c r="J647" s="101"/>
      <c r="K647" s="101"/>
      <c r="L647" s="101"/>
      <c r="M647" s="103"/>
      <c r="N647" s="101"/>
      <c r="O647" s="101"/>
      <c r="P647" s="101"/>
      <c r="Q647" s="101"/>
      <c r="R647" s="101"/>
      <c r="S647" s="103"/>
      <c r="T647" s="103"/>
      <c r="U647" s="101"/>
      <c r="V647" s="101"/>
      <c r="W647" s="101"/>
      <c r="X647" s="101"/>
      <c r="Y647" s="101"/>
      <c r="Z647" s="101"/>
      <c r="AA647" s="101"/>
      <c r="AB647" s="101"/>
      <c r="AC647" s="101"/>
      <c r="AD647" s="101"/>
      <c r="AE647" s="101"/>
      <c r="AF647" s="101"/>
      <c r="AG647" s="103"/>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3"/>
      <c r="CI647" s="103"/>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3"/>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c r="FH647" s="101"/>
      <c r="FI647" s="101"/>
      <c r="FJ647" s="101"/>
      <c r="FK647" s="101"/>
      <c r="FL647" s="101"/>
      <c r="FM647" s="101"/>
      <c r="FN647" s="101"/>
      <c r="FO647" s="101"/>
      <c r="FP647" s="101"/>
      <c r="FQ647" s="101"/>
      <c r="FR647" s="101"/>
      <c r="FS647" s="101"/>
      <c r="FT647" s="101"/>
      <c r="FU647" s="101"/>
      <c r="FV647" s="101"/>
      <c r="FW647" s="101"/>
      <c r="FX647" s="101"/>
      <c r="FY647" s="101"/>
      <c r="FZ647" s="101"/>
      <c r="GA647" s="101"/>
      <c r="GB647" s="101"/>
      <c r="GC647" s="101"/>
      <c r="GD647" s="101"/>
    </row>
    <row r="648" spans="1:186" x14ac:dyDescent="0.25">
      <c r="A648" s="101"/>
      <c r="B648" s="101"/>
      <c r="C648" s="101"/>
      <c r="D648" s="101"/>
      <c r="E648" s="101"/>
      <c r="F648" s="101"/>
      <c r="G648" s="101"/>
      <c r="H648" s="101"/>
      <c r="I648" s="101"/>
      <c r="J648" s="101"/>
      <c r="K648" s="101"/>
      <c r="L648" s="101"/>
      <c r="M648" s="103"/>
      <c r="N648" s="101"/>
      <c r="O648" s="101"/>
      <c r="P648" s="101"/>
      <c r="Q648" s="101"/>
      <c r="R648" s="101"/>
      <c r="S648" s="103"/>
      <c r="T648" s="103"/>
      <c r="U648" s="101"/>
      <c r="V648" s="101"/>
      <c r="W648" s="101"/>
      <c r="X648" s="101"/>
      <c r="Y648" s="101"/>
      <c r="Z648" s="101"/>
      <c r="AA648" s="101"/>
      <c r="AB648" s="101"/>
      <c r="AC648" s="101"/>
      <c r="AD648" s="101"/>
      <c r="AE648" s="101"/>
      <c r="AF648" s="101"/>
      <c r="AG648" s="103"/>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3"/>
      <c r="CI648" s="103"/>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3"/>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c r="FH648" s="101"/>
      <c r="FI648" s="101"/>
      <c r="FJ648" s="101"/>
      <c r="FK648" s="101"/>
      <c r="FL648" s="101"/>
      <c r="FM648" s="101"/>
      <c r="FN648" s="101"/>
      <c r="FO648" s="101"/>
      <c r="FP648" s="101"/>
      <c r="FQ648" s="101"/>
      <c r="FR648" s="101"/>
      <c r="FS648" s="101"/>
      <c r="FT648" s="101"/>
      <c r="FU648" s="101"/>
      <c r="FV648" s="101"/>
      <c r="FW648" s="101"/>
      <c r="FX648" s="101"/>
      <c r="FY648" s="101"/>
      <c r="FZ648" s="101"/>
      <c r="GA648" s="101"/>
      <c r="GB648" s="101"/>
      <c r="GC648" s="101"/>
      <c r="GD648" s="101"/>
    </row>
    <row r="649" spans="1:186" x14ac:dyDescent="0.25">
      <c r="A649" s="101"/>
      <c r="B649" s="101"/>
      <c r="C649" s="101"/>
      <c r="D649" s="101"/>
      <c r="E649" s="101"/>
      <c r="F649" s="101"/>
      <c r="G649" s="101"/>
      <c r="H649" s="101"/>
      <c r="I649" s="101"/>
      <c r="J649" s="101"/>
      <c r="K649" s="101"/>
      <c r="L649" s="101"/>
      <c r="M649" s="103"/>
      <c r="N649" s="101"/>
      <c r="O649" s="101"/>
      <c r="P649" s="101"/>
      <c r="Q649" s="101"/>
      <c r="R649" s="101"/>
      <c r="S649" s="103"/>
      <c r="T649" s="103"/>
      <c r="U649" s="101"/>
      <c r="V649" s="101"/>
      <c r="W649" s="101"/>
      <c r="X649" s="101"/>
      <c r="Y649" s="101"/>
      <c r="Z649" s="101"/>
      <c r="AA649" s="101"/>
      <c r="AB649" s="101"/>
      <c r="AC649" s="101"/>
      <c r="AD649" s="101"/>
      <c r="AE649" s="101"/>
      <c r="AF649" s="101"/>
      <c r="AG649" s="103"/>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3"/>
      <c r="CI649" s="103"/>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3"/>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c r="FH649" s="101"/>
      <c r="FI649" s="101"/>
      <c r="FJ649" s="101"/>
      <c r="FK649" s="101"/>
      <c r="FL649" s="101"/>
      <c r="FM649" s="101"/>
      <c r="FN649" s="101"/>
      <c r="FO649" s="101"/>
      <c r="FP649" s="101"/>
      <c r="FQ649" s="101"/>
      <c r="FR649" s="101"/>
      <c r="FS649" s="101"/>
      <c r="FT649" s="101"/>
      <c r="FU649" s="101"/>
      <c r="FV649" s="101"/>
      <c r="FW649" s="101"/>
      <c r="FX649" s="101"/>
      <c r="FY649" s="101"/>
      <c r="FZ649" s="101"/>
      <c r="GA649" s="101"/>
      <c r="GB649" s="101"/>
      <c r="GC649" s="101"/>
      <c r="GD649" s="101"/>
    </row>
    <row r="650" spans="1:186" x14ac:dyDescent="0.25">
      <c r="A650" s="101"/>
      <c r="B650" s="101"/>
      <c r="C650" s="101"/>
      <c r="D650" s="101"/>
      <c r="E650" s="101"/>
      <c r="F650" s="101"/>
      <c r="G650" s="101"/>
      <c r="H650" s="101"/>
      <c r="I650" s="101"/>
      <c r="J650" s="101"/>
      <c r="K650" s="101"/>
      <c r="L650" s="101"/>
      <c r="M650" s="103"/>
      <c r="N650" s="101"/>
      <c r="O650" s="101"/>
      <c r="P650" s="101"/>
      <c r="Q650" s="101"/>
      <c r="R650" s="101"/>
      <c r="S650" s="103"/>
      <c r="T650" s="103"/>
      <c r="U650" s="101"/>
      <c r="V650" s="101"/>
      <c r="W650" s="101"/>
      <c r="X650" s="101"/>
      <c r="Y650" s="101"/>
      <c r="Z650" s="101"/>
      <c r="AA650" s="101"/>
      <c r="AB650" s="101"/>
      <c r="AC650" s="101"/>
      <c r="AD650" s="101"/>
      <c r="AE650" s="101"/>
      <c r="AF650" s="101"/>
      <c r="AG650" s="103"/>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3"/>
      <c r="CI650" s="103"/>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3"/>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c r="FH650" s="101"/>
      <c r="FI650" s="101"/>
      <c r="FJ650" s="101"/>
      <c r="FK650" s="101"/>
      <c r="FL650" s="101"/>
      <c r="FM650" s="101"/>
      <c r="FN650" s="101"/>
      <c r="FO650" s="101"/>
      <c r="FP650" s="101"/>
      <c r="FQ650" s="101"/>
      <c r="FR650" s="101"/>
      <c r="FS650" s="101"/>
      <c r="FT650" s="101"/>
      <c r="FU650" s="101"/>
      <c r="FV650" s="101"/>
      <c r="FW650" s="101"/>
      <c r="FX650" s="101"/>
      <c r="FY650" s="101"/>
      <c r="FZ650" s="101"/>
      <c r="GA650" s="101"/>
      <c r="GB650" s="101"/>
      <c r="GC650" s="101"/>
      <c r="GD650" s="101"/>
    </row>
    <row r="651" spans="1:186" x14ac:dyDescent="0.25">
      <c r="A651" s="101"/>
      <c r="B651" s="101"/>
      <c r="C651" s="101"/>
      <c r="D651" s="101"/>
      <c r="E651" s="101"/>
      <c r="F651" s="101"/>
      <c r="G651" s="101"/>
      <c r="H651" s="101"/>
      <c r="I651" s="101"/>
      <c r="J651" s="101"/>
      <c r="K651" s="101"/>
      <c r="L651" s="101"/>
      <c r="M651" s="103"/>
      <c r="N651" s="101"/>
      <c r="O651" s="101"/>
      <c r="P651" s="101"/>
      <c r="Q651" s="101"/>
      <c r="R651" s="101"/>
      <c r="S651" s="103"/>
      <c r="T651" s="103"/>
      <c r="U651" s="101"/>
      <c r="V651" s="101"/>
      <c r="W651" s="101"/>
      <c r="X651" s="101"/>
      <c r="Y651" s="101"/>
      <c r="Z651" s="101"/>
      <c r="AA651" s="101"/>
      <c r="AB651" s="101"/>
      <c r="AC651" s="101"/>
      <c r="AD651" s="101"/>
      <c r="AE651" s="101"/>
      <c r="AF651" s="101"/>
      <c r="AG651" s="103"/>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3"/>
      <c r="CI651" s="103"/>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3"/>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c r="FH651" s="101"/>
      <c r="FI651" s="101"/>
      <c r="FJ651" s="101"/>
      <c r="FK651" s="101"/>
      <c r="FL651" s="101"/>
      <c r="FM651" s="101"/>
      <c r="FN651" s="101"/>
      <c r="FO651" s="101"/>
      <c r="FP651" s="101"/>
      <c r="FQ651" s="101"/>
      <c r="FR651" s="101"/>
      <c r="FS651" s="101"/>
      <c r="FT651" s="101"/>
      <c r="FU651" s="101"/>
      <c r="FV651" s="101"/>
      <c r="FW651" s="101"/>
      <c r="FX651" s="101"/>
      <c r="FY651" s="101"/>
      <c r="FZ651" s="101"/>
      <c r="GA651" s="101"/>
      <c r="GB651" s="101"/>
      <c r="GC651" s="101"/>
      <c r="GD651" s="101"/>
    </row>
    <row r="652" spans="1:186" x14ac:dyDescent="0.25">
      <c r="A652" s="101"/>
      <c r="B652" s="101"/>
      <c r="C652" s="101"/>
      <c r="D652" s="101"/>
      <c r="E652" s="101"/>
      <c r="F652" s="101"/>
      <c r="G652" s="101"/>
      <c r="H652" s="101"/>
      <c r="I652" s="101"/>
      <c r="J652" s="101"/>
      <c r="K652" s="101"/>
      <c r="L652" s="101"/>
      <c r="M652" s="103"/>
      <c r="N652" s="101"/>
      <c r="O652" s="101"/>
      <c r="P652" s="101"/>
      <c r="Q652" s="101"/>
      <c r="R652" s="101"/>
      <c r="S652" s="103"/>
      <c r="T652" s="103"/>
      <c r="U652" s="101"/>
      <c r="V652" s="101"/>
      <c r="W652" s="101"/>
      <c r="X652" s="101"/>
      <c r="Y652" s="101"/>
      <c r="Z652" s="101"/>
      <c r="AA652" s="101"/>
      <c r="AB652" s="101"/>
      <c r="AC652" s="101"/>
      <c r="AD652" s="101"/>
      <c r="AE652" s="101"/>
      <c r="AF652" s="101"/>
      <c r="AG652" s="103"/>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3"/>
      <c r="CI652" s="103"/>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3"/>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c r="FH652" s="101"/>
      <c r="FI652" s="101"/>
      <c r="FJ652" s="101"/>
      <c r="FK652" s="101"/>
      <c r="FL652" s="101"/>
      <c r="FM652" s="101"/>
      <c r="FN652" s="101"/>
      <c r="FO652" s="101"/>
      <c r="FP652" s="101"/>
      <c r="FQ652" s="101"/>
      <c r="FR652" s="101"/>
      <c r="FS652" s="101"/>
      <c r="FT652" s="101"/>
      <c r="FU652" s="101"/>
      <c r="FV652" s="101"/>
      <c r="FW652" s="101"/>
      <c r="FX652" s="101"/>
      <c r="FY652" s="101"/>
      <c r="FZ652" s="101"/>
      <c r="GA652" s="101"/>
      <c r="GB652" s="101"/>
      <c r="GC652" s="101"/>
      <c r="GD652" s="101"/>
    </row>
    <row r="653" spans="1:186" x14ac:dyDescent="0.25">
      <c r="A653" s="101"/>
      <c r="B653" s="101"/>
      <c r="C653" s="101"/>
      <c r="D653" s="101"/>
      <c r="E653" s="101"/>
      <c r="F653" s="101"/>
      <c r="G653" s="101"/>
      <c r="H653" s="101"/>
      <c r="I653" s="101"/>
      <c r="J653" s="101"/>
      <c r="K653" s="101"/>
      <c r="L653" s="101"/>
      <c r="M653" s="103"/>
      <c r="N653" s="101"/>
      <c r="O653" s="101"/>
      <c r="P653" s="101"/>
      <c r="Q653" s="101"/>
      <c r="R653" s="101"/>
      <c r="S653" s="103"/>
      <c r="T653" s="103"/>
      <c r="U653" s="101"/>
      <c r="V653" s="101"/>
      <c r="W653" s="101"/>
      <c r="X653" s="101"/>
      <c r="Y653" s="101"/>
      <c r="Z653" s="101"/>
      <c r="AA653" s="101"/>
      <c r="AB653" s="101"/>
      <c r="AC653" s="101"/>
      <c r="AD653" s="101"/>
      <c r="AE653" s="101"/>
      <c r="AF653" s="101"/>
      <c r="AG653" s="103"/>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3"/>
      <c r="CI653" s="103"/>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3"/>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c r="FH653" s="101"/>
      <c r="FI653" s="101"/>
      <c r="FJ653" s="101"/>
      <c r="FK653" s="101"/>
      <c r="FL653" s="101"/>
      <c r="FM653" s="101"/>
      <c r="FN653" s="101"/>
      <c r="FO653" s="101"/>
      <c r="FP653" s="101"/>
      <c r="FQ653" s="101"/>
      <c r="FR653" s="101"/>
      <c r="FS653" s="101"/>
      <c r="FT653" s="101"/>
      <c r="FU653" s="101"/>
      <c r="FV653" s="101"/>
      <c r="FW653" s="101"/>
      <c r="FX653" s="101"/>
      <c r="FY653" s="101"/>
      <c r="FZ653" s="101"/>
      <c r="GA653" s="101"/>
      <c r="GB653" s="101"/>
      <c r="GC653" s="101"/>
      <c r="GD653" s="101"/>
    </row>
    <row r="654" spans="1:186" x14ac:dyDescent="0.25">
      <c r="A654" s="101"/>
      <c r="B654" s="101"/>
      <c r="C654" s="101"/>
      <c r="D654" s="101"/>
      <c r="E654" s="101"/>
      <c r="F654" s="101"/>
      <c r="G654" s="101"/>
      <c r="H654" s="101"/>
      <c r="I654" s="101"/>
      <c r="J654" s="101"/>
      <c r="K654" s="101"/>
      <c r="L654" s="101"/>
      <c r="M654" s="103"/>
      <c r="N654" s="101"/>
      <c r="O654" s="101"/>
      <c r="P654" s="101"/>
      <c r="Q654" s="101"/>
      <c r="R654" s="101"/>
      <c r="S654" s="103"/>
      <c r="T654" s="103"/>
      <c r="U654" s="101"/>
      <c r="V654" s="101"/>
      <c r="W654" s="101"/>
      <c r="X654" s="101"/>
      <c r="Y654" s="101"/>
      <c r="Z654" s="101"/>
      <c r="AA654" s="101"/>
      <c r="AB654" s="101"/>
      <c r="AC654" s="101"/>
      <c r="AD654" s="101"/>
      <c r="AE654" s="101"/>
      <c r="AF654" s="101"/>
      <c r="AG654" s="103"/>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3"/>
      <c r="CI654" s="103"/>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3"/>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c r="FH654" s="101"/>
      <c r="FI654" s="101"/>
      <c r="FJ654" s="101"/>
      <c r="FK654" s="101"/>
      <c r="FL654" s="101"/>
      <c r="FM654" s="101"/>
      <c r="FN654" s="101"/>
      <c r="FO654" s="101"/>
      <c r="FP654" s="101"/>
      <c r="FQ654" s="101"/>
      <c r="FR654" s="101"/>
      <c r="FS654" s="101"/>
      <c r="FT654" s="101"/>
      <c r="FU654" s="101"/>
      <c r="FV654" s="101"/>
      <c r="FW654" s="101"/>
      <c r="FX654" s="101"/>
      <c r="FY654" s="101"/>
      <c r="FZ654" s="101"/>
      <c r="GA654" s="101"/>
      <c r="GB654" s="101"/>
      <c r="GC654" s="101"/>
      <c r="GD654" s="101"/>
    </row>
    <row r="655" spans="1:186" x14ac:dyDescent="0.25">
      <c r="A655" s="101"/>
      <c r="B655" s="101"/>
      <c r="C655" s="101"/>
      <c r="D655" s="101"/>
      <c r="E655" s="101"/>
      <c r="F655" s="101"/>
      <c r="G655" s="101"/>
      <c r="H655" s="101"/>
      <c r="I655" s="101"/>
      <c r="J655" s="101"/>
      <c r="K655" s="101"/>
      <c r="L655" s="101"/>
      <c r="M655" s="103"/>
      <c r="N655" s="101"/>
      <c r="O655" s="101"/>
      <c r="P655" s="101"/>
      <c r="Q655" s="101"/>
      <c r="R655" s="101"/>
      <c r="S655" s="103"/>
      <c r="T655" s="103"/>
      <c r="U655" s="101"/>
      <c r="V655" s="101"/>
      <c r="W655" s="101"/>
      <c r="X655" s="101"/>
      <c r="Y655" s="101"/>
      <c r="Z655" s="101"/>
      <c r="AA655" s="101"/>
      <c r="AB655" s="101"/>
      <c r="AC655" s="101"/>
      <c r="AD655" s="101"/>
      <c r="AE655" s="101"/>
      <c r="AF655" s="101"/>
      <c r="AG655" s="103"/>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3"/>
      <c r="CI655" s="103"/>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3"/>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c r="FH655" s="101"/>
      <c r="FI655" s="101"/>
      <c r="FJ655" s="101"/>
      <c r="FK655" s="101"/>
      <c r="FL655" s="101"/>
      <c r="FM655" s="101"/>
      <c r="FN655" s="101"/>
      <c r="FO655" s="101"/>
      <c r="FP655" s="101"/>
      <c r="FQ655" s="101"/>
      <c r="FR655" s="101"/>
      <c r="FS655" s="101"/>
      <c r="FT655" s="101"/>
      <c r="FU655" s="101"/>
      <c r="FV655" s="101"/>
      <c r="FW655" s="101"/>
      <c r="FX655" s="101"/>
      <c r="FY655" s="101"/>
      <c r="FZ655" s="101"/>
      <c r="GA655" s="101"/>
      <c r="GB655" s="101"/>
      <c r="GC655" s="101"/>
      <c r="GD655" s="101"/>
    </row>
    <row r="656" spans="1:186" x14ac:dyDescent="0.25">
      <c r="A656" s="101"/>
      <c r="B656" s="101"/>
      <c r="C656" s="101"/>
      <c r="D656" s="101"/>
      <c r="E656" s="101"/>
      <c r="F656" s="101"/>
      <c r="G656" s="101"/>
      <c r="H656" s="101"/>
      <c r="I656" s="101"/>
      <c r="J656" s="101"/>
      <c r="K656" s="101"/>
      <c r="L656" s="101"/>
      <c r="M656" s="103"/>
      <c r="N656" s="101"/>
      <c r="O656" s="101"/>
      <c r="P656" s="101"/>
      <c r="Q656" s="101"/>
      <c r="R656" s="101"/>
      <c r="S656" s="103"/>
      <c r="T656" s="103"/>
      <c r="U656" s="101"/>
      <c r="V656" s="101"/>
      <c r="W656" s="101"/>
      <c r="X656" s="101"/>
      <c r="Y656" s="101"/>
      <c r="Z656" s="101"/>
      <c r="AA656" s="101"/>
      <c r="AB656" s="101"/>
      <c r="AC656" s="101"/>
      <c r="AD656" s="101"/>
      <c r="AE656" s="101"/>
      <c r="AF656" s="101"/>
      <c r="AG656" s="103"/>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3"/>
      <c r="CI656" s="103"/>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3"/>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c r="FH656" s="101"/>
      <c r="FI656" s="101"/>
      <c r="FJ656" s="101"/>
      <c r="FK656" s="101"/>
      <c r="FL656" s="101"/>
      <c r="FM656" s="101"/>
      <c r="FN656" s="101"/>
      <c r="FO656" s="101"/>
      <c r="FP656" s="101"/>
      <c r="FQ656" s="101"/>
      <c r="FR656" s="101"/>
      <c r="FS656" s="101"/>
      <c r="FT656" s="101"/>
      <c r="FU656" s="101"/>
      <c r="FV656" s="101"/>
      <c r="FW656" s="101"/>
      <c r="FX656" s="101"/>
      <c r="FY656" s="101"/>
      <c r="FZ656" s="101"/>
      <c r="GA656" s="101"/>
      <c r="GB656" s="101"/>
      <c r="GC656" s="101"/>
      <c r="GD656" s="101"/>
    </row>
    <row r="657" spans="1:186" x14ac:dyDescent="0.25">
      <c r="A657" s="101"/>
      <c r="B657" s="101"/>
      <c r="C657" s="101"/>
      <c r="D657" s="101"/>
      <c r="E657" s="101"/>
      <c r="F657" s="101"/>
      <c r="G657" s="101"/>
      <c r="H657" s="101"/>
      <c r="I657" s="101"/>
      <c r="J657" s="101"/>
      <c r="K657" s="101"/>
      <c r="L657" s="101"/>
      <c r="M657" s="103"/>
      <c r="N657" s="101"/>
      <c r="O657" s="101"/>
      <c r="P657" s="101"/>
      <c r="Q657" s="101"/>
      <c r="R657" s="101"/>
      <c r="S657" s="103"/>
      <c r="T657" s="103"/>
      <c r="U657" s="101"/>
      <c r="V657" s="101"/>
      <c r="W657" s="101"/>
      <c r="X657" s="101"/>
      <c r="Y657" s="101"/>
      <c r="Z657" s="101"/>
      <c r="AA657" s="101"/>
      <c r="AB657" s="101"/>
      <c r="AC657" s="101"/>
      <c r="AD657" s="101"/>
      <c r="AE657" s="101"/>
      <c r="AF657" s="101"/>
      <c r="AG657" s="103"/>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3"/>
      <c r="CI657" s="103"/>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3"/>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c r="FH657" s="101"/>
      <c r="FI657" s="101"/>
      <c r="FJ657" s="101"/>
      <c r="FK657" s="101"/>
      <c r="FL657" s="101"/>
      <c r="FM657" s="101"/>
      <c r="FN657" s="101"/>
      <c r="FO657" s="101"/>
      <c r="FP657" s="101"/>
      <c r="FQ657" s="101"/>
      <c r="FR657" s="101"/>
      <c r="FS657" s="101"/>
      <c r="FT657" s="101"/>
      <c r="FU657" s="101"/>
      <c r="FV657" s="101"/>
      <c r="FW657" s="101"/>
      <c r="FX657" s="101"/>
      <c r="FY657" s="101"/>
      <c r="FZ657" s="101"/>
      <c r="GA657" s="101"/>
      <c r="GB657" s="101"/>
      <c r="GC657" s="101"/>
      <c r="GD657" s="101"/>
    </row>
    <row r="658" spans="1:186" x14ac:dyDescent="0.25">
      <c r="A658" s="101"/>
      <c r="B658" s="101"/>
      <c r="C658" s="101"/>
      <c r="D658" s="101"/>
      <c r="E658" s="101"/>
      <c r="F658" s="101"/>
      <c r="G658" s="101"/>
      <c r="H658" s="101"/>
      <c r="I658" s="101"/>
      <c r="J658" s="101"/>
      <c r="K658" s="101"/>
      <c r="L658" s="101"/>
      <c r="M658" s="103"/>
      <c r="N658" s="101"/>
      <c r="O658" s="101"/>
      <c r="P658" s="101"/>
      <c r="Q658" s="101"/>
      <c r="R658" s="101"/>
      <c r="S658" s="103"/>
      <c r="T658" s="103"/>
      <c r="U658" s="101"/>
      <c r="V658" s="101"/>
      <c r="W658" s="101"/>
      <c r="X658" s="101"/>
      <c r="Y658" s="101"/>
      <c r="Z658" s="101"/>
      <c r="AA658" s="101"/>
      <c r="AB658" s="101"/>
      <c r="AC658" s="101"/>
      <c r="AD658" s="101"/>
      <c r="AE658" s="101"/>
      <c r="AF658" s="101"/>
      <c r="AG658" s="103"/>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3"/>
      <c r="CI658" s="103"/>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3"/>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c r="FH658" s="101"/>
      <c r="FI658" s="101"/>
      <c r="FJ658" s="101"/>
      <c r="FK658" s="101"/>
      <c r="FL658" s="101"/>
      <c r="FM658" s="101"/>
      <c r="FN658" s="101"/>
      <c r="FO658" s="101"/>
      <c r="FP658" s="101"/>
      <c r="FQ658" s="101"/>
      <c r="FR658" s="101"/>
      <c r="FS658" s="101"/>
      <c r="FT658" s="101"/>
      <c r="FU658" s="101"/>
      <c r="FV658" s="101"/>
      <c r="FW658" s="101"/>
      <c r="FX658" s="101"/>
      <c r="FY658" s="101"/>
      <c r="FZ658" s="101"/>
      <c r="GA658" s="101"/>
      <c r="GB658" s="101"/>
      <c r="GC658" s="101"/>
      <c r="GD658" s="101"/>
    </row>
    <row r="659" spans="1:186" x14ac:dyDescent="0.25">
      <c r="A659" s="101"/>
      <c r="B659" s="101"/>
      <c r="C659" s="101"/>
      <c r="D659" s="101"/>
      <c r="E659" s="101"/>
      <c r="F659" s="101"/>
      <c r="G659" s="101"/>
      <c r="H659" s="101"/>
      <c r="I659" s="101"/>
      <c r="J659" s="101"/>
      <c r="K659" s="101"/>
      <c r="L659" s="101"/>
      <c r="M659" s="103"/>
      <c r="N659" s="101"/>
      <c r="O659" s="101"/>
      <c r="P659" s="101"/>
      <c r="Q659" s="101"/>
      <c r="R659" s="101"/>
      <c r="S659" s="103"/>
      <c r="T659" s="103"/>
      <c r="U659" s="101"/>
      <c r="V659" s="101"/>
      <c r="W659" s="101"/>
      <c r="X659" s="101"/>
      <c r="Y659" s="101"/>
      <c r="Z659" s="101"/>
      <c r="AA659" s="101"/>
      <c r="AB659" s="101"/>
      <c r="AC659" s="101"/>
      <c r="AD659" s="101"/>
      <c r="AE659" s="101"/>
      <c r="AF659" s="101"/>
      <c r="AG659" s="103"/>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3"/>
      <c r="CI659" s="103"/>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3"/>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c r="FH659" s="101"/>
      <c r="FI659" s="101"/>
      <c r="FJ659" s="101"/>
      <c r="FK659" s="101"/>
      <c r="FL659" s="101"/>
      <c r="FM659" s="101"/>
      <c r="FN659" s="101"/>
      <c r="FO659" s="101"/>
      <c r="FP659" s="101"/>
      <c r="FQ659" s="101"/>
      <c r="FR659" s="101"/>
      <c r="FS659" s="101"/>
      <c r="FT659" s="101"/>
      <c r="FU659" s="101"/>
      <c r="FV659" s="101"/>
      <c r="FW659" s="101"/>
      <c r="FX659" s="101"/>
      <c r="FY659" s="101"/>
      <c r="FZ659" s="101"/>
      <c r="GA659" s="101"/>
      <c r="GB659" s="101"/>
      <c r="GC659" s="101"/>
      <c r="GD659" s="101"/>
    </row>
    <row r="660" spans="1:186" x14ac:dyDescent="0.25">
      <c r="A660" s="101"/>
      <c r="B660" s="101"/>
      <c r="C660" s="101"/>
      <c r="D660" s="101"/>
      <c r="E660" s="101"/>
      <c r="F660" s="101"/>
      <c r="G660" s="101"/>
      <c r="H660" s="101"/>
      <c r="I660" s="101"/>
      <c r="J660" s="101"/>
      <c r="K660" s="101"/>
      <c r="L660" s="101"/>
      <c r="M660" s="103"/>
      <c r="N660" s="101"/>
      <c r="O660" s="101"/>
      <c r="P660" s="101"/>
      <c r="Q660" s="101"/>
      <c r="R660" s="101"/>
      <c r="S660" s="103"/>
      <c r="T660" s="103"/>
      <c r="U660" s="101"/>
      <c r="V660" s="101"/>
      <c r="W660" s="101"/>
      <c r="X660" s="101"/>
      <c r="Y660" s="101"/>
      <c r="Z660" s="101"/>
      <c r="AA660" s="101"/>
      <c r="AB660" s="101"/>
      <c r="AC660" s="101"/>
      <c r="AD660" s="101"/>
      <c r="AE660" s="101"/>
      <c r="AF660" s="101"/>
      <c r="AG660" s="103"/>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3"/>
      <c r="CI660" s="103"/>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3"/>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c r="FH660" s="101"/>
      <c r="FI660" s="101"/>
      <c r="FJ660" s="101"/>
      <c r="FK660" s="101"/>
      <c r="FL660" s="101"/>
      <c r="FM660" s="101"/>
      <c r="FN660" s="101"/>
      <c r="FO660" s="101"/>
      <c r="FP660" s="101"/>
      <c r="FQ660" s="101"/>
      <c r="FR660" s="101"/>
      <c r="FS660" s="101"/>
      <c r="FT660" s="101"/>
      <c r="FU660" s="101"/>
      <c r="FV660" s="101"/>
      <c r="FW660" s="101"/>
      <c r="FX660" s="101"/>
      <c r="FY660" s="101"/>
      <c r="FZ660" s="101"/>
      <c r="GA660" s="101"/>
      <c r="GB660" s="101"/>
      <c r="GC660" s="101"/>
      <c r="GD660" s="101"/>
    </row>
    <row r="661" spans="1:186" x14ac:dyDescent="0.25">
      <c r="A661" s="101"/>
      <c r="B661" s="101"/>
      <c r="C661" s="101"/>
      <c r="D661" s="101"/>
      <c r="E661" s="101"/>
      <c r="F661" s="101"/>
      <c r="G661" s="101"/>
      <c r="H661" s="101"/>
      <c r="I661" s="101"/>
      <c r="J661" s="101"/>
      <c r="K661" s="101"/>
      <c r="L661" s="101"/>
      <c r="M661" s="103"/>
      <c r="N661" s="101"/>
      <c r="O661" s="101"/>
      <c r="P661" s="101"/>
      <c r="Q661" s="101"/>
      <c r="R661" s="101"/>
      <c r="S661" s="103"/>
      <c r="T661" s="103"/>
      <c r="U661" s="101"/>
      <c r="V661" s="101"/>
      <c r="W661" s="101"/>
      <c r="X661" s="101"/>
      <c r="Y661" s="101"/>
      <c r="Z661" s="101"/>
      <c r="AA661" s="101"/>
      <c r="AB661" s="101"/>
      <c r="AC661" s="101"/>
      <c r="AD661" s="101"/>
      <c r="AE661" s="101"/>
      <c r="AF661" s="101"/>
      <c r="AG661" s="103"/>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3"/>
      <c r="CI661" s="103"/>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3"/>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c r="FH661" s="101"/>
      <c r="FI661" s="101"/>
      <c r="FJ661" s="101"/>
      <c r="FK661" s="101"/>
      <c r="FL661" s="101"/>
      <c r="FM661" s="101"/>
      <c r="FN661" s="101"/>
      <c r="FO661" s="101"/>
      <c r="FP661" s="101"/>
      <c r="FQ661" s="101"/>
      <c r="FR661" s="101"/>
      <c r="FS661" s="101"/>
      <c r="FT661" s="101"/>
      <c r="FU661" s="101"/>
      <c r="FV661" s="101"/>
      <c r="FW661" s="101"/>
      <c r="FX661" s="101"/>
      <c r="FY661" s="101"/>
      <c r="FZ661" s="101"/>
      <c r="GA661" s="101"/>
      <c r="GB661" s="101"/>
      <c r="GC661" s="101"/>
      <c r="GD661" s="101"/>
    </row>
    <row r="662" spans="1:186" x14ac:dyDescent="0.25">
      <c r="A662" s="101"/>
      <c r="B662" s="101"/>
      <c r="C662" s="101"/>
      <c r="D662" s="101"/>
      <c r="E662" s="101"/>
      <c r="F662" s="101"/>
      <c r="G662" s="101"/>
      <c r="H662" s="101"/>
      <c r="I662" s="101"/>
      <c r="J662" s="101"/>
      <c r="K662" s="101"/>
      <c r="L662" s="101"/>
      <c r="M662" s="103"/>
      <c r="N662" s="101"/>
      <c r="O662" s="101"/>
      <c r="P662" s="101"/>
      <c r="Q662" s="101"/>
      <c r="R662" s="101"/>
      <c r="S662" s="103"/>
      <c r="T662" s="103"/>
      <c r="U662" s="101"/>
      <c r="V662" s="101"/>
      <c r="W662" s="101"/>
      <c r="X662" s="101"/>
      <c r="Y662" s="101"/>
      <c r="Z662" s="101"/>
      <c r="AA662" s="101"/>
      <c r="AB662" s="101"/>
      <c r="AC662" s="101"/>
      <c r="AD662" s="101"/>
      <c r="AE662" s="101"/>
      <c r="AF662" s="101"/>
      <c r="AG662" s="103"/>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3"/>
      <c r="CI662" s="103"/>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3"/>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c r="FH662" s="101"/>
      <c r="FI662" s="101"/>
      <c r="FJ662" s="101"/>
      <c r="FK662" s="101"/>
      <c r="FL662" s="101"/>
      <c r="FM662" s="101"/>
      <c r="FN662" s="101"/>
      <c r="FO662" s="101"/>
      <c r="FP662" s="101"/>
      <c r="FQ662" s="101"/>
      <c r="FR662" s="101"/>
      <c r="FS662" s="101"/>
      <c r="FT662" s="101"/>
      <c r="FU662" s="101"/>
      <c r="FV662" s="101"/>
      <c r="FW662" s="101"/>
      <c r="FX662" s="101"/>
      <c r="FY662" s="101"/>
      <c r="FZ662" s="101"/>
      <c r="GA662" s="101"/>
      <c r="GB662" s="101"/>
      <c r="GC662" s="101"/>
      <c r="GD662" s="101"/>
    </row>
    <row r="663" spans="1:186" x14ac:dyDescent="0.25">
      <c r="A663" s="101"/>
      <c r="B663" s="101"/>
      <c r="C663" s="101"/>
      <c r="D663" s="101"/>
      <c r="E663" s="101"/>
      <c r="F663" s="101"/>
      <c r="G663" s="101"/>
      <c r="H663" s="101"/>
      <c r="I663" s="101"/>
      <c r="J663" s="101"/>
      <c r="K663" s="101"/>
      <c r="L663" s="101"/>
      <c r="M663" s="103"/>
      <c r="N663" s="101"/>
      <c r="O663" s="101"/>
      <c r="P663" s="101"/>
      <c r="Q663" s="101"/>
      <c r="R663" s="101"/>
      <c r="S663" s="103"/>
      <c r="T663" s="103"/>
      <c r="U663" s="101"/>
      <c r="V663" s="101"/>
      <c r="W663" s="101"/>
      <c r="X663" s="101"/>
      <c r="Y663" s="101"/>
      <c r="Z663" s="101"/>
      <c r="AA663" s="101"/>
      <c r="AB663" s="101"/>
      <c r="AC663" s="101"/>
      <c r="AD663" s="101"/>
      <c r="AE663" s="101"/>
      <c r="AF663" s="101"/>
      <c r="AG663" s="103"/>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3"/>
      <c r="CI663" s="103"/>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3"/>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c r="FH663" s="101"/>
      <c r="FI663" s="101"/>
      <c r="FJ663" s="101"/>
      <c r="FK663" s="101"/>
      <c r="FL663" s="101"/>
      <c r="FM663" s="101"/>
      <c r="FN663" s="101"/>
      <c r="FO663" s="101"/>
      <c r="FP663" s="101"/>
      <c r="FQ663" s="101"/>
      <c r="FR663" s="101"/>
      <c r="FS663" s="101"/>
      <c r="FT663" s="101"/>
      <c r="FU663" s="101"/>
      <c r="FV663" s="101"/>
      <c r="FW663" s="101"/>
      <c r="FX663" s="101"/>
      <c r="FY663" s="101"/>
      <c r="FZ663" s="101"/>
      <c r="GA663" s="101"/>
      <c r="GB663" s="101"/>
      <c r="GC663" s="101"/>
      <c r="GD663" s="101"/>
    </row>
    <row r="664" spans="1:186" x14ac:dyDescent="0.25">
      <c r="A664" s="101"/>
      <c r="B664" s="101"/>
      <c r="C664" s="101"/>
      <c r="D664" s="101"/>
      <c r="E664" s="101"/>
      <c r="F664" s="101"/>
      <c r="G664" s="101"/>
      <c r="H664" s="101"/>
      <c r="I664" s="101"/>
      <c r="J664" s="101"/>
      <c r="K664" s="101"/>
      <c r="L664" s="101"/>
      <c r="M664" s="103"/>
      <c r="N664" s="101"/>
      <c r="O664" s="101"/>
      <c r="P664" s="101"/>
      <c r="Q664" s="101"/>
      <c r="R664" s="101"/>
      <c r="S664" s="103"/>
      <c r="T664" s="103"/>
      <c r="U664" s="101"/>
      <c r="V664" s="101"/>
      <c r="W664" s="101"/>
      <c r="X664" s="101"/>
      <c r="Y664" s="101"/>
      <c r="Z664" s="101"/>
      <c r="AA664" s="101"/>
      <c r="AB664" s="101"/>
      <c r="AC664" s="101"/>
      <c r="AD664" s="101"/>
      <c r="AE664" s="101"/>
      <c r="AF664" s="101"/>
      <c r="AG664" s="103"/>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3"/>
      <c r="CI664" s="103"/>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3"/>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c r="FH664" s="101"/>
      <c r="FI664" s="101"/>
      <c r="FJ664" s="101"/>
      <c r="FK664" s="101"/>
      <c r="FL664" s="101"/>
      <c r="FM664" s="101"/>
      <c r="FN664" s="101"/>
      <c r="FO664" s="101"/>
      <c r="FP664" s="101"/>
      <c r="FQ664" s="101"/>
      <c r="FR664" s="101"/>
      <c r="FS664" s="101"/>
      <c r="FT664" s="101"/>
      <c r="FU664" s="101"/>
      <c r="FV664" s="101"/>
      <c r="FW664" s="101"/>
      <c r="FX664" s="101"/>
      <c r="FY664" s="101"/>
      <c r="FZ664" s="101"/>
      <c r="GA664" s="101"/>
      <c r="GB664" s="101"/>
      <c r="GC664" s="101"/>
      <c r="GD664" s="101"/>
    </row>
    <row r="665" spans="1:186" x14ac:dyDescent="0.25">
      <c r="A665" s="101"/>
      <c r="B665" s="101"/>
      <c r="C665" s="101"/>
      <c r="D665" s="101"/>
      <c r="E665" s="101"/>
      <c r="F665" s="101"/>
      <c r="G665" s="101"/>
      <c r="H665" s="101"/>
      <c r="I665" s="101"/>
      <c r="J665" s="101"/>
      <c r="K665" s="101"/>
      <c r="L665" s="101"/>
      <c r="M665" s="103"/>
      <c r="N665" s="101"/>
      <c r="O665" s="101"/>
      <c r="P665" s="101"/>
      <c r="Q665" s="101"/>
      <c r="R665" s="101"/>
      <c r="S665" s="103"/>
      <c r="T665" s="103"/>
      <c r="U665" s="101"/>
      <c r="V665" s="101"/>
      <c r="W665" s="101"/>
      <c r="X665" s="101"/>
      <c r="Y665" s="101"/>
      <c r="Z665" s="101"/>
      <c r="AA665" s="101"/>
      <c r="AB665" s="101"/>
      <c r="AC665" s="101"/>
      <c r="AD665" s="101"/>
      <c r="AE665" s="101"/>
      <c r="AF665" s="101"/>
      <c r="AG665" s="103"/>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3"/>
      <c r="CI665" s="103"/>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3"/>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c r="FH665" s="101"/>
      <c r="FI665" s="101"/>
      <c r="FJ665" s="101"/>
      <c r="FK665" s="101"/>
      <c r="FL665" s="101"/>
      <c r="FM665" s="101"/>
      <c r="FN665" s="101"/>
      <c r="FO665" s="101"/>
      <c r="FP665" s="101"/>
      <c r="FQ665" s="101"/>
      <c r="FR665" s="101"/>
      <c r="FS665" s="101"/>
      <c r="FT665" s="101"/>
      <c r="FU665" s="101"/>
      <c r="FV665" s="101"/>
      <c r="FW665" s="101"/>
      <c r="FX665" s="101"/>
      <c r="FY665" s="101"/>
      <c r="FZ665" s="101"/>
      <c r="GA665" s="101"/>
      <c r="GB665" s="101"/>
      <c r="GC665" s="101"/>
      <c r="GD665" s="101"/>
    </row>
    <row r="666" spans="1:186" x14ac:dyDescent="0.25">
      <c r="A666" s="101"/>
      <c r="B666" s="101"/>
      <c r="C666" s="101"/>
      <c r="D666" s="101"/>
      <c r="E666" s="101"/>
      <c r="F666" s="101"/>
      <c r="G666" s="101"/>
      <c r="H666" s="101"/>
      <c r="I666" s="101"/>
      <c r="J666" s="101"/>
      <c r="K666" s="101"/>
      <c r="L666" s="101"/>
      <c r="M666" s="103"/>
      <c r="N666" s="101"/>
      <c r="O666" s="101"/>
      <c r="P666" s="101"/>
      <c r="Q666" s="101"/>
      <c r="R666" s="101"/>
      <c r="S666" s="103"/>
      <c r="T666" s="103"/>
      <c r="U666" s="101"/>
      <c r="V666" s="101"/>
      <c r="W666" s="101"/>
      <c r="X666" s="101"/>
      <c r="Y666" s="101"/>
      <c r="Z666" s="101"/>
      <c r="AA666" s="101"/>
      <c r="AB666" s="101"/>
      <c r="AC666" s="101"/>
      <c r="AD666" s="101"/>
      <c r="AE666" s="101"/>
      <c r="AF666" s="101"/>
      <c r="AG666" s="103"/>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3"/>
      <c r="CI666" s="103"/>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3"/>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c r="FH666" s="101"/>
      <c r="FI666" s="101"/>
      <c r="FJ666" s="101"/>
      <c r="FK666" s="101"/>
      <c r="FL666" s="101"/>
      <c r="FM666" s="101"/>
      <c r="FN666" s="101"/>
      <c r="FO666" s="101"/>
      <c r="FP666" s="101"/>
      <c r="FQ666" s="101"/>
      <c r="FR666" s="101"/>
      <c r="FS666" s="101"/>
      <c r="FT666" s="101"/>
      <c r="FU666" s="101"/>
      <c r="FV666" s="101"/>
      <c r="FW666" s="101"/>
      <c r="FX666" s="101"/>
      <c r="FY666" s="101"/>
      <c r="FZ666" s="101"/>
      <c r="GA666" s="101"/>
      <c r="GB666" s="101"/>
      <c r="GC666" s="101"/>
      <c r="GD666" s="101"/>
    </row>
    <row r="667" spans="1:186" x14ac:dyDescent="0.25">
      <c r="A667" s="101"/>
      <c r="B667" s="101"/>
      <c r="C667" s="101"/>
      <c r="D667" s="101"/>
      <c r="E667" s="101"/>
      <c r="F667" s="101"/>
      <c r="G667" s="101"/>
      <c r="H667" s="101"/>
      <c r="I667" s="101"/>
      <c r="J667" s="101"/>
      <c r="K667" s="101"/>
      <c r="L667" s="101"/>
      <c r="M667" s="103"/>
      <c r="N667" s="101"/>
      <c r="O667" s="101"/>
      <c r="P667" s="101"/>
      <c r="Q667" s="101"/>
      <c r="R667" s="101"/>
      <c r="S667" s="103"/>
      <c r="T667" s="103"/>
      <c r="U667" s="101"/>
      <c r="V667" s="101"/>
      <c r="W667" s="101"/>
      <c r="X667" s="101"/>
      <c r="Y667" s="101"/>
      <c r="Z667" s="101"/>
      <c r="AA667" s="101"/>
      <c r="AB667" s="101"/>
      <c r="AC667" s="101"/>
      <c r="AD667" s="101"/>
      <c r="AE667" s="101"/>
      <c r="AF667" s="101"/>
      <c r="AG667" s="103"/>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3"/>
      <c r="CI667" s="103"/>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3"/>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c r="FH667" s="101"/>
      <c r="FI667" s="101"/>
      <c r="FJ667" s="101"/>
      <c r="FK667" s="101"/>
      <c r="FL667" s="101"/>
      <c r="FM667" s="101"/>
      <c r="FN667" s="101"/>
      <c r="FO667" s="101"/>
      <c r="FP667" s="101"/>
      <c r="FQ667" s="101"/>
      <c r="FR667" s="101"/>
      <c r="FS667" s="101"/>
      <c r="FT667" s="101"/>
      <c r="FU667" s="101"/>
      <c r="FV667" s="101"/>
      <c r="FW667" s="101"/>
      <c r="FX667" s="101"/>
      <c r="FY667" s="101"/>
      <c r="FZ667" s="101"/>
      <c r="GA667" s="101"/>
      <c r="GB667" s="101"/>
      <c r="GC667" s="101"/>
      <c r="GD667" s="101"/>
    </row>
    <row r="668" spans="1:186" x14ac:dyDescent="0.25">
      <c r="A668" s="101"/>
      <c r="B668" s="101"/>
      <c r="C668" s="101"/>
      <c r="D668" s="101"/>
      <c r="E668" s="101"/>
      <c r="F668" s="101"/>
      <c r="G668" s="101"/>
      <c r="H668" s="101"/>
      <c r="I668" s="101"/>
      <c r="J668" s="101"/>
      <c r="K668" s="101"/>
      <c r="L668" s="101"/>
      <c r="M668" s="103"/>
      <c r="N668" s="101"/>
      <c r="O668" s="101"/>
      <c r="P668" s="101"/>
      <c r="Q668" s="101"/>
      <c r="R668" s="101"/>
      <c r="S668" s="103"/>
      <c r="T668" s="103"/>
      <c r="U668" s="101"/>
      <c r="V668" s="101"/>
      <c r="W668" s="101"/>
      <c r="X668" s="101"/>
      <c r="Y668" s="101"/>
      <c r="Z668" s="101"/>
      <c r="AA668" s="101"/>
      <c r="AB668" s="101"/>
      <c r="AC668" s="101"/>
      <c r="AD668" s="101"/>
      <c r="AE668" s="101"/>
      <c r="AF668" s="101"/>
      <c r="AG668" s="103"/>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3"/>
      <c r="CI668" s="103"/>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3"/>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c r="FH668" s="101"/>
      <c r="FI668" s="101"/>
      <c r="FJ668" s="101"/>
      <c r="FK668" s="101"/>
      <c r="FL668" s="101"/>
      <c r="FM668" s="101"/>
      <c r="FN668" s="101"/>
      <c r="FO668" s="101"/>
      <c r="FP668" s="101"/>
      <c r="FQ668" s="101"/>
      <c r="FR668" s="101"/>
      <c r="FS668" s="101"/>
      <c r="FT668" s="101"/>
      <c r="FU668" s="101"/>
      <c r="FV668" s="101"/>
      <c r="FW668" s="101"/>
      <c r="FX668" s="101"/>
      <c r="FY668" s="101"/>
      <c r="FZ668" s="101"/>
      <c r="GA668" s="101"/>
      <c r="GB668" s="101"/>
      <c r="GC668" s="101"/>
      <c r="GD668" s="101"/>
    </row>
    <row r="669" spans="1:186" x14ac:dyDescent="0.25">
      <c r="A669" s="101"/>
      <c r="B669" s="101"/>
      <c r="C669" s="101"/>
      <c r="D669" s="101"/>
      <c r="E669" s="101"/>
      <c r="F669" s="101"/>
      <c r="G669" s="101"/>
      <c r="H669" s="101"/>
      <c r="I669" s="101"/>
      <c r="J669" s="101"/>
      <c r="K669" s="101"/>
      <c r="L669" s="101"/>
      <c r="M669" s="103"/>
      <c r="N669" s="101"/>
      <c r="O669" s="101"/>
      <c r="P669" s="101"/>
      <c r="Q669" s="101"/>
      <c r="R669" s="101"/>
      <c r="S669" s="103"/>
      <c r="T669" s="103"/>
      <c r="U669" s="101"/>
      <c r="V669" s="101"/>
      <c r="W669" s="101"/>
      <c r="X669" s="101"/>
      <c r="Y669" s="101"/>
      <c r="Z669" s="101"/>
      <c r="AA669" s="101"/>
      <c r="AB669" s="101"/>
      <c r="AC669" s="101"/>
      <c r="AD669" s="101"/>
      <c r="AE669" s="101"/>
      <c r="AF669" s="101"/>
      <c r="AG669" s="103"/>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3"/>
      <c r="CI669" s="103"/>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3"/>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c r="FH669" s="101"/>
      <c r="FI669" s="101"/>
      <c r="FJ669" s="101"/>
      <c r="FK669" s="101"/>
      <c r="FL669" s="101"/>
      <c r="FM669" s="101"/>
      <c r="FN669" s="101"/>
      <c r="FO669" s="101"/>
      <c r="FP669" s="101"/>
      <c r="FQ669" s="101"/>
      <c r="FR669" s="101"/>
      <c r="FS669" s="101"/>
      <c r="FT669" s="101"/>
      <c r="FU669" s="101"/>
      <c r="FV669" s="101"/>
      <c r="FW669" s="101"/>
      <c r="FX669" s="101"/>
      <c r="FY669" s="101"/>
      <c r="FZ669" s="101"/>
      <c r="GA669" s="101"/>
      <c r="GB669" s="101"/>
      <c r="GC669" s="101"/>
      <c r="GD669" s="101"/>
    </row>
    <row r="670" spans="1:186" x14ac:dyDescent="0.25">
      <c r="A670" s="101"/>
      <c r="B670" s="101"/>
      <c r="C670" s="101"/>
      <c r="D670" s="101"/>
      <c r="E670" s="101"/>
      <c r="F670" s="101"/>
      <c r="G670" s="101"/>
      <c r="H670" s="101"/>
      <c r="I670" s="101"/>
      <c r="J670" s="101"/>
      <c r="K670" s="101"/>
      <c r="L670" s="101"/>
      <c r="M670" s="103"/>
      <c r="N670" s="101"/>
      <c r="O670" s="101"/>
      <c r="P670" s="101"/>
      <c r="Q670" s="101"/>
      <c r="R670" s="101"/>
      <c r="S670" s="103"/>
      <c r="T670" s="103"/>
      <c r="U670" s="101"/>
      <c r="V670" s="101"/>
      <c r="W670" s="101"/>
      <c r="X670" s="101"/>
      <c r="Y670" s="101"/>
      <c r="Z670" s="101"/>
      <c r="AA670" s="101"/>
      <c r="AB670" s="101"/>
      <c r="AC670" s="101"/>
      <c r="AD670" s="101"/>
      <c r="AE670" s="101"/>
      <c r="AF670" s="101"/>
      <c r="AG670" s="103"/>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3"/>
      <c r="CI670" s="103"/>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3"/>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c r="FH670" s="101"/>
      <c r="FI670" s="101"/>
      <c r="FJ670" s="101"/>
      <c r="FK670" s="101"/>
      <c r="FL670" s="101"/>
      <c r="FM670" s="101"/>
      <c r="FN670" s="101"/>
      <c r="FO670" s="101"/>
      <c r="FP670" s="101"/>
      <c r="FQ670" s="101"/>
      <c r="FR670" s="101"/>
      <c r="FS670" s="101"/>
      <c r="FT670" s="101"/>
      <c r="FU670" s="101"/>
      <c r="FV670" s="101"/>
      <c r="FW670" s="101"/>
      <c r="FX670" s="101"/>
      <c r="FY670" s="101"/>
      <c r="FZ670" s="101"/>
      <c r="GA670" s="101"/>
      <c r="GB670" s="101"/>
      <c r="GC670" s="101"/>
      <c r="GD670" s="101"/>
    </row>
    <row r="671" spans="1:186" x14ac:dyDescent="0.25">
      <c r="A671" s="101"/>
      <c r="B671" s="101"/>
      <c r="C671" s="101"/>
      <c r="D671" s="101"/>
      <c r="E671" s="101"/>
      <c r="F671" s="101"/>
      <c r="G671" s="101"/>
      <c r="H671" s="101"/>
      <c r="I671" s="101"/>
      <c r="J671" s="101"/>
      <c r="K671" s="101"/>
      <c r="L671" s="101"/>
      <c r="M671" s="103"/>
      <c r="N671" s="101"/>
      <c r="O671" s="101"/>
      <c r="P671" s="101"/>
      <c r="Q671" s="101"/>
      <c r="R671" s="101"/>
      <c r="S671" s="103"/>
      <c r="T671" s="103"/>
      <c r="U671" s="101"/>
      <c r="V671" s="101"/>
      <c r="W671" s="101"/>
      <c r="X671" s="101"/>
      <c r="Y671" s="101"/>
      <c r="Z671" s="101"/>
      <c r="AA671" s="101"/>
      <c r="AB671" s="101"/>
      <c r="AC671" s="101"/>
      <c r="AD671" s="101"/>
      <c r="AE671" s="101"/>
      <c r="AF671" s="101"/>
      <c r="AG671" s="103"/>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3"/>
      <c r="CI671" s="103"/>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3"/>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c r="FH671" s="101"/>
      <c r="FI671" s="101"/>
      <c r="FJ671" s="101"/>
      <c r="FK671" s="101"/>
      <c r="FL671" s="101"/>
      <c r="FM671" s="101"/>
      <c r="FN671" s="101"/>
      <c r="FO671" s="101"/>
      <c r="FP671" s="101"/>
      <c r="FQ671" s="101"/>
      <c r="FR671" s="101"/>
      <c r="FS671" s="101"/>
      <c r="FT671" s="101"/>
      <c r="FU671" s="101"/>
      <c r="FV671" s="101"/>
      <c r="FW671" s="101"/>
      <c r="FX671" s="101"/>
      <c r="FY671" s="101"/>
      <c r="FZ671" s="101"/>
      <c r="GA671" s="101"/>
      <c r="GB671" s="101"/>
      <c r="GC671" s="101"/>
      <c r="GD671" s="101"/>
    </row>
    <row r="672" spans="1:186" x14ac:dyDescent="0.25">
      <c r="A672" s="101"/>
      <c r="B672" s="101"/>
      <c r="C672" s="101"/>
      <c r="D672" s="101"/>
      <c r="E672" s="101"/>
      <c r="F672" s="101"/>
      <c r="G672" s="101"/>
      <c r="H672" s="101"/>
      <c r="I672" s="101"/>
      <c r="J672" s="101"/>
      <c r="K672" s="101"/>
      <c r="L672" s="101"/>
      <c r="M672" s="103"/>
      <c r="N672" s="101"/>
      <c r="O672" s="101"/>
      <c r="P672" s="101"/>
      <c r="Q672" s="101"/>
      <c r="R672" s="101"/>
      <c r="S672" s="103"/>
      <c r="T672" s="103"/>
      <c r="U672" s="101"/>
      <c r="V672" s="101"/>
      <c r="W672" s="101"/>
      <c r="X672" s="101"/>
      <c r="Y672" s="101"/>
      <c r="Z672" s="101"/>
      <c r="AA672" s="101"/>
      <c r="AB672" s="101"/>
      <c r="AC672" s="101"/>
      <c r="AD672" s="101"/>
      <c r="AE672" s="101"/>
      <c r="AF672" s="101"/>
      <c r="AG672" s="103"/>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3"/>
      <c r="CI672" s="103"/>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3"/>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c r="FH672" s="101"/>
      <c r="FI672" s="101"/>
      <c r="FJ672" s="101"/>
      <c r="FK672" s="101"/>
      <c r="FL672" s="101"/>
      <c r="FM672" s="101"/>
      <c r="FN672" s="101"/>
      <c r="FO672" s="101"/>
      <c r="FP672" s="101"/>
      <c r="FQ672" s="101"/>
      <c r="FR672" s="101"/>
      <c r="FS672" s="101"/>
      <c r="FT672" s="101"/>
      <c r="FU672" s="101"/>
      <c r="FV672" s="101"/>
      <c r="FW672" s="101"/>
      <c r="FX672" s="101"/>
      <c r="FY672" s="101"/>
      <c r="FZ672" s="101"/>
      <c r="GA672" s="101"/>
      <c r="GB672" s="101"/>
      <c r="GC672" s="101"/>
      <c r="GD672" s="101"/>
    </row>
    <row r="673" spans="1:186" x14ac:dyDescent="0.25">
      <c r="A673" s="101"/>
      <c r="B673" s="101"/>
      <c r="C673" s="101"/>
      <c r="D673" s="101"/>
      <c r="E673" s="101"/>
      <c r="F673" s="101"/>
      <c r="G673" s="101"/>
      <c r="H673" s="101"/>
      <c r="I673" s="101"/>
      <c r="J673" s="101"/>
      <c r="K673" s="101"/>
      <c r="L673" s="101"/>
      <c r="M673" s="103"/>
      <c r="N673" s="101"/>
      <c r="O673" s="101"/>
      <c r="P673" s="101"/>
      <c r="Q673" s="101"/>
      <c r="R673" s="101"/>
      <c r="S673" s="103"/>
      <c r="T673" s="103"/>
      <c r="U673" s="101"/>
      <c r="V673" s="101"/>
      <c r="W673" s="101"/>
      <c r="X673" s="101"/>
      <c r="Y673" s="101"/>
      <c r="Z673" s="101"/>
      <c r="AA673" s="101"/>
      <c r="AB673" s="101"/>
      <c r="AC673" s="101"/>
      <c r="AD673" s="101"/>
      <c r="AE673" s="101"/>
      <c r="AF673" s="101"/>
      <c r="AG673" s="103"/>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3"/>
      <c r="CI673" s="103"/>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3"/>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c r="FH673" s="101"/>
      <c r="FI673" s="101"/>
      <c r="FJ673" s="101"/>
      <c r="FK673" s="101"/>
      <c r="FL673" s="101"/>
      <c r="FM673" s="101"/>
      <c r="FN673" s="101"/>
      <c r="FO673" s="101"/>
      <c r="FP673" s="101"/>
      <c r="FQ673" s="101"/>
      <c r="FR673" s="101"/>
      <c r="FS673" s="101"/>
      <c r="FT673" s="101"/>
      <c r="FU673" s="101"/>
      <c r="FV673" s="101"/>
      <c r="FW673" s="101"/>
      <c r="FX673" s="101"/>
      <c r="FY673" s="101"/>
      <c r="FZ673" s="101"/>
      <c r="GA673" s="101"/>
      <c r="GB673" s="101"/>
      <c r="GC673" s="101"/>
      <c r="GD673" s="101"/>
    </row>
    <row r="674" spans="1:186" x14ac:dyDescent="0.25">
      <c r="A674" s="101"/>
      <c r="B674" s="101"/>
      <c r="C674" s="101"/>
      <c r="D674" s="101"/>
      <c r="E674" s="101"/>
      <c r="F674" s="101"/>
      <c r="G674" s="101"/>
      <c r="H674" s="101"/>
      <c r="I674" s="101"/>
      <c r="J674" s="101"/>
      <c r="K674" s="101"/>
      <c r="L674" s="101"/>
      <c r="M674" s="103"/>
      <c r="N674" s="101"/>
      <c r="O674" s="101"/>
      <c r="P674" s="101"/>
      <c r="Q674" s="101"/>
      <c r="R674" s="101"/>
      <c r="S674" s="103"/>
      <c r="T674" s="103"/>
      <c r="U674" s="101"/>
      <c r="V674" s="101"/>
      <c r="W674" s="101"/>
      <c r="X674" s="101"/>
      <c r="Y674" s="101"/>
      <c r="Z674" s="101"/>
      <c r="AA674" s="101"/>
      <c r="AB674" s="101"/>
      <c r="AC674" s="101"/>
      <c r="AD674" s="101"/>
      <c r="AE674" s="101"/>
      <c r="AF674" s="101"/>
      <c r="AG674" s="103"/>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3"/>
      <c r="CI674" s="103"/>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3"/>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c r="FH674" s="101"/>
      <c r="FI674" s="101"/>
      <c r="FJ674" s="101"/>
      <c r="FK674" s="101"/>
      <c r="FL674" s="101"/>
      <c r="FM674" s="101"/>
      <c r="FN674" s="101"/>
      <c r="FO674" s="101"/>
      <c r="FP674" s="101"/>
      <c r="FQ674" s="101"/>
      <c r="FR674" s="101"/>
      <c r="FS674" s="101"/>
      <c r="FT674" s="101"/>
      <c r="FU674" s="101"/>
      <c r="FV674" s="101"/>
      <c r="FW674" s="101"/>
      <c r="FX674" s="101"/>
      <c r="FY674" s="101"/>
      <c r="FZ674" s="101"/>
      <c r="GA674" s="101"/>
      <c r="GB674" s="101"/>
      <c r="GC674" s="101"/>
      <c r="GD674" s="101"/>
    </row>
    <row r="675" spans="1:186" x14ac:dyDescent="0.25">
      <c r="A675" s="101"/>
      <c r="B675" s="101"/>
      <c r="C675" s="101"/>
      <c r="D675" s="101"/>
      <c r="E675" s="101"/>
      <c r="F675" s="101"/>
      <c r="G675" s="101"/>
      <c r="H675" s="101"/>
      <c r="I675" s="101"/>
      <c r="J675" s="101"/>
      <c r="K675" s="101"/>
      <c r="L675" s="101"/>
      <c r="M675" s="103"/>
      <c r="N675" s="101"/>
      <c r="O675" s="101"/>
      <c r="P675" s="101"/>
      <c r="Q675" s="101"/>
      <c r="R675" s="101"/>
      <c r="S675" s="103"/>
      <c r="T675" s="103"/>
      <c r="U675" s="101"/>
      <c r="V675" s="101"/>
      <c r="W675" s="101"/>
      <c r="X675" s="101"/>
      <c r="Y675" s="101"/>
      <c r="Z675" s="101"/>
      <c r="AA675" s="101"/>
      <c r="AB675" s="101"/>
      <c r="AC675" s="101"/>
      <c r="AD675" s="101"/>
      <c r="AE675" s="101"/>
      <c r="AF675" s="101"/>
      <c r="AG675" s="103"/>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3"/>
      <c r="CI675" s="103"/>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3"/>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c r="FH675" s="101"/>
      <c r="FI675" s="101"/>
      <c r="FJ675" s="101"/>
      <c r="FK675" s="101"/>
      <c r="FL675" s="101"/>
      <c r="FM675" s="101"/>
      <c r="FN675" s="101"/>
      <c r="FO675" s="101"/>
      <c r="FP675" s="101"/>
      <c r="FQ675" s="101"/>
      <c r="FR675" s="101"/>
      <c r="FS675" s="101"/>
      <c r="FT675" s="101"/>
      <c r="FU675" s="101"/>
      <c r="FV675" s="101"/>
      <c r="FW675" s="101"/>
      <c r="FX675" s="101"/>
      <c r="FY675" s="101"/>
      <c r="FZ675" s="101"/>
      <c r="GA675" s="101"/>
      <c r="GB675" s="101"/>
      <c r="GC675" s="101"/>
      <c r="GD675" s="101"/>
    </row>
    <row r="676" spans="1:186" x14ac:dyDescent="0.25">
      <c r="A676" s="101"/>
      <c r="B676" s="101"/>
      <c r="C676" s="101"/>
      <c r="D676" s="101"/>
      <c r="E676" s="101"/>
      <c r="F676" s="101"/>
      <c r="G676" s="101"/>
      <c r="H676" s="101"/>
      <c r="I676" s="101"/>
      <c r="J676" s="101"/>
      <c r="K676" s="101"/>
      <c r="L676" s="101"/>
      <c r="M676" s="103"/>
      <c r="N676" s="101"/>
      <c r="O676" s="101"/>
      <c r="P676" s="101"/>
      <c r="Q676" s="101"/>
      <c r="R676" s="101"/>
      <c r="S676" s="103"/>
      <c r="T676" s="103"/>
      <c r="U676" s="101"/>
      <c r="V676" s="101"/>
      <c r="W676" s="101"/>
      <c r="X676" s="101"/>
      <c r="Y676" s="101"/>
      <c r="Z676" s="101"/>
      <c r="AA676" s="101"/>
      <c r="AB676" s="101"/>
      <c r="AC676" s="101"/>
      <c r="AD676" s="101"/>
      <c r="AE676" s="101"/>
      <c r="AF676" s="101"/>
      <c r="AG676" s="103"/>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3"/>
      <c r="CI676" s="103"/>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c r="FH676" s="101"/>
      <c r="FI676" s="101"/>
      <c r="FJ676" s="101"/>
      <c r="FK676" s="101"/>
      <c r="FL676" s="101"/>
      <c r="FM676" s="101"/>
      <c r="FN676" s="101"/>
      <c r="FO676" s="101"/>
      <c r="FP676" s="101"/>
      <c r="FQ676" s="101"/>
      <c r="FR676" s="101"/>
      <c r="FS676" s="101"/>
      <c r="FT676" s="101"/>
      <c r="FU676" s="101"/>
      <c r="FV676" s="101"/>
      <c r="FW676" s="101"/>
      <c r="FX676" s="101"/>
      <c r="FY676" s="101"/>
      <c r="FZ676" s="101"/>
      <c r="GA676" s="101"/>
      <c r="GB676" s="101"/>
      <c r="GC676" s="101"/>
      <c r="GD676" s="101"/>
    </row>
    <row r="677" spans="1:186" x14ac:dyDescent="0.25">
      <c r="A677" s="101"/>
      <c r="B677" s="101"/>
      <c r="C677" s="101"/>
      <c r="D677" s="101"/>
      <c r="E677" s="101"/>
      <c r="F677" s="101"/>
      <c r="G677" s="101"/>
      <c r="H677" s="101"/>
      <c r="I677" s="101"/>
      <c r="J677" s="101"/>
      <c r="K677" s="101"/>
      <c r="L677" s="101"/>
      <c r="M677" s="103"/>
      <c r="N677" s="101"/>
      <c r="O677" s="101"/>
      <c r="P677" s="101"/>
      <c r="Q677" s="101"/>
      <c r="R677" s="101"/>
      <c r="S677" s="103"/>
      <c r="T677" s="103"/>
      <c r="U677" s="101"/>
      <c r="V677" s="101"/>
      <c r="W677" s="101"/>
      <c r="X677" s="101"/>
      <c r="Y677" s="101"/>
      <c r="Z677" s="101"/>
      <c r="AA677" s="101"/>
      <c r="AB677" s="101"/>
      <c r="AC677" s="101"/>
      <c r="AD677" s="101"/>
      <c r="AE677" s="101"/>
      <c r="AF677" s="101"/>
      <c r="AG677" s="103"/>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3"/>
      <c r="CI677" s="103"/>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3"/>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c r="FH677" s="101"/>
      <c r="FI677" s="101"/>
      <c r="FJ677" s="101"/>
      <c r="FK677" s="101"/>
      <c r="FL677" s="101"/>
      <c r="FM677" s="101"/>
      <c r="FN677" s="101"/>
      <c r="FO677" s="101"/>
      <c r="FP677" s="101"/>
      <c r="FQ677" s="101"/>
      <c r="FR677" s="101"/>
      <c r="FS677" s="101"/>
      <c r="FT677" s="101"/>
      <c r="FU677" s="101"/>
      <c r="FV677" s="101"/>
      <c r="FW677" s="101"/>
      <c r="FX677" s="101"/>
      <c r="FY677" s="101"/>
      <c r="FZ677" s="101"/>
      <c r="GA677" s="101"/>
      <c r="GB677" s="101"/>
      <c r="GC677" s="101"/>
      <c r="GD677" s="101"/>
    </row>
    <row r="678" spans="1:186" x14ac:dyDescent="0.25">
      <c r="A678" s="101"/>
      <c r="B678" s="101"/>
      <c r="C678" s="101"/>
      <c r="D678" s="101"/>
      <c r="E678" s="101"/>
      <c r="F678" s="101"/>
      <c r="G678" s="101"/>
      <c r="H678" s="101"/>
      <c r="I678" s="101"/>
      <c r="J678" s="101"/>
      <c r="K678" s="101"/>
      <c r="L678" s="101"/>
      <c r="M678" s="103"/>
      <c r="N678" s="101"/>
      <c r="O678" s="101"/>
      <c r="P678" s="101"/>
      <c r="Q678" s="101"/>
      <c r="R678" s="101"/>
      <c r="S678" s="103"/>
      <c r="T678" s="103"/>
      <c r="U678" s="101"/>
      <c r="V678" s="101"/>
      <c r="W678" s="101"/>
      <c r="X678" s="101"/>
      <c r="Y678" s="101"/>
      <c r="Z678" s="101"/>
      <c r="AA678" s="101"/>
      <c r="AB678" s="101"/>
      <c r="AC678" s="101"/>
      <c r="AD678" s="101"/>
      <c r="AE678" s="101"/>
      <c r="AF678" s="101"/>
      <c r="AG678" s="103"/>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3"/>
      <c r="CI678" s="103"/>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3"/>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c r="FH678" s="101"/>
      <c r="FI678" s="101"/>
      <c r="FJ678" s="101"/>
      <c r="FK678" s="101"/>
      <c r="FL678" s="101"/>
      <c r="FM678" s="101"/>
      <c r="FN678" s="101"/>
      <c r="FO678" s="101"/>
      <c r="FP678" s="101"/>
      <c r="FQ678" s="101"/>
      <c r="FR678" s="101"/>
      <c r="FS678" s="101"/>
      <c r="FT678" s="101"/>
      <c r="FU678" s="101"/>
      <c r="FV678" s="101"/>
      <c r="FW678" s="101"/>
      <c r="FX678" s="101"/>
      <c r="FY678" s="101"/>
      <c r="FZ678" s="101"/>
      <c r="GA678" s="101"/>
      <c r="GB678" s="101"/>
      <c r="GC678" s="101"/>
      <c r="GD678" s="101"/>
    </row>
    <row r="679" spans="1:186" x14ac:dyDescent="0.25">
      <c r="A679" s="101"/>
      <c r="B679" s="101"/>
      <c r="C679" s="101"/>
      <c r="D679" s="101"/>
      <c r="E679" s="101"/>
      <c r="F679" s="101"/>
      <c r="G679" s="101"/>
      <c r="H679" s="101"/>
      <c r="I679" s="101"/>
      <c r="J679" s="101"/>
      <c r="K679" s="101"/>
      <c r="L679" s="101"/>
      <c r="M679" s="103"/>
      <c r="N679" s="101"/>
      <c r="O679" s="101"/>
      <c r="P679" s="101"/>
      <c r="Q679" s="101"/>
      <c r="R679" s="101"/>
      <c r="S679" s="103"/>
      <c r="T679" s="103"/>
      <c r="U679" s="101"/>
      <c r="V679" s="101"/>
      <c r="W679" s="101"/>
      <c r="X679" s="101"/>
      <c r="Y679" s="101"/>
      <c r="Z679" s="101"/>
      <c r="AA679" s="101"/>
      <c r="AB679" s="101"/>
      <c r="AC679" s="101"/>
      <c r="AD679" s="101"/>
      <c r="AE679" s="101"/>
      <c r="AF679" s="101"/>
      <c r="AG679" s="103"/>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3"/>
      <c r="CI679" s="103"/>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3"/>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c r="FH679" s="101"/>
      <c r="FI679" s="101"/>
      <c r="FJ679" s="101"/>
      <c r="FK679" s="101"/>
      <c r="FL679" s="101"/>
      <c r="FM679" s="101"/>
      <c r="FN679" s="101"/>
      <c r="FO679" s="101"/>
      <c r="FP679" s="101"/>
      <c r="FQ679" s="101"/>
      <c r="FR679" s="101"/>
      <c r="FS679" s="101"/>
      <c r="FT679" s="101"/>
      <c r="FU679" s="101"/>
      <c r="FV679" s="101"/>
      <c r="FW679" s="101"/>
      <c r="FX679" s="101"/>
      <c r="FY679" s="101"/>
      <c r="FZ679" s="101"/>
      <c r="GA679" s="101"/>
      <c r="GB679" s="101"/>
      <c r="GC679" s="101"/>
      <c r="GD679" s="101"/>
    </row>
    <row r="680" spans="1:186" x14ac:dyDescent="0.25">
      <c r="A680" s="101"/>
      <c r="B680" s="101"/>
      <c r="C680" s="101"/>
      <c r="D680" s="101"/>
      <c r="E680" s="101"/>
      <c r="F680" s="101"/>
      <c r="G680" s="101"/>
      <c r="H680" s="101"/>
      <c r="I680" s="101"/>
      <c r="J680" s="101"/>
      <c r="K680" s="101"/>
      <c r="L680" s="101"/>
      <c r="M680" s="103"/>
      <c r="N680" s="101"/>
      <c r="O680" s="101"/>
      <c r="P680" s="101"/>
      <c r="Q680" s="101"/>
      <c r="R680" s="101"/>
      <c r="S680" s="103"/>
      <c r="T680" s="103"/>
      <c r="U680" s="101"/>
      <c r="V680" s="101"/>
      <c r="W680" s="101"/>
      <c r="X680" s="101"/>
      <c r="Y680" s="101"/>
      <c r="Z680" s="101"/>
      <c r="AA680" s="101"/>
      <c r="AB680" s="101"/>
      <c r="AC680" s="101"/>
      <c r="AD680" s="101"/>
      <c r="AE680" s="101"/>
      <c r="AF680" s="101"/>
      <c r="AG680" s="103"/>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3"/>
      <c r="CI680" s="103"/>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3"/>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c r="FH680" s="101"/>
      <c r="FI680" s="101"/>
      <c r="FJ680" s="101"/>
      <c r="FK680" s="101"/>
      <c r="FL680" s="101"/>
      <c r="FM680" s="101"/>
      <c r="FN680" s="101"/>
      <c r="FO680" s="101"/>
      <c r="FP680" s="101"/>
      <c r="FQ680" s="101"/>
      <c r="FR680" s="101"/>
      <c r="FS680" s="101"/>
      <c r="FT680" s="101"/>
      <c r="FU680" s="101"/>
      <c r="FV680" s="101"/>
      <c r="FW680" s="101"/>
      <c r="FX680" s="101"/>
      <c r="FY680" s="101"/>
      <c r="FZ680" s="101"/>
      <c r="GA680" s="101"/>
      <c r="GB680" s="101"/>
      <c r="GC680" s="101"/>
      <c r="GD680" s="101"/>
    </row>
    <row r="681" spans="1:186" x14ac:dyDescent="0.25">
      <c r="A681" s="101"/>
      <c r="B681" s="101"/>
      <c r="C681" s="101"/>
      <c r="D681" s="101"/>
      <c r="E681" s="101"/>
      <c r="F681" s="101"/>
      <c r="G681" s="101"/>
      <c r="H681" s="101"/>
      <c r="I681" s="101"/>
      <c r="J681" s="101"/>
      <c r="K681" s="101"/>
      <c r="L681" s="101"/>
      <c r="M681" s="103"/>
      <c r="N681" s="101"/>
      <c r="O681" s="101"/>
      <c r="P681" s="101"/>
      <c r="Q681" s="101"/>
      <c r="R681" s="101"/>
      <c r="S681" s="103"/>
      <c r="T681" s="103"/>
      <c r="U681" s="101"/>
      <c r="V681" s="101"/>
      <c r="W681" s="101"/>
      <c r="X681" s="101"/>
      <c r="Y681" s="101"/>
      <c r="Z681" s="101"/>
      <c r="AA681" s="101"/>
      <c r="AB681" s="101"/>
      <c r="AC681" s="101"/>
      <c r="AD681" s="101"/>
      <c r="AE681" s="101"/>
      <c r="AF681" s="101"/>
      <c r="AG681" s="103"/>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3"/>
      <c r="CI681" s="103"/>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3"/>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c r="FH681" s="101"/>
      <c r="FI681" s="101"/>
      <c r="FJ681" s="101"/>
      <c r="FK681" s="101"/>
      <c r="FL681" s="101"/>
      <c r="FM681" s="101"/>
      <c r="FN681" s="101"/>
      <c r="FO681" s="101"/>
      <c r="FP681" s="101"/>
      <c r="FQ681" s="101"/>
      <c r="FR681" s="101"/>
      <c r="FS681" s="101"/>
      <c r="FT681" s="101"/>
      <c r="FU681" s="101"/>
      <c r="FV681" s="101"/>
      <c r="FW681" s="101"/>
      <c r="FX681" s="101"/>
      <c r="FY681" s="101"/>
      <c r="FZ681" s="101"/>
      <c r="GA681" s="101"/>
      <c r="GB681" s="101"/>
      <c r="GC681" s="101"/>
      <c r="GD681" s="101"/>
    </row>
    <row r="682" spans="1:186" x14ac:dyDescent="0.25">
      <c r="A682" s="101"/>
      <c r="B682" s="101"/>
      <c r="C682" s="101"/>
      <c r="D682" s="101"/>
      <c r="E682" s="101"/>
      <c r="F682" s="101"/>
      <c r="G682" s="101"/>
      <c r="H682" s="101"/>
      <c r="I682" s="101"/>
      <c r="J682" s="101"/>
      <c r="K682" s="101"/>
      <c r="L682" s="101"/>
      <c r="M682" s="103"/>
      <c r="N682" s="101"/>
      <c r="O682" s="101"/>
      <c r="P682" s="101"/>
      <c r="Q682" s="101"/>
      <c r="R682" s="101"/>
      <c r="S682" s="103"/>
      <c r="T682" s="103"/>
      <c r="U682" s="101"/>
      <c r="V682" s="101"/>
      <c r="W682" s="101"/>
      <c r="X682" s="101"/>
      <c r="Y682" s="101"/>
      <c r="Z682" s="101"/>
      <c r="AA682" s="101"/>
      <c r="AB682" s="101"/>
      <c r="AC682" s="101"/>
      <c r="AD682" s="101"/>
      <c r="AE682" s="101"/>
      <c r="AF682" s="101"/>
      <c r="AG682" s="103"/>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3"/>
      <c r="CI682" s="103"/>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3"/>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c r="FH682" s="101"/>
      <c r="FI682" s="101"/>
      <c r="FJ682" s="101"/>
      <c r="FK682" s="101"/>
      <c r="FL682" s="101"/>
      <c r="FM682" s="101"/>
      <c r="FN682" s="101"/>
      <c r="FO682" s="101"/>
      <c r="FP682" s="101"/>
      <c r="FQ682" s="101"/>
      <c r="FR682" s="101"/>
      <c r="FS682" s="101"/>
      <c r="FT682" s="101"/>
      <c r="FU682" s="101"/>
      <c r="FV682" s="101"/>
      <c r="FW682" s="101"/>
      <c r="FX682" s="101"/>
      <c r="FY682" s="101"/>
      <c r="FZ682" s="101"/>
      <c r="GA682" s="101"/>
      <c r="GB682" s="101"/>
      <c r="GC682" s="101"/>
      <c r="GD682" s="101"/>
    </row>
    <row r="683" spans="1:186" x14ac:dyDescent="0.25">
      <c r="A683" s="101"/>
      <c r="B683" s="101"/>
      <c r="C683" s="101"/>
      <c r="D683" s="101"/>
      <c r="E683" s="101"/>
      <c r="F683" s="101"/>
      <c r="G683" s="101"/>
      <c r="H683" s="101"/>
      <c r="I683" s="101"/>
      <c r="J683" s="101"/>
      <c r="K683" s="101"/>
      <c r="L683" s="101"/>
      <c r="M683" s="103"/>
      <c r="N683" s="101"/>
      <c r="O683" s="101"/>
      <c r="P683" s="101"/>
      <c r="Q683" s="101"/>
      <c r="R683" s="101"/>
      <c r="S683" s="103"/>
      <c r="T683" s="103"/>
      <c r="U683" s="101"/>
      <c r="V683" s="101"/>
      <c r="W683" s="101"/>
      <c r="X683" s="101"/>
      <c r="Y683" s="101"/>
      <c r="Z683" s="101"/>
      <c r="AA683" s="101"/>
      <c r="AB683" s="101"/>
      <c r="AC683" s="101"/>
      <c r="AD683" s="101"/>
      <c r="AE683" s="101"/>
      <c r="AF683" s="101"/>
      <c r="AG683" s="103"/>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3"/>
      <c r="CI683" s="103"/>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3"/>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c r="FH683" s="101"/>
      <c r="FI683" s="101"/>
      <c r="FJ683" s="101"/>
      <c r="FK683" s="101"/>
      <c r="FL683" s="101"/>
      <c r="FM683" s="101"/>
      <c r="FN683" s="101"/>
      <c r="FO683" s="101"/>
      <c r="FP683" s="101"/>
      <c r="FQ683" s="101"/>
      <c r="FR683" s="101"/>
      <c r="FS683" s="101"/>
      <c r="FT683" s="101"/>
      <c r="FU683" s="101"/>
      <c r="FV683" s="101"/>
      <c r="FW683" s="101"/>
      <c r="FX683" s="101"/>
      <c r="FY683" s="101"/>
      <c r="FZ683" s="101"/>
      <c r="GA683" s="101"/>
      <c r="GB683" s="101"/>
      <c r="GC683" s="101"/>
      <c r="GD683" s="101"/>
    </row>
    <row r="684" spans="1:186" x14ac:dyDescent="0.25">
      <c r="A684" s="101"/>
      <c r="B684" s="101"/>
      <c r="C684" s="101"/>
      <c r="D684" s="101"/>
      <c r="E684" s="101"/>
      <c r="F684" s="101"/>
      <c r="G684" s="101"/>
      <c r="H684" s="101"/>
      <c r="I684" s="101"/>
      <c r="J684" s="101"/>
      <c r="K684" s="101"/>
      <c r="L684" s="101"/>
      <c r="M684" s="103"/>
      <c r="N684" s="101"/>
      <c r="O684" s="101"/>
      <c r="P684" s="101"/>
      <c r="Q684" s="101"/>
      <c r="R684" s="101"/>
      <c r="S684" s="103"/>
      <c r="T684" s="103"/>
      <c r="U684" s="101"/>
      <c r="V684" s="101"/>
      <c r="W684" s="101"/>
      <c r="X684" s="101"/>
      <c r="Y684" s="101"/>
      <c r="Z684" s="101"/>
      <c r="AA684" s="101"/>
      <c r="AB684" s="101"/>
      <c r="AC684" s="101"/>
      <c r="AD684" s="101"/>
      <c r="AE684" s="101"/>
      <c r="AF684" s="101"/>
      <c r="AG684" s="103"/>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3"/>
      <c r="CI684" s="103"/>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3"/>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c r="FH684" s="101"/>
      <c r="FI684" s="101"/>
      <c r="FJ684" s="101"/>
      <c r="FK684" s="101"/>
      <c r="FL684" s="101"/>
      <c r="FM684" s="101"/>
      <c r="FN684" s="101"/>
      <c r="FO684" s="101"/>
      <c r="FP684" s="101"/>
      <c r="FQ684" s="101"/>
      <c r="FR684" s="101"/>
      <c r="FS684" s="101"/>
      <c r="FT684" s="101"/>
      <c r="FU684" s="101"/>
      <c r="FV684" s="101"/>
      <c r="FW684" s="101"/>
      <c r="FX684" s="101"/>
      <c r="FY684" s="101"/>
      <c r="FZ684" s="101"/>
      <c r="GA684" s="101"/>
      <c r="GB684" s="101"/>
      <c r="GC684" s="101"/>
      <c r="GD684" s="101"/>
    </row>
    <row r="685" spans="1:186" x14ac:dyDescent="0.25">
      <c r="A685" s="101"/>
      <c r="B685" s="101"/>
      <c r="C685" s="101"/>
      <c r="D685" s="101"/>
      <c r="E685" s="101"/>
      <c r="F685" s="101"/>
      <c r="G685" s="101"/>
      <c r="H685" s="101"/>
      <c r="I685" s="101"/>
      <c r="J685" s="101"/>
      <c r="K685" s="101"/>
      <c r="L685" s="101"/>
      <c r="M685" s="103"/>
      <c r="N685" s="101"/>
      <c r="O685" s="101"/>
      <c r="P685" s="101"/>
      <c r="Q685" s="101"/>
      <c r="R685" s="101"/>
      <c r="S685" s="103"/>
      <c r="T685" s="103"/>
      <c r="U685" s="101"/>
      <c r="V685" s="101"/>
      <c r="W685" s="101"/>
      <c r="X685" s="101"/>
      <c r="Y685" s="101"/>
      <c r="Z685" s="101"/>
      <c r="AA685" s="101"/>
      <c r="AB685" s="101"/>
      <c r="AC685" s="101"/>
      <c r="AD685" s="101"/>
      <c r="AE685" s="101"/>
      <c r="AF685" s="101"/>
      <c r="AG685" s="103"/>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3"/>
      <c r="CI685" s="103"/>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3"/>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c r="FH685" s="101"/>
      <c r="FI685" s="101"/>
      <c r="FJ685" s="101"/>
      <c r="FK685" s="101"/>
      <c r="FL685" s="101"/>
      <c r="FM685" s="101"/>
      <c r="FN685" s="101"/>
      <c r="FO685" s="101"/>
      <c r="FP685" s="101"/>
      <c r="FQ685" s="101"/>
      <c r="FR685" s="101"/>
      <c r="FS685" s="101"/>
      <c r="FT685" s="101"/>
      <c r="FU685" s="101"/>
      <c r="FV685" s="101"/>
      <c r="FW685" s="101"/>
      <c r="FX685" s="101"/>
      <c r="FY685" s="101"/>
      <c r="FZ685" s="101"/>
      <c r="GA685" s="101"/>
      <c r="GB685" s="101"/>
      <c r="GC685" s="101"/>
      <c r="GD685" s="101"/>
    </row>
    <row r="686" spans="1:186" x14ac:dyDescent="0.25">
      <c r="A686" s="101"/>
      <c r="B686" s="101"/>
      <c r="C686" s="101"/>
      <c r="D686" s="101"/>
      <c r="E686" s="101"/>
      <c r="F686" s="101"/>
      <c r="G686" s="101"/>
      <c r="H686" s="101"/>
      <c r="I686" s="101"/>
      <c r="J686" s="101"/>
      <c r="K686" s="101"/>
      <c r="L686" s="101"/>
      <c r="M686" s="103"/>
      <c r="N686" s="101"/>
      <c r="O686" s="101"/>
      <c r="P686" s="101"/>
      <c r="Q686" s="101"/>
      <c r="R686" s="101"/>
      <c r="S686" s="103"/>
      <c r="T686" s="103"/>
      <c r="U686" s="101"/>
      <c r="V686" s="101"/>
      <c r="W686" s="101"/>
      <c r="X686" s="101"/>
      <c r="Y686" s="101"/>
      <c r="Z686" s="101"/>
      <c r="AA686" s="101"/>
      <c r="AB686" s="101"/>
      <c r="AC686" s="101"/>
      <c r="AD686" s="101"/>
      <c r="AE686" s="101"/>
      <c r="AF686" s="101"/>
      <c r="AG686" s="103"/>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3"/>
      <c r="CI686" s="103"/>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3"/>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c r="FH686" s="101"/>
      <c r="FI686" s="101"/>
      <c r="FJ686" s="101"/>
      <c r="FK686" s="101"/>
      <c r="FL686" s="101"/>
      <c r="FM686" s="101"/>
      <c r="FN686" s="101"/>
      <c r="FO686" s="101"/>
      <c r="FP686" s="101"/>
      <c r="FQ686" s="101"/>
      <c r="FR686" s="101"/>
      <c r="FS686" s="101"/>
      <c r="FT686" s="101"/>
      <c r="FU686" s="101"/>
      <c r="FV686" s="101"/>
      <c r="FW686" s="101"/>
      <c r="FX686" s="101"/>
      <c r="FY686" s="101"/>
      <c r="FZ686" s="101"/>
      <c r="GA686" s="101"/>
      <c r="GB686" s="101"/>
      <c r="GC686" s="101"/>
      <c r="GD686" s="101"/>
    </row>
    <row r="687" spans="1:186" x14ac:dyDescent="0.25">
      <c r="A687" s="101"/>
      <c r="B687" s="101"/>
      <c r="C687" s="101"/>
      <c r="D687" s="101"/>
      <c r="E687" s="101"/>
      <c r="F687" s="101"/>
      <c r="G687" s="101"/>
      <c r="H687" s="101"/>
      <c r="I687" s="101"/>
      <c r="J687" s="101"/>
      <c r="K687" s="101"/>
      <c r="L687" s="101"/>
      <c r="M687" s="103"/>
      <c r="N687" s="101"/>
      <c r="O687" s="101"/>
      <c r="P687" s="101"/>
      <c r="Q687" s="101"/>
      <c r="R687" s="101"/>
      <c r="S687" s="103"/>
      <c r="T687" s="103"/>
      <c r="U687" s="101"/>
      <c r="V687" s="101"/>
      <c r="W687" s="101"/>
      <c r="X687" s="101"/>
      <c r="Y687" s="101"/>
      <c r="Z687" s="101"/>
      <c r="AA687" s="101"/>
      <c r="AB687" s="101"/>
      <c r="AC687" s="101"/>
      <c r="AD687" s="101"/>
      <c r="AE687" s="101"/>
      <c r="AF687" s="101"/>
      <c r="AG687" s="103"/>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3"/>
      <c r="CI687" s="103"/>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3"/>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c r="FH687" s="101"/>
      <c r="FI687" s="101"/>
      <c r="FJ687" s="101"/>
      <c r="FK687" s="101"/>
      <c r="FL687" s="101"/>
      <c r="FM687" s="101"/>
      <c r="FN687" s="101"/>
      <c r="FO687" s="101"/>
      <c r="FP687" s="101"/>
      <c r="FQ687" s="101"/>
      <c r="FR687" s="101"/>
      <c r="FS687" s="101"/>
      <c r="FT687" s="101"/>
      <c r="FU687" s="101"/>
      <c r="FV687" s="101"/>
      <c r="FW687" s="101"/>
      <c r="FX687" s="101"/>
      <c r="FY687" s="101"/>
      <c r="FZ687" s="101"/>
      <c r="GA687" s="101"/>
      <c r="GB687" s="101"/>
      <c r="GC687" s="101"/>
      <c r="GD687" s="101"/>
    </row>
    <row r="688" spans="1:186" x14ac:dyDescent="0.25">
      <c r="A688" s="101"/>
      <c r="B688" s="101"/>
      <c r="C688" s="101"/>
      <c r="D688" s="101"/>
      <c r="E688" s="101"/>
      <c r="F688" s="101"/>
      <c r="G688" s="101"/>
      <c r="H688" s="101"/>
      <c r="I688" s="101"/>
      <c r="J688" s="101"/>
      <c r="K688" s="101"/>
      <c r="L688" s="101"/>
      <c r="M688" s="103"/>
      <c r="N688" s="101"/>
      <c r="O688" s="101"/>
      <c r="P688" s="101"/>
      <c r="Q688" s="101"/>
      <c r="R688" s="101"/>
      <c r="S688" s="103"/>
      <c r="T688" s="103"/>
      <c r="U688" s="101"/>
      <c r="V688" s="101"/>
      <c r="W688" s="101"/>
      <c r="X688" s="101"/>
      <c r="Y688" s="101"/>
      <c r="Z688" s="101"/>
      <c r="AA688" s="101"/>
      <c r="AB688" s="101"/>
      <c r="AC688" s="101"/>
      <c r="AD688" s="101"/>
      <c r="AE688" s="101"/>
      <c r="AF688" s="101"/>
      <c r="AG688" s="103"/>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3"/>
      <c r="CI688" s="103"/>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3"/>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c r="FH688" s="101"/>
      <c r="FI688" s="101"/>
      <c r="FJ688" s="101"/>
      <c r="FK688" s="101"/>
      <c r="FL688" s="101"/>
      <c r="FM688" s="101"/>
      <c r="FN688" s="101"/>
      <c r="FO688" s="101"/>
      <c r="FP688" s="101"/>
      <c r="FQ688" s="101"/>
      <c r="FR688" s="101"/>
      <c r="FS688" s="101"/>
      <c r="FT688" s="101"/>
      <c r="FU688" s="101"/>
      <c r="FV688" s="101"/>
      <c r="FW688" s="101"/>
      <c r="FX688" s="101"/>
      <c r="FY688" s="101"/>
      <c r="FZ688" s="101"/>
      <c r="GA688" s="101"/>
      <c r="GB688" s="101"/>
      <c r="GC688" s="101"/>
      <c r="GD688" s="101"/>
    </row>
    <row r="689" spans="1:186" x14ac:dyDescent="0.25">
      <c r="A689" s="101"/>
      <c r="B689" s="101"/>
      <c r="C689" s="101"/>
      <c r="D689" s="101"/>
      <c r="E689" s="101"/>
      <c r="F689" s="101"/>
      <c r="G689" s="101"/>
      <c r="H689" s="101"/>
      <c r="I689" s="101"/>
      <c r="J689" s="101"/>
      <c r="K689" s="101"/>
      <c r="L689" s="101"/>
      <c r="M689" s="103"/>
      <c r="N689" s="101"/>
      <c r="O689" s="101"/>
      <c r="P689" s="101"/>
      <c r="Q689" s="101"/>
      <c r="R689" s="101"/>
      <c r="S689" s="103"/>
      <c r="T689" s="103"/>
      <c r="U689" s="101"/>
      <c r="V689" s="101"/>
      <c r="W689" s="101"/>
      <c r="X689" s="101"/>
      <c r="Y689" s="101"/>
      <c r="Z689" s="101"/>
      <c r="AA689" s="101"/>
      <c r="AB689" s="101"/>
      <c r="AC689" s="101"/>
      <c r="AD689" s="101"/>
      <c r="AE689" s="101"/>
      <c r="AF689" s="101"/>
      <c r="AG689" s="103"/>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3"/>
      <c r="CI689" s="103"/>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3"/>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c r="FH689" s="101"/>
      <c r="FI689" s="101"/>
      <c r="FJ689" s="101"/>
      <c r="FK689" s="101"/>
      <c r="FL689" s="101"/>
      <c r="FM689" s="101"/>
      <c r="FN689" s="101"/>
      <c r="FO689" s="101"/>
      <c r="FP689" s="101"/>
      <c r="FQ689" s="101"/>
      <c r="FR689" s="101"/>
      <c r="FS689" s="101"/>
      <c r="FT689" s="101"/>
      <c r="FU689" s="101"/>
      <c r="FV689" s="101"/>
      <c r="FW689" s="101"/>
      <c r="FX689" s="101"/>
      <c r="FY689" s="101"/>
      <c r="FZ689" s="101"/>
      <c r="GA689" s="101"/>
      <c r="GB689" s="101"/>
      <c r="GC689" s="101"/>
      <c r="GD689" s="101"/>
    </row>
    <row r="690" spans="1:186" x14ac:dyDescent="0.25">
      <c r="A690" s="101"/>
      <c r="B690" s="101"/>
      <c r="C690" s="101"/>
      <c r="D690" s="101"/>
      <c r="E690" s="101"/>
      <c r="F690" s="101"/>
      <c r="G690" s="101"/>
      <c r="H690" s="101"/>
      <c r="I690" s="101"/>
      <c r="J690" s="101"/>
      <c r="K690" s="101"/>
      <c r="L690" s="101"/>
      <c r="M690" s="103"/>
      <c r="N690" s="101"/>
      <c r="O690" s="101"/>
      <c r="P690" s="101"/>
      <c r="Q690" s="101"/>
      <c r="R690" s="101"/>
      <c r="S690" s="103"/>
      <c r="T690" s="103"/>
      <c r="U690" s="101"/>
      <c r="V690" s="101"/>
      <c r="W690" s="101"/>
      <c r="X690" s="101"/>
      <c r="Y690" s="101"/>
      <c r="Z690" s="101"/>
      <c r="AA690" s="101"/>
      <c r="AB690" s="101"/>
      <c r="AC690" s="101"/>
      <c r="AD690" s="101"/>
      <c r="AE690" s="101"/>
      <c r="AF690" s="101"/>
      <c r="AG690" s="103"/>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3"/>
      <c r="CI690" s="103"/>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3"/>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c r="FH690" s="101"/>
      <c r="FI690" s="101"/>
      <c r="FJ690" s="101"/>
      <c r="FK690" s="101"/>
      <c r="FL690" s="101"/>
      <c r="FM690" s="101"/>
      <c r="FN690" s="101"/>
      <c r="FO690" s="101"/>
      <c r="FP690" s="101"/>
      <c r="FQ690" s="101"/>
      <c r="FR690" s="101"/>
      <c r="FS690" s="101"/>
      <c r="FT690" s="101"/>
      <c r="FU690" s="101"/>
      <c r="FV690" s="101"/>
      <c r="FW690" s="101"/>
      <c r="FX690" s="101"/>
      <c r="FY690" s="101"/>
      <c r="FZ690" s="101"/>
      <c r="GA690" s="101"/>
      <c r="GB690" s="101"/>
      <c r="GC690" s="101"/>
      <c r="GD690" s="101"/>
    </row>
    <row r="691" spans="1:186" x14ac:dyDescent="0.25">
      <c r="A691" s="101"/>
      <c r="B691" s="101"/>
      <c r="C691" s="101"/>
      <c r="D691" s="101"/>
      <c r="E691" s="101"/>
      <c r="F691" s="101"/>
      <c r="G691" s="101"/>
      <c r="H691" s="101"/>
      <c r="I691" s="101"/>
      <c r="J691" s="101"/>
      <c r="K691" s="101"/>
      <c r="L691" s="101"/>
      <c r="M691" s="103"/>
      <c r="N691" s="101"/>
      <c r="O691" s="101"/>
      <c r="P691" s="101"/>
      <c r="Q691" s="101"/>
      <c r="R691" s="101"/>
      <c r="S691" s="103"/>
      <c r="T691" s="103"/>
      <c r="U691" s="101"/>
      <c r="V691" s="101"/>
      <c r="W691" s="101"/>
      <c r="X691" s="101"/>
      <c r="Y691" s="101"/>
      <c r="Z691" s="101"/>
      <c r="AA691" s="101"/>
      <c r="AB691" s="101"/>
      <c r="AC691" s="101"/>
      <c r="AD691" s="101"/>
      <c r="AE691" s="101"/>
      <c r="AF691" s="101"/>
      <c r="AG691" s="103"/>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3"/>
      <c r="CI691" s="103"/>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3"/>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c r="FH691" s="101"/>
      <c r="FI691" s="101"/>
      <c r="FJ691" s="101"/>
      <c r="FK691" s="101"/>
      <c r="FL691" s="101"/>
      <c r="FM691" s="101"/>
      <c r="FN691" s="101"/>
      <c r="FO691" s="101"/>
      <c r="FP691" s="101"/>
      <c r="FQ691" s="101"/>
      <c r="FR691" s="101"/>
      <c r="FS691" s="101"/>
      <c r="FT691" s="101"/>
      <c r="FU691" s="101"/>
      <c r="FV691" s="101"/>
      <c r="FW691" s="101"/>
      <c r="FX691" s="101"/>
      <c r="FY691" s="101"/>
      <c r="FZ691" s="101"/>
      <c r="GA691" s="101"/>
      <c r="GB691" s="101"/>
      <c r="GC691" s="101"/>
      <c r="GD691" s="101"/>
    </row>
    <row r="692" spans="1:186" x14ac:dyDescent="0.25">
      <c r="A692" s="101"/>
      <c r="B692" s="101"/>
      <c r="C692" s="101"/>
      <c r="D692" s="101"/>
      <c r="E692" s="101"/>
      <c r="F692" s="101"/>
      <c r="G692" s="101"/>
      <c r="H692" s="101"/>
      <c r="I692" s="101"/>
      <c r="J692" s="101"/>
      <c r="K692" s="101"/>
      <c r="L692" s="101"/>
      <c r="M692" s="103"/>
      <c r="N692" s="101"/>
      <c r="O692" s="101"/>
      <c r="P692" s="101"/>
      <c r="Q692" s="101"/>
      <c r="R692" s="101"/>
      <c r="S692" s="103"/>
      <c r="T692" s="103"/>
      <c r="U692" s="101"/>
      <c r="V692" s="101"/>
      <c r="W692" s="101"/>
      <c r="X692" s="101"/>
      <c r="Y692" s="101"/>
      <c r="Z692" s="101"/>
      <c r="AA692" s="101"/>
      <c r="AB692" s="101"/>
      <c r="AC692" s="101"/>
      <c r="AD692" s="101"/>
      <c r="AE692" s="101"/>
      <c r="AF692" s="101"/>
      <c r="AG692" s="103"/>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3"/>
      <c r="CI692" s="103"/>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3"/>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c r="FH692" s="101"/>
      <c r="FI692" s="101"/>
      <c r="FJ692" s="101"/>
      <c r="FK692" s="101"/>
      <c r="FL692" s="101"/>
      <c r="FM692" s="101"/>
      <c r="FN692" s="101"/>
      <c r="FO692" s="101"/>
      <c r="FP692" s="101"/>
      <c r="FQ692" s="101"/>
      <c r="FR692" s="101"/>
      <c r="FS692" s="101"/>
      <c r="FT692" s="101"/>
      <c r="FU692" s="101"/>
      <c r="FV692" s="101"/>
      <c r="FW692" s="101"/>
      <c r="FX692" s="101"/>
      <c r="FY692" s="101"/>
      <c r="FZ692" s="101"/>
      <c r="GA692" s="101"/>
      <c r="GB692" s="101"/>
      <c r="GC692" s="101"/>
      <c r="GD692" s="101"/>
    </row>
    <row r="693" spans="1:186" x14ac:dyDescent="0.25">
      <c r="A693" s="101"/>
      <c r="B693" s="101"/>
      <c r="C693" s="101"/>
      <c r="D693" s="101"/>
      <c r="E693" s="101"/>
      <c r="F693" s="101"/>
      <c r="G693" s="101"/>
      <c r="H693" s="101"/>
      <c r="I693" s="101"/>
      <c r="J693" s="101"/>
      <c r="K693" s="101"/>
      <c r="L693" s="101"/>
      <c r="M693" s="103"/>
      <c r="N693" s="101"/>
      <c r="O693" s="101"/>
      <c r="P693" s="101"/>
      <c r="Q693" s="101"/>
      <c r="R693" s="101"/>
      <c r="S693" s="103"/>
      <c r="T693" s="103"/>
      <c r="U693" s="101"/>
      <c r="V693" s="101"/>
      <c r="W693" s="101"/>
      <c r="X693" s="101"/>
      <c r="Y693" s="101"/>
      <c r="Z693" s="101"/>
      <c r="AA693" s="101"/>
      <c r="AB693" s="101"/>
      <c r="AC693" s="101"/>
      <c r="AD693" s="101"/>
      <c r="AE693" s="101"/>
      <c r="AF693" s="101"/>
      <c r="AG693" s="103"/>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3"/>
      <c r="CI693" s="103"/>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3"/>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c r="FH693" s="101"/>
      <c r="FI693" s="101"/>
      <c r="FJ693" s="101"/>
      <c r="FK693" s="101"/>
      <c r="FL693" s="101"/>
      <c r="FM693" s="101"/>
      <c r="FN693" s="101"/>
      <c r="FO693" s="101"/>
      <c r="FP693" s="101"/>
      <c r="FQ693" s="101"/>
      <c r="FR693" s="101"/>
      <c r="FS693" s="101"/>
      <c r="FT693" s="101"/>
      <c r="FU693" s="101"/>
      <c r="FV693" s="101"/>
      <c r="FW693" s="101"/>
      <c r="FX693" s="101"/>
      <c r="FY693" s="101"/>
      <c r="FZ693" s="101"/>
      <c r="GA693" s="101"/>
      <c r="GB693" s="101"/>
      <c r="GC693" s="101"/>
      <c r="GD693" s="101"/>
    </row>
    <row r="694" spans="1:186" x14ac:dyDescent="0.25">
      <c r="A694" s="101"/>
      <c r="B694" s="101"/>
      <c r="C694" s="101"/>
      <c r="D694" s="101"/>
      <c r="E694" s="101"/>
      <c r="F694" s="101"/>
      <c r="G694" s="101"/>
      <c r="H694" s="101"/>
      <c r="I694" s="101"/>
      <c r="J694" s="101"/>
      <c r="K694" s="101"/>
      <c r="L694" s="101"/>
      <c r="M694" s="103"/>
      <c r="N694" s="101"/>
      <c r="O694" s="101"/>
      <c r="P694" s="101"/>
      <c r="Q694" s="101"/>
      <c r="R694" s="101"/>
      <c r="S694" s="103"/>
      <c r="T694" s="103"/>
      <c r="U694" s="101"/>
      <c r="V694" s="101"/>
      <c r="W694" s="101"/>
      <c r="X694" s="101"/>
      <c r="Y694" s="101"/>
      <c r="Z694" s="101"/>
      <c r="AA694" s="101"/>
      <c r="AB694" s="101"/>
      <c r="AC694" s="101"/>
      <c r="AD694" s="101"/>
      <c r="AE694" s="101"/>
      <c r="AF694" s="101"/>
      <c r="AG694" s="103"/>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3"/>
      <c r="CI694" s="103"/>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3"/>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c r="FH694" s="101"/>
      <c r="FI694" s="101"/>
      <c r="FJ694" s="101"/>
      <c r="FK694" s="101"/>
      <c r="FL694" s="101"/>
      <c r="FM694" s="101"/>
      <c r="FN694" s="101"/>
      <c r="FO694" s="101"/>
      <c r="FP694" s="101"/>
      <c r="FQ694" s="101"/>
      <c r="FR694" s="101"/>
      <c r="FS694" s="101"/>
      <c r="FT694" s="101"/>
      <c r="FU694" s="101"/>
      <c r="FV694" s="101"/>
      <c r="FW694" s="101"/>
      <c r="FX694" s="101"/>
      <c r="FY694" s="101"/>
      <c r="FZ694" s="101"/>
      <c r="GA694" s="101"/>
      <c r="GB694" s="101"/>
      <c r="GC694" s="101"/>
      <c r="GD694" s="101"/>
    </row>
    <row r="695" spans="1:186" x14ac:dyDescent="0.25">
      <c r="A695" s="101"/>
      <c r="B695" s="101"/>
      <c r="C695" s="101"/>
      <c r="D695" s="101"/>
      <c r="E695" s="101"/>
      <c r="F695" s="101"/>
      <c r="G695" s="101"/>
      <c r="H695" s="101"/>
      <c r="I695" s="101"/>
      <c r="J695" s="101"/>
      <c r="K695" s="101"/>
      <c r="L695" s="101"/>
      <c r="M695" s="103"/>
      <c r="N695" s="101"/>
      <c r="O695" s="101"/>
      <c r="P695" s="101"/>
      <c r="Q695" s="101"/>
      <c r="R695" s="101"/>
      <c r="S695" s="103"/>
      <c r="T695" s="103"/>
      <c r="U695" s="101"/>
      <c r="V695" s="101"/>
      <c r="W695" s="101"/>
      <c r="X695" s="101"/>
      <c r="Y695" s="101"/>
      <c r="Z695" s="101"/>
      <c r="AA695" s="101"/>
      <c r="AB695" s="101"/>
      <c r="AC695" s="101"/>
      <c r="AD695" s="101"/>
      <c r="AE695" s="101"/>
      <c r="AF695" s="101"/>
      <c r="AG695" s="103"/>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3"/>
      <c r="CI695" s="103"/>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3"/>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c r="FH695" s="101"/>
      <c r="FI695" s="101"/>
      <c r="FJ695" s="101"/>
      <c r="FK695" s="101"/>
      <c r="FL695" s="101"/>
      <c r="FM695" s="101"/>
      <c r="FN695" s="101"/>
      <c r="FO695" s="101"/>
      <c r="FP695" s="101"/>
      <c r="FQ695" s="101"/>
      <c r="FR695" s="101"/>
      <c r="FS695" s="101"/>
      <c r="FT695" s="101"/>
      <c r="FU695" s="101"/>
      <c r="FV695" s="101"/>
      <c r="FW695" s="101"/>
      <c r="FX695" s="101"/>
      <c r="FY695" s="101"/>
      <c r="FZ695" s="101"/>
      <c r="GA695" s="101"/>
      <c r="GB695" s="101"/>
      <c r="GC695" s="101"/>
      <c r="GD695" s="101"/>
    </row>
    <row r="696" spans="1:186" x14ac:dyDescent="0.25">
      <c r="A696" s="101"/>
      <c r="B696" s="101"/>
      <c r="C696" s="101"/>
      <c r="D696" s="101"/>
      <c r="E696" s="101"/>
      <c r="F696" s="101"/>
      <c r="G696" s="101"/>
      <c r="H696" s="101"/>
      <c r="I696" s="101"/>
      <c r="J696" s="101"/>
      <c r="K696" s="101"/>
      <c r="L696" s="101"/>
      <c r="M696" s="103"/>
      <c r="N696" s="101"/>
      <c r="O696" s="101"/>
      <c r="P696" s="101"/>
      <c r="Q696" s="101"/>
      <c r="R696" s="101"/>
      <c r="S696" s="103"/>
      <c r="T696" s="103"/>
      <c r="U696" s="101"/>
      <c r="V696" s="101"/>
      <c r="W696" s="101"/>
      <c r="X696" s="101"/>
      <c r="Y696" s="101"/>
      <c r="Z696" s="101"/>
      <c r="AA696" s="101"/>
      <c r="AB696" s="101"/>
      <c r="AC696" s="101"/>
      <c r="AD696" s="101"/>
      <c r="AE696" s="101"/>
      <c r="AF696" s="101"/>
      <c r="AG696" s="103"/>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3"/>
      <c r="CI696" s="103"/>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3"/>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c r="FH696" s="101"/>
      <c r="FI696" s="101"/>
      <c r="FJ696" s="101"/>
      <c r="FK696" s="101"/>
      <c r="FL696" s="101"/>
      <c r="FM696" s="101"/>
      <c r="FN696" s="101"/>
      <c r="FO696" s="101"/>
      <c r="FP696" s="101"/>
      <c r="FQ696" s="101"/>
      <c r="FR696" s="101"/>
      <c r="FS696" s="101"/>
      <c r="FT696" s="101"/>
      <c r="FU696" s="101"/>
      <c r="FV696" s="101"/>
      <c r="FW696" s="101"/>
      <c r="FX696" s="101"/>
      <c r="FY696" s="101"/>
      <c r="FZ696" s="101"/>
      <c r="GA696" s="101"/>
      <c r="GB696" s="101"/>
      <c r="GC696" s="101"/>
      <c r="GD696" s="101"/>
    </row>
    <row r="697" spans="1:186" x14ac:dyDescent="0.25">
      <c r="A697" s="101"/>
      <c r="B697" s="101"/>
      <c r="C697" s="101"/>
      <c r="D697" s="101"/>
      <c r="E697" s="101"/>
      <c r="F697" s="101"/>
      <c r="G697" s="101"/>
      <c r="H697" s="101"/>
      <c r="I697" s="101"/>
      <c r="J697" s="101"/>
      <c r="K697" s="101"/>
      <c r="L697" s="101"/>
      <c r="M697" s="103"/>
      <c r="N697" s="101"/>
      <c r="O697" s="101"/>
      <c r="P697" s="101"/>
      <c r="Q697" s="101"/>
      <c r="R697" s="101"/>
      <c r="S697" s="103"/>
      <c r="T697" s="103"/>
      <c r="U697" s="101"/>
      <c r="V697" s="101"/>
      <c r="W697" s="101"/>
      <c r="X697" s="101"/>
      <c r="Y697" s="101"/>
      <c r="Z697" s="101"/>
      <c r="AA697" s="101"/>
      <c r="AB697" s="101"/>
      <c r="AC697" s="101"/>
      <c r="AD697" s="101"/>
      <c r="AE697" s="101"/>
      <c r="AF697" s="101"/>
      <c r="AG697" s="103"/>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3"/>
      <c r="CI697" s="103"/>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3"/>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c r="FH697" s="101"/>
      <c r="FI697" s="101"/>
      <c r="FJ697" s="101"/>
      <c r="FK697" s="101"/>
      <c r="FL697" s="101"/>
      <c r="FM697" s="101"/>
      <c r="FN697" s="101"/>
      <c r="FO697" s="101"/>
      <c r="FP697" s="101"/>
      <c r="FQ697" s="101"/>
      <c r="FR697" s="101"/>
      <c r="FS697" s="101"/>
      <c r="FT697" s="101"/>
      <c r="FU697" s="101"/>
      <c r="FV697" s="101"/>
      <c r="FW697" s="101"/>
      <c r="FX697" s="101"/>
      <c r="FY697" s="101"/>
      <c r="FZ697" s="101"/>
      <c r="GA697" s="101"/>
      <c r="GB697" s="101"/>
      <c r="GC697" s="101"/>
      <c r="GD697" s="101"/>
    </row>
    <row r="698" spans="1:186" x14ac:dyDescent="0.25">
      <c r="A698" s="101"/>
      <c r="B698" s="101"/>
      <c r="C698" s="101"/>
      <c r="D698" s="101"/>
      <c r="E698" s="101"/>
      <c r="F698" s="101"/>
      <c r="G698" s="101"/>
      <c r="H698" s="101"/>
      <c r="I698" s="101"/>
      <c r="J698" s="101"/>
      <c r="K698" s="101"/>
      <c r="L698" s="101"/>
      <c r="M698" s="103"/>
      <c r="N698" s="101"/>
      <c r="O698" s="101"/>
      <c r="P698" s="101"/>
      <c r="Q698" s="101"/>
      <c r="R698" s="101"/>
      <c r="S698" s="103"/>
      <c r="T698" s="103"/>
      <c r="U698" s="101"/>
      <c r="V698" s="101"/>
      <c r="W698" s="101"/>
      <c r="X698" s="101"/>
      <c r="Y698" s="101"/>
      <c r="Z698" s="101"/>
      <c r="AA698" s="101"/>
      <c r="AB698" s="101"/>
      <c r="AC698" s="101"/>
      <c r="AD698" s="101"/>
      <c r="AE698" s="101"/>
      <c r="AF698" s="101"/>
      <c r="AG698" s="103"/>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3"/>
      <c r="CI698" s="103"/>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3"/>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c r="FH698" s="101"/>
      <c r="FI698" s="101"/>
      <c r="FJ698" s="101"/>
      <c r="FK698" s="101"/>
      <c r="FL698" s="101"/>
      <c r="FM698" s="101"/>
      <c r="FN698" s="101"/>
      <c r="FO698" s="101"/>
      <c r="FP698" s="101"/>
      <c r="FQ698" s="101"/>
      <c r="FR698" s="101"/>
      <c r="FS698" s="101"/>
      <c r="FT698" s="101"/>
      <c r="FU698" s="101"/>
      <c r="FV698" s="101"/>
      <c r="FW698" s="101"/>
      <c r="FX698" s="101"/>
      <c r="FY698" s="101"/>
      <c r="FZ698" s="101"/>
      <c r="GA698" s="101"/>
      <c r="GB698" s="101"/>
      <c r="GC698" s="101"/>
      <c r="GD698" s="101"/>
    </row>
    <row r="699" spans="1:186" x14ac:dyDescent="0.25">
      <c r="A699" s="101"/>
      <c r="B699" s="101"/>
      <c r="C699" s="101"/>
      <c r="D699" s="101"/>
      <c r="E699" s="101"/>
      <c r="F699" s="101"/>
      <c r="G699" s="101"/>
      <c r="H699" s="101"/>
      <c r="I699" s="101"/>
      <c r="J699" s="101"/>
      <c r="K699" s="101"/>
      <c r="L699" s="101"/>
      <c r="M699" s="103"/>
      <c r="N699" s="101"/>
      <c r="O699" s="101"/>
      <c r="P699" s="101"/>
      <c r="Q699" s="101"/>
      <c r="R699" s="101"/>
      <c r="S699" s="103"/>
      <c r="T699" s="103"/>
      <c r="U699" s="101"/>
      <c r="V699" s="101"/>
      <c r="W699" s="101"/>
      <c r="X699" s="101"/>
      <c r="Y699" s="101"/>
      <c r="Z699" s="101"/>
      <c r="AA699" s="101"/>
      <c r="AB699" s="101"/>
      <c r="AC699" s="101"/>
      <c r="AD699" s="101"/>
      <c r="AE699" s="101"/>
      <c r="AF699" s="101"/>
      <c r="AG699" s="103"/>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3"/>
      <c r="CI699" s="103"/>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3"/>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c r="FH699" s="101"/>
      <c r="FI699" s="101"/>
      <c r="FJ699" s="101"/>
      <c r="FK699" s="101"/>
      <c r="FL699" s="101"/>
      <c r="FM699" s="101"/>
      <c r="FN699" s="101"/>
      <c r="FO699" s="101"/>
      <c r="FP699" s="101"/>
      <c r="FQ699" s="101"/>
      <c r="FR699" s="101"/>
      <c r="FS699" s="101"/>
      <c r="FT699" s="101"/>
      <c r="FU699" s="101"/>
      <c r="FV699" s="101"/>
      <c r="FW699" s="101"/>
      <c r="FX699" s="101"/>
      <c r="FY699" s="101"/>
      <c r="FZ699" s="101"/>
      <c r="GA699" s="101"/>
      <c r="GB699" s="101"/>
      <c r="GC699" s="101"/>
      <c r="GD699" s="101"/>
    </row>
    <row r="700" spans="1:186" x14ac:dyDescent="0.25">
      <c r="A700" s="101"/>
      <c r="B700" s="101"/>
      <c r="C700" s="101"/>
      <c r="D700" s="101"/>
      <c r="E700" s="101"/>
      <c r="F700" s="101"/>
      <c r="G700" s="101"/>
      <c r="H700" s="101"/>
      <c r="I700" s="101"/>
      <c r="J700" s="101"/>
      <c r="K700" s="101"/>
      <c r="L700" s="101"/>
      <c r="M700" s="103"/>
      <c r="N700" s="101"/>
      <c r="O700" s="101"/>
      <c r="P700" s="101"/>
      <c r="Q700" s="101"/>
      <c r="R700" s="101"/>
      <c r="S700" s="103"/>
      <c r="T700" s="103"/>
      <c r="U700" s="101"/>
      <c r="V700" s="101"/>
      <c r="W700" s="101"/>
      <c r="X700" s="101"/>
      <c r="Y700" s="101"/>
      <c r="Z700" s="101"/>
      <c r="AA700" s="101"/>
      <c r="AB700" s="101"/>
      <c r="AC700" s="101"/>
      <c r="AD700" s="101"/>
      <c r="AE700" s="101"/>
      <c r="AF700" s="101"/>
      <c r="AG700" s="103"/>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3"/>
      <c r="CI700" s="103"/>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3"/>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c r="FH700" s="101"/>
      <c r="FI700" s="101"/>
      <c r="FJ700" s="101"/>
      <c r="FK700" s="101"/>
      <c r="FL700" s="101"/>
      <c r="FM700" s="101"/>
      <c r="FN700" s="101"/>
      <c r="FO700" s="101"/>
      <c r="FP700" s="101"/>
      <c r="FQ700" s="101"/>
      <c r="FR700" s="101"/>
      <c r="FS700" s="101"/>
      <c r="FT700" s="101"/>
      <c r="FU700" s="101"/>
      <c r="FV700" s="101"/>
      <c r="FW700" s="101"/>
      <c r="FX700" s="101"/>
      <c r="FY700" s="101"/>
      <c r="FZ700" s="101"/>
      <c r="GA700" s="101"/>
      <c r="GB700" s="101"/>
      <c r="GC700" s="101"/>
      <c r="GD700" s="101"/>
    </row>
    <row r="701" spans="1:186" x14ac:dyDescent="0.25">
      <c r="A701" s="101"/>
      <c r="B701" s="101"/>
      <c r="C701" s="101"/>
      <c r="D701" s="101"/>
      <c r="E701" s="101"/>
      <c r="F701" s="101"/>
      <c r="G701" s="101"/>
      <c r="H701" s="101"/>
      <c r="I701" s="101"/>
      <c r="J701" s="101"/>
      <c r="K701" s="101"/>
      <c r="L701" s="101"/>
      <c r="M701" s="103"/>
      <c r="N701" s="101"/>
      <c r="O701" s="101"/>
      <c r="P701" s="101"/>
      <c r="Q701" s="101"/>
      <c r="R701" s="101"/>
      <c r="S701" s="103"/>
      <c r="T701" s="103"/>
      <c r="U701" s="101"/>
      <c r="V701" s="101"/>
      <c r="W701" s="101"/>
      <c r="X701" s="101"/>
      <c r="Y701" s="101"/>
      <c r="Z701" s="101"/>
      <c r="AA701" s="101"/>
      <c r="AB701" s="101"/>
      <c r="AC701" s="101"/>
      <c r="AD701" s="101"/>
      <c r="AE701" s="101"/>
      <c r="AF701" s="101"/>
      <c r="AG701" s="103"/>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3"/>
      <c r="CI701" s="103"/>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3"/>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c r="FH701" s="101"/>
      <c r="FI701" s="101"/>
      <c r="FJ701" s="101"/>
      <c r="FK701" s="101"/>
      <c r="FL701" s="101"/>
      <c r="FM701" s="101"/>
      <c r="FN701" s="101"/>
      <c r="FO701" s="101"/>
      <c r="FP701" s="101"/>
      <c r="FQ701" s="101"/>
      <c r="FR701" s="101"/>
      <c r="FS701" s="101"/>
      <c r="FT701" s="101"/>
      <c r="FU701" s="101"/>
      <c r="FV701" s="101"/>
      <c r="FW701" s="101"/>
      <c r="FX701" s="101"/>
      <c r="FY701" s="101"/>
      <c r="FZ701" s="101"/>
      <c r="GA701" s="101"/>
      <c r="GB701" s="101"/>
      <c r="GC701" s="101"/>
      <c r="GD701" s="101"/>
    </row>
    <row r="702" spans="1:186" x14ac:dyDescent="0.25">
      <c r="A702" s="101"/>
      <c r="B702" s="101"/>
      <c r="C702" s="101"/>
      <c r="D702" s="101"/>
      <c r="E702" s="101"/>
      <c r="F702" s="101"/>
      <c r="G702" s="101"/>
      <c r="H702" s="101"/>
      <c r="I702" s="101"/>
      <c r="J702" s="101"/>
      <c r="K702" s="101"/>
      <c r="L702" s="101"/>
      <c r="M702" s="103"/>
      <c r="N702" s="101"/>
      <c r="O702" s="101"/>
      <c r="P702" s="101"/>
      <c r="Q702" s="101"/>
      <c r="R702" s="101"/>
      <c r="S702" s="103"/>
      <c r="T702" s="103"/>
      <c r="U702" s="101"/>
      <c r="V702" s="101"/>
      <c r="W702" s="101"/>
      <c r="X702" s="101"/>
      <c r="Y702" s="101"/>
      <c r="Z702" s="101"/>
      <c r="AA702" s="101"/>
      <c r="AB702" s="101"/>
      <c r="AC702" s="101"/>
      <c r="AD702" s="101"/>
      <c r="AE702" s="101"/>
      <c r="AF702" s="101"/>
      <c r="AG702" s="103"/>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3"/>
      <c r="CI702" s="103"/>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3"/>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c r="FH702" s="101"/>
      <c r="FI702" s="101"/>
      <c r="FJ702" s="101"/>
      <c r="FK702" s="101"/>
      <c r="FL702" s="101"/>
      <c r="FM702" s="101"/>
      <c r="FN702" s="101"/>
      <c r="FO702" s="101"/>
      <c r="FP702" s="101"/>
      <c r="FQ702" s="101"/>
      <c r="FR702" s="101"/>
      <c r="FS702" s="101"/>
      <c r="FT702" s="101"/>
      <c r="FU702" s="101"/>
      <c r="FV702" s="101"/>
      <c r="FW702" s="101"/>
      <c r="FX702" s="101"/>
      <c r="FY702" s="101"/>
      <c r="FZ702" s="101"/>
      <c r="GA702" s="101"/>
      <c r="GB702" s="101"/>
      <c r="GC702" s="101"/>
      <c r="GD702" s="101"/>
    </row>
    <row r="703" spans="1:186" x14ac:dyDescent="0.25">
      <c r="A703" s="101"/>
      <c r="B703" s="101"/>
      <c r="C703" s="101"/>
      <c r="D703" s="101"/>
      <c r="E703" s="101"/>
      <c r="F703" s="101"/>
      <c r="G703" s="101"/>
      <c r="H703" s="101"/>
      <c r="I703" s="101"/>
      <c r="J703" s="101"/>
      <c r="K703" s="101"/>
      <c r="L703" s="101"/>
      <c r="M703" s="103"/>
      <c r="N703" s="101"/>
      <c r="O703" s="101"/>
      <c r="P703" s="101"/>
      <c r="Q703" s="101"/>
      <c r="R703" s="101"/>
      <c r="S703" s="103"/>
      <c r="T703" s="103"/>
      <c r="U703" s="101"/>
      <c r="V703" s="101"/>
      <c r="W703" s="101"/>
      <c r="X703" s="101"/>
      <c r="Y703" s="101"/>
      <c r="Z703" s="101"/>
      <c r="AA703" s="101"/>
      <c r="AB703" s="101"/>
      <c r="AC703" s="101"/>
      <c r="AD703" s="101"/>
      <c r="AE703" s="101"/>
      <c r="AF703" s="101"/>
      <c r="AG703" s="103"/>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3"/>
      <c r="CI703" s="103"/>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3"/>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c r="FH703" s="101"/>
      <c r="FI703" s="101"/>
      <c r="FJ703" s="101"/>
      <c r="FK703" s="101"/>
      <c r="FL703" s="101"/>
      <c r="FM703" s="101"/>
      <c r="FN703" s="101"/>
      <c r="FO703" s="101"/>
      <c r="FP703" s="101"/>
      <c r="FQ703" s="101"/>
      <c r="FR703" s="101"/>
      <c r="FS703" s="101"/>
      <c r="FT703" s="101"/>
      <c r="FU703" s="101"/>
      <c r="FV703" s="101"/>
      <c r="FW703" s="101"/>
      <c r="FX703" s="101"/>
      <c r="FY703" s="101"/>
      <c r="FZ703" s="101"/>
      <c r="GA703" s="101"/>
      <c r="GB703" s="101"/>
      <c r="GC703" s="101"/>
      <c r="GD703" s="101"/>
    </row>
    <row r="704" spans="1:186" x14ac:dyDescent="0.25">
      <c r="A704" s="101"/>
      <c r="B704" s="101"/>
      <c r="C704" s="101"/>
      <c r="D704" s="101"/>
      <c r="E704" s="101"/>
      <c r="F704" s="101"/>
      <c r="G704" s="101"/>
      <c r="H704" s="101"/>
      <c r="I704" s="101"/>
      <c r="J704" s="101"/>
      <c r="K704" s="101"/>
      <c r="L704" s="101"/>
      <c r="M704" s="103"/>
      <c r="N704" s="101"/>
      <c r="O704" s="101"/>
      <c r="P704" s="101"/>
      <c r="Q704" s="101"/>
      <c r="R704" s="101"/>
      <c r="S704" s="103"/>
      <c r="T704" s="103"/>
      <c r="U704" s="101"/>
      <c r="V704" s="101"/>
      <c r="W704" s="101"/>
      <c r="X704" s="101"/>
      <c r="Y704" s="101"/>
      <c r="Z704" s="101"/>
      <c r="AA704" s="101"/>
      <c r="AB704" s="101"/>
      <c r="AC704" s="101"/>
      <c r="AD704" s="101"/>
      <c r="AE704" s="101"/>
      <c r="AF704" s="101"/>
      <c r="AG704" s="103"/>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3"/>
      <c r="CI704" s="103"/>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3"/>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c r="FH704" s="101"/>
      <c r="FI704" s="101"/>
      <c r="FJ704" s="101"/>
      <c r="FK704" s="101"/>
      <c r="FL704" s="101"/>
      <c r="FM704" s="101"/>
      <c r="FN704" s="101"/>
      <c r="FO704" s="101"/>
      <c r="FP704" s="101"/>
      <c r="FQ704" s="101"/>
      <c r="FR704" s="101"/>
      <c r="FS704" s="101"/>
      <c r="FT704" s="101"/>
      <c r="FU704" s="101"/>
      <c r="FV704" s="101"/>
      <c r="FW704" s="101"/>
      <c r="FX704" s="101"/>
      <c r="FY704" s="101"/>
      <c r="FZ704" s="101"/>
      <c r="GA704" s="101"/>
      <c r="GB704" s="101"/>
      <c r="GC704" s="101"/>
      <c r="GD704" s="101"/>
    </row>
    <row r="705" spans="1:186" x14ac:dyDescent="0.25">
      <c r="A705" s="101"/>
      <c r="B705" s="101"/>
      <c r="C705" s="101"/>
      <c r="D705" s="101"/>
      <c r="E705" s="101"/>
      <c r="F705" s="101"/>
      <c r="G705" s="101"/>
      <c r="H705" s="101"/>
      <c r="I705" s="101"/>
      <c r="J705" s="101"/>
      <c r="K705" s="101"/>
      <c r="L705" s="101"/>
      <c r="M705" s="103"/>
      <c r="N705" s="101"/>
      <c r="O705" s="101"/>
      <c r="P705" s="101"/>
      <c r="Q705" s="101"/>
      <c r="R705" s="101"/>
      <c r="S705" s="103"/>
      <c r="T705" s="103"/>
      <c r="U705" s="101"/>
      <c r="V705" s="101"/>
      <c r="W705" s="101"/>
      <c r="X705" s="101"/>
      <c r="Y705" s="101"/>
      <c r="Z705" s="101"/>
      <c r="AA705" s="101"/>
      <c r="AB705" s="101"/>
      <c r="AC705" s="101"/>
      <c r="AD705" s="101"/>
      <c r="AE705" s="101"/>
      <c r="AF705" s="101"/>
      <c r="AG705" s="103"/>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3"/>
      <c r="CI705" s="103"/>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3"/>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c r="FH705" s="101"/>
      <c r="FI705" s="101"/>
      <c r="FJ705" s="101"/>
      <c r="FK705" s="101"/>
      <c r="FL705" s="101"/>
      <c r="FM705" s="101"/>
      <c r="FN705" s="101"/>
      <c r="FO705" s="101"/>
      <c r="FP705" s="101"/>
      <c r="FQ705" s="101"/>
      <c r="FR705" s="101"/>
      <c r="FS705" s="101"/>
      <c r="FT705" s="101"/>
      <c r="FU705" s="101"/>
      <c r="FV705" s="101"/>
      <c r="FW705" s="101"/>
      <c r="FX705" s="101"/>
      <c r="FY705" s="101"/>
      <c r="FZ705" s="101"/>
      <c r="GA705" s="101"/>
      <c r="GB705" s="101"/>
      <c r="GC705" s="101"/>
      <c r="GD705" s="101"/>
    </row>
    <row r="706" spans="1:186" x14ac:dyDescent="0.25">
      <c r="A706" s="101"/>
      <c r="B706" s="101"/>
      <c r="C706" s="101"/>
      <c r="D706" s="101"/>
      <c r="E706" s="101"/>
      <c r="F706" s="101"/>
      <c r="G706" s="101"/>
      <c r="H706" s="101"/>
      <c r="I706" s="101"/>
      <c r="J706" s="101"/>
      <c r="K706" s="101"/>
      <c r="L706" s="101"/>
      <c r="M706" s="103"/>
      <c r="N706" s="101"/>
      <c r="O706" s="101"/>
      <c r="P706" s="101"/>
      <c r="Q706" s="101"/>
      <c r="R706" s="101"/>
      <c r="S706" s="103"/>
      <c r="T706" s="103"/>
      <c r="U706" s="101"/>
      <c r="V706" s="101"/>
      <c r="W706" s="101"/>
      <c r="X706" s="101"/>
      <c r="Y706" s="101"/>
      <c r="Z706" s="101"/>
      <c r="AA706" s="101"/>
      <c r="AB706" s="101"/>
      <c r="AC706" s="101"/>
      <c r="AD706" s="101"/>
      <c r="AE706" s="101"/>
      <c r="AF706" s="101"/>
      <c r="AG706" s="103"/>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3"/>
      <c r="CI706" s="103"/>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3"/>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c r="FH706" s="101"/>
      <c r="FI706" s="101"/>
      <c r="FJ706" s="101"/>
      <c r="FK706" s="101"/>
      <c r="FL706" s="101"/>
      <c r="FM706" s="101"/>
      <c r="FN706" s="101"/>
      <c r="FO706" s="101"/>
      <c r="FP706" s="101"/>
      <c r="FQ706" s="101"/>
      <c r="FR706" s="101"/>
      <c r="FS706" s="101"/>
      <c r="FT706" s="101"/>
      <c r="FU706" s="101"/>
      <c r="FV706" s="101"/>
      <c r="FW706" s="101"/>
      <c r="FX706" s="101"/>
      <c r="FY706" s="101"/>
      <c r="FZ706" s="101"/>
      <c r="GA706" s="101"/>
      <c r="GB706" s="101"/>
      <c r="GC706" s="101"/>
      <c r="GD706" s="101"/>
    </row>
    <row r="707" spans="1:186" x14ac:dyDescent="0.25">
      <c r="A707" s="101"/>
      <c r="B707" s="101"/>
      <c r="C707" s="101"/>
      <c r="D707" s="101"/>
      <c r="E707" s="101"/>
      <c r="F707" s="101"/>
      <c r="G707" s="101"/>
      <c r="H707" s="101"/>
      <c r="I707" s="101"/>
      <c r="J707" s="101"/>
      <c r="K707" s="101"/>
      <c r="L707" s="101"/>
      <c r="M707" s="103"/>
      <c r="N707" s="101"/>
      <c r="O707" s="101"/>
      <c r="P707" s="101"/>
      <c r="Q707" s="101"/>
      <c r="R707" s="101"/>
      <c r="S707" s="103"/>
      <c r="T707" s="103"/>
      <c r="U707" s="101"/>
      <c r="V707" s="101"/>
      <c r="W707" s="101"/>
      <c r="X707" s="101"/>
      <c r="Y707" s="101"/>
      <c r="Z707" s="101"/>
      <c r="AA707" s="101"/>
      <c r="AB707" s="101"/>
      <c r="AC707" s="101"/>
      <c r="AD707" s="101"/>
      <c r="AE707" s="101"/>
      <c r="AF707" s="101"/>
      <c r="AG707" s="103"/>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3"/>
      <c r="CI707" s="103"/>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3"/>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c r="FH707" s="101"/>
      <c r="FI707" s="101"/>
      <c r="FJ707" s="101"/>
      <c r="FK707" s="101"/>
      <c r="FL707" s="101"/>
      <c r="FM707" s="101"/>
      <c r="FN707" s="101"/>
      <c r="FO707" s="101"/>
      <c r="FP707" s="101"/>
      <c r="FQ707" s="101"/>
      <c r="FR707" s="101"/>
      <c r="FS707" s="101"/>
      <c r="FT707" s="101"/>
      <c r="FU707" s="101"/>
      <c r="FV707" s="101"/>
      <c r="FW707" s="101"/>
      <c r="FX707" s="101"/>
      <c r="FY707" s="101"/>
      <c r="FZ707" s="101"/>
      <c r="GA707" s="101"/>
      <c r="GB707" s="101"/>
      <c r="GC707" s="101"/>
      <c r="GD707" s="101"/>
    </row>
    <row r="708" spans="1:186" x14ac:dyDescent="0.25">
      <c r="A708" s="101"/>
      <c r="B708" s="101"/>
      <c r="C708" s="101"/>
      <c r="D708" s="101"/>
      <c r="E708" s="101"/>
      <c r="F708" s="101"/>
      <c r="G708" s="101"/>
      <c r="H708" s="101"/>
      <c r="I708" s="101"/>
      <c r="J708" s="101"/>
      <c r="K708" s="101"/>
      <c r="L708" s="101"/>
      <c r="M708" s="103"/>
      <c r="N708" s="101"/>
      <c r="O708" s="101"/>
      <c r="P708" s="101"/>
      <c r="Q708" s="101"/>
      <c r="R708" s="101"/>
      <c r="S708" s="103"/>
      <c r="T708" s="103"/>
      <c r="U708" s="101"/>
      <c r="V708" s="101"/>
      <c r="W708" s="101"/>
      <c r="X708" s="101"/>
      <c r="Y708" s="101"/>
      <c r="Z708" s="101"/>
      <c r="AA708" s="101"/>
      <c r="AB708" s="101"/>
      <c r="AC708" s="101"/>
      <c r="AD708" s="101"/>
      <c r="AE708" s="101"/>
      <c r="AF708" s="101"/>
      <c r="AG708" s="103"/>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3"/>
      <c r="CI708" s="103"/>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3"/>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c r="FH708" s="101"/>
      <c r="FI708" s="101"/>
      <c r="FJ708" s="101"/>
      <c r="FK708" s="101"/>
      <c r="FL708" s="101"/>
      <c r="FM708" s="101"/>
      <c r="FN708" s="101"/>
      <c r="FO708" s="101"/>
      <c r="FP708" s="101"/>
      <c r="FQ708" s="101"/>
      <c r="FR708" s="101"/>
      <c r="FS708" s="101"/>
      <c r="FT708" s="101"/>
      <c r="FU708" s="101"/>
      <c r="FV708" s="101"/>
      <c r="FW708" s="101"/>
      <c r="FX708" s="101"/>
      <c r="FY708" s="101"/>
      <c r="FZ708" s="101"/>
      <c r="GA708" s="101"/>
      <c r="GB708" s="101"/>
      <c r="GC708" s="101"/>
      <c r="GD708" s="101"/>
    </row>
    <row r="709" spans="1:186" x14ac:dyDescent="0.25">
      <c r="A709" s="101"/>
      <c r="B709" s="101"/>
      <c r="C709" s="101"/>
      <c r="D709" s="101"/>
      <c r="E709" s="101"/>
      <c r="F709" s="101"/>
      <c r="G709" s="101"/>
      <c r="H709" s="101"/>
      <c r="I709" s="101"/>
      <c r="J709" s="101"/>
      <c r="K709" s="101"/>
      <c r="L709" s="101"/>
      <c r="M709" s="103"/>
      <c r="N709" s="101"/>
      <c r="O709" s="101"/>
      <c r="P709" s="101"/>
      <c r="Q709" s="101"/>
      <c r="R709" s="101"/>
      <c r="S709" s="103"/>
      <c r="T709" s="103"/>
      <c r="U709" s="101"/>
      <c r="V709" s="101"/>
      <c r="W709" s="101"/>
      <c r="X709" s="101"/>
      <c r="Y709" s="101"/>
      <c r="Z709" s="101"/>
      <c r="AA709" s="101"/>
      <c r="AB709" s="101"/>
      <c r="AC709" s="101"/>
      <c r="AD709" s="101"/>
      <c r="AE709" s="101"/>
      <c r="AF709" s="101"/>
      <c r="AG709" s="103"/>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3"/>
      <c r="CI709" s="103"/>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3"/>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c r="FH709" s="101"/>
      <c r="FI709" s="101"/>
      <c r="FJ709" s="101"/>
      <c r="FK709" s="101"/>
      <c r="FL709" s="101"/>
      <c r="FM709" s="101"/>
      <c r="FN709" s="101"/>
      <c r="FO709" s="101"/>
      <c r="FP709" s="101"/>
      <c r="FQ709" s="101"/>
      <c r="FR709" s="101"/>
      <c r="FS709" s="101"/>
      <c r="FT709" s="101"/>
      <c r="FU709" s="101"/>
      <c r="FV709" s="101"/>
      <c r="FW709" s="101"/>
      <c r="FX709" s="101"/>
      <c r="FY709" s="101"/>
      <c r="FZ709" s="101"/>
      <c r="GA709" s="101"/>
      <c r="GB709" s="101"/>
      <c r="GC709" s="101"/>
      <c r="GD709" s="101"/>
    </row>
    <row r="710" spans="1:186" x14ac:dyDescent="0.25">
      <c r="A710" s="101"/>
      <c r="B710" s="101"/>
      <c r="C710" s="101"/>
      <c r="D710" s="101"/>
      <c r="E710" s="101"/>
      <c r="F710" s="101"/>
      <c r="G710" s="101"/>
      <c r="H710" s="101"/>
      <c r="I710" s="101"/>
      <c r="J710" s="101"/>
      <c r="K710" s="101"/>
      <c r="L710" s="101"/>
      <c r="M710" s="103"/>
      <c r="N710" s="101"/>
      <c r="O710" s="101"/>
      <c r="P710" s="101"/>
      <c r="Q710" s="101"/>
      <c r="R710" s="101"/>
      <c r="S710" s="103"/>
      <c r="T710" s="103"/>
      <c r="U710" s="101"/>
      <c r="V710" s="101"/>
      <c r="W710" s="101"/>
      <c r="X710" s="101"/>
      <c r="Y710" s="101"/>
      <c r="Z710" s="101"/>
      <c r="AA710" s="101"/>
      <c r="AB710" s="101"/>
      <c r="AC710" s="101"/>
      <c r="AD710" s="101"/>
      <c r="AE710" s="101"/>
      <c r="AF710" s="101"/>
      <c r="AG710" s="103"/>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3"/>
      <c r="CI710" s="103"/>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3"/>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c r="FH710" s="101"/>
      <c r="FI710" s="101"/>
      <c r="FJ710" s="101"/>
      <c r="FK710" s="101"/>
      <c r="FL710" s="101"/>
      <c r="FM710" s="101"/>
      <c r="FN710" s="101"/>
      <c r="FO710" s="101"/>
      <c r="FP710" s="101"/>
      <c r="FQ710" s="101"/>
      <c r="FR710" s="101"/>
      <c r="FS710" s="101"/>
      <c r="FT710" s="101"/>
      <c r="FU710" s="101"/>
      <c r="FV710" s="101"/>
      <c r="FW710" s="101"/>
      <c r="FX710" s="101"/>
      <c r="FY710" s="101"/>
      <c r="FZ710" s="101"/>
      <c r="GA710" s="101"/>
      <c r="GB710" s="101"/>
      <c r="GC710" s="101"/>
      <c r="GD710" s="101"/>
    </row>
    <row r="711" spans="1:186" x14ac:dyDescent="0.25">
      <c r="A711" s="101"/>
      <c r="B711" s="101"/>
      <c r="C711" s="101"/>
      <c r="D711" s="101"/>
      <c r="E711" s="101"/>
      <c r="F711" s="101"/>
      <c r="G711" s="101"/>
      <c r="H711" s="101"/>
      <c r="I711" s="101"/>
      <c r="J711" s="101"/>
      <c r="K711" s="101"/>
      <c r="L711" s="101"/>
      <c r="M711" s="103"/>
      <c r="N711" s="101"/>
      <c r="O711" s="101"/>
      <c r="P711" s="101"/>
      <c r="Q711" s="101"/>
      <c r="R711" s="101"/>
      <c r="S711" s="103"/>
      <c r="T711" s="103"/>
      <c r="U711" s="101"/>
      <c r="V711" s="101"/>
      <c r="W711" s="101"/>
      <c r="X711" s="101"/>
      <c r="Y711" s="101"/>
      <c r="Z711" s="101"/>
      <c r="AA711" s="101"/>
      <c r="AB711" s="101"/>
      <c r="AC711" s="101"/>
      <c r="AD711" s="101"/>
      <c r="AE711" s="101"/>
      <c r="AF711" s="101"/>
      <c r="AG711" s="103"/>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3"/>
      <c r="CI711" s="103"/>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3"/>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c r="FH711" s="101"/>
      <c r="FI711" s="101"/>
      <c r="FJ711" s="101"/>
      <c r="FK711" s="101"/>
      <c r="FL711" s="101"/>
      <c r="FM711" s="101"/>
      <c r="FN711" s="101"/>
      <c r="FO711" s="101"/>
      <c r="FP711" s="101"/>
      <c r="FQ711" s="101"/>
      <c r="FR711" s="101"/>
      <c r="FS711" s="101"/>
      <c r="FT711" s="101"/>
      <c r="FU711" s="101"/>
      <c r="FV711" s="101"/>
      <c r="FW711" s="101"/>
      <c r="FX711" s="101"/>
      <c r="FY711" s="101"/>
      <c r="FZ711" s="101"/>
      <c r="GA711" s="101"/>
      <c r="GB711" s="101"/>
      <c r="GC711" s="101"/>
      <c r="GD711" s="101"/>
    </row>
    <row r="712" spans="1:186" x14ac:dyDescent="0.25">
      <c r="A712" s="101"/>
      <c r="B712" s="101"/>
      <c r="C712" s="101"/>
      <c r="D712" s="101"/>
      <c r="E712" s="101"/>
      <c r="F712" s="101"/>
      <c r="G712" s="101"/>
      <c r="H712" s="101"/>
      <c r="I712" s="101"/>
      <c r="J712" s="101"/>
      <c r="K712" s="101"/>
      <c r="L712" s="101"/>
      <c r="M712" s="103"/>
      <c r="N712" s="101"/>
      <c r="O712" s="101"/>
      <c r="P712" s="101"/>
      <c r="Q712" s="101"/>
      <c r="R712" s="101"/>
      <c r="S712" s="103"/>
      <c r="T712" s="103"/>
      <c r="U712" s="101"/>
      <c r="V712" s="101"/>
      <c r="W712" s="101"/>
      <c r="X712" s="101"/>
      <c r="Y712" s="101"/>
      <c r="Z712" s="101"/>
      <c r="AA712" s="101"/>
      <c r="AB712" s="101"/>
      <c r="AC712" s="101"/>
      <c r="AD712" s="101"/>
      <c r="AE712" s="101"/>
      <c r="AF712" s="101"/>
      <c r="AG712" s="103"/>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3"/>
      <c r="CI712" s="103"/>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3"/>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c r="FH712" s="101"/>
      <c r="FI712" s="101"/>
      <c r="FJ712" s="101"/>
      <c r="FK712" s="101"/>
      <c r="FL712" s="101"/>
      <c r="FM712" s="101"/>
      <c r="FN712" s="101"/>
      <c r="FO712" s="101"/>
      <c r="FP712" s="101"/>
      <c r="FQ712" s="101"/>
      <c r="FR712" s="101"/>
      <c r="FS712" s="101"/>
      <c r="FT712" s="101"/>
      <c r="FU712" s="101"/>
      <c r="FV712" s="101"/>
      <c r="FW712" s="101"/>
      <c r="FX712" s="101"/>
      <c r="FY712" s="101"/>
      <c r="FZ712" s="101"/>
      <c r="GA712" s="101"/>
      <c r="GB712" s="101"/>
      <c r="GC712" s="101"/>
      <c r="GD712" s="101"/>
    </row>
    <row r="713" spans="1:186" x14ac:dyDescent="0.25">
      <c r="A713" s="101"/>
      <c r="B713" s="101"/>
      <c r="C713" s="101"/>
      <c r="D713" s="101"/>
      <c r="E713" s="101"/>
      <c r="F713" s="101"/>
      <c r="G713" s="101"/>
      <c r="H713" s="101"/>
      <c r="I713" s="101"/>
      <c r="J713" s="101"/>
      <c r="K713" s="101"/>
      <c r="L713" s="101"/>
      <c r="M713" s="103"/>
      <c r="N713" s="101"/>
      <c r="O713" s="101"/>
      <c r="P713" s="101"/>
      <c r="Q713" s="101"/>
      <c r="R713" s="101"/>
      <c r="S713" s="103"/>
      <c r="T713" s="103"/>
      <c r="U713" s="101"/>
      <c r="V713" s="101"/>
      <c r="W713" s="101"/>
      <c r="X713" s="101"/>
      <c r="Y713" s="101"/>
      <c r="Z713" s="101"/>
      <c r="AA713" s="101"/>
      <c r="AB713" s="101"/>
      <c r="AC713" s="101"/>
      <c r="AD713" s="101"/>
      <c r="AE713" s="101"/>
      <c r="AF713" s="101"/>
      <c r="AG713" s="103"/>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3"/>
      <c r="CI713" s="103"/>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3"/>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c r="FH713" s="101"/>
      <c r="FI713" s="101"/>
      <c r="FJ713" s="101"/>
      <c r="FK713" s="101"/>
      <c r="FL713" s="101"/>
      <c r="FM713" s="101"/>
      <c r="FN713" s="101"/>
      <c r="FO713" s="101"/>
      <c r="FP713" s="101"/>
      <c r="FQ713" s="101"/>
      <c r="FR713" s="101"/>
      <c r="FS713" s="101"/>
      <c r="FT713" s="101"/>
      <c r="FU713" s="101"/>
      <c r="FV713" s="101"/>
      <c r="FW713" s="101"/>
      <c r="FX713" s="101"/>
      <c r="FY713" s="101"/>
      <c r="FZ713" s="101"/>
      <c r="GA713" s="101"/>
      <c r="GB713" s="101"/>
      <c r="GC713" s="101"/>
      <c r="GD713" s="101"/>
    </row>
    <row r="714" spans="1:186" x14ac:dyDescent="0.25">
      <c r="A714" s="101"/>
      <c r="B714" s="101"/>
      <c r="C714" s="101"/>
      <c r="D714" s="101"/>
      <c r="E714" s="101"/>
      <c r="F714" s="101"/>
      <c r="G714" s="101"/>
      <c r="H714" s="101"/>
      <c r="I714" s="101"/>
      <c r="J714" s="101"/>
      <c r="K714" s="101"/>
      <c r="L714" s="101"/>
      <c r="M714" s="103"/>
      <c r="N714" s="101"/>
      <c r="O714" s="101"/>
      <c r="P714" s="101"/>
      <c r="Q714" s="101"/>
      <c r="R714" s="101"/>
      <c r="S714" s="103"/>
      <c r="T714" s="103"/>
      <c r="U714" s="101"/>
      <c r="V714" s="101"/>
      <c r="W714" s="101"/>
      <c r="X714" s="101"/>
      <c r="Y714" s="101"/>
      <c r="Z714" s="101"/>
      <c r="AA714" s="101"/>
      <c r="AB714" s="101"/>
      <c r="AC714" s="101"/>
      <c r="AD714" s="101"/>
      <c r="AE714" s="101"/>
      <c r="AF714" s="101"/>
      <c r="AG714" s="103"/>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3"/>
      <c r="CI714" s="103"/>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3"/>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c r="FH714" s="101"/>
      <c r="FI714" s="101"/>
      <c r="FJ714" s="101"/>
      <c r="FK714" s="101"/>
      <c r="FL714" s="101"/>
      <c r="FM714" s="101"/>
      <c r="FN714" s="101"/>
      <c r="FO714" s="101"/>
      <c r="FP714" s="101"/>
      <c r="FQ714" s="101"/>
      <c r="FR714" s="101"/>
      <c r="FS714" s="101"/>
      <c r="FT714" s="101"/>
      <c r="FU714" s="101"/>
      <c r="FV714" s="101"/>
      <c r="FW714" s="101"/>
      <c r="FX714" s="101"/>
      <c r="FY714" s="101"/>
      <c r="FZ714" s="101"/>
      <c r="GA714" s="101"/>
      <c r="GB714" s="101"/>
      <c r="GC714" s="101"/>
      <c r="GD714" s="101"/>
    </row>
    <row r="715" spans="1:186" x14ac:dyDescent="0.25">
      <c r="A715" s="101"/>
      <c r="B715" s="101"/>
      <c r="C715" s="101"/>
      <c r="D715" s="101"/>
      <c r="E715" s="101"/>
      <c r="F715" s="101"/>
      <c r="G715" s="101"/>
      <c r="H715" s="101"/>
      <c r="I715" s="101"/>
      <c r="J715" s="101"/>
      <c r="K715" s="101"/>
      <c r="L715" s="101"/>
      <c r="M715" s="103"/>
      <c r="N715" s="101"/>
      <c r="O715" s="101"/>
      <c r="P715" s="101"/>
      <c r="Q715" s="101"/>
      <c r="R715" s="101"/>
      <c r="S715" s="103"/>
      <c r="T715" s="103"/>
      <c r="U715" s="101"/>
      <c r="V715" s="101"/>
      <c r="W715" s="101"/>
      <c r="X715" s="101"/>
      <c r="Y715" s="101"/>
      <c r="Z715" s="101"/>
      <c r="AA715" s="101"/>
      <c r="AB715" s="101"/>
      <c r="AC715" s="101"/>
      <c r="AD715" s="101"/>
      <c r="AE715" s="101"/>
      <c r="AF715" s="101"/>
      <c r="AG715" s="103"/>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3"/>
      <c r="CI715" s="103"/>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3"/>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c r="FH715" s="101"/>
      <c r="FI715" s="101"/>
      <c r="FJ715" s="101"/>
      <c r="FK715" s="101"/>
      <c r="FL715" s="101"/>
      <c r="FM715" s="101"/>
      <c r="FN715" s="101"/>
      <c r="FO715" s="101"/>
      <c r="FP715" s="101"/>
      <c r="FQ715" s="101"/>
      <c r="FR715" s="101"/>
      <c r="FS715" s="101"/>
      <c r="FT715" s="101"/>
      <c r="FU715" s="101"/>
      <c r="FV715" s="101"/>
      <c r="FW715" s="101"/>
      <c r="FX715" s="101"/>
      <c r="FY715" s="101"/>
      <c r="FZ715" s="101"/>
      <c r="GA715" s="101"/>
      <c r="GB715" s="101"/>
      <c r="GC715" s="101"/>
      <c r="GD715" s="101"/>
    </row>
    <row r="716" spans="1:186" x14ac:dyDescent="0.25">
      <c r="A716" s="101"/>
      <c r="B716" s="101"/>
      <c r="C716" s="101"/>
      <c r="D716" s="101"/>
      <c r="E716" s="101"/>
      <c r="F716" s="101"/>
      <c r="G716" s="101"/>
      <c r="H716" s="101"/>
      <c r="I716" s="101"/>
      <c r="J716" s="101"/>
      <c r="K716" s="101"/>
      <c r="L716" s="101"/>
      <c r="M716" s="103"/>
      <c r="N716" s="101"/>
      <c r="O716" s="101"/>
      <c r="P716" s="101"/>
      <c r="Q716" s="101"/>
      <c r="R716" s="101"/>
      <c r="S716" s="103"/>
      <c r="T716" s="103"/>
      <c r="U716" s="101"/>
      <c r="V716" s="101"/>
      <c r="W716" s="101"/>
      <c r="X716" s="101"/>
      <c r="Y716" s="101"/>
      <c r="Z716" s="101"/>
      <c r="AA716" s="101"/>
      <c r="AB716" s="101"/>
      <c r="AC716" s="101"/>
      <c r="AD716" s="101"/>
      <c r="AE716" s="101"/>
      <c r="AF716" s="101"/>
      <c r="AG716" s="103"/>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3"/>
      <c r="CI716" s="103"/>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3"/>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c r="FH716" s="101"/>
      <c r="FI716" s="101"/>
      <c r="FJ716" s="101"/>
      <c r="FK716" s="101"/>
      <c r="FL716" s="101"/>
      <c r="FM716" s="101"/>
      <c r="FN716" s="101"/>
      <c r="FO716" s="101"/>
      <c r="FP716" s="101"/>
      <c r="FQ716" s="101"/>
      <c r="FR716" s="101"/>
      <c r="FS716" s="101"/>
      <c r="FT716" s="101"/>
      <c r="FU716" s="101"/>
      <c r="FV716" s="101"/>
      <c r="FW716" s="101"/>
      <c r="FX716" s="101"/>
      <c r="FY716" s="101"/>
      <c r="FZ716" s="101"/>
      <c r="GA716" s="101"/>
      <c r="GB716" s="101"/>
      <c r="GC716" s="101"/>
      <c r="GD716" s="101"/>
    </row>
    <row r="717" spans="1:186" x14ac:dyDescent="0.25">
      <c r="A717" s="101"/>
      <c r="B717" s="101"/>
      <c r="C717" s="101"/>
      <c r="D717" s="101"/>
      <c r="E717" s="101"/>
      <c r="F717" s="101"/>
      <c r="G717" s="101"/>
      <c r="H717" s="101"/>
      <c r="I717" s="101"/>
      <c r="J717" s="101"/>
      <c r="K717" s="101"/>
      <c r="L717" s="101"/>
      <c r="M717" s="103"/>
      <c r="N717" s="101"/>
      <c r="O717" s="101"/>
      <c r="P717" s="101"/>
      <c r="Q717" s="101"/>
      <c r="R717" s="101"/>
      <c r="S717" s="103"/>
      <c r="T717" s="103"/>
      <c r="U717" s="101"/>
      <c r="V717" s="101"/>
      <c r="W717" s="101"/>
      <c r="X717" s="101"/>
      <c r="Y717" s="101"/>
      <c r="Z717" s="101"/>
      <c r="AA717" s="101"/>
      <c r="AB717" s="101"/>
      <c r="AC717" s="101"/>
      <c r="AD717" s="101"/>
      <c r="AE717" s="101"/>
      <c r="AF717" s="101"/>
      <c r="AG717" s="103"/>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3"/>
      <c r="CI717" s="103"/>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3"/>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c r="FH717" s="101"/>
      <c r="FI717" s="101"/>
      <c r="FJ717" s="101"/>
      <c r="FK717" s="101"/>
      <c r="FL717" s="101"/>
      <c r="FM717" s="101"/>
      <c r="FN717" s="101"/>
      <c r="FO717" s="101"/>
      <c r="FP717" s="101"/>
      <c r="FQ717" s="101"/>
      <c r="FR717" s="101"/>
      <c r="FS717" s="101"/>
      <c r="FT717" s="101"/>
      <c r="FU717" s="101"/>
      <c r="FV717" s="101"/>
      <c r="FW717" s="101"/>
      <c r="FX717" s="101"/>
      <c r="FY717" s="101"/>
      <c r="FZ717" s="101"/>
      <c r="GA717" s="101"/>
      <c r="GB717" s="101"/>
      <c r="GC717" s="101"/>
      <c r="GD717" s="101"/>
    </row>
    <row r="718" spans="1:186" x14ac:dyDescent="0.25">
      <c r="A718" s="101"/>
      <c r="B718" s="101"/>
      <c r="C718" s="101"/>
      <c r="D718" s="101"/>
      <c r="E718" s="101"/>
      <c r="F718" s="101"/>
      <c r="G718" s="101"/>
      <c r="H718" s="101"/>
      <c r="I718" s="101"/>
      <c r="J718" s="101"/>
      <c r="K718" s="101"/>
      <c r="L718" s="101"/>
      <c r="M718" s="103"/>
      <c r="N718" s="101"/>
      <c r="O718" s="101"/>
      <c r="P718" s="101"/>
      <c r="Q718" s="101"/>
      <c r="R718" s="101"/>
      <c r="S718" s="103"/>
      <c r="T718" s="103"/>
      <c r="U718" s="101"/>
      <c r="V718" s="101"/>
      <c r="W718" s="101"/>
      <c r="X718" s="101"/>
      <c r="Y718" s="101"/>
      <c r="Z718" s="101"/>
      <c r="AA718" s="101"/>
      <c r="AB718" s="101"/>
      <c r="AC718" s="101"/>
      <c r="AD718" s="101"/>
      <c r="AE718" s="101"/>
      <c r="AF718" s="101"/>
      <c r="AG718" s="103"/>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3"/>
      <c r="CI718" s="103"/>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3"/>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c r="FH718" s="101"/>
      <c r="FI718" s="101"/>
      <c r="FJ718" s="101"/>
      <c r="FK718" s="101"/>
      <c r="FL718" s="101"/>
      <c r="FM718" s="101"/>
      <c r="FN718" s="101"/>
      <c r="FO718" s="101"/>
      <c r="FP718" s="101"/>
      <c r="FQ718" s="101"/>
      <c r="FR718" s="101"/>
      <c r="FS718" s="101"/>
      <c r="FT718" s="101"/>
      <c r="FU718" s="101"/>
      <c r="FV718" s="101"/>
      <c r="FW718" s="101"/>
      <c r="FX718" s="101"/>
      <c r="FY718" s="101"/>
      <c r="FZ718" s="101"/>
      <c r="GA718" s="101"/>
      <c r="GB718" s="101"/>
      <c r="GC718" s="101"/>
      <c r="GD718" s="101"/>
    </row>
    <row r="719" spans="1:186" x14ac:dyDescent="0.25">
      <c r="A719" s="101"/>
      <c r="B719" s="101"/>
      <c r="C719" s="101"/>
      <c r="D719" s="101"/>
      <c r="E719" s="101"/>
      <c r="F719" s="101"/>
      <c r="G719" s="101"/>
      <c r="H719" s="101"/>
      <c r="I719" s="101"/>
      <c r="J719" s="101"/>
      <c r="K719" s="101"/>
      <c r="L719" s="101"/>
      <c r="M719" s="103"/>
      <c r="N719" s="101"/>
      <c r="O719" s="101"/>
      <c r="P719" s="101"/>
      <c r="Q719" s="101"/>
      <c r="R719" s="101"/>
      <c r="S719" s="103"/>
      <c r="T719" s="103"/>
      <c r="U719" s="101"/>
      <c r="V719" s="101"/>
      <c r="W719" s="101"/>
      <c r="X719" s="101"/>
      <c r="Y719" s="101"/>
      <c r="Z719" s="101"/>
      <c r="AA719" s="101"/>
      <c r="AB719" s="101"/>
      <c r="AC719" s="101"/>
      <c r="AD719" s="101"/>
      <c r="AE719" s="101"/>
      <c r="AF719" s="101"/>
      <c r="AG719" s="103"/>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3"/>
      <c r="CI719" s="103"/>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3"/>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c r="FH719" s="101"/>
      <c r="FI719" s="101"/>
      <c r="FJ719" s="101"/>
      <c r="FK719" s="101"/>
      <c r="FL719" s="101"/>
      <c r="FM719" s="101"/>
      <c r="FN719" s="101"/>
      <c r="FO719" s="101"/>
      <c r="FP719" s="101"/>
      <c r="FQ719" s="101"/>
      <c r="FR719" s="101"/>
      <c r="FS719" s="101"/>
      <c r="FT719" s="101"/>
      <c r="FU719" s="101"/>
      <c r="FV719" s="101"/>
      <c r="FW719" s="101"/>
      <c r="FX719" s="101"/>
      <c r="FY719" s="101"/>
      <c r="FZ719" s="101"/>
      <c r="GA719" s="101"/>
      <c r="GB719" s="101"/>
      <c r="GC719" s="101"/>
      <c r="GD719" s="101"/>
    </row>
    <row r="720" spans="1:186" x14ac:dyDescent="0.25">
      <c r="A720" s="101"/>
      <c r="B720" s="101"/>
      <c r="C720" s="101"/>
      <c r="D720" s="101"/>
      <c r="E720" s="101"/>
      <c r="F720" s="101"/>
      <c r="G720" s="101"/>
      <c r="H720" s="101"/>
      <c r="I720" s="101"/>
      <c r="J720" s="101"/>
      <c r="K720" s="101"/>
      <c r="L720" s="101"/>
      <c r="M720" s="103"/>
      <c r="N720" s="101"/>
      <c r="O720" s="101"/>
      <c r="P720" s="101"/>
      <c r="Q720" s="101"/>
      <c r="R720" s="101"/>
      <c r="S720" s="103"/>
      <c r="T720" s="103"/>
      <c r="U720" s="101"/>
      <c r="V720" s="101"/>
      <c r="W720" s="101"/>
      <c r="X720" s="101"/>
      <c r="Y720" s="101"/>
      <c r="Z720" s="101"/>
      <c r="AA720" s="101"/>
      <c r="AB720" s="101"/>
      <c r="AC720" s="101"/>
      <c r="AD720" s="101"/>
      <c r="AE720" s="101"/>
      <c r="AF720" s="101"/>
      <c r="AG720" s="103"/>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3"/>
      <c r="CI720" s="103"/>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3"/>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c r="FH720" s="101"/>
      <c r="FI720" s="101"/>
      <c r="FJ720" s="101"/>
      <c r="FK720" s="101"/>
      <c r="FL720" s="101"/>
      <c r="FM720" s="101"/>
      <c r="FN720" s="101"/>
      <c r="FO720" s="101"/>
      <c r="FP720" s="101"/>
      <c r="FQ720" s="101"/>
      <c r="FR720" s="101"/>
      <c r="FS720" s="101"/>
      <c r="FT720" s="101"/>
      <c r="FU720" s="101"/>
      <c r="FV720" s="101"/>
      <c r="FW720" s="101"/>
      <c r="FX720" s="101"/>
      <c r="FY720" s="101"/>
      <c r="FZ720" s="101"/>
      <c r="GA720" s="101"/>
      <c r="GB720" s="101"/>
      <c r="GC720" s="101"/>
      <c r="GD720" s="101"/>
    </row>
    <row r="721" spans="1:186" x14ac:dyDescent="0.25">
      <c r="A721" s="101"/>
      <c r="B721" s="101"/>
      <c r="C721" s="101"/>
      <c r="D721" s="101"/>
      <c r="E721" s="101"/>
      <c r="F721" s="101"/>
      <c r="G721" s="101"/>
      <c r="H721" s="101"/>
      <c r="I721" s="101"/>
      <c r="J721" s="101"/>
      <c r="K721" s="101"/>
      <c r="L721" s="101"/>
      <c r="M721" s="103"/>
      <c r="N721" s="101"/>
      <c r="O721" s="101"/>
      <c r="P721" s="101"/>
      <c r="Q721" s="101"/>
      <c r="R721" s="101"/>
      <c r="S721" s="103"/>
      <c r="T721" s="103"/>
      <c r="U721" s="101"/>
      <c r="V721" s="101"/>
      <c r="W721" s="101"/>
      <c r="X721" s="101"/>
      <c r="Y721" s="101"/>
      <c r="Z721" s="101"/>
      <c r="AA721" s="101"/>
      <c r="AB721" s="101"/>
      <c r="AC721" s="101"/>
      <c r="AD721" s="101"/>
      <c r="AE721" s="101"/>
      <c r="AF721" s="101"/>
      <c r="AG721" s="103"/>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3"/>
      <c r="CI721" s="103"/>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3"/>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c r="FH721" s="101"/>
      <c r="FI721" s="101"/>
      <c r="FJ721" s="101"/>
      <c r="FK721" s="101"/>
      <c r="FL721" s="101"/>
      <c r="FM721" s="101"/>
      <c r="FN721" s="101"/>
      <c r="FO721" s="101"/>
      <c r="FP721" s="101"/>
      <c r="FQ721" s="101"/>
      <c r="FR721" s="101"/>
      <c r="FS721" s="101"/>
      <c r="FT721" s="101"/>
      <c r="FU721" s="101"/>
      <c r="FV721" s="101"/>
      <c r="FW721" s="101"/>
      <c r="FX721" s="101"/>
      <c r="FY721" s="101"/>
      <c r="FZ721" s="101"/>
      <c r="GA721" s="101"/>
      <c r="GB721" s="101"/>
      <c r="GC721" s="101"/>
      <c r="GD721" s="101"/>
    </row>
    <row r="722" spans="1:186" x14ac:dyDescent="0.25">
      <c r="A722" s="101"/>
      <c r="B722" s="101"/>
      <c r="C722" s="101"/>
      <c r="D722" s="101"/>
      <c r="E722" s="101"/>
      <c r="F722" s="101"/>
      <c r="G722" s="101"/>
      <c r="H722" s="101"/>
      <c r="I722" s="101"/>
      <c r="J722" s="101"/>
      <c r="K722" s="101"/>
      <c r="L722" s="101"/>
      <c r="M722" s="103"/>
      <c r="N722" s="101"/>
      <c r="O722" s="101"/>
      <c r="P722" s="101"/>
      <c r="Q722" s="101"/>
      <c r="R722" s="101"/>
      <c r="S722" s="103"/>
      <c r="T722" s="103"/>
      <c r="U722" s="101"/>
      <c r="V722" s="101"/>
      <c r="W722" s="101"/>
      <c r="X722" s="101"/>
      <c r="Y722" s="101"/>
      <c r="Z722" s="101"/>
      <c r="AA722" s="101"/>
      <c r="AB722" s="101"/>
      <c r="AC722" s="101"/>
      <c r="AD722" s="101"/>
      <c r="AE722" s="101"/>
      <c r="AF722" s="101"/>
      <c r="AG722" s="103"/>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3"/>
      <c r="CI722" s="103"/>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3"/>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c r="FH722" s="101"/>
      <c r="FI722" s="101"/>
      <c r="FJ722" s="101"/>
      <c r="FK722" s="101"/>
      <c r="FL722" s="101"/>
      <c r="FM722" s="101"/>
      <c r="FN722" s="101"/>
      <c r="FO722" s="101"/>
      <c r="FP722" s="101"/>
      <c r="FQ722" s="101"/>
      <c r="FR722" s="101"/>
      <c r="FS722" s="101"/>
      <c r="FT722" s="101"/>
      <c r="FU722" s="101"/>
      <c r="FV722" s="101"/>
      <c r="FW722" s="101"/>
      <c r="FX722" s="101"/>
      <c r="FY722" s="101"/>
      <c r="FZ722" s="101"/>
      <c r="GA722" s="101"/>
      <c r="GB722" s="101"/>
      <c r="GC722" s="101"/>
      <c r="GD722" s="101"/>
    </row>
    <row r="723" spans="1:186" x14ac:dyDescent="0.25">
      <c r="A723" s="101"/>
      <c r="B723" s="101"/>
      <c r="C723" s="101"/>
      <c r="D723" s="101"/>
      <c r="E723" s="101"/>
      <c r="F723" s="101"/>
      <c r="G723" s="101"/>
      <c r="H723" s="101"/>
      <c r="I723" s="101"/>
      <c r="J723" s="101"/>
      <c r="K723" s="101"/>
      <c r="L723" s="101"/>
      <c r="M723" s="103"/>
      <c r="N723" s="101"/>
      <c r="O723" s="101"/>
      <c r="P723" s="101"/>
      <c r="Q723" s="101"/>
      <c r="R723" s="101"/>
      <c r="S723" s="103"/>
      <c r="T723" s="103"/>
      <c r="U723" s="101"/>
      <c r="V723" s="101"/>
      <c r="W723" s="101"/>
      <c r="X723" s="101"/>
      <c r="Y723" s="101"/>
      <c r="Z723" s="101"/>
      <c r="AA723" s="101"/>
      <c r="AB723" s="101"/>
      <c r="AC723" s="101"/>
      <c r="AD723" s="101"/>
      <c r="AE723" s="101"/>
      <c r="AF723" s="101"/>
      <c r="AG723" s="103"/>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3"/>
      <c r="CI723" s="103"/>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3"/>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c r="FH723" s="101"/>
      <c r="FI723" s="101"/>
      <c r="FJ723" s="101"/>
      <c r="FK723" s="101"/>
      <c r="FL723" s="101"/>
      <c r="FM723" s="101"/>
      <c r="FN723" s="101"/>
      <c r="FO723" s="101"/>
      <c r="FP723" s="101"/>
      <c r="FQ723" s="101"/>
      <c r="FR723" s="101"/>
      <c r="FS723" s="101"/>
      <c r="FT723" s="101"/>
      <c r="FU723" s="101"/>
      <c r="FV723" s="101"/>
      <c r="FW723" s="101"/>
      <c r="FX723" s="101"/>
      <c r="FY723" s="101"/>
      <c r="FZ723" s="101"/>
      <c r="GA723" s="101"/>
      <c r="GB723" s="101"/>
      <c r="GC723" s="101"/>
      <c r="GD723" s="101"/>
    </row>
    <row r="724" spans="1:186" x14ac:dyDescent="0.25">
      <c r="A724" s="101"/>
      <c r="B724" s="101"/>
      <c r="C724" s="101"/>
      <c r="D724" s="101"/>
      <c r="E724" s="101"/>
      <c r="F724" s="101"/>
      <c r="G724" s="101"/>
      <c r="H724" s="101"/>
      <c r="I724" s="101"/>
      <c r="J724" s="101"/>
      <c r="K724" s="101"/>
      <c r="L724" s="101"/>
      <c r="M724" s="103"/>
      <c r="N724" s="101"/>
      <c r="O724" s="101"/>
      <c r="P724" s="101"/>
      <c r="Q724" s="101"/>
      <c r="R724" s="101"/>
      <c r="S724" s="103"/>
      <c r="T724" s="103"/>
      <c r="U724" s="101"/>
      <c r="V724" s="101"/>
      <c r="W724" s="101"/>
      <c r="X724" s="101"/>
      <c r="Y724" s="101"/>
      <c r="Z724" s="101"/>
      <c r="AA724" s="101"/>
      <c r="AB724" s="101"/>
      <c r="AC724" s="101"/>
      <c r="AD724" s="101"/>
      <c r="AE724" s="101"/>
      <c r="AF724" s="101"/>
      <c r="AG724" s="103"/>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3"/>
      <c r="CI724" s="103"/>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3"/>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c r="FH724" s="101"/>
      <c r="FI724" s="101"/>
      <c r="FJ724" s="101"/>
      <c r="FK724" s="101"/>
      <c r="FL724" s="101"/>
      <c r="FM724" s="101"/>
      <c r="FN724" s="101"/>
      <c r="FO724" s="101"/>
      <c r="FP724" s="101"/>
      <c r="FQ724" s="101"/>
      <c r="FR724" s="101"/>
      <c r="FS724" s="101"/>
      <c r="FT724" s="101"/>
      <c r="FU724" s="101"/>
      <c r="FV724" s="101"/>
      <c r="FW724" s="101"/>
      <c r="FX724" s="101"/>
      <c r="FY724" s="101"/>
      <c r="FZ724" s="101"/>
      <c r="GA724" s="101"/>
      <c r="GB724" s="101"/>
      <c r="GC724" s="101"/>
      <c r="GD724" s="101"/>
    </row>
    <row r="725" spans="1:186" x14ac:dyDescent="0.25">
      <c r="A725" s="101"/>
      <c r="B725" s="101"/>
      <c r="C725" s="101"/>
      <c r="D725" s="101"/>
      <c r="E725" s="101"/>
      <c r="F725" s="101"/>
      <c r="G725" s="101"/>
      <c r="H725" s="101"/>
      <c r="I725" s="101"/>
      <c r="J725" s="101"/>
      <c r="K725" s="101"/>
      <c r="L725" s="101"/>
      <c r="M725" s="103"/>
      <c r="N725" s="101"/>
      <c r="O725" s="101"/>
      <c r="P725" s="101"/>
      <c r="Q725" s="101"/>
      <c r="R725" s="101"/>
      <c r="S725" s="103"/>
      <c r="T725" s="103"/>
      <c r="U725" s="101"/>
      <c r="V725" s="101"/>
      <c r="W725" s="101"/>
      <c r="X725" s="101"/>
      <c r="Y725" s="101"/>
      <c r="Z725" s="101"/>
      <c r="AA725" s="101"/>
      <c r="AB725" s="101"/>
      <c r="AC725" s="101"/>
      <c r="AD725" s="101"/>
      <c r="AE725" s="101"/>
      <c r="AF725" s="101"/>
      <c r="AG725" s="103"/>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3"/>
      <c r="CI725" s="103"/>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3"/>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c r="FH725" s="101"/>
      <c r="FI725" s="101"/>
      <c r="FJ725" s="101"/>
      <c r="FK725" s="101"/>
      <c r="FL725" s="101"/>
      <c r="FM725" s="101"/>
      <c r="FN725" s="101"/>
      <c r="FO725" s="101"/>
      <c r="FP725" s="101"/>
      <c r="FQ725" s="101"/>
      <c r="FR725" s="101"/>
      <c r="FS725" s="101"/>
      <c r="FT725" s="101"/>
      <c r="FU725" s="101"/>
      <c r="FV725" s="101"/>
      <c r="FW725" s="101"/>
      <c r="FX725" s="101"/>
      <c r="FY725" s="101"/>
      <c r="FZ725" s="101"/>
      <c r="GA725" s="101"/>
      <c r="GB725" s="101"/>
      <c r="GC725" s="101"/>
      <c r="GD725" s="101"/>
    </row>
    <row r="726" spans="1:186" x14ac:dyDescent="0.25">
      <c r="A726" s="101"/>
      <c r="B726" s="101"/>
      <c r="C726" s="101"/>
      <c r="D726" s="101"/>
      <c r="E726" s="101"/>
      <c r="F726" s="101"/>
      <c r="G726" s="101"/>
      <c r="H726" s="101"/>
      <c r="I726" s="101"/>
      <c r="J726" s="101"/>
      <c r="K726" s="101"/>
      <c r="L726" s="101"/>
      <c r="M726" s="103"/>
      <c r="N726" s="101"/>
      <c r="O726" s="101"/>
      <c r="P726" s="101"/>
      <c r="Q726" s="101"/>
      <c r="R726" s="101"/>
      <c r="S726" s="103"/>
      <c r="T726" s="103"/>
      <c r="U726" s="101"/>
      <c r="V726" s="101"/>
      <c r="W726" s="101"/>
      <c r="X726" s="101"/>
      <c r="Y726" s="101"/>
      <c r="Z726" s="101"/>
      <c r="AA726" s="101"/>
      <c r="AB726" s="101"/>
      <c r="AC726" s="101"/>
      <c r="AD726" s="101"/>
      <c r="AE726" s="101"/>
      <c r="AF726" s="101"/>
      <c r="AG726" s="103"/>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3"/>
      <c r="CI726" s="103"/>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3"/>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c r="FH726" s="101"/>
      <c r="FI726" s="101"/>
      <c r="FJ726" s="101"/>
      <c r="FK726" s="101"/>
      <c r="FL726" s="101"/>
      <c r="FM726" s="101"/>
      <c r="FN726" s="101"/>
      <c r="FO726" s="101"/>
      <c r="FP726" s="101"/>
      <c r="FQ726" s="101"/>
      <c r="FR726" s="101"/>
      <c r="FS726" s="101"/>
      <c r="FT726" s="101"/>
      <c r="FU726" s="101"/>
      <c r="FV726" s="101"/>
      <c r="FW726" s="101"/>
      <c r="FX726" s="101"/>
      <c r="FY726" s="101"/>
      <c r="FZ726" s="101"/>
      <c r="GA726" s="101"/>
      <c r="GB726" s="101"/>
      <c r="GC726" s="101"/>
      <c r="GD726" s="101"/>
    </row>
    <row r="727" spans="1:186" x14ac:dyDescent="0.25">
      <c r="A727" s="101"/>
      <c r="B727" s="101"/>
      <c r="C727" s="101"/>
      <c r="D727" s="101"/>
      <c r="E727" s="101"/>
      <c r="F727" s="101"/>
      <c r="G727" s="101"/>
      <c r="H727" s="101"/>
      <c r="I727" s="101"/>
      <c r="J727" s="101"/>
      <c r="K727" s="101"/>
      <c r="L727" s="101"/>
      <c r="M727" s="103"/>
      <c r="N727" s="101"/>
      <c r="O727" s="101"/>
      <c r="P727" s="101"/>
      <c r="Q727" s="101"/>
      <c r="R727" s="101"/>
      <c r="S727" s="103"/>
      <c r="T727" s="103"/>
      <c r="U727" s="101"/>
      <c r="V727" s="101"/>
      <c r="W727" s="101"/>
      <c r="X727" s="101"/>
      <c r="Y727" s="101"/>
      <c r="Z727" s="101"/>
      <c r="AA727" s="101"/>
      <c r="AB727" s="101"/>
      <c r="AC727" s="101"/>
      <c r="AD727" s="101"/>
      <c r="AE727" s="101"/>
      <c r="AF727" s="101"/>
      <c r="AG727" s="103"/>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3"/>
      <c r="CI727" s="103"/>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3"/>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c r="FH727" s="101"/>
      <c r="FI727" s="101"/>
      <c r="FJ727" s="101"/>
      <c r="FK727" s="101"/>
      <c r="FL727" s="101"/>
      <c r="FM727" s="101"/>
      <c r="FN727" s="101"/>
      <c r="FO727" s="101"/>
      <c r="FP727" s="101"/>
      <c r="FQ727" s="101"/>
      <c r="FR727" s="101"/>
      <c r="FS727" s="101"/>
      <c r="FT727" s="101"/>
      <c r="FU727" s="101"/>
      <c r="FV727" s="101"/>
      <c r="FW727" s="101"/>
      <c r="FX727" s="101"/>
      <c r="FY727" s="101"/>
      <c r="FZ727" s="101"/>
      <c r="GA727" s="101"/>
      <c r="GB727" s="101"/>
      <c r="GC727" s="101"/>
      <c r="GD727" s="101"/>
    </row>
    <row r="728" spans="1:186" x14ac:dyDescent="0.25">
      <c r="A728" s="101"/>
      <c r="B728" s="101"/>
      <c r="C728" s="101"/>
      <c r="D728" s="101"/>
      <c r="E728" s="101"/>
      <c r="F728" s="101"/>
      <c r="G728" s="101"/>
      <c r="H728" s="101"/>
      <c r="I728" s="101"/>
      <c r="J728" s="101"/>
      <c r="K728" s="101"/>
      <c r="L728" s="101"/>
      <c r="M728" s="103"/>
      <c r="N728" s="101"/>
      <c r="O728" s="101"/>
      <c r="P728" s="101"/>
      <c r="Q728" s="101"/>
      <c r="R728" s="101"/>
      <c r="S728" s="103"/>
      <c r="T728" s="103"/>
      <c r="U728" s="101"/>
      <c r="V728" s="101"/>
      <c r="W728" s="101"/>
      <c r="X728" s="101"/>
      <c r="Y728" s="101"/>
      <c r="Z728" s="101"/>
      <c r="AA728" s="101"/>
      <c r="AB728" s="101"/>
      <c r="AC728" s="101"/>
      <c r="AD728" s="101"/>
      <c r="AE728" s="101"/>
      <c r="AF728" s="101"/>
      <c r="AG728" s="103"/>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3"/>
      <c r="CI728" s="103"/>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3"/>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c r="FH728" s="101"/>
      <c r="FI728" s="101"/>
      <c r="FJ728" s="101"/>
      <c r="FK728" s="101"/>
      <c r="FL728" s="101"/>
      <c r="FM728" s="101"/>
      <c r="FN728" s="101"/>
      <c r="FO728" s="101"/>
      <c r="FP728" s="101"/>
      <c r="FQ728" s="101"/>
      <c r="FR728" s="101"/>
      <c r="FS728" s="101"/>
      <c r="FT728" s="101"/>
      <c r="FU728" s="101"/>
      <c r="FV728" s="101"/>
      <c r="FW728" s="101"/>
      <c r="FX728" s="101"/>
      <c r="FY728" s="101"/>
      <c r="FZ728" s="101"/>
      <c r="GA728" s="101"/>
      <c r="GB728" s="101"/>
      <c r="GC728" s="101"/>
      <c r="GD728" s="101"/>
    </row>
    <row r="729" spans="1:186" x14ac:dyDescent="0.25">
      <c r="A729" s="101"/>
      <c r="B729" s="101"/>
      <c r="C729" s="101"/>
      <c r="D729" s="101"/>
      <c r="E729" s="101"/>
      <c r="F729" s="101"/>
      <c r="G729" s="101"/>
      <c r="H729" s="101"/>
      <c r="I729" s="101"/>
      <c r="J729" s="101"/>
      <c r="K729" s="101"/>
      <c r="L729" s="101"/>
      <c r="M729" s="103"/>
      <c r="N729" s="101"/>
      <c r="O729" s="101"/>
      <c r="P729" s="101"/>
      <c r="Q729" s="101"/>
      <c r="R729" s="101"/>
      <c r="S729" s="103"/>
      <c r="T729" s="103"/>
      <c r="U729" s="101"/>
      <c r="V729" s="101"/>
      <c r="W729" s="101"/>
      <c r="X729" s="101"/>
      <c r="Y729" s="101"/>
      <c r="Z729" s="101"/>
      <c r="AA729" s="101"/>
      <c r="AB729" s="101"/>
      <c r="AC729" s="101"/>
      <c r="AD729" s="101"/>
      <c r="AE729" s="101"/>
      <c r="AF729" s="101"/>
      <c r="AG729" s="103"/>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3"/>
      <c r="CI729" s="103"/>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3"/>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c r="FH729" s="101"/>
      <c r="FI729" s="101"/>
      <c r="FJ729" s="101"/>
      <c r="FK729" s="101"/>
      <c r="FL729" s="101"/>
      <c r="FM729" s="101"/>
      <c r="FN729" s="101"/>
      <c r="FO729" s="101"/>
      <c r="FP729" s="101"/>
      <c r="FQ729" s="101"/>
      <c r="FR729" s="101"/>
      <c r="FS729" s="101"/>
      <c r="FT729" s="101"/>
      <c r="FU729" s="101"/>
      <c r="FV729" s="101"/>
      <c r="FW729" s="101"/>
      <c r="FX729" s="101"/>
      <c r="FY729" s="101"/>
      <c r="FZ729" s="101"/>
      <c r="GA729" s="101"/>
      <c r="GB729" s="101"/>
      <c r="GC729" s="101"/>
      <c r="GD729" s="101"/>
    </row>
    <row r="730" spans="1:186" x14ac:dyDescent="0.25">
      <c r="A730" s="101"/>
      <c r="B730" s="101"/>
      <c r="C730" s="101"/>
      <c r="D730" s="101"/>
      <c r="E730" s="101"/>
      <c r="F730" s="101"/>
      <c r="G730" s="101"/>
      <c r="H730" s="101"/>
      <c r="I730" s="101"/>
      <c r="J730" s="101"/>
      <c r="K730" s="101"/>
      <c r="L730" s="101"/>
      <c r="M730" s="103"/>
      <c r="N730" s="101"/>
      <c r="O730" s="101"/>
      <c r="P730" s="101"/>
      <c r="Q730" s="101"/>
      <c r="R730" s="101"/>
      <c r="S730" s="103"/>
      <c r="T730" s="103"/>
      <c r="U730" s="101"/>
      <c r="V730" s="101"/>
      <c r="W730" s="101"/>
      <c r="X730" s="101"/>
      <c r="Y730" s="101"/>
      <c r="Z730" s="101"/>
      <c r="AA730" s="101"/>
      <c r="AB730" s="101"/>
      <c r="AC730" s="101"/>
      <c r="AD730" s="101"/>
      <c r="AE730" s="101"/>
      <c r="AF730" s="101"/>
      <c r="AG730" s="103"/>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3"/>
      <c r="CI730" s="103"/>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3"/>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c r="FH730" s="101"/>
      <c r="FI730" s="101"/>
      <c r="FJ730" s="101"/>
      <c r="FK730" s="101"/>
      <c r="FL730" s="101"/>
      <c r="FM730" s="101"/>
      <c r="FN730" s="101"/>
      <c r="FO730" s="101"/>
      <c r="FP730" s="101"/>
      <c r="FQ730" s="101"/>
      <c r="FR730" s="101"/>
      <c r="FS730" s="101"/>
      <c r="FT730" s="101"/>
      <c r="FU730" s="101"/>
      <c r="FV730" s="101"/>
      <c r="FW730" s="101"/>
      <c r="FX730" s="101"/>
      <c r="FY730" s="101"/>
      <c r="FZ730" s="101"/>
      <c r="GA730" s="101"/>
      <c r="GB730" s="101"/>
      <c r="GC730" s="101"/>
      <c r="GD730" s="101"/>
    </row>
    <row r="731" spans="1:186" x14ac:dyDescent="0.25">
      <c r="A731" s="101"/>
      <c r="B731" s="101"/>
      <c r="C731" s="101"/>
      <c r="D731" s="101"/>
      <c r="E731" s="101"/>
      <c r="F731" s="101"/>
      <c r="G731" s="101"/>
      <c r="H731" s="101"/>
      <c r="I731" s="101"/>
      <c r="J731" s="101"/>
      <c r="K731" s="101"/>
      <c r="L731" s="101"/>
      <c r="M731" s="103"/>
      <c r="N731" s="101"/>
      <c r="O731" s="101"/>
      <c r="P731" s="101"/>
      <c r="Q731" s="101"/>
      <c r="R731" s="101"/>
      <c r="S731" s="103"/>
      <c r="T731" s="103"/>
      <c r="U731" s="101"/>
      <c r="V731" s="101"/>
      <c r="W731" s="101"/>
      <c r="X731" s="101"/>
      <c r="Y731" s="101"/>
      <c r="Z731" s="101"/>
      <c r="AA731" s="101"/>
      <c r="AB731" s="101"/>
      <c r="AC731" s="101"/>
      <c r="AD731" s="101"/>
      <c r="AE731" s="101"/>
      <c r="AF731" s="101"/>
      <c r="AG731" s="103"/>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3"/>
      <c r="CI731" s="103"/>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3"/>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c r="FH731" s="101"/>
      <c r="FI731" s="101"/>
      <c r="FJ731" s="101"/>
      <c r="FK731" s="101"/>
      <c r="FL731" s="101"/>
      <c r="FM731" s="101"/>
      <c r="FN731" s="101"/>
      <c r="FO731" s="101"/>
      <c r="FP731" s="101"/>
      <c r="FQ731" s="101"/>
      <c r="FR731" s="101"/>
      <c r="FS731" s="101"/>
      <c r="FT731" s="101"/>
      <c r="FU731" s="101"/>
      <c r="FV731" s="101"/>
      <c r="FW731" s="101"/>
      <c r="FX731" s="101"/>
      <c r="FY731" s="101"/>
      <c r="FZ731" s="101"/>
      <c r="GA731" s="101"/>
      <c r="GB731" s="101"/>
      <c r="GC731" s="101"/>
      <c r="GD731" s="101"/>
    </row>
    <row r="732" spans="1:186" x14ac:dyDescent="0.25">
      <c r="A732" s="101"/>
      <c r="B732" s="101"/>
      <c r="C732" s="101"/>
      <c r="D732" s="101"/>
      <c r="E732" s="101"/>
      <c r="F732" s="101"/>
      <c r="G732" s="101"/>
      <c r="H732" s="101"/>
      <c r="I732" s="101"/>
      <c r="J732" s="101"/>
      <c r="K732" s="101"/>
      <c r="L732" s="101"/>
      <c r="M732" s="103"/>
      <c r="N732" s="101"/>
      <c r="O732" s="101"/>
      <c r="P732" s="101"/>
      <c r="Q732" s="101"/>
      <c r="R732" s="101"/>
      <c r="S732" s="103"/>
      <c r="T732" s="103"/>
      <c r="U732" s="101"/>
      <c r="V732" s="101"/>
      <c r="W732" s="101"/>
      <c r="X732" s="101"/>
      <c r="Y732" s="101"/>
      <c r="Z732" s="101"/>
      <c r="AA732" s="101"/>
      <c r="AB732" s="101"/>
      <c r="AC732" s="101"/>
      <c r="AD732" s="101"/>
      <c r="AE732" s="101"/>
      <c r="AF732" s="101"/>
      <c r="AG732" s="103"/>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3"/>
      <c r="CI732" s="103"/>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3"/>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c r="FH732" s="101"/>
      <c r="FI732" s="101"/>
      <c r="FJ732" s="101"/>
      <c r="FK732" s="101"/>
      <c r="FL732" s="101"/>
      <c r="FM732" s="101"/>
      <c r="FN732" s="101"/>
      <c r="FO732" s="101"/>
      <c r="FP732" s="101"/>
      <c r="FQ732" s="101"/>
      <c r="FR732" s="101"/>
      <c r="FS732" s="101"/>
      <c r="FT732" s="101"/>
      <c r="FU732" s="101"/>
      <c r="FV732" s="101"/>
      <c r="FW732" s="101"/>
      <c r="FX732" s="101"/>
      <c r="FY732" s="101"/>
      <c r="FZ732" s="101"/>
      <c r="GA732" s="101"/>
      <c r="GB732" s="101"/>
      <c r="GC732" s="101"/>
      <c r="GD732" s="101"/>
    </row>
    <row r="733" spans="1:186" x14ac:dyDescent="0.25">
      <c r="A733" s="101"/>
      <c r="B733" s="101"/>
      <c r="C733" s="101"/>
      <c r="D733" s="101"/>
      <c r="E733" s="101"/>
      <c r="F733" s="101"/>
      <c r="G733" s="101"/>
      <c r="H733" s="101"/>
      <c r="I733" s="101"/>
      <c r="J733" s="101"/>
      <c r="K733" s="101"/>
      <c r="L733" s="101"/>
      <c r="M733" s="103"/>
      <c r="N733" s="101"/>
      <c r="O733" s="101"/>
      <c r="P733" s="101"/>
      <c r="Q733" s="101"/>
      <c r="R733" s="101"/>
      <c r="S733" s="103"/>
      <c r="T733" s="103"/>
      <c r="U733" s="101"/>
      <c r="V733" s="101"/>
      <c r="W733" s="101"/>
      <c r="X733" s="101"/>
      <c r="Y733" s="101"/>
      <c r="Z733" s="101"/>
      <c r="AA733" s="101"/>
      <c r="AB733" s="101"/>
      <c r="AC733" s="101"/>
      <c r="AD733" s="101"/>
      <c r="AE733" s="101"/>
      <c r="AF733" s="101"/>
      <c r="AG733" s="103"/>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3"/>
      <c r="CI733" s="103"/>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3"/>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c r="FH733" s="101"/>
      <c r="FI733" s="101"/>
      <c r="FJ733" s="101"/>
      <c r="FK733" s="101"/>
      <c r="FL733" s="101"/>
      <c r="FM733" s="101"/>
      <c r="FN733" s="101"/>
      <c r="FO733" s="101"/>
      <c r="FP733" s="101"/>
      <c r="FQ733" s="101"/>
      <c r="FR733" s="101"/>
      <c r="FS733" s="101"/>
      <c r="FT733" s="101"/>
      <c r="FU733" s="101"/>
      <c r="FV733" s="101"/>
      <c r="FW733" s="101"/>
      <c r="FX733" s="101"/>
      <c r="FY733" s="101"/>
      <c r="FZ733" s="101"/>
      <c r="GA733" s="101"/>
      <c r="GB733" s="101"/>
      <c r="GC733" s="101"/>
      <c r="GD733" s="101"/>
    </row>
    <row r="734" spans="1:186" x14ac:dyDescent="0.25">
      <c r="A734" s="101"/>
      <c r="B734" s="101"/>
      <c r="C734" s="101"/>
      <c r="D734" s="101"/>
      <c r="E734" s="101"/>
      <c r="F734" s="101"/>
      <c r="G734" s="101"/>
      <c r="H734" s="101"/>
      <c r="I734" s="101"/>
      <c r="J734" s="101"/>
      <c r="K734" s="101"/>
      <c r="L734" s="101"/>
      <c r="M734" s="103"/>
      <c r="N734" s="101"/>
      <c r="O734" s="101"/>
      <c r="P734" s="101"/>
      <c r="Q734" s="101"/>
      <c r="R734" s="101"/>
      <c r="S734" s="103"/>
      <c r="T734" s="103"/>
      <c r="U734" s="101"/>
      <c r="V734" s="101"/>
      <c r="W734" s="101"/>
      <c r="X734" s="101"/>
      <c r="Y734" s="101"/>
      <c r="Z734" s="101"/>
      <c r="AA734" s="101"/>
      <c r="AB734" s="101"/>
      <c r="AC734" s="101"/>
      <c r="AD734" s="101"/>
      <c r="AE734" s="101"/>
      <c r="AF734" s="101"/>
      <c r="AG734" s="103"/>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3"/>
      <c r="CI734" s="103"/>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3"/>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c r="FH734" s="101"/>
      <c r="FI734" s="101"/>
      <c r="FJ734" s="101"/>
      <c r="FK734" s="101"/>
      <c r="FL734" s="101"/>
      <c r="FM734" s="101"/>
      <c r="FN734" s="101"/>
      <c r="FO734" s="101"/>
      <c r="FP734" s="101"/>
      <c r="FQ734" s="101"/>
      <c r="FR734" s="101"/>
      <c r="FS734" s="101"/>
      <c r="FT734" s="101"/>
      <c r="FU734" s="101"/>
      <c r="FV734" s="101"/>
      <c r="FW734" s="101"/>
      <c r="FX734" s="101"/>
      <c r="FY734" s="101"/>
      <c r="FZ734" s="101"/>
      <c r="GA734" s="101"/>
      <c r="GB734" s="101"/>
      <c r="GC734" s="101"/>
      <c r="GD734" s="101"/>
    </row>
    <row r="735" spans="1:186" x14ac:dyDescent="0.25">
      <c r="A735" s="101"/>
      <c r="B735" s="101"/>
      <c r="C735" s="101"/>
      <c r="D735" s="101"/>
      <c r="E735" s="101"/>
      <c r="F735" s="101"/>
      <c r="G735" s="101"/>
      <c r="H735" s="101"/>
      <c r="I735" s="101"/>
      <c r="J735" s="101"/>
      <c r="K735" s="101"/>
      <c r="L735" s="101"/>
      <c r="M735" s="103"/>
      <c r="N735" s="101"/>
      <c r="O735" s="101"/>
      <c r="P735" s="101"/>
      <c r="Q735" s="101"/>
      <c r="R735" s="101"/>
      <c r="S735" s="103"/>
      <c r="T735" s="103"/>
      <c r="U735" s="101"/>
      <c r="V735" s="101"/>
      <c r="W735" s="101"/>
      <c r="X735" s="101"/>
      <c r="Y735" s="101"/>
      <c r="Z735" s="101"/>
      <c r="AA735" s="101"/>
      <c r="AB735" s="101"/>
      <c r="AC735" s="101"/>
      <c r="AD735" s="101"/>
      <c r="AE735" s="101"/>
      <c r="AF735" s="101"/>
      <c r="AG735" s="103"/>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3"/>
      <c r="CI735" s="103"/>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3"/>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c r="FH735" s="101"/>
      <c r="FI735" s="101"/>
      <c r="FJ735" s="101"/>
      <c r="FK735" s="101"/>
      <c r="FL735" s="101"/>
      <c r="FM735" s="101"/>
      <c r="FN735" s="101"/>
      <c r="FO735" s="101"/>
      <c r="FP735" s="101"/>
      <c r="FQ735" s="101"/>
      <c r="FR735" s="101"/>
      <c r="FS735" s="101"/>
      <c r="FT735" s="101"/>
      <c r="FU735" s="101"/>
      <c r="FV735" s="101"/>
      <c r="FW735" s="101"/>
      <c r="FX735" s="101"/>
      <c r="FY735" s="101"/>
      <c r="FZ735" s="101"/>
      <c r="GA735" s="101"/>
      <c r="GB735" s="101"/>
      <c r="GC735" s="101"/>
      <c r="GD735" s="101"/>
    </row>
    <row r="736" spans="1:186" x14ac:dyDescent="0.25">
      <c r="A736" s="101"/>
      <c r="B736" s="101"/>
      <c r="C736" s="101"/>
      <c r="D736" s="101"/>
      <c r="E736" s="101"/>
      <c r="F736" s="101"/>
      <c r="G736" s="101"/>
      <c r="H736" s="101"/>
      <c r="I736" s="101"/>
      <c r="J736" s="101"/>
      <c r="K736" s="101"/>
      <c r="L736" s="101"/>
      <c r="M736" s="103"/>
      <c r="N736" s="101"/>
      <c r="O736" s="101"/>
      <c r="P736" s="101"/>
      <c r="Q736" s="101"/>
      <c r="R736" s="101"/>
      <c r="S736" s="103"/>
      <c r="T736" s="103"/>
      <c r="U736" s="101"/>
      <c r="V736" s="101"/>
      <c r="W736" s="101"/>
      <c r="X736" s="101"/>
      <c r="Y736" s="101"/>
      <c r="Z736" s="101"/>
      <c r="AA736" s="101"/>
      <c r="AB736" s="101"/>
      <c r="AC736" s="101"/>
      <c r="AD736" s="101"/>
      <c r="AE736" s="101"/>
      <c r="AF736" s="101"/>
      <c r="AG736" s="103"/>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3"/>
      <c r="CI736" s="103"/>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3"/>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c r="FH736" s="101"/>
      <c r="FI736" s="101"/>
      <c r="FJ736" s="101"/>
      <c r="FK736" s="101"/>
      <c r="FL736" s="101"/>
      <c r="FM736" s="101"/>
      <c r="FN736" s="101"/>
      <c r="FO736" s="101"/>
      <c r="FP736" s="101"/>
      <c r="FQ736" s="101"/>
      <c r="FR736" s="101"/>
      <c r="FS736" s="101"/>
      <c r="FT736" s="101"/>
      <c r="FU736" s="101"/>
      <c r="FV736" s="101"/>
      <c r="FW736" s="101"/>
      <c r="FX736" s="101"/>
      <c r="FY736" s="101"/>
      <c r="FZ736" s="101"/>
      <c r="GA736" s="101"/>
      <c r="GB736" s="101"/>
      <c r="GC736" s="101"/>
      <c r="GD736" s="101"/>
    </row>
    <row r="737" spans="1:186" x14ac:dyDescent="0.25">
      <c r="A737" s="101"/>
      <c r="B737" s="101"/>
      <c r="C737" s="101"/>
      <c r="D737" s="101"/>
      <c r="E737" s="101"/>
      <c r="F737" s="101"/>
      <c r="G737" s="101"/>
      <c r="H737" s="101"/>
      <c r="I737" s="101"/>
      <c r="J737" s="101"/>
      <c r="K737" s="101"/>
      <c r="L737" s="101"/>
      <c r="M737" s="103"/>
      <c r="N737" s="101"/>
      <c r="O737" s="101"/>
      <c r="P737" s="101"/>
      <c r="Q737" s="101"/>
      <c r="R737" s="101"/>
      <c r="S737" s="103"/>
      <c r="T737" s="103"/>
      <c r="U737" s="101"/>
      <c r="V737" s="101"/>
      <c r="W737" s="101"/>
      <c r="X737" s="101"/>
      <c r="Y737" s="101"/>
      <c r="Z737" s="101"/>
      <c r="AA737" s="101"/>
      <c r="AB737" s="101"/>
      <c r="AC737" s="101"/>
      <c r="AD737" s="101"/>
      <c r="AE737" s="101"/>
      <c r="AF737" s="101"/>
      <c r="AG737" s="103"/>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3"/>
      <c r="CI737" s="103"/>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3"/>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c r="FH737" s="101"/>
      <c r="FI737" s="101"/>
      <c r="FJ737" s="101"/>
      <c r="FK737" s="101"/>
      <c r="FL737" s="101"/>
      <c r="FM737" s="101"/>
      <c r="FN737" s="101"/>
      <c r="FO737" s="101"/>
      <c r="FP737" s="101"/>
      <c r="FQ737" s="101"/>
      <c r="FR737" s="101"/>
      <c r="FS737" s="101"/>
      <c r="FT737" s="101"/>
      <c r="FU737" s="101"/>
      <c r="FV737" s="101"/>
      <c r="FW737" s="101"/>
      <c r="FX737" s="101"/>
      <c r="FY737" s="101"/>
      <c r="FZ737" s="101"/>
      <c r="GA737" s="101"/>
      <c r="GB737" s="101"/>
      <c r="GC737" s="101"/>
      <c r="GD737" s="101"/>
    </row>
    <row r="738" spans="1:186" x14ac:dyDescent="0.25">
      <c r="A738" s="101"/>
      <c r="B738" s="101"/>
      <c r="C738" s="101"/>
      <c r="D738" s="101"/>
      <c r="E738" s="101"/>
      <c r="F738" s="101"/>
      <c r="G738" s="101"/>
      <c r="H738" s="101"/>
      <c r="I738" s="101"/>
      <c r="J738" s="101"/>
      <c r="K738" s="101"/>
      <c r="L738" s="101"/>
      <c r="M738" s="103"/>
      <c r="N738" s="101"/>
      <c r="O738" s="101"/>
      <c r="P738" s="101"/>
      <c r="Q738" s="101"/>
      <c r="R738" s="101"/>
      <c r="S738" s="103"/>
      <c r="T738" s="103"/>
      <c r="U738" s="101"/>
      <c r="V738" s="101"/>
      <c r="W738" s="101"/>
      <c r="X738" s="101"/>
      <c r="Y738" s="101"/>
      <c r="Z738" s="101"/>
      <c r="AA738" s="101"/>
      <c r="AB738" s="101"/>
      <c r="AC738" s="101"/>
      <c r="AD738" s="101"/>
      <c r="AE738" s="101"/>
      <c r="AF738" s="101"/>
      <c r="AG738" s="103"/>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3"/>
      <c r="CI738" s="103"/>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3"/>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c r="FH738" s="101"/>
      <c r="FI738" s="101"/>
      <c r="FJ738" s="101"/>
      <c r="FK738" s="101"/>
      <c r="FL738" s="101"/>
      <c r="FM738" s="101"/>
      <c r="FN738" s="101"/>
      <c r="FO738" s="101"/>
      <c r="FP738" s="101"/>
      <c r="FQ738" s="101"/>
      <c r="FR738" s="101"/>
      <c r="FS738" s="101"/>
      <c r="FT738" s="101"/>
      <c r="FU738" s="101"/>
      <c r="FV738" s="101"/>
      <c r="FW738" s="101"/>
      <c r="FX738" s="101"/>
      <c r="FY738" s="101"/>
      <c r="FZ738" s="101"/>
      <c r="GA738" s="101"/>
      <c r="GB738" s="101"/>
      <c r="GC738" s="101"/>
      <c r="GD738" s="101"/>
    </row>
    <row r="739" spans="1:186" x14ac:dyDescent="0.25">
      <c r="A739" s="101"/>
      <c r="B739" s="101"/>
      <c r="C739" s="101"/>
      <c r="D739" s="101"/>
      <c r="E739" s="101"/>
      <c r="F739" s="101"/>
      <c r="G739" s="101"/>
      <c r="H739" s="101"/>
      <c r="I739" s="101"/>
      <c r="J739" s="101"/>
      <c r="K739" s="101"/>
      <c r="L739" s="101"/>
      <c r="M739" s="103"/>
      <c r="N739" s="101"/>
      <c r="O739" s="101"/>
      <c r="P739" s="101"/>
      <c r="Q739" s="101"/>
      <c r="R739" s="101"/>
      <c r="S739" s="103"/>
      <c r="T739" s="103"/>
      <c r="U739" s="101"/>
      <c r="V739" s="101"/>
      <c r="W739" s="101"/>
      <c r="X739" s="101"/>
      <c r="Y739" s="101"/>
      <c r="Z739" s="101"/>
      <c r="AA739" s="101"/>
      <c r="AB739" s="101"/>
      <c r="AC739" s="101"/>
      <c r="AD739" s="101"/>
      <c r="AE739" s="101"/>
      <c r="AF739" s="101"/>
      <c r="AG739" s="103"/>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3"/>
      <c r="CI739" s="103"/>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3"/>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c r="FH739" s="101"/>
      <c r="FI739" s="101"/>
      <c r="FJ739" s="101"/>
      <c r="FK739" s="101"/>
      <c r="FL739" s="101"/>
      <c r="FM739" s="101"/>
      <c r="FN739" s="101"/>
      <c r="FO739" s="101"/>
      <c r="FP739" s="101"/>
      <c r="FQ739" s="101"/>
      <c r="FR739" s="101"/>
      <c r="FS739" s="101"/>
      <c r="FT739" s="101"/>
      <c r="FU739" s="101"/>
      <c r="FV739" s="101"/>
      <c r="FW739" s="101"/>
      <c r="FX739" s="101"/>
      <c r="FY739" s="101"/>
      <c r="FZ739" s="101"/>
      <c r="GA739" s="101"/>
      <c r="GB739" s="101"/>
      <c r="GC739" s="101"/>
      <c r="GD739" s="101"/>
    </row>
    <row r="740" spans="1:186" x14ac:dyDescent="0.25">
      <c r="A740" s="101"/>
      <c r="B740" s="101"/>
      <c r="C740" s="101"/>
      <c r="D740" s="101"/>
      <c r="E740" s="101"/>
      <c r="F740" s="101"/>
      <c r="G740" s="101"/>
      <c r="H740" s="101"/>
      <c r="I740" s="101"/>
      <c r="J740" s="101"/>
      <c r="K740" s="101"/>
      <c r="L740" s="101"/>
      <c r="M740" s="103"/>
      <c r="N740" s="101"/>
      <c r="O740" s="101"/>
      <c r="P740" s="101"/>
      <c r="Q740" s="101"/>
      <c r="R740" s="101"/>
      <c r="S740" s="103"/>
      <c r="T740" s="103"/>
      <c r="U740" s="101"/>
      <c r="V740" s="101"/>
      <c r="W740" s="101"/>
      <c r="X740" s="101"/>
      <c r="Y740" s="101"/>
      <c r="Z740" s="101"/>
      <c r="AA740" s="101"/>
      <c r="AB740" s="101"/>
      <c r="AC740" s="101"/>
      <c r="AD740" s="101"/>
      <c r="AE740" s="101"/>
      <c r="AF740" s="101"/>
      <c r="AG740" s="103"/>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3"/>
      <c r="CI740" s="103"/>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3"/>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c r="FH740" s="101"/>
      <c r="FI740" s="101"/>
      <c r="FJ740" s="101"/>
      <c r="FK740" s="101"/>
      <c r="FL740" s="101"/>
      <c r="FM740" s="101"/>
      <c r="FN740" s="101"/>
      <c r="FO740" s="101"/>
      <c r="FP740" s="101"/>
      <c r="FQ740" s="101"/>
      <c r="FR740" s="101"/>
      <c r="FS740" s="101"/>
      <c r="FT740" s="101"/>
      <c r="FU740" s="101"/>
      <c r="FV740" s="101"/>
      <c r="FW740" s="101"/>
      <c r="FX740" s="101"/>
      <c r="FY740" s="101"/>
      <c r="FZ740" s="101"/>
      <c r="GA740" s="101"/>
      <c r="GB740" s="101"/>
      <c r="GC740" s="101"/>
      <c r="GD740" s="101"/>
    </row>
    <row r="741" spans="1:186" x14ac:dyDescent="0.25">
      <c r="A741" s="101"/>
      <c r="B741" s="101"/>
      <c r="C741" s="101"/>
      <c r="D741" s="101"/>
      <c r="E741" s="101"/>
      <c r="F741" s="101"/>
      <c r="G741" s="101"/>
      <c r="H741" s="101"/>
      <c r="I741" s="101"/>
      <c r="J741" s="101"/>
      <c r="K741" s="101"/>
      <c r="L741" s="101"/>
      <c r="M741" s="103"/>
      <c r="N741" s="101"/>
      <c r="O741" s="101"/>
      <c r="P741" s="101"/>
      <c r="Q741" s="101"/>
      <c r="R741" s="101"/>
      <c r="S741" s="103"/>
      <c r="T741" s="103"/>
      <c r="U741" s="101"/>
      <c r="V741" s="101"/>
      <c r="W741" s="101"/>
      <c r="X741" s="101"/>
      <c r="Y741" s="101"/>
      <c r="Z741" s="101"/>
      <c r="AA741" s="101"/>
      <c r="AB741" s="101"/>
      <c r="AC741" s="101"/>
      <c r="AD741" s="101"/>
      <c r="AE741" s="101"/>
      <c r="AF741" s="101"/>
      <c r="AG741" s="103"/>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3"/>
      <c r="CI741" s="103"/>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3"/>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c r="FH741" s="101"/>
      <c r="FI741" s="101"/>
      <c r="FJ741" s="101"/>
      <c r="FK741" s="101"/>
      <c r="FL741" s="101"/>
      <c r="FM741" s="101"/>
      <c r="FN741" s="101"/>
      <c r="FO741" s="101"/>
      <c r="FP741" s="101"/>
      <c r="FQ741" s="101"/>
      <c r="FR741" s="101"/>
      <c r="FS741" s="101"/>
      <c r="FT741" s="101"/>
      <c r="FU741" s="101"/>
      <c r="FV741" s="101"/>
      <c r="FW741" s="101"/>
      <c r="FX741" s="101"/>
      <c r="FY741" s="101"/>
      <c r="FZ741" s="101"/>
      <c r="GA741" s="101"/>
      <c r="GB741" s="101"/>
      <c r="GC741" s="101"/>
      <c r="GD741" s="101"/>
    </row>
    <row r="742" spans="1:186" x14ac:dyDescent="0.25">
      <c r="A742" s="101"/>
      <c r="B742" s="101"/>
      <c r="C742" s="101"/>
      <c r="D742" s="101"/>
      <c r="E742" s="101"/>
      <c r="F742" s="101"/>
      <c r="G742" s="101"/>
      <c r="H742" s="101"/>
      <c r="I742" s="101"/>
      <c r="J742" s="101"/>
      <c r="K742" s="101"/>
      <c r="L742" s="101"/>
      <c r="M742" s="103"/>
      <c r="N742" s="101"/>
      <c r="O742" s="101"/>
      <c r="P742" s="101"/>
      <c r="Q742" s="101"/>
      <c r="R742" s="101"/>
      <c r="S742" s="103"/>
      <c r="T742" s="103"/>
      <c r="U742" s="101"/>
      <c r="V742" s="101"/>
      <c r="W742" s="101"/>
      <c r="X742" s="101"/>
      <c r="Y742" s="101"/>
      <c r="Z742" s="101"/>
      <c r="AA742" s="101"/>
      <c r="AB742" s="101"/>
      <c r="AC742" s="101"/>
      <c r="AD742" s="101"/>
      <c r="AE742" s="101"/>
      <c r="AF742" s="101"/>
      <c r="AG742" s="103"/>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3"/>
      <c r="CI742" s="103"/>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3"/>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c r="FH742" s="101"/>
      <c r="FI742" s="101"/>
      <c r="FJ742" s="101"/>
      <c r="FK742" s="101"/>
      <c r="FL742" s="101"/>
      <c r="FM742" s="101"/>
      <c r="FN742" s="101"/>
      <c r="FO742" s="101"/>
      <c r="FP742" s="101"/>
      <c r="FQ742" s="101"/>
      <c r="FR742" s="101"/>
      <c r="FS742" s="101"/>
      <c r="FT742" s="101"/>
      <c r="FU742" s="101"/>
      <c r="FV742" s="101"/>
      <c r="FW742" s="101"/>
      <c r="FX742" s="101"/>
      <c r="FY742" s="101"/>
      <c r="FZ742" s="101"/>
      <c r="GA742" s="101"/>
      <c r="GB742" s="101"/>
      <c r="GC742" s="101"/>
      <c r="GD742" s="101"/>
    </row>
    <row r="743" spans="1:186" x14ac:dyDescent="0.25">
      <c r="A743" s="101"/>
      <c r="B743" s="101"/>
      <c r="C743" s="101"/>
      <c r="D743" s="101"/>
      <c r="E743" s="101"/>
      <c r="F743" s="101"/>
      <c r="G743" s="101"/>
      <c r="H743" s="101"/>
      <c r="I743" s="101"/>
      <c r="J743" s="101"/>
      <c r="K743" s="101"/>
      <c r="L743" s="101"/>
      <c r="M743" s="103"/>
      <c r="N743" s="101"/>
      <c r="O743" s="101"/>
      <c r="P743" s="101"/>
      <c r="Q743" s="101"/>
      <c r="R743" s="101"/>
      <c r="S743" s="103"/>
      <c r="T743" s="103"/>
      <c r="U743" s="101"/>
      <c r="V743" s="101"/>
      <c r="W743" s="101"/>
      <c r="X743" s="101"/>
      <c r="Y743" s="101"/>
      <c r="Z743" s="101"/>
      <c r="AA743" s="101"/>
      <c r="AB743" s="101"/>
      <c r="AC743" s="101"/>
      <c r="AD743" s="101"/>
      <c r="AE743" s="101"/>
      <c r="AF743" s="101"/>
      <c r="AG743" s="103"/>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3"/>
      <c r="CI743" s="103"/>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3"/>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c r="FH743" s="101"/>
      <c r="FI743" s="101"/>
      <c r="FJ743" s="101"/>
      <c r="FK743" s="101"/>
      <c r="FL743" s="101"/>
      <c r="FM743" s="101"/>
      <c r="FN743" s="101"/>
      <c r="FO743" s="101"/>
      <c r="FP743" s="101"/>
      <c r="FQ743" s="101"/>
      <c r="FR743" s="101"/>
      <c r="FS743" s="101"/>
      <c r="FT743" s="101"/>
      <c r="FU743" s="101"/>
      <c r="FV743" s="101"/>
      <c r="FW743" s="101"/>
      <c r="FX743" s="101"/>
      <c r="FY743" s="101"/>
      <c r="FZ743" s="101"/>
      <c r="GA743" s="101"/>
      <c r="GB743" s="101"/>
      <c r="GC743" s="101"/>
      <c r="GD743" s="101"/>
    </row>
    <row r="744" spans="1:186" x14ac:dyDescent="0.25">
      <c r="A744" s="101"/>
      <c r="B744" s="101"/>
      <c r="C744" s="101"/>
      <c r="D744" s="101"/>
      <c r="E744" s="101"/>
      <c r="F744" s="101"/>
      <c r="G744" s="101"/>
      <c r="H744" s="101"/>
      <c r="I744" s="101"/>
      <c r="J744" s="101"/>
      <c r="K744" s="101"/>
      <c r="L744" s="101"/>
      <c r="M744" s="103"/>
      <c r="N744" s="101"/>
      <c r="O744" s="101"/>
      <c r="P744" s="101"/>
      <c r="Q744" s="101"/>
      <c r="R744" s="101"/>
      <c r="S744" s="103"/>
      <c r="T744" s="103"/>
      <c r="U744" s="101"/>
      <c r="V744" s="101"/>
      <c r="W744" s="101"/>
      <c r="X744" s="101"/>
      <c r="Y744" s="101"/>
      <c r="Z744" s="101"/>
      <c r="AA744" s="101"/>
      <c r="AB744" s="101"/>
      <c r="AC744" s="101"/>
      <c r="AD744" s="101"/>
      <c r="AE744" s="101"/>
      <c r="AF744" s="101"/>
      <c r="AG744" s="103"/>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3"/>
      <c r="CI744" s="103"/>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3"/>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c r="FH744" s="101"/>
      <c r="FI744" s="101"/>
      <c r="FJ744" s="101"/>
      <c r="FK744" s="101"/>
      <c r="FL744" s="101"/>
      <c r="FM744" s="101"/>
      <c r="FN744" s="101"/>
      <c r="FO744" s="101"/>
      <c r="FP744" s="101"/>
      <c r="FQ744" s="101"/>
      <c r="FR744" s="101"/>
      <c r="FS744" s="101"/>
      <c r="FT744" s="101"/>
      <c r="FU744" s="101"/>
      <c r="FV744" s="101"/>
      <c r="FW744" s="101"/>
      <c r="FX744" s="101"/>
      <c r="FY744" s="101"/>
      <c r="FZ744" s="101"/>
      <c r="GA744" s="101"/>
      <c r="GB744" s="101"/>
      <c r="GC744" s="101"/>
      <c r="GD744" s="101"/>
    </row>
    <row r="745" spans="1:186" x14ac:dyDescent="0.25">
      <c r="A745" s="101"/>
      <c r="B745" s="101"/>
      <c r="C745" s="101"/>
      <c r="D745" s="101"/>
      <c r="E745" s="101"/>
      <c r="F745" s="101"/>
      <c r="G745" s="101"/>
      <c r="H745" s="101"/>
      <c r="I745" s="101"/>
      <c r="J745" s="101"/>
      <c r="K745" s="101"/>
      <c r="L745" s="101"/>
      <c r="M745" s="103"/>
      <c r="N745" s="101"/>
      <c r="O745" s="101"/>
      <c r="P745" s="101"/>
      <c r="Q745" s="101"/>
      <c r="R745" s="101"/>
      <c r="S745" s="103"/>
      <c r="T745" s="103"/>
      <c r="U745" s="101"/>
      <c r="V745" s="101"/>
      <c r="W745" s="101"/>
      <c r="X745" s="101"/>
      <c r="Y745" s="101"/>
      <c r="Z745" s="101"/>
      <c r="AA745" s="101"/>
      <c r="AB745" s="101"/>
      <c r="AC745" s="101"/>
      <c r="AD745" s="101"/>
      <c r="AE745" s="101"/>
      <c r="AF745" s="101"/>
      <c r="AG745" s="103"/>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3"/>
      <c r="CI745" s="103"/>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3"/>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c r="FH745" s="101"/>
      <c r="FI745" s="101"/>
      <c r="FJ745" s="101"/>
      <c r="FK745" s="101"/>
      <c r="FL745" s="101"/>
      <c r="FM745" s="101"/>
      <c r="FN745" s="101"/>
      <c r="FO745" s="101"/>
      <c r="FP745" s="101"/>
      <c r="FQ745" s="101"/>
      <c r="FR745" s="101"/>
      <c r="FS745" s="101"/>
      <c r="FT745" s="101"/>
      <c r="FU745" s="101"/>
      <c r="FV745" s="101"/>
      <c r="FW745" s="101"/>
      <c r="FX745" s="101"/>
      <c r="FY745" s="101"/>
      <c r="FZ745" s="101"/>
      <c r="GA745" s="101"/>
      <c r="GB745" s="101"/>
      <c r="GC745" s="101"/>
      <c r="GD745" s="101"/>
    </row>
    <row r="746" spans="1:186" x14ac:dyDescent="0.25">
      <c r="A746" s="101"/>
      <c r="B746" s="101"/>
      <c r="C746" s="101"/>
      <c r="D746" s="101"/>
      <c r="E746" s="101"/>
      <c r="F746" s="101"/>
      <c r="G746" s="101"/>
      <c r="H746" s="101"/>
      <c r="I746" s="101"/>
      <c r="J746" s="101"/>
      <c r="K746" s="101"/>
      <c r="L746" s="101"/>
      <c r="M746" s="103"/>
      <c r="N746" s="101"/>
      <c r="O746" s="101"/>
      <c r="P746" s="101"/>
      <c r="Q746" s="101"/>
      <c r="R746" s="101"/>
      <c r="S746" s="103"/>
      <c r="T746" s="103"/>
      <c r="U746" s="101"/>
      <c r="V746" s="101"/>
      <c r="W746" s="101"/>
      <c r="X746" s="101"/>
      <c r="Y746" s="101"/>
      <c r="Z746" s="101"/>
      <c r="AA746" s="101"/>
      <c r="AB746" s="101"/>
      <c r="AC746" s="101"/>
      <c r="AD746" s="101"/>
      <c r="AE746" s="101"/>
      <c r="AF746" s="101"/>
      <c r="AG746" s="103"/>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3"/>
      <c r="CI746" s="103"/>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3"/>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c r="FH746" s="101"/>
      <c r="FI746" s="101"/>
      <c r="FJ746" s="101"/>
      <c r="FK746" s="101"/>
      <c r="FL746" s="101"/>
      <c r="FM746" s="101"/>
      <c r="FN746" s="101"/>
      <c r="FO746" s="101"/>
      <c r="FP746" s="101"/>
      <c r="FQ746" s="101"/>
      <c r="FR746" s="101"/>
      <c r="FS746" s="101"/>
      <c r="FT746" s="101"/>
      <c r="FU746" s="101"/>
      <c r="FV746" s="101"/>
      <c r="FW746" s="101"/>
      <c r="FX746" s="101"/>
      <c r="FY746" s="101"/>
      <c r="FZ746" s="101"/>
      <c r="GA746" s="101"/>
      <c r="GB746" s="101"/>
      <c r="GC746" s="101"/>
      <c r="GD746" s="101"/>
    </row>
    <row r="747" spans="1:186" x14ac:dyDescent="0.25">
      <c r="A747" s="101"/>
      <c r="B747" s="101"/>
      <c r="C747" s="101"/>
      <c r="D747" s="101"/>
      <c r="E747" s="101"/>
      <c r="F747" s="101"/>
      <c r="G747" s="101"/>
      <c r="H747" s="101"/>
      <c r="I747" s="101"/>
      <c r="J747" s="101"/>
      <c r="K747" s="101"/>
      <c r="L747" s="101"/>
      <c r="M747" s="103"/>
      <c r="N747" s="101"/>
      <c r="O747" s="101"/>
      <c r="P747" s="101"/>
      <c r="Q747" s="101"/>
      <c r="R747" s="101"/>
      <c r="S747" s="103"/>
      <c r="T747" s="103"/>
      <c r="U747" s="101"/>
      <c r="V747" s="101"/>
      <c r="W747" s="101"/>
      <c r="X747" s="101"/>
      <c r="Y747" s="101"/>
      <c r="Z747" s="101"/>
      <c r="AA747" s="101"/>
      <c r="AB747" s="101"/>
      <c r="AC747" s="101"/>
      <c r="AD747" s="101"/>
      <c r="AE747" s="101"/>
      <c r="AF747" s="101"/>
      <c r="AG747" s="103"/>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3"/>
      <c r="CI747" s="103"/>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3"/>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c r="FH747" s="101"/>
      <c r="FI747" s="101"/>
      <c r="FJ747" s="101"/>
      <c r="FK747" s="101"/>
      <c r="FL747" s="101"/>
      <c r="FM747" s="101"/>
      <c r="FN747" s="101"/>
      <c r="FO747" s="101"/>
      <c r="FP747" s="101"/>
      <c r="FQ747" s="101"/>
      <c r="FR747" s="101"/>
      <c r="FS747" s="101"/>
      <c r="FT747" s="101"/>
      <c r="FU747" s="101"/>
      <c r="FV747" s="101"/>
      <c r="FW747" s="101"/>
      <c r="FX747" s="101"/>
      <c r="FY747" s="101"/>
      <c r="FZ747" s="101"/>
      <c r="GA747" s="101"/>
      <c r="GB747" s="101"/>
      <c r="GC747" s="101"/>
      <c r="GD747" s="101"/>
    </row>
    <row r="748" spans="1:186" x14ac:dyDescent="0.25">
      <c r="A748" s="101"/>
      <c r="B748" s="101"/>
      <c r="C748" s="101"/>
      <c r="D748" s="101"/>
      <c r="E748" s="101"/>
      <c r="F748" s="101"/>
      <c r="G748" s="101"/>
      <c r="H748" s="101"/>
      <c r="I748" s="101"/>
      <c r="J748" s="101"/>
      <c r="K748" s="101"/>
      <c r="L748" s="101"/>
      <c r="M748" s="103"/>
      <c r="N748" s="101"/>
      <c r="O748" s="101"/>
      <c r="P748" s="101"/>
      <c r="Q748" s="101"/>
      <c r="R748" s="101"/>
      <c r="S748" s="103"/>
      <c r="T748" s="103"/>
      <c r="U748" s="101"/>
      <c r="V748" s="101"/>
      <c r="W748" s="101"/>
      <c r="X748" s="101"/>
      <c r="Y748" s="101"/>
      <c r="Z748" s="101"/>
      <c r="AA748" s="101"/>
      <c r="AB748" s="101"/>
      <c r="AC748" s="101"/>
      <c r="AD748" s="101"/>
      <c r="AE748" s="101"/>
      <c r="AF748" s="101"/>
      <c r="AG748" s="103"/>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3"/>
      <c r="CI748" s="103"/>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3"/>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c r="FH748" s="101"/>
      <c r="FI748" s="101"/>
      <c r="FJ748" s="101"/>
      <c r="FK748" s="101"/>
      <c r="FL748" s="101"/>
      <c r="FM748" s="101"/>
      <c r="FN748" s="101"/>
      <c r="FO748" s="101"/>
      <c r="FP748" s="101"/>
      <c r="FQ748" s="101"/>
      <c r="FR748" s="101"/>
      <c r="FS748" s="101"/>
      <c r="FT748" s="101"/>
      <c r="FU748" s="101"/>
      <c r="FV748" s="101"/>
      <c r="FW748" s="101"/>
      <c r="FX748" s="101"/>
      <c r="FY748" s="101"/>
      <c r="FZ748" s="101"/>
      <c r="GA748" s="101"/>
      <c r="GB748" s="101"/>
      <c r="GC748" s="101"/>
      <c r="GD748" s="101"/>
    </row>
    <row r="749" spans="1:186" x14ac:dyDescent="0.25">
      <c r="A749" s="101"/>
      <c r="B749" s="101"/>
      <c r="C749" s="101"/>
      <c r="D749" s="101"/>
      <c r="E749" s="101"/>
      <c r="F749" s="101"/>
      <c r="G749" s="101"/>
      <c r="H749" s="101"/>
      <c r="I749" s="101"/>
      <c r="J749" s="101"/>
      <c r="K749" s="101"/>
      <c r="L749" s="101"/>
      <c r="M749" s="103"/>
      <c r="N749" s="101"/>
      <c r="O749" s="101"/>
      <c r="P749" s="101"/>
      <c r="Q749" s="101"/>
      <c r="R749" s="101"/>
      <c r="S749" s="103"/>
      <c r="T749" s="103"/>
      <c r="U749" s="101"/>
      <c r="V749" s="101"/>
      <c r="W749" s="101"/>
      <c r="X749" s="101"/>
      <c r="Y749" s="101"/>
      <c r="Z749" s="101"/>
      <c r="AA749" s="101"/>
      <c r="AB749" s="101"/>
      <c r="AC749" s="101"/>
      <c r="AD749" s="101"/>
      <c r="AE749" s="101"/>
      <c r="AF749" s="101"/>
      <c r="AG749" s="103"/>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3"/>
      <c r="CI749" s="103"/>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3"/>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c r="FH749" s="101"/>
      <c r="FI749" s="101"/>
      <c r="FJ749" s="101"/>
      <c r="FK749" s="101"/>
      <c r="FL749" s="101"/>
      <c r="FM749" s="101"/>
      <c r="FN749" s="101"/>
      <c r="FO749" s="101"/>
      <c r="FP749" s="101"/>
      <c r="FQ749" s="101"/>
      <c r="FR749" s="101"/>
      <c r="FS749" s="101"/>
      <c r="FT749" s="101"/>
      <c r="FU749" s="101"/>
      <c r="FV749" s="101"/>
      <c r="FW749" s="101"/>
      <c r="FX749" s="101"/>
      <c r="FY749" s="101"/>
      <c r="FZ749" s="101"/>
      <c r="GA749" s="101"/>
      <c r="GB749" s="101"/>
      <c r="GC749" s="101"/>
      <c r="GD749" s="101"/>
    </row>
    <row r="750" spans="1:186" x14ac:dyDescent="0.25">
      <c r="A750" s="101"/>
      <c r="B750" s="101"/>
      <c r="C750" s="101"/>
      <c r="D750" s="101"/>
      <c r="E750" s="101"/>
      <c r="F750" s="101"/>
      <c r="G750" s="101"/>
      <c r="H750" s="101"/>
      <c r="I750" s="101"/>
      <c r="J750" s="101"/>
      <c r="K750" s="101"/>
      <c r="L750" s="101"/>
      <c r="M750" s="103"/>
      <c r="N750" s="101"/>
      <c r="O750" s="101"/>
      <c r="P750" s="101"/>
      <c r="Q750" s="101"/>
      <c r="R750" s="101"/>
      <c r="S750" s="103"/>
      <c r="T750" s="103"/>
      <c r="U750" s="101"/>
      <c r="V750" s="101"/>
      <c r="W750" s="101"/>
      <c r="X750" s="101"/>
      <c r="Y750" s="101"/>
      <c r="Z750" s="101"/>
      <c r="AA750" s="101"/>
      <c r="AB750" s="101"/>
      <c r="AC750" s="101"/>
      <c r="AD750" s="101"/>
      <c r="AE750" s="101"/>
      <c r="AF750" s="101"/>
      <c r="AG750" s="103"/>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3"/>
      <c r="CI750" s="103"/>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3"/>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c r="FH750" s="101"/>
      <c r="FI750" s="101"/>
      <c r="FJ750" s="101"/>
      <c r="FK750" s="101"/>
      <c r="FL750" s="101"/>
      <c r="FM750" s="101"/>
      <c r="FN750" s="101"/>
      <c r="FO750" s="101"/>
      <c r="FP750" s="101"/>
      <c r="FQ750" s="101"/>
      <c r="FR750" s="101"/>
      <c r="FS750" s="101"/>
      <c r="FT750" s="101"/>
      <c r="FU750" s="101"/>
      <c r="FV750" s="101"/>
      <c r="FW750" s="101"/>
      <c r="FX750" s="101"/>
      <c r="FY750" s="101"/>
      <c r="FZ750" s="101"/>
      <c r="GA750" s="101"/>
      <c r="GB750" s="101"/>
      <c r="GC750" s="101"/>
      <c r="GD750" s="101"/>
    </row>
    <row r="751" spans="1:186" x14ac:dyDescent="0.25">
      <c r="A751" s="101"/>
      <c r="B751" s="101"/>
      <c r="C751" s="101"/>
      <c r="D751" s="101"/>
      <c r="E751" s="101"/>
      <c r="F751" s="101"/>
      <c r="G751" s="101"/>
      <c r="H751" s="101"/>
      <c r="I751" s="101"/>
      <c r="J751" s="101"/>
      <c r="K751" s="101"/>
      <c r="L751" s="101"/>
      <c r="M751" s="103"/>
      <c r="N751" s="101"/>
      <c r="O751" s="101"/>
      <c r="P751" s="101"/>
      <c r="Q751" s="101"/>
      <c r="R751" s="101"/>
      <c r="S751" s="103"/>
      <c r="T751" s="103"/>
      <c r="U751" s="101"/>
      <c r="V751" s="101"/>
      <c r="W751" s="101"/>
      <c r="X751" s="101"/>
      <c r="Y751" s="101"/>
      <c r="Z751" s="101"/>
      <c r="AA751" s="101"/>
      <c r="AB751" s="101"/>
      <c r="AC751" s="101"/>
      <c r="AD751" s="101"/>
      <c r="AE751" s="101"/>
      <c r="AF751" s="101"/>
      <c r="AG751" s="103"/>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3"/>
      <c r="CI751" s="103"/>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3"/>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c r="FH751" s="101"/>
      <c r="FI751" s="101"/>
      <c r="FJ751" s="101"/>
      <c r="FK751" s="101"/>
      <c r="FL751" s="101"/>
      <c r="FM751" s="101"/>
      <c r="FN751" s="101"/>
      <c r="FO751" s="101"/>
      <c r="FP751" s="101"/>
      <c r="FQ751" s="101"/>
      <c r="FR751" s="101"/>
      <c r="FS751" s="101"/>
      <c r="FT751" s="101"/>
      <c r="FU751" s="101"/>
      <c r="FV751" s="101"/>
      <c r="FW751" s="101"/>
      <c r="FX751" s="101"/>
      <c r="FY751" s="101"/>
      <c r="FZ751" s="101"/>
      <c r="GA751" s="101"/>
      <c r="GB751" s="101"/>
      <c r="GC751" s="101"/>
      <c r="GD751" s="101"/>
    </row>
    <row r="752" spans="1:186" x14ac:dyDescent="0.25">
      <c r="A752" s="101"/>
      <c r="B752" s="101"/>
      <c r="C752" s="101"/>
      <c r="D752" s="101"/>
      <c r="E752" s="101"/>
      <c r="F752" s="101"/>
      <c r="G752" s="101"/>
      <c r="H752" s="101"/>
      <c r="I752" s="101"/>
      <c r="J752" s="101"/>
      <c r="K752" s="101"/>
      <c r="L752" s="101"/>
      <c r="M752" s="103"/>
      <c r="N752" s="101"/>
      <c r="O752" s="101"/>
      <c r="P752" s="101"/>
      <c r="Q752" s="101"/>
      <c r="R752" s="101"/>
      <c r="S752" s="103"/>
      <c r="T752" s="103"/>
      <c r="U752" s="101"/>
      <c r="V752" s="101"/>
      <c r="W752" s="101"/>
      <c r="X752" s="101"/>
      <c r="Y752" s="101"/>
      <c r="Z752" s="101"/>
      <c r="AA752" s="101"/>
      <c r="AB752" s="101"/>
      <c r="AC752" s="101"/>
      <c r="AD752" s="101"/>
      <c r="AE752" s="101"/>
      <c r="AF752" s="101"/>
      <c r="AG752" s="103"/>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3"/>
      <c r="CI752" s="103"/>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3"/>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c r="FH752" s="101"/>
      <c r="FI752" s="101"/>
      <c r="FJ752" s="101"/>
      <c r="FK752" s="101"/>
      <c r="FL752" s="101"/>
      <c r="FM752" s="101"/>
      <c r="FN752" s="101"/>
      <c r="FO752" s="101"/>
      <c r="FP752" s="101"/>
      <c r="FQ752" s="101"/>
      <c r="FR752" s="101"/>
      <c r="FS752" s="101"/>
      <c r="FT752" s="101"/>
      <c r="FU752" s="101"/>
      <c r="FV752" s="101"/>
      <c r="FW752" s="101"/>
      <c r="FX752" s="101"/>
      <c r="FY752" s="101"/>
      <c r="FZ752" s="101"/>
      <c r="GA752" s="101"/>
      <c r="GB752" s="101"/>
      <c r="GC752" s="101"/>
      <c r="GD752" s="101"/>
    </row>
    <row r="753" spans="1:186" x14ac:dyDescent="0.25">
      <c r="A753" s="101"/>
      <c r="B753" s="101"/>
      <c r="C753" s="101"/>
      <c r="D753" s="101"/>
      <c r="E753" s="101"/>
      <c r="F753" s="101"/>
      <c r="G753" s="101"/>
      <c r="H753" s="101"/>
      <c r="I753" s="101"/>
      <c r="J753" s="101"/>
      <c r="K753" s="101"/>
      <c r="L753" s="101"/>
      <c r="M753" s="103"/>
      <c r="N753" s="101"/>
      <c r="O753" s="101"/>
      <c r="P753" s="101"/>
      <c r="Q753" s="101"/>
      <c r="R753" s="101"/>
      <c r="S753" s="103"/>
      <c r="T753" s="103"/>
      <c r="U753" s="101"/>
      <c r="V753" s="101"/>
      <c r="W753" s="101"/>
      <c r="X753" s="101"/>
      <c r="Y753" s="101"/>
      <c r="Z753" s="101"/>
      <c r="AA753" s="101"/>
      <c r="AB753" s="101"/>
      <c r="AC753" s="101"/>
      <c r="AD753" s="101"/>
      <c r="AE753" s="101"/>
      <c r="AF753" s="101"/>
      <c r="AG753" s="103"/>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3"/>
      <c r="CI753" s="103"/>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3"/>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c r="FH753" s="101"/>
      <c r="FI753" s="101"/>
      <c r="FJ753" s="101"/>
      <c r="FK753" s="101"/>
      <c r="FL753" s="101"/>
      <c r="FM753" s="101"/>
      <c r="FN753" s="101"/>
      <c r="FO753" s="101"/>
      <c r="FP753" s="101"/>
      <c r="FQ753" s="101"/>
      <c r="FR753" s="101"/>
      <c r="FS753" s="101"/>
      <c r="FT753" s="101"/>
      <c r="FU753" s="101"/>
      <c r="FV753" s="101"/>
      <c r="FW753" s="101"/>
      <c r="FX753" s="101"/>
      <c r="FY753" s="101"/>
      <c r="FZ753" s="101"/>
      <c r="GA753" s="101"/>
      <c r="GB753" s="101"/>
      <c r="GC753" s="101"/>
      <c r="GD753" s="101"/>
    </row>
    <row r="754" spans="1:186" x14ac:dyDescent="0.25">
      <c r="A754" s="101"/>
      <c r="B754" s="101"/>
      <c r="C754" s="101"/>
      <c r="D754" s="101"/>
      <c r="E754" s="101"/>
      <c r="F754" s="101"/>
      <c r="G754" s="101"/>
      <c r="H754" s="101"/>
      <c r="I754" s="101"/>
      <c r="J754" s="101"/>
      <c r="K754" s="101"/>
      <c r="L754" s="101"/>
      <c r="M754" s="103"/>
      <c r="N754" s="101"/>
      <c r="O754" s="101"/>
      <c r="P754" s="101"/>
      <c r="Q754" s="101"/>
      <c r="R754" s="101"/>
      <c r="S754" s="103"/>
      <c r="T754" s="103"/>
      <c r="U754" s="101"/>
      <c r="V754" s="101"/>
      <c r="W754" s="101"/>
      <c r="X754" s="101"/>
      <c r="Y754" s="101"/>
      <c r="Z754" s="101"/>
      <c r="AA754" s="101"/>
      <c r="AB754" s="101"/>
      <c r="AC754" s="101"/>
      <c r="AD754" s="101"/>
      <c r="AE754" s="101"/>
      <c r="AF754" s="101"/>
      <c r="AG754" s="103"/>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3"/>
      <c r="CI754" s="103"/>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3"/>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c r="FH754" s="101"/>
      <c r="FI754" s="101"/>
      <c r="FJ754" s="101"/>
      <c r="FK754" s="101"/>
      <c r="FL754" s="101"/>
      <c r="FM754" s="101"/>
      <c r="FN754" s="101"/>
      <c r="FO754" s="101"/>
      <c r="FP754" s="101"/>
      <c r="FQ754" s="101"/>
      <c r="FR754" s="101"/>
      <c r="FS754" s="101"/>
      <c r="FT754" s="101"/>
      <c r="FU754" s="101"/>
      <c r="FV754" s="101"/>
      <c r="FW754" s="101"/>
      <c r="FX754" s="101"/>
      <c r="FY754" s="101"/>
      <c r="FZ754" s="101"/>
      <c r="GA754" s="101"/>
      <c r="GB754" s="101"/>
      <c r="GC754" s="101"/>
      <c r="GD754" s="101"/>
    </row>
    <row r="755" spans="1:186" x14ac:dyDescent="0.25">
      <c r="A755" s="101"/>
      <c r="B755" s="101"/>
      <c r="C755" s="101"/>
      <c r="D755" s="101"/>
      <c r="E755" s="101"/>
      <c r="F755" s="101"/>
      <c r="G755" s="101"/>
      <c r="H755" s="101"/>
      <c r="I755" s="101"/>
      <c r="J755" s="101"/>
      <c r="K755" s="101"/>
      <c r="L755" s="101"/>
      <c r="M755" s="103"/>
      <c r="N755" s="101"/>
      <c r="O755" s="101"/>
      <c r="P755" s="101"/>
      <c r="Q755" s="101"/>
      <c r="R755" s="101"/>
      <c r="S755" s="103"/>
      <c r="T755" s="103"/>
      <c r="U755" s="101"/>
      <c r="V755" s="101"/>
      <c r="W755" s="101"/>
      <c r="X755" s="101"/>
      <c r="Y755" s="101"/>
      <c r="Z755" s="101"/>
      <c r="AA755" s="101"/>
      <c r="AB755" s="101"/>
      <c r="AC755" s="101"/>
      <c r="AD755" s="101"/>
      <c r="AE755" s="101"/>
      <c r="AF755" s="101"/>
      <c r="AG755" s="103"/>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3"/>
      <c r="CI755" s="103"/>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3"/>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c r="FH755" s="101"/>
      <c r="FI755" s="101"/>
      <c r="FJ755" s="101"/>
      <c r="FK755" s="101"/>
      <c r="FL755" s="101"/>
      <c r="FM755" s="101"/>
      <c r="FN755" s="101"/>
      <c r="FO755" s="101"/>
      <c r="FP755" s="101"/>
      <c r="FQ755" s="101"/>
      <c r="FR755" s="101"/>
      <c r="FS755" s="101"/>
      <c r="FT755" s="101"/>
      <c r="FU755" s="101"/>
      <c r="FV755" s="101"/>
      <c r="FW755" s="101"/>
      <c r="FX755" s="101"/>
      <c r="FY755" s="101"/>
      <c r="FZ755" s="101"/>
      <c r="GA755" s="101"/>
      <c r="GB755" s="101"/>
      <c r="GC755" s="101"/>
      <c r="GD755" s="101"/>
    </row>
    <row r="756" spans="1:186" x14ac:dyDescent="0.25">
      <c r="A756" s="101"/>
      <c r="B756" s="101"/>
      <c r="C756" s="101"/>
      <c r="D756" s="101"/>
      <c r="E756" s="101"/>
      <c r="F756" s="101"/>
      <c r="G756" s="101"/>
      <c r="H756" s="101"/>
      <c r="I756" s="101"/>
      <c r="J756" s="101"/>
      <c r="K756" s="101"/>
      <c r="L756" s="101"/>
      <c r="M756" s="103"/>
      <c r="N756" s="101"/>
      <c r="O756" s="101"/>
      <c r="P756" s="101"/>
      <c r="Q756" s="101"/>
      <c r="R756" s="101"/>
      <c r="S756" s="103"/>
      <c r="T756" s="103"/>
      <c r="U756" s="101"/>
      <c r="V756" s="101"/>
      <c r="W756" s="101"/>
      <c r="X756" s="101"/>
      <c r="Y756" s="101"/>
      <c r="Z756" s="101"/>
      <c r="AA756" s="101"/>
      <c r="AB756" s="101"/>
      <c r="AC756" s="101"/>
      <c r="AD756" s="101"/>
      <c r="AE756" s="101"/>
      <c r="AF756" s="101"/>
      <c r="AG756" s="103"/>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3"/>
      <c r="CI756" s="103"/>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3"/>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c r="FH756" s="101"/>
      <c r="FI756" s="101"/>
      <c r="FJ756" s="101"/>
      <c r="FK756" s="101"/>
      <c r="FL756" s="101"/>
      <c r="FM756" s="101"/>
      <c r="FN756" s="101"/>
      <c r="FO756" s="101"/>
      <c r="FP756" s="101"/>
      <c r="FQ756" s="101"/>
      <c r="FR756" s="101"/>
      <c r="FS756" s="101"/>
      <c r="FT756" s="101"/>
      <c r="FU756" s="101"/>
      <c r="FV756" s="101"/>
      <c r="FW756" s="101"/>
      <c r="FX756" s="101"/>
      <c r="FY756" s="101"/>
      <c r="FZ756" s="101"/>
      <c r="GA756" s="101"/>
      <c r="GB756" s="101"/>
      <c r="GC756" s="101"/>
      <c r="GD756" s="101"/>
    </row>
    <row r="757" spans="1:186" x14ac:dyDescent="0.25">
      <c r="A757" s="101"/>
      <c r="B757" s="101"/>
      <c r="C757" s="101"/>
      <c r="D757" s="101"/>
      <c r="E757" s="101"/>
      <c r="F757" s="101"/>
      <c r="G757" s="101"/>
      <c r="H757" s="101"/>
      <c r="I757" s="101"/>
      <c r="J757" s="101"/>
      <c r="K757" s="101"/>
      <c r="L757" s="101"/>
      <c r="M757" s="103"/>
      <c r="N757" s="101"/>
      <c r="O757" s="101"/>
      <c r="P757" s="101"/>
      <c r="Q757" s="101"/>
      <c r="R757" s="101"/>
      <c r="S757" s="103"/>
      <c r="T757" s="103"/>
      <c r="U757" s="101"/>
      <c r="V757" s="101"/>
      <c r="W757" s="101"/>
      <c r="X757" s="101"/>
      <c r="Y757" s="101"/>
      <c r="Z757" s="101"/>
      <c r="AA757" s="101"/>
      <c r="AB757" s="101"/>
      <c r="AC757" s="101"/>
      <c r="AD757" s="101"/>
      <c r="AE757" s="101"/>
      <c r="AF757" s="101"/>
      <c r="AG757" s="103"/>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3"/>
      <c r="CI757" s="103"/>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3"/>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c r="FH757" s="101"/>
      <c r="FI757" s="101"/>
      <c r="FJ757" s="101"/>
      <c r="FK757" s="101"/>
      <c r="FL757" s="101"/>
      <c r="FM757" s="101"/>
      <c r="FN757" s="101"/>
      <c r="FO757" s="101"/>
      <c r="FP757" s="101"/>
      <c r="FQ757" s="101"/>
      <c r="FR757" s="101"/>
      <c r="FS757" s="101"/>
      <c r="FT757" s="101"/>
      <c r="FU757" s="101"/>
      <c r="FV757" s="101"/>
      <c r="FW757" s="101"/>
      <c r="FX757" s="101"/>
      <c r="FY757" s="101"/>
      <c r="FZ757" s="101"/>
      <c r="GA757" s="101"/>
      <c r="GB757" s="101"/>
      <c r="GC757" s="101"/>
      <c r="GD757" s="101"/>
    </row>
    <row r="758" spans="1:186" x14ac:dyDescent="0.25">
      <c r="A758" s="101"/>
      <c r="B758" s="101"/>
      <c r="C758" s="101"/>
      <c r="D758" s="101"/>
      <c r="E758" s="101"/>
      <c r="F758" s="101"/>
      <c r="G758" s="101"/>
      <c r="H758" s="101"/>
      <c r="I758" s="101"/>
      <c r="J758" s="101"/>
      <c r="K758" s="101"/>
      <c r="L758" s="101"/>
      <c r="M758" s="103"/>
      <c r="N758" s="101"/>
      <c r="O758" s="101"/>
      <c r="P758" s="101"/>
      <c r="Q758" s="101"/>
      <c r="R758" s="101"/>
      <c r="S758" s="103"/>
      <c r="T758" s="103"/>
      <c r="U758" s="101"/>
      <c r="V758" s="101"/>
      <c r="W758" s="101"/>
      <c r="X758" s="101"/>
      <c r="Y758" s="101"/>
      <c r="Z758" s="101"/>
      <c r="AA758" s="101"/>
      <c r="AB758" s="101"/>
      <c r="AC758" s="101"/>
      <c r="AD758" s="101"/>
      <c r="AE758" s="101"/>
      <c r="AF758" s="101"/>
      <c r="AG758" s="103"/>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3"/>
      <c r="CI758" s="103"/>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3"/>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c r="FH758" s="101"/>
      <c r="FI758" s="101"/>
      <c r="FJ758" s="101"/>
      <c r="FK758" s="101"/>
      <c r="FL758" s="101"/>
      <c r="FM758" s="101"/>
      <c r="FN758" s="101"/>
      <c r="FO758" s="101"/>
      <c r="FP758" s="101"/>
      <c r="FQ758" s="101"/>
      <c r="FR758" s="101"/>
      <c r="FS758" s="101"/>
      <c r="FT758" s="101"/>
      <c r="FU758" s="101"/>
      <c r="FV758" s="101"/>
      <c r="FW758" s="101"/>
      <c r="FX758" s="101"/>
      <c r="FY758" s="101"/>
      <c r="FZ758" s="101"/>
      <c r="GA758" s="101"/>
      <c r="GB758" s="101"/>
      <c r="GC758" s="101"/>
      <c r="GD758" s="101"/>
    </row>
    <row r="759" spans="1:186" x14ac:dyDescent="0.25">
      <c r="A759" s="101"/>
      <c r="B759" s="101"/>
      <c r="C759" s="101"/>
      <c r="D759" s="101"/>
      <c r="E759" s="101"/>
      <c r="F759" s="101"/>
      <c r="G759" s="101"/>
      <c r="H759" s="101"/>
      <c r="I759" s="101"/>
      <c r="J759" s="101"/>
      <c r="K759" s="101"/>
      <c r="L759" s="101"/>
      <c r="M759" s="103"/>
      <c r="N759" s="101"/>
      <c r="O759" s="101"/>
      <c r="P759" s="101"/>
      <c r="Q759" s="101"/>
      <c r="R759" s="101"/>
      <c r="S759" s="103"/>
      <c r="T759" s="103"/>
      <c r="U759" s="101"/>
      <c r="V759" s="101"/>
      <c r="W759" s="101"/>
      <c r="X759" s="101"/>
      <c r="Y759" s="101"/>
      <c r="Z759" s="101"/>
      <c r="AA759" s="101"/>
      <c r="AB759" s="101"/>
      <c r="AC759" s="101"/>
      <c r="AD759" s="101"/>
      <c r="AE759" s="101"/>
      <c r="AF759" s="101"/>
      <c r="AG759" s="103"/>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3"/>
      <c r="CI759" s="103"/>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3"/>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c r="FH759" s="101"/>
      <c r="FI759" s="101"/>
      <c r="FJ759" s="101"/>
      <c r="FK759" s="101"/>
      <c r="FL759" s="101"/>
      <c r="FM759" s="101"/>
      <c r="FN759" s="101"/>
      <c r="FO759" s="101"/>
      <c r="FP759" s="101"/>
      <c r="FQ759" s="101"/>
      <c r="FR759" s="101"/>
      <c r="FS759" s="101"/>
      <c r="FT759" s="101"/>
      <c r="FU759" s="101"/>
      <c r="FV759" s="101"/>
      <c r="FW759" s="101"/>
      <c r="FX759" s="101"/>
      <c r="FY759" s="101"/>
      <c r="FZ759" s="101"/>
      <c r="GA759" s="101"/>
      <c r="GB759" s="101"/>
      <c r="GC759" s="101"/>
      <c r="GD759" s="101"/>
    </row>
    <row r="760" spans="1:186" x14ac:dyDescent="0.25">
      <c r="A760" s="101"/>
      <c r="B760" s="101"/>
      <c r="C760" s="101"/>
      <c r="D760" s="101"/>
      <c r="E760" s="101"/>
      <c r="F760" s="101"/>
      <c r="G760" s="101"/>
      <c r="H760" s="101"/>
      <c r="I760" s="101"/>
      <c r="J760" s="101"/>
      <c r="K760" s="101"/>
      <c r="L760" s="101"/>
      <c r="M760" s="103"/>
      <c r="N760" s="101"/>
      <c r="O760" s="101"/>
      <c r="P760" s="101"/>
      <c r="Q760" s="101"/>
      <c r="R760" s="101"/>
      <c r="S760" s="103"/>
      <c r="T760" s="103"/>
      <c r="U760" s="101"/>
      <c r="V760" s="101"/>
      <c r="W760" s="101"/>
      <c r="X760" s="101"/>
      <c r="Y760" s="101"/>
      <c r="Z760" s="101"/>
      <c r="AA760" s="101"/>
      <c r="AB760" s="101"/>
      <c r="AC760" s="101"/>
      <c r="AD760" s="101"/>
      <c r="AE760" s="101"/>
      <c r="AF760" s="101"/>
      <c r="AG760" s="103"/>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3"/>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c r="FH760" s="101"/>
      <c r="FI760" s="101"/>
      <c r="FJ760" s="101"/>
      <c r="FK760" s="101"/>
      <c r="FL760" s="101"/>
      <c r="FM760" s="101"/>
      <c r="FN760" s="101"/>
      <c r="FO760" s="101"/>
      <c r="FP760" s="101"/>
      <c r="FQ760" s="101"/>
      <c r="FR760" s="101"/>
      <c r="FS760" s="101"/>
      <c r="FT760" s="101"/>
      <c r="FU760" s="101"/>
      <c r="FV760" s="101"/>
      <c r="FW760" s="101"/>
      <c r="FX760" s="101"/>
      <c r="FY760" s="101"/>
      <c r="FZ760" s="101"/>
      <c r="GA760" s="101"/>
      <c r="GB760" s="101"/>
      <c r="GC760" s="101"/>
      <c r="GD760" s="101"/>
    </row>
    <row r="761" spans="1:186" x14ac:dyDescent="0.25">
      <c r="A761" s="101"/>
      <c r="B761" s="101"/>
      <c r="C761" s="101"/>
      <c r="D761" s="101"/>
      <c r="E761" s="101"/>
      <c r="F761" s="101"/>
      <c r="G761" s="101"/>
      <c r="H761" s="101"/>
      <c r="I761" s="101"/>
      <c r="J761" s="101"/>
      <c r="K761" s="101"/>
      <c r="L761" s="101"/>
      <c r="M761" s="103"/>
      <c r="N761" s="101"/>
      <c r="O761" s="101"/>
      <c r="P761" s="101"/>
      <c r="Q761" s="101"/>
      <c r="R761" s="101"/>
      <c r="S761" s="103"/>
      <c r="T761" s="103"/>
      <c r="U761" s="101"/>
      <c r="V761" s="101"/>
      <c r="W761" s="101"/>
      <c r="X761" s="101"/>
      <c r="Y761" s="101"/>
      <c r="Z761" s="101"/>
      <c r="AA761" s="101"/>
      <c r="AB761" s="101"/>
      <c r="AC761" s="101"/>
      <c r="AD761" s="101"/>
      <c r="AE761" s="101"/>
      <c r="AF761" s="101"/>
      <c r="AG761" s="103"/>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3"/>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c r="FH761" s="101"/>
      <c r="FI761" s="101"/>
      <c r="FJ761" s="101"/>
      <c r="FK761" s="101"/>
      <c r="FL761" s="101"/>
      <c r="FM761" s="101"/>
      <c r="FN761" s="101"/>
      <c r="FO761" s="101"/>
      <c r="FP761" s="101"/>
      <c r="FQ761" s="101"/>
      <c r="FR761" s="101"/>
      <c r="FS761" s="101"/>
      <c r="FT761" s="101"/>
      <c r="FU761" s="101"/>
      <c r="FV761" s="101"/>
      <c r="FW761" s="101"/>
      <c r="FX761" s="101"/>
      <c r="FY761" s="101"/>
      <c r="FZ761" s="101"/>
      <c r="GA761" s="101"/>
      <c r="GB761" s="101"/>
      <c r="GC761" s="101"/>
      <c r="GD761" s="101"/>
    </row>
    <row r="762" spans="1:186" x14ac:dyDescent="0.25">
      <c r="A762" s="101"/>
      <c r="B762" s="101"/>
      <c r="C762" s="101"/>
      <c r="D762" s="101"/>
      <c r="E762" s="101"/>
      <c r="F762" s="101"/>
      <c r="G762" s="101"/>
      <c r="H762" s="101"/>
      <c r="I762" s="101"/>
      <c r="J762" s="101"/>
      <c r="K762" s="101"/>
      <c r="L762" s="101"/>
      <c r="M762" s="103"/>
      <c r="N762" s="101"/>
      <c r="O762" s="101"/>
      <c r="P762" s="101"/>
      <c r="Q762" s="101"/>
      <c r="R762" s="101"/>
      <c r="S762" s="103"/>
      <c r="T762" s="103"/>
      <c r="U762" s="101"/>
      <c r="V762" s="101"/>
      <c r="W762" s="101"/>
      <c r="X762" s="101"/>
      <c r="Y762" s="101"/>
      <c r="Z762" s="101"/>
      <c r="AA762" s="101"/>
      <c r="AB762" s="101"/>
      <c r="AC762" s="101"/>
      <c r="AD762" s="101"/>
      <c r="AE762" s="101"/>
      <c r="AF762" s="101"/>
      <c r="AG762" s="103"/>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3"/>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c r="FH762" s="101"/>
      <c r="FI762" s="101"/>
      <c r="FJ762" s="101"/>
      <c r="FK762" s="101"/>
      <c r="FL762" s="101"/>
      <c r="FM762" s="101"/>
      <c r="FN762" s="101"/>
      <c r="FO762" s="101"/>
      <c r="FP762" s="101"/>
      <c r="FQ762" s="101"/>
      <c r="FR762" s="101"/>
      <c r="FS762" s="101"/>
      <c r="FT762" s="101"/>
      <c r="FU762" s="101"/>
      <c r="FV762" s="101"/>
      <c r="FW762" s="101"/>
      <c r="FX762" s="101"/>
      <c r="FY762" s="101"/>
      <c r="FZ762" s="101"/>
      <c r="GA762" s="101"/>
      <c r="GB762" s="101"/>
      <c r="GC762" s="101"/>
      <c r="GD762" s="101"/>
    </row>
    <row r="763" spans="1:186" x14ac:dyDescent="0.25">
      <c r="A763" s="101"/>
      <c r="B763" s="101"/>
      <c r="C763" s="101"/>
      <c r="D763" s="101"/>
      <c r="E763" s="101"/>
      <c r="F763" s="101"/>
      <c r="G763" s="101"/>
      <c r="H763" s="101"/>
      <c r="I763" s="101"/>
      <c r="J763" s="101"/>
      <c r="K763" s="101"/>
      <c r="L763" s="101"/>
      <c r="M763" s="103"/>
      <c r="N763" s="101"/>
      <c r="O763" s="101"/>
      <c r="P763" s="101"/>
      <c r="Q763" s="101"/>
      <c r="R763" s="101"/>
      <c r="S763" s="103"/>
      <c r="T763" s="103"/>
      <c r="U763" s="101"/>
      <c r="V763" s="101"/>
      <c r="W763" s="101"/>
      <c r="X763" s="101"/>
      <c r="Y763" s="101"/>
      <c r="Z763" s="101"/>
      <c r="AA763" s="101"/>
      <c r="AB763" s="101"/>
      <c r="AC763" s="101"/>
      <c r="AD763" s="101"/>
      <c r="AE763" s="101"/>
      <c r="AF763" s="101"/>
      <c r="AG763" s="103"/>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3"/>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c r="FH763" s="101"/>
      <c r="FI763" s="101"/>
      <c r="FJ763" s="101"/>
      <c r="FK763" s="101"/>
      <c r="FL763" s="101"/>
      <c r="FM763" s="101"/>
      <c r="FN763" s="101"/>
      <c r="FO763" s="101"/>
      <c r="FP763" s="101"/>
      <c r="FQ763" s="101"/>
      <c r="FR763" s="101"/>
      <c r="FS763" s="101"/>
      <c r="FT763" s="101"/>
      <c r="FU763" s="101"/>
      <c r="FV763" s="101"/>
      <c r="FW763" s="101"/>
      <c r="FX763" s="101"/>
      <c r="FY763" s="101"/>
      <c r="FZ763" s="101"/>
      <c r="GA763" s="101"/>
      <c r="GB763" s="101"/>
      <c r="GC763" s="101"/>
      <c r="GD763" s="101"/>
    </row>
    <row r="764" spans="1:186" x14ac:dyDescent="0.25">
      <c r="A764" s="101"/>
      <c r="B764" s="101"/>
      <c r="C764" s="101"/>
      <c r="D764" s="101"/>
      <c r="E764" s="101"/>
      <c r="F764" s="101"/>
      <c r="G764" s="101"/>
      <c r="H764" s="101"/>
      <c r="I764" s="101"/>
      <c r="J764" s="101"/>
      <c r="K764" s="101"/>
      <c r="L764" s="101"/>
      <c r="M764" s="103"/>
      <c r="N764" s="101"/>
      <c r="O764" s="101"/>
      <c r="P764" s="101"/>
      <c r="Q764" s="101"/>
      <c r="R764" s="101"/>
      <c r="S764" s="103"/>
      <c r="T764" s="103"/>
      <c r="U764" s="101"/>
      <c r="V764" s="101"/>
      <c r="W764" s="101"/>
      <c r="X764" s="101"/>
      <c r="Y764" s="101"/>
      <c r="Z764" s="101"/>
      <c r="AA764" s="101"/>
      <c r="AB764" s="101"/>
      <c r="AC764" s="101"/>
      <c r="AD764" s="101"/>
      <c r="AE764" s="101"/>
      <c r="AF764" s="101"/>
      <c r="AG764" s="103"/>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3"/>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c r="FH764" s="101"/>
      <c r="FI764" s="101"/>
      <c r="FJ764" s="101"/>
      <c r="FK764" s="101"/>
      <c r="FL764" s="101"/>
      <c r="FM764" s="101"/>
      <c r="FN764" s="101"/>
      <c r="FO764" s="101"/>
      <c r="FP764" s="101"/>
      <c r="FQ764" s="101"/>
      <c r="FR764" s="101"/>
      <c r="FS764" s="101"/>
      <c r="FT764" s="101"/>
      <c r="FU764" s="101"/>
      <c r="FV764" s="101"/>
      <c r="FW764" s="101"/>
      <c r="FX764" s="101"/>
      <c r="FY764" s="101"/>
      <c r="FZ764" s="101"/>
      <c r="GA764" s="101"/>
      <c r="GB764" s="101"/>
      <c r="GC764" s="101"/>
      <c r="GD764" s="101"/>
    </row>
    <row r="765" spans="1:186" x14ac:dyDescent="0.25">
      <c r="A765" s="101"/>
      <c r="B765" s="101"/>
      <c r="C765" s="101"/>
      <c r="D765" s="101"/>
      <c r="E765" s="101"/>
      <c r="F765" s="101"/>
      <c r="G765" s="101"/>
      <c r="H765" s="101"/>
      <c r="I765" s="101"/>
      <c r="J765" s="101"/>
      <c r="K765" s="101"/>
      <c r="L765" s="101"/>
      <c r="M765" s="103"/>
      <c r="N765" s="101"/>
      <c r="O765" s="101"/>
      <c r="P765" s="101"/>
      <c r="Q765" s="101"/>
      <c r="R765" s="101"/>
      <c r="S765" s="103"/>
      <c r="T765" s="103"/>
      <c r="U765" s="101"/>
      <c r="V765" s="101"/>
      <c r="W765" s="101"/>
      <c r="X765" s="101"/>
      <c r="Y765" s="101"/>
      <c r="Z765" s="101"/>
      <c r="AA765" s="101"/>
      <c r="AB765" s="101"/>
      <c r="AC765" s="101"/>
      <c r="AD765" s="101"/>
      <c r="AE765" s="101"/>
      <c r="AF765" s="101"/>
      <c r="AG765" s="103"/>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3"/>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c r="FH765" s="101"/>
      <c r="FI765" s="101"/>
      <c r="FJ765" s="101"/>
      <c r="FK765" s="101"/>
      <c r="FL765" s="101"/>
      <c r="FM765" s="101"/>
      <c r="FN765" s="101"/>
      <c r="FO765" s="101"/>
      <c r="FP765" s="101"/>
      <c r="FQ765" s="101"/>
      <c r="FR765" s="101"/>
      <c r="FS765" s="101"/>
      <c r="FT765" s="101"/>
      <c r="FU765" s="101"/>
      <c r="FV765" s="101"/>
      <c r="FW765" s="101"/>
      <c r="FX765" s="101"/>
      <c r="FY765" s="101"/>
      <c r="FZ765" s="101"/>
      <c r="GA765" s="101"/>
      <c r="GB765" s="101"/>
      <c r="GC765" s="101"/>
      <c r="GD765" s="101"/>
    </row>
    <row r="766" spans="1:186" x14ac:dyDescent="0.25">
      <c r="A766" s="101"/>
      <c r="B766" s="101"/>
      <c r="C766" s="101"/>
      <c r="D766" s="101"/>
      <c r="E766" s="101"/>
      <c r="F766" s="101"/>
      <c r="G766" s="101"/>
      <c r="H766" s="101"/>
      <c r="I766" s="101"/>
      <c r="J766" s="101"/>
      <c r="K766" s="101"/>
      <c r="L766" s="101"/>
      <c r="M766" s="103"/>
      <c r="N766" s="101"/>
      <c r="O766" s="101"/>
      <c r="P766" s="101"/>
      <c r="Q766" s="101"/>
      <c r="R766" s="101"/>
      <c r="S766" s="103"/>
      <c r="T766" s="103"/>
      <c r="U766" s="101"/>
      <c r="V766" s="101"/>
      <c r="W766" s="101"/>
      <c r="X766" s="101"/>
      <c r="Y766" s="101"/>
      <c r="Z766" s="101"/>
      <c r="AA766" s="101"/>
      <c r="AB766" s="101"/>
      <c r="AC766" s="101"/>
      <c r="AD766" s="101"/>
      <c r="AE766" s="101"/>
      <c r="AF766" s="101"/>
      <c r="AG766" s="103"/>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3"/>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c r="FH766" s="101"/>
      <c r="FI766" s="101"/>
      <c r="FJ766" s="101"/>
      <c r="FK766" s="101"/>
      <c r="FL766" s="101"/>
      <c r="FM766" s="101"/>
      <c r="FN766" s="101"/>
      <c r="FO766" s="101"/>
      <c r="FP766" s="101"/>
      <c r="FQ766" s="101"/>
      <c r="FR766" s="101"/>
      <c r="FS766" s="101"/>
      <c r="FT766" s="101"/>
      <c r="FU766" s="101"/>
      <c r="FV766" s="101"/>
      <c r="FW766" s="101"/>
      <c r="FX766" s="101"/>
      <c r="FY766" s="101"/>
      <c r="FZ766" s="101"/>
      <c r="GA766" s="101"/>
      <c r="GB766" s="101"/>
      <c r="GC766" s="101"/>
      <c r="GD766" s="101"/>
    </row>
    <row r="767" spans="1:186" x14ac:dyDescent="0.25">
      <c r="A767" s="101"/>
      <c r="B767" s="101"/>
      <c r="C767" s="101"/>
      <c r="D767" s="101"/>
      <c r="E767" s="101"/>
      <c r="F767" s="101"/>
      <c r="G767" s="101"/>
      <c r="H767" s="101"/>
      <c r="I767" s="101"/>
      <c r="J767" s="101"/>
      <c r="K767" s="101"/>
      <c r="L767" s="101"/>
      <c r="M767" s="103"/>
      <c r="N767" s="101"/>
      <c r="O767" s="101"/>
      <c r="P767" s="101"/>
      <c r="Q767" s="101"/>
      <c r="R767" s="101"/>
      <c r="S767" s="103"/>
      <c r="T767" s="103"/>
      <c r="U767" s="101"/>
      <c r="V767" s="101"/>
      <c r="W767" s="101"/>
      <c r="X767" s="101"/>
      <c r="Y767" s="101"/>
      <c r="Z767" s="101"/>
      <c r="AA767" s="101"/>
      <c r="AB767" s="101"/>
      <c r="AC767" s="101"/>
      <c r="AD767" s="101"/>
      <c r="AE767" s="101"/>
      <c r="AF767" s="101"/>
      <c r="AG767" s="103"/>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3"/>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c r="FH767" s="101"/>
      <c r="FI767" s="101"/>
      <c r="FJ767" s="101"/>
      <c r="FK767" s="101"/>
      <c r="FL767" s="101"/>
      <c r="FM767" s="101"/>
      <c r="FN767" s="101"/>
      <c r="FO767" s="101"/>
      <c r="FP767" s="101"/>
      <c r="FQ767" s="101"/>
      <c r="FR767" s="101"/>
      <c r="FS767" s="101"/>
      <c r="FT767" s="101"/>
      <c r="FU767" s="101"/>
      <c r="FV767" s="101"/>
      <c r="FW767" s="101"/>
      <c r="FX767" s="101"/>
      <c r="FY767" s="101"/>
      <c r="FZ767" s="101"/>
      <c r="GA767" s="101"/>
      <c r="GB767" s="101"/>
      <c r="GC767" s="101"/>
      <c r="GD767" s="101"/>
    </row>
    <row r="768" spans="1:186" x14ac:dyDescent="0.25">
      <c r="A768" s="101"/>
      <c r="B768" s="101"/>
      <c r="C768" s="101"/>
      <c r="D768" s="101"/>
      <c r="E768" s="101"/>
      <c r="F768" s="101"/>
      <c r="G768" s="101"/>
      <c r="H768" s="101"/>
      <c r="I768" s="101"/>
      <c r="J768" s="101"/>
      <c r="K768" s="101"/>
      <c r="L768" s="101"/>
      <c r="M768" s="103"/>
      <c r="N768" s="101"/>
      <c r="O768" s="101"/>
      <c r="P768" s="101"/>
      <c r="Q768" s="101"/>
      <c r="R768" s="101"/>
      <c r="S768" s="103"/>
      <c r="T768" s="103"/>
      <c r="U768" s="101"/>
      <c r="V768" s="101"/>
      <c r="W768" s="101"/>
      <c r="X768" s="101"/>
      <c r="Y768" s="101"/>
      <c r="Z768" s="101"/>
      <c r="AA768" s="101"/>
      <c r="AB768" s="101"/>
      <c r="AC768" s="101"/>
      <c r="AD768" s="101"/>
      <c r="AE768" s="101"/>
      <c r="AF768" s="101"/>
      <c r="AG768" s="103"/>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3"/>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c r="FH768" s="101"/>
      <c r="FI768" s="101"/>
      <c r="FJ768" s="101"/>
      <c r="FK768" s="101"/>
      <c r="FL768" s="101"/>
      <c r="FM768" s="101"/>
      <c r="FN768" s="101"/>
      <c r="FO768" s="101"/>
      <c r="FP768" s="101"/>
      <c r="FQ768" s="101"/>
      <c r="FR768" s="101"/>
      <c r="FS768" s="101"/>
      <c r="FT768" s="101"/>
      <c r="FU768" s="101"/>
      <c r="FV768" s="101"/>
      <c r="FW768" s="101"/>
      <c r="FX768" s="101"/>
      <c r="FY768" s="101"/>
      <c r="FZ768" s="101"/>
      <c r="GA768" s="101"/>
      <c r="GB768" s="101"/>
      <c r="GC768" s="101"/>
      <c r="GD768" s="101"/>
    </row>
    <row r="769" spans="1:186" x14ac:dyDescent="0.25">
      <c r="A769" s="101"/>
      <c r="B769" s="101"/>
      <c r="C769" s="101"/>
      <c r="D769" s="101"/>
      <c r="E769" s="101"/>
      <c r="F769" s="101"/>
      <c r="G769" s="101"/>
      <c r="H769" s="101"/>
      <c r="I769" s="101"/>
      <c r="J769" s="101"/>
      <c r="K769" s="101"/>
      <c r="L769" s="101"/>
      <c r="M769" s="103"/>
      <c r="N769" s="101"/>
      <c r="O769" s="101"/>
      <c r="P769" s="101"/>
      <c r="Q769" s="101"/>
      <c r="R769" s="101"/>
      <c r="S769" s="103"/>
      <c r="T769" s="103"/>
      <c r="U769" s="101"/>
      <c r="V769" s="101"/>
      <c r="W769" s="101"/>
      <c r="X769" s="101"/>
      <c r="Y769" s="101"/>
      <c r="Z769" s="101"/>
      <c r="AA769" s="101"/>
      <c r="AB769" s="101"/>
      <c r="AC769" s="101"/>
      <c r="AD769" s="101"/>
      <c r="AE769" s="101"/>
      <c r="AF769" s="101"/>
      <c r="AG769" s="103"/>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3"/>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c r="FH769" s="101"/>
      <c r="FI769" s="101"/>
      <c r="FJ769" s="101"/>
      <c r="FK769" s="101"/>
      <c r="FL769" s="101"/>
      <c r="FM769" s="101"/>
      <c r="FN769" s="101"/>
      <c r="FO769" s="101"/>
      <c r="FP769" s="101"/>
      <c r="FQ769" s="101"/>
      <c r="FR769" s="101"/>
      <c r="FS769" s="101"/>
      <c r="FT769" s="101"/>
      <c r="FU769" s="101"/>
      <c r="FV769" s="101"/>
      <c r="FW769" s="101"/>
      <c r="FX769" s="101"/>
      <c r="FY769" s="101"/>
      <c r="FZ769" s="101"/>
      <c r="GA769" s="101"/>
      <c r="GB769" s="101"/>
      <c r="GC769" s="101"/>
      <c r="GD769" s="101"/>
    </row>
    <row r="770" spans="1:186" x14ac:dyDescent="0.25">
      <c r="A770" s="101"/>
      <c r="B770" s="101"/>
      <c r="C770" s="101"/>
      <c r="D770" s="101"/>
      <c r="E770" s="101"/>
      <c r="F770" s="101"/>
      <c r="G770" s="101"/>
      <c r="H770" s="101"/>
      <c r="I770" s="101"/>
      <c r="J770" s="101"/>
      <c r="K770" s="101"/>
      <c r="L770" s="101"/>
      <c r="M770" s="103"/>
      <c r="N770" s="101"/>
      <c r="O770" s="101"/>
      <c r="P770" s="101"/>
      <c r="Q770" s="101"/>
      <c r="R770" s="101"/>
      <c r="S770" s="103"/>
      <c r="T770" s="103"/>
      <c r="U770" s="101"/>
      <c r="V770" s="101"/>
      <c r="W770" s="101"/>
      <c r="X770" s="101"/>
      <c r="Y770" s="101"/>
      <c r="Z770" s="101"/>
      <c r="AA770" s="101"/>
      <c r="AB770" s="101"/>
      <c r="AC770" s="101"/>
      <c r="AD770" s="101"/>
      <c r="AE770" s="101"/>
      <c r="AF770" s="101"/>
      <c r="AG770" s="103"/>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3"/>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c r="FH770" s="101"/>
      <c r="FI770" s="101"/>
      <c r="FJ770" s="101"/>
      <c r="FK770" s="101"/>
      <c r="FL770" s="101"/>
      <c r="FM770" s="101"/>
      <c r="FN770" s="101"/>
      <c r="FO770" s="101"/>
      <c r="FP770" s="101"/>
      <c r="FQ770" s="101"/>
      <c r="FR770" s="101"/>
      <c r="FS770" s="101"/>
      <c r="FT770" s="101"/>
      <c r="FU770" s="101"/>
      <c r="FV770" s="101"/>
      <c r="FW770" s="101"/>
      <c r="FX770" s="101"/>
      <c r="FY770" s="101"/>
      <c r="FZ770" s="101"/>
      <c r="GA770" s="101"/>
      <c r="GB770" s="101"/>
      <c r="GC770" s="101"/>
      <c r="GD770" s="101"/>
    </row>
    <row r="771" spans="1:186" x14ac:dyDescent="0.25">
      <c r="A771" s="101"/>
      <c r="B771" s="101"/>
      <c r="C771" s="101"/>
      <c r="D771" s="101"/>
      <c r="E771" s="101"/>
      <c r="F771" s="101"/>
      <c r="G771" s="101"/>
      <c r="H771" s="101"/>
      <c r="I771" s="101"/>
      <c r="J771" s="101"/>
      <c r="K771" s="101"/>
      <c r="L771" s="101"/>
      <c r="M771" s="103"/>
      <c r="N771" s="101"/>
      <c r="O771" s="101"/>
      <c r="P771" s="101"/>
      <c r="Q771" s="101"/>
      <c r="R771" s="101"/>
      <c r="S771" s="103"/>
      <c r="T771" s="103"/>
      <c r="U771" s="101"/>
      <c r="V771" s="101"/>
      <c r="W771" s="101"/>
      <c r="X771" s="101"/>
      <c r="Y771" s="101"/>
      <c r="Z771" s="101"/>
      <c r="AA771" s="101"/>
      <c r="AB771" s="101"/>
      <c r="AC771" s="101"/>
      <c r="AD771" s="101"/>
      <c r="AE771" s="101"/>
      <c r="AF771" s="101"/>
      <c r="AG771" s="103"/>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3"/>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c r="FH771" s="101"/>
      <c r="FI771" s="101"/>
      <c r="FJ771" s="101"/>
      <c r="FK771" s="101"/>
      <c r="FL771" s="101"/>
      <c r="FM771" s="101"/>
      <c r="FN771" s="101"/>
      <c r="FO771" s="101"/>
      <c r="FP771" s="101"/>
      <c r="FQ771" s="101"/>
      <c r="FR771" s="101"/>
      <c r="FS771" s="101"/>
      <c r="FT771" s="101"/>
      <c r="FU771" s="101"/>
      <c r="FV771" s="101"/>
      <c r="FW771" s="101"/>
      <c r="FX771" s="101"/>
      <c r="FY771" s="101"/>
      <c r="FZ771" s="101"/>
      <c r="GA771" s="101"/>
      <c r="GB771" s="101"/>
      <c r="GC771" s="101"/>
      <c r="GD771" s="101"/>
    </row>
    <row r="772" spans="1:186" x14ac:dyDescent="0.25">
      <c r="A772" s="101"/>
      <c r="B772" s="101"/>
      <c r="C772" s="101"/>
      <c r="D772" s="101"/>
      <c r="E772" s="101"/>
      <c r="F772" s="101"/>
      <c r="G772" s="101"/>
      <c r="H772" s="101"/>
      <c r="I772" s="101"/>
      <c r="J772" s="101"/>
      <c r="K772" s="101"/>
      <c r="L772" s="101"/>
      <c r="M772" s="103"/>
      <c r="N772" s="101"/>
      <c r="O772" s="101"/>
      <c r="P772" s="101"/>
      <c r="Q772" s="101"/>
      <c r="R772" s="101"/>
      <c r="S772" s="103"/>
      <c r="T772" s="103"/>
      <c r="U772" s="101"/>
      <c r="V772" s="101"/>
      <c r="W772" s="101"/>
      <c r="X772" s="101"/>
      <c r="Y772" s="101"/>
      <c r="Z772" s="101"/>
      <c r="AA772" s="101"/>
      <c r="AB772" s="101"/>
      <c r="AC772" s="101"/>
      <c r="AD772" s="101"/>
      <c r="AE772" s="101"/>
      <c r="AF772" s="101"/>
      <c r="AG772" s="103"/>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3"/>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c r="FH772" s="101"/>
      <c r="FI772" s="101"/>
      <c r="FJ772" s="101"/>
      <c r="FK772" s="101"/>
      <c r="FL772" s="101"/>
      <c r="FM772" s="101"/>
      <c r="FN772" s="101"/>
      <c r="FO772" s="101"/>
      <c r="FP772" s="101"/>
      <c r="FQ772" s="101"/>
      <c r="FR772" s="101"/>
      <c r="FS772" s="101"/>
      <c r="FT772" s="101"/>
      <c r="FU772" s="101"/>
      <c r="FV772" s="101"/>
      <c r="FW772" s="101"/>
      <c r="FX772" s="101"/>
      <c r="FY772" s="101"/>
      <c r="FZ772" s="101"/>
      <c r="GA772" s="101"/>
      <c r="GB772" s="101"/>
      <c r="GC772" s="101"/>
      <c r="GD772" s="101"/>
    </row>
    <row r="773" spans="1:186" x14ac:dyDescent="0.25">
      <c r="A773" s="101"/>
      <c r="B773" s="101"/>
      <c r="C773" s="101"/>
      <c r="D773" s="101"/>
      <c r="E773" s="101"/>
      <c r="F773" s="101"/>
      <c r="G773" s="101"/>
      <c r="H773" s="101"/>
      <c r="I773" s="101"/>
      <c r="J773" s="101"/>
      <c r="K773" s="101"/>
      <c r="L773" s="101"/>
      <c r="M773" s="103"/>
      <c r="N773" s="101"/>
      <c r="O773" s="101"/>
      <c r="P773" s="101"/>
      <c r="Q773" s="101"/>
      <c r="R773" s="101"/>
      <c r="S773" s="103"/>
      <c r="T773" s="103"/>
      <c r="U773" s="101"/>
      <c r="V773" s="101"/>
      <c r="W773" s="101"/>
      <c r="X773" s="101"/>
      <c r="Y773" s="101"/>
      <c r="Z773" s="101"/>
      <c r="AA773" s="101"/>
      <c r="AB773" s="101"/>
      <c r="AC773" s="101"/>
      <c r="AD773" s="101"/>
      <c r="AE773" s="101"/>
      <c r="AF773" s="101"/>
      <c r="AG773" s="103"/>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3"/>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c r="FH773" s="101"/>
      <c r="FI773" s="101"/>
      <c r="FJ773" s="101"/>
      <c r="FK773" s="101"/>
      <c r="FL773" s="101"/>
      <c r="FM773" s="101"/>
      <c r="FN773" s="101"/>
      <c r="FO773" s="101"/>
      <c r="FP773" s="101"/>
      <c r="FQ773" s="101"/>
      <c r="FR773" s="101"/>
      <c r="FS773" s="101"/>
      <c r="FT773" s="101"/>
      <c r="FU773" s="101"/>
      <c r="FV773" s="101"/>
      <c r="FW773" s="101"/>
      <c r="FX773" s="101"/>
      <c r="FY773" s="101"/>
      <c r="FZ773" s="101"/>
      <c r="GA773" s="101"/>
      <c r="GB773" s="101"/>
      <c r="GC773" s="101"/>
      <c r="GD773" s="101"/>
    </row>
    <row r="774" spans="1:186" x14ac:dyDescent="0.25">
      <c r="A774" s="101"/>
      <c r="B774" s="101"/>
      <c r="C774" s="101"/>
      <c r="D774" s="101"/>
      <c r="E774" s="101"/>
      <c r="F774" s="101"/>
      <c r="G774" s="101"/>
      <c r="H774" s="101"/>
      <c r="I774" s="101"/>
      <c r="J774" s="101"/>
      <c r="K774" s="101"/>
      <c r="L774" s="101"/>
      <c r="M774" s="103"/>
      <c r="N774" s="101"/>
      <c r="O774" s="101"/>
      <c r="P774" s="101"/>
      <c r="Q774" s="101"/>
      <c r="R774" s="101"/>
      <c r="S774" s="103"/>
      <c r="T774" s="103"/>
      <c r="U774" s="101"/>
      <c r="V774" s="101"/>
      <c r="W774" s="101"/>
      <c r="X774" s="101"/>
      <c r="Y774" s="101"/>
      <c r="Z774" s="101"/>
      <c r="AA774" s="101"/>
      <c r="AB774" s="101"/>
      <c r="AC774" s="101"/>
      <c r="AD774" s="101"/>
      <c r="AE774" s="101"/>
      <c r="AF774" s="101"/>
      <c r="AG774" s="103"/>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3"/>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c r="FH774" s="101"/>
      <c r="FI774" s="101"/>
      <c r="FJ774" s="101"/>
      <c r="FK774" s="101"/>
      <c r="FL774" s="101"/>
      <c r="FM774" s="101"/>
      <c r="FN774" s="101"/>
      <c r="FO774" s="101"/>
      <c r="FP774" s="101"/>
      <c r="FQ774" s="101"/>
      <c r="FR774" s="101"/>
      <c r="FS774" s="101"/>
      <c r="FT774" s="101"/>
      <c r="FU774" s="101"/>
      <c r="FV774" s="101"/>
      <c r="FW774" s="101"/>
      <c r="FX774" s="101"/>
      <c r="FY774" s="101"/>
      <c r="FZ774" s="101"/>
      <c r="GA774" s="101"/>
      <c r="GB774" s="101"/>
      <c r="GC774" s="101"/>
      <c r="GD774" s="101"/>
    </row>
    <row r="775" spans="1:186" x14ac:dyDescent="0.25">
      <c r="A775" s="101"/>
      <c r="B775" s="101"/>
      <c r="C775" s="101"/>
      <c r="D775" s="101"/>
      <c r="E775" s="101"/>
      <c r="F775" s="101"/>
      <c r="G775" s="101"/>
      <c r="H775" s="101"/>
      <c r="I775" s="101"/>
      <c r="J775" s="101"/>
      <c r="K775" s="101"/>
      <c r="L775" s="101"/>
      <c r="M775" s="103"/>
      <c r="N775" s="101"/>
      <c r="O775" s="101"/>
      <c r="P775" s="101"/>
      <c r="Q775" s="101"/>
      <c r="R775" s="101"/>
      <c r="S775" s="103"/>
      <c r="T775" s="103"/>
      <c r="U775" s="101"/>
      <c r="V775" s="101"/>
      <c r="W775" s="101"/>
      <c r="X775" s="101"/>
      <c r="Y775" s="101"/>
      <c r="Z775" s="101"/>
      <c r="AA775" s="101"/>
      <c r="AB775" s="101"/>
      <c r="AC775" s="101"/>
      <c r="AD775" s="101"/>
      <c r="AE775" s="101"/>
      <c r="AF775" s="101"/>
      <c r="AG775" s="103"/>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3"/>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c r="FH775" s="101"/>
      <c r="FI775" s="101"/>
      <c r="FJ775" s="101"/>
      <c r="FK775" s="101"/>
      <c r="FL775" s="101"/>
      <c r="FM775" s="101"/>
      <c r="FN775" s="101"/>
      <c r="FO775" s="101"/>
      <c r="FP775" s="101"/>
      <c r="FQ775" s="101"/>
      <c r="FR775" s="101"/>
      <c r="FS775" s="101"/>
      <c r="FT775" s="101"/>
      <c r="FU775" s="101"/>
      <c r="FV775" s="101"/>
      <c r="FW775" s="101"/>
      <c r="FX775" s="101"/>
      <c r="FY775" s="101"/>
      <c r="FZ775" s="101"/>
      <c r="GA775" s="101"/>
      <c r="GB775" s="101"/>
      <c r="GC775" s="101"/>
      <c r="GD775" s="101"/>
    </row>
    <row r="776" spans="1:186" x14ac:dyDescent="0.25">
      <c r="A776" s="101"/>
      <c r="B776" s="101"/>
      <c r="C776" s="101"/>
      <c r="D776" s="101"/>
      <c r="E776" s="101"/>
      <c r="F776" s="101"/>
      <c r="G776" s="101"/>
      <c r="H776" s="101"/>
      <c r="I776" s="101"/>
      <c r="J776" s="101"/>
      <c r="K776" s="101"/>
      <c r="L776" s="101"/>
      <c r="M776" s="103"/>
      <c r="N776" s="101"/>
      <c r="O776" s="101"/>
      <c r="P776" s="101"/>
      <c r="Q776" s="101"/>
      <c r="R776" s="101"/>
      <c r="S776" s="103"/>
      <c r="T776" s="103"/>
      <c r="U776" s="101"/>
      <c r="V776" s="101"/>
      <c r="W776" s="101"/>
      <c r="X776" s="101"/>
      <c r="Y776" s="101"/>
      <c r="Z776" s="101"/>
      <c r="AA776" s="101"/>
      <c r="AB776" s="101"/>
      <c r="AC776" s="101"/>
      <c r="AD776" s="101"/>
      <c r="AE776" s="101"/>
      <c r="AF776" s="101"/>
      <c r="AG776" s="103"/>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3"/>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c r="FH776" s="101"/>
      <c r="FI776" s="101"/>
      <c r="FJ776" s="101"/>
      <c r="FK776" s="101"/>
      <c r="FL776" s="101"/>
      <c r="FM776" s="101"/>
      <c r="FN776" s="101"/>
      <c r="FO776" s="101"/>
      <c r="FP776" s="101"/>
      <c r="FQ776" s="101"/>
      <c r="FR776" s="101"/>
      <c r="FS776" s="101"/>
      <c r="FT776" s="101"/>
      <c r="FU776" s="101"/>
      <c r="FV776" s="101"/>
      <c r="FW776" s="101"/>
      <c r="FX776" s="101"/>
      <c r="FY776" s="101"/>
      <c r="FZ776" s="101"/>
      <c r="GA776" s="101"/>
      <c r="GB776" s="101"/>
      <c r="GC776" s="101"/>
      <c r="GD776" s="101"/>
    </row>
    <row r="777" spans="1:186" x14ac:dyDescent="0.25">
      <c r="A777" s="101"/>
      <c r="B777" s="101"/>
      <c r="C777" s="101"/>
      <c r="D777" s="101"/>
      <c r="E777" s="101"/>
      <c r="F777" s="101"/>
      <c r="G777" s="101"/>
      <c r="H777" s="101"/>
      <c r="I777" s="101"/>
      <c r="J777" s="101"/>
      <c r="K777" s="101"/>
      <c r="L777" s="101"/>
      <c r="M777" s="103"/>
      <c r="N777" s="101"/>
      <c r="O777" s="101"/>
      <c r="P777" s="101"/>
      <c r="Q777" s="101"/>
      <c r="R777" s="101"/>
      <c r="S777" s="103"/>
      <c r="T777" s="103"/>
      <c r="U777" s="101"/>
      <c r="V777" s="101"/>
      <c r="W777" s="101"/>
      <c r="X777" s="101"/>
      <c r="Y777" s="101"/>
      <c r="Z777" s="101"/>
      <c r="AA777" s="101"/>
      <c r="AB777" s="101"/>
      <c r="AC777" s="101"/>
      <c r="AD777" s="101"/>
      <c r="AE777" s="101"/>
      <c r="AF777" s="101"/>
      <c r="AG777" s="103"/>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3"/>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c r="FH777" s="101"/>
      <c r="FI777" s="101"/>
      <c r="FJ777" s="101"/>
      <c r="FK777" s="101"/>
      <c r="FL777" s="101"/>
      <c r="FM777" s="101"/>
      <c r="FN777" s="101"/>
      <c r="FO777" s="101"/>
      <c r="FP777" s="101"/>
      <c r="FQ777" s="101"/>
      <c r="FR777" s="101"/>
      <c r="FS777" s="101"/>
      <c r="FT777" s="101"/>
      <c r="FU777" s="101"/>
      <c r="FV777" s="101"/>
      <c r="FW777" s="101"/>
      <c r="FX777" s="101"/>
      <c r="FY777" s="101"/>
      <c r="FZ777" s="101"/>
      <c r="GA777" s="101"/>
      <c r="GB777" s="101"/>
      <c r="GC777" s="101"/>
      <c r="GD777" s="101"/>
    </row>
    <row r="778" spans="1:186" x14ac:dyDescent="0.25">
      <c r="A778" s="101"/>
      <c r="B778" s="101"/>
      <c r="C778" s="101"/>
      <c r="D778" s="101"/>
      <c r="E778" s="101"/>
      <c r="F778" s="101"/>
      <c r="G778" s="101"/>
      <c r="H778" s="101"/>
      <c r="I778" s="101"/>
      <c r="J778" s="101"/>
      <c r="K778" s="101"/>
      <c r="L778" s="101"/>
      <c r="M778" s="103"/>
      <c r="N778" s="101"/>
      <c r="O778" s="101"/>
      <c r="P778" s="101"/>
      <c r="Q778" s="101"/>
      <c r="R778" s="101"/>
      <c r="S778" s="103"/>
      <c r="T778" s="103"/>
      <c r="U778" s="101"/>
      <c r="V778" s="101"/>
      <c r="W778" s="101"/>
      <c r="X778" s="101"/>
      <c r="Y778" s="101"/>
      <c r="Z778" s="101"/>
      <c r="AA778" s="101"/>
      <c r="AB778" s="101"/>
      <c r="AC778" s="101"/>
      <c r="AD778" s="101"/>
      <c r="AE778" s="101"/>
      <c r="AF778" s="101"/>
      <c r="AG778" s="103"/>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3"/>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c r="FH778" s="101"/>
      <c r="FI778" s="101"/>
      <c r="FJ778" s="101"/>
      <c r="FK778" s="101"/>
      <c r="FL778" s="101"/>
      <c r="FM778" s="101"/>
      <c r="FN778" s="101"/>
      <c r="FO778" s="101"/>
      <c r="FP778" s="101"/>
      <c r="FQ778" s="101"/>
      <c r="FR778" s="101"/>
      <c r="FS778" s="101"/>
      <c r="FT778" s="101"/>
      <c r="FU778" s="101"/>
      <c r="FV778" s="101"/>
      <c r="FW778" s="101"/>
      <c r="FX778" s="101"/>
      <c r="FY778" s="101"/>
      <c r="FZ778" s="101"/>
      <c r="GA778" s="101"/>
      <c r="GB778" s="101"/>
      <c r="GC778" s="101"/>
      <c r="GD778" s="101"/>
    </row>
    <row r="779" spans="1:186" x14ac:dyDescent="0.25">
      <c r="A779" s="101"/>
      <c r="B779" s="101"/>
      <c r="C779" s="101"/>
      <c r="D779" s="101"/>
      <c r="E779" s="101"/>
      <c r="F779" s="101"/>
      <c r="G779" s="101"/>
      <c r="H779" s="101"/>
      <c r="I779" s="101"/>
      <c r="J779" s="101"/>
      <c r="K779" s="101"/>
      <c r="L779" s="101"/>
      <c r="M779" s="103"/>
      <c r="N779" s="101"/>
      <c r="O779" s="101"/>
      <c r="P779" s="101"/>
      <c r="Q779" s="101"/>
      <c r="R779" s="101"/>
      <c r="S779" s="103"/>
      <c r="T779" s="103"/>
      <c r="U779" s="101"/>
      <c r="V779" s="101"/>
      <c r="W779" s="101"/>
      <c r="X779" s="101"/>
      <c r="Y779" s="101"/>
      <c r="Z779" s="101"/>
      <c r="AA779" s="101"/>
      <c r="AB779" s="101"/>
      <c r="AC779" s="101"/>
      <c r="AD779" s="101"/>
      <c r="AE779" s="101"/>
      <c r="AF779" s="101"/>
      <c r="AG779" s="103"/>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3"/>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c r="FH779" s="101"/>
      <c r="FI779" s="101"/>
      <c r="FJ779" s="101"/>
      <c r="FK779" s="101"/>
      <c r="FL779" s="101"/>
      <c r="FM779" s="101"/>
      <c r="FN779" s="101"/>
      <c r="FO779" s="101"/>
      <c r="FP779" s="101"/>
      <c r="FQ779" s="101"/>
      <c r="FR779" s="101"/>
      <c r="FS779" s="101"/>
      <c r="FT779" s="101"/>
      <c r="FU779" s="101"/>
      <c r="FV779" s="101"/>
      <c r="FW779" s="101"/>
      <c r="FX779" s="101"/>
      <c r="FY779" s="101"/>
      <c r="FZ779" s="101"/>
      <c r="GA779" s="101"/>
      <c r="GB779" s="101"/>
      <c r="GC779" s="101"/>
      <c r="GD779" s="101"/>
    </row>
    <row r="780" spans="1:186" x14ac:dyDescent="0.25">
      <c r="A780" s="101"/>
      <c r="B780" s="101"/>
      <c r="C780" s="101"/>
      <c r="D780" s="101"/>
      <c r="E780" s="101"/>
      <c r="F780" s="101"/>
      <c r="G780" s="101"/>
      <c r="H780" s="101"/>
      <c r="I780" s="101"/>
      <c r="J780" s="101"/>
      <c r="K780" s="101"/>
      <c r="L780" s="101"/>
      <c r="M780" s="103"/>
      <c r="N780" s="101"/>
      <c r="O780" s="101"/>
      <c r="P780" s="101"/>
      <c r="Q780" s="101"/>
      <c r="R780" s="101"/>
      <c r="S780" s="103"/>
      <c r="T780" s="103"/>
      <c r="U780" s="101"/>
      <c r="V780" s="101"/>
      <c r="W780" s="101"/>
      <c r="X780" s="101"/>
      <c r="Y780" s="101"/>
      <c r="Z780" s="101"/>
      <c r="AA780" s="101"/>
      <c r="AB780" s="101"/>
      <c r="AC780" s="101"/>
      <c r="AD780" s="101"/>
      <c r="AE780" s="101"/>
      <c r="AF780" s="101"/>
      <c r="AG780" s="103"/>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3"/>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c r="FH780" s="101"/>
      <c r="FI780" s="101"/>
      <c r="FJ780" s="101"/>
      <c r="FK780" s="101"/>
      <c r="FL780" s="101"/>
      <c r="FM780" s="101"/>
      <c r="FN780" s="101"/>
      <c r="FO780" s="101"/>
      <c r="FP780" s="101"/>
      <c r="FQ780" s="101"/>
      <c r="FR780" s="101"/>
      <c r="FS780" s="101"/>
      <c r="FT780" s="101"/>
      <c r="FU780" s="101"/>
      <c r="FV780" s="101"/>
      <c r="FW780" s="101"/>
      <c r="FX780" s="101"/>
      <c r="FY780" s="101"/>
      <c r="FZ780" s="101"/>
      <c r="GA780" s="101"/>
      <c r="GB780" s="101"/>
      <c r="GC780" s="101"/>
      <c r="GD780" s="101"/>
    </row>
    <row r="781" spans="1:186" x14ac:dyDescent="0.25">
      <c r="A781" s="101"/>
      <c r="B781" s="101"/>
      <c r="C781" s="101"/>
      <c r="D781" s="101"/>
      <c r="E781" s="101"/>
      <c r="F781" s="101"/>
      <c r="G781" s="101"/>
      <c r="H781" s="101"/>
      <c r="I781" s="101"/>
      <c r="J781" s="101"/>
      <c r="K781" s="101"/>
      <c r="L781" s="101"/>
      <c r="M781" s="103"/>
      <c r="N781" s="101"/>
      <c r="O781" s="101"/>
      <c r="P781" s="101"/>
      <c r="Q781" s="101"/>
      <c r="R781" s="101"/>
      <c r="S781" s="103"/>
      <c r="T781" s="103"/>
      <c r="U781" s="101"/>
      <c r="V781" s="101"/>
      <c r="W781" s="101"/>
      <c r="X781" s="101"/>
      <c r="Y781" s="101"/>
      <c r="Z781" s="101"/>
      <c r="AA781" s="101"/>
      <c r="AB781" s="101"/>
      <c r="AC781" s="101"/>
      <c r="AD781" s="101"/>
      <c r="AE781" s="101"/>
      <c r="AF781" s="101"/>
      <c r="AG781" s="103"/>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3"/>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c r="FH781" s="101"/>
      <c r="FI781" s="101"/>
      <c r="FJ781" s="101"/>
      <c r="FK781" s="101"/>
      <c r="FL781" s="101"/>
      <c r="FM781" s="101"/>
      <c r="FN781" s="101"/>
      <c r="FO781" s="101"/>
      <c r="FP781" s="101"/>
      <c r="FQ781" s="101"/>
      <c r="FR781" s="101"/>
      <c r="FS781" s="101"/>
      <c r="FT781" s="101"/>
      <c r="FU781" s="101"/>
      <c r="FV781" s="101"/>
      <c r="FW781" s="101"/>
      <c r="FX781" s="101"/>
      <c r="FY781" s="101"/>
      <c r="FZ781" s="101"/>
      <c r="GA781" s="101"/>
      <c r="GB781" s="101"/>
      <c r="GC781" s="101"/>
      <c r="GD781" s="101"/>
    </row>
    <row r="782" spans="1:186" x14ac:dyDescent="0.25">
      <c r="A782" s="101"/>
      <c r="B782" s="101"/>
      <c r="C782" s="101"/>
      <c r="D782" s="101"/>
      <c r="E782" s="101"/>
      <c r="F782" s="101"/>
      <c r="G782" s="101"/>
      <c r="H782" s="101"/>
      <c r="I782" s="101"/>
      <c r="J782" s="101"/>
      <c r="K782" s="101"/>
      <c r="L782" s="101"/>
      <c r="M782" s="103"/>
      <c r="N782" s="101"/>
      <c r="O782" s="101"/>
      <c r="P782" s="101"/>
      <c r="Q782" s="101"/>
      <c r="R782" s="101"/>
      <c r="S782" s="103"/>
      <c r="T782" s="103"/>
      <c r="U782" s="101"/>
      <c r="V782" s="101"/>
      <c r="W782" s="101"/>
      <c r="X782" s="101"/>
      <c r="Y782" s="101"/>
      <c r="Z782" s="101"/>
      <c r="AA782" s="101"/>
      <c r="AB782" s="101"/>
      <c r="AC782" s="101"/>
      <c r="AD782" s="101"/>
      <c r="AE782" s="101"/>
      <c r="AF782" s="101"/>
      <c r="AG782" s="103"/>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3"/>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c r="FH782" s="101"/>
      <c r="FI782" s="101"/>
      <c r="FJ782" s="101"/>
      <c r="FK782" s="101"/>
      <c r="FL782" s="101"/>
      <c r="FM782" s="101"/>
      <c r="FN782" s="101"/>
      <c r="FO782" s="101"/>
      <c r="FP782" s="101"/>
      <c r="FQ782" s="101"/>
      <c r="FR782" s="101"/>
      <c r="FS782" s="101"/>
      <c r="FT782" s="101"/>
      <c r="FU782" s="101"/>
      <c r="FV782" s="101"/>
      <c r="FW782" s="101"/>
      <c r="FX782" s="101"/>
      <c r="FY782" s="101"/>
      <c r="FZ782" s="101"/>
      <c r="GA782" s="101"/>
      <c r="GB782" s="101"/>
      <c r="GC782" s="101"/>
      <c r="GD782" s="101"/>
    </row>
    <row r="783" spans="1:186" x14ac:dyDescent="0.25">
      <c r="A783" s="101"/>
      <c r="B783" s="101"/>
      <c r="C783" s="101"/>
      <c r="D783" s="101"/>
      <c r="E783" s="101"/>
      <c r="F783" s="101"/>
      <c r="G783" s="101"/>
      <c r="H783" s="101"/>
      <c r="I783" s="101"/>
      <c r="J783" s="101"/>
      <c r="K783" s="101"/>
      <c r="L783" s="101"/>
      <c r="M783" s="103"/>
      <c r="N783" s="101"/>
      <c r="O783" s="101"/>
      <c r="P783" s="101"/>
      <c r="Q783" s="101"/>
      <c r="R783" s="101"/>
      <c r="S783" s="103"/>
      <c r="T783" s="103"/>
      <c r="U783" s="101"/>
      <c r="V783" s="101"/>
      <c r="W783" s="101"/>
      <c r="X783" s="101"/>
      <c r="Y783" s="101"/>
      <c r="Z783" s="101"/>
      <c r="AA783" s="101"/>
      <c r="AB783" s="101"/>
      <c r="AC783" s="101"/>
      <c r="AD783" s="101"/>
      <c r="AE783" s="101"/>
      <c r="AF783" s="101"/>
      <c r="AG783" s="103"/>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3"/>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c r="FH783" s="101"/>
      <c r="FI783" s="101"/>
      <c r="FJ783" s="101"/>
      <c r="FK783" s="101"/>
      <c r="FL783" s="101"/>
      <c r="FM783" s="101"/>
      <c r="FN783" s="101"/>
      <c r="FO783" s="101"/>
      <c r="FP783" s="101"/>
      <c r="FQ783" s="101"/>
      <c r="FR783" s="101"/>
      <c r="FS783" s="101"/>
      <c r="FT783" s="101"/>
      <c r="FU783" s="101"/>
      <c r="FV783" s="101"/>
      <c r="FW783" s="101"/>
      <c r="FX783" s="101"/>
      <c r="FY783" s="101"/>
      <c r="FZ783" s="101"/>
      <c r="GA783" s="101"/>
      <c r="GB783" s="101"/>
      <c r="GC783" s="101"/>
      <c r="GD783" s="101"/>
    </row>
    <row r="784" spans="1:186" x14ac:dyDescent="0.25">
      <c r="A784" s="101"/>
      <c r="B784" s="101"/>
      <c r="C784" s="101"/>
      <c r="D784" s="101"/>
      <c r="E784" s="101"/>
      <c r="F784" s="101"/>
      <c r="G784" s="101"/>
      <c r="H784" s="101"/>
      <c r="I784" s="101"/>
      <c r="J784" s="101"/>
      <c r="K784" s="101"/>
      <c r="L784" s="101"/>
      <c r="M784" s="103"/>
      <c r="N784" s="101"/>
      <c r="O784" s="101"/>
      <c r="P784" s="101"/>
      <c r="Q784" s="101"/>
      <c r="R784" s="101"/>
      <c r="S784" s="103"/>
      <c r="T784" s="103"/>
      <c r="U784" s="101"/>
      <c r="V784" s="101"/>
      <c r="W784" s="101"/>
      <c r="X784" s="101"/>
      <c r="Y784" s="101"/>
      <c r="Z784" s="101"/>
      <c r="AA784" s="101"/>
      <c r="AB784" s="101"/>
      <c r="AC784" s="101"/>
      <c r="AD784" s="101"/>
      <c r="AE784" s="101"/>
      <c r="AF784" s="101"/>
      <c r="AG784" s="103"/>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3"/>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c r="FH784" s="101"/>
      <c r="FI784" s="101"/>
      <c r="FJ784" s="101"/>
      <c r="FK784" s="101"/>
      <c r="FL784" s="101"/>
      <c r="FM784" s="101"/>
      <c r="FN784" s="101"/>
      <c r="FO784" s="101"/>
      <c r="FP784" s="101"/>
      <c r="FQ784" s="101"/>
      <c r="FR784" s="101"/>
      <c r="FS784" s="101"/>
      <c r="FT784" s="101"/>
      <c r="FU784" s="101"/>
      <c r="FV784" s="101"/>
      <c r="FW784" s="101"/>
      <c r="FX784" s="101"/>
      <c r="FY784" s="101"/>
      <c r="FZ784" s="101"/>
      <c r="GA784" s="101"/>
      <c r="GB784" s="101"/>
      <c r="GC784" s="101"/>
      <c r="GD784" s="101"/>
    </row>
    <row r="785" spans="1:186" x14ac:dyDescent="0.25">
      <c r="A785" s="101"/>
      <c r="B785" s="101"/>
      <c r="C785" s="101"/>
      <c r="D785" s="101"/>
      <c r="E785" s="101"/>
      <c r="F785" s="101"/>
      <c r="G785" s="101"/>
      <c r="H785" s="101"/>
      <c r="I785" s="101"/>
      <c r="J785" s="101"/>
      <c r="K785" s="101"/>
      <c r="L785" s="101"/>
      <c r="M785" s="103"/>
      <c r="N785" s="101"/>
      <c r="O785" s="101"/>
      <c r="P785" s="101"/>
      <c r="Q785" s="101"/>
      <c r="R785" s="101"/>
      <c r="S785" s="103"/>
      <c r="T785" s="103"/>
      <c r="U785" s="101"/>
      <c r="V785" s="101"/>
      <c r="W785" s="101"/>
      <c r="X785" s="101"/>
      <c r="Y785" s="101"/>
      <c r="Z785" s="101"/>
      <c r="AA785" s="101"/>
      <c r="AB785" s="101"/>
      <c r="AC785" s="101"/>
      <c r="AD785" s="101"/>
      <c r="AE785" s="101"/>
      <c r="AF785" s="101"/>
      <c r="AG785" s="103"/>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3"/>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c r="FH785" s="101"/>
      <c r="FI785" s="101"/>
      <c r="FJ785" s="101"/>
      <c r="FK785" s="101"/>
      <c r="FL785" s="101"/>
      <c r="FM785" s="101"/>
      <c r="FN785" s="101"/>
      <c r="FO785" s="101"/>
      <c r="FP785" s="101"/>
      <c r="FQ785" s="101"/>
      <c r="FR785" s="101"/>
      <c r="FS785" s="101"/>
      <c r="FT785" s="101"/>
      <c r="FU785" s="101"/>
      <c r="FV785" s="101"/>
      <c r="FW785" s="101"/>
      <c r="FX785" s="101"/>
      <c r="FY785" s="101"/>
      <c r="FZ785" s="101"/>
      <c r="GA785" s="101"/>
      <c r="GB785" s="101"/>
      <c r="GC785" s="101"/>
      <c r="GD785" s="101"/>
    </row>
    <row r="786" spans="1:186" x14ac:dyDescent="0.25">
      <c r="A786" s="101"/>
      <c r="B786" s="101"/>
      <c r="C786" s="101"/>
      <c r="D786" s="101"/>
      <c r="E786" s="101"/>
      <c r="F786" s="101"/>
      <c r="G786" s="101"/>
      <c r="H786" s="101"/>
      <c r="I786" s="101"/>
      <c r="J786" s="101"/>
      <c r="K786" s="101"/>
      <c r="L786" s="101"/>
      <c r="M786" s="103"/>
      <c r="N786" s="101"/>
      <c r="O786" s="101"/>
      <c r="P786" s="101"/>
      <c r="Q786" s="101"/>
      <c r="R786" s="101"/>
      <c r="S786" s="103"/>
      <c r="T786" s="103"/>
      <c r="U786" s="101"/>
      <c r="V786" s="101"/>
      <c r="W786" s="101"/>
      <c r="X786" s="101"/>
      <c r="Y786" s="101"/>
      <c r="Z786" s="101"/>
      <c r="AA786" s="101"/>
      <c r="AB786" s="101"/>
      <c r="AC786" s="101"/>
      <c r="AD786" s="101"/>
      <c r="AE786" s="101"/>
      <c r="AF786" s="101"/>
      <c r="AG786" s="103"/>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3"/>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c r="FH786" s="101"/>
      <c r="FI786" s="101"/>
      <c r="FJ786" s="101"/>
      <c r="FK786" s="101"/>
      <c r="FL786" s="101"/>
      <c r="FM786" s="101"/>
      <c r="FN786" s="101"/>
      <c r="FO786" s="101"/>
      <c r="FP786" s="101"/>
      <c r="FQ786" s="101"/>
      <c r="FR786" s="101"/>
      <c r="FS786" s="101"/>
      <c r="FT786" s="101"/>
      <c r="FU786" s="101"/>
      <c r="FV786" s="101"/>
      <c r="FW786" s="101"/>
      <c r="FX786" s="101"/>
      <c r="FY786" s="101"/>
      <c r="FZ786" s="101"/>
      <c r="GA786" s="101"/>
      <c r="GB786" s="101"/>
      <c r="GC786" s="101"/>
      <c r="GD786" s="101"/>
    </row>
    <row r="787" spans="1:186" x14ac:dyDescent="0.25">
      <c r="A787" s="101"/>
      <c r="B787" s="101"/>
      <c r="C787" s="101"/>
      <c r="D787" s="101"/>
      <c r="E787" s="101"/>
      <c r="F787" s="101"/>
      <c r="G787" s="101"/>
      <c r="H787" s="101"/>
      <c r="I787" s="101"/>
      <c r="J787" s="101"/>
      <c r="K787" s="101"/>
      <c r="L787" s="101"/>
      <c r="M787" s="103"/>
      <c r="N787" s="101"/>
      <c r="O787" s="101"/>
      <c r="P787" s="101"/>
      <c r="Q787" s="101"/>
      <c r="R787" s="101"/>
      <c r="S787" s="103"/>
      <c r="T787" s="103"/>
      <c r="U787" s="101"/>
      <c r="V787" s="101"/>
      <c r="W787" s="101"/>
      <c r="X787" s="101"/>
      <c r="Y787" s="101"/>
      <c r="Z787" s="101"/>
      <c r="AA787" s="101"/>
      <c r="AB787" s="101"/>
      <c r="AC787" s="101"/>
      <c r="AD787" s="101"/>
      <c r="AE787" s="101"/>
      <c r="AF787" s="101"/>
      <c r="AG787" s="103"/>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3"/>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c r="FH787" s="101"/>
      <c r="FI787" s="101"/>
      <c r="FJ787" s="101"/>
      <c r="FK787" s="101"/>
      <c r="FL787" s="101"/>
      <c r="FM787" s="101"/>
      <c r="FN787" s="101"/>
      <c r="FO787" s="101"/>
      <c r="FP787" s="101"/>
      <c r="FQ787" s="101"/>
      <c r="FR787" s="101"/>
      <c r="FS787" s="101"/>
      <c r="FT787" s="101"/>
      <c r="FU787" s="101"/>
      <c r="FV787" s="101"/>
      <c r="FW787" s="101"/>
      <c r="FX787" s="101"/>
      <c r="FY787" s="101"/>
      <c r="FZ787" s="101"/>
      <c r="GA787" s="101"/>
      <c r="GB787" s="101"/>
      <c r="GC787" s="101"/>
      <c r="GD787" s="101"/>
    </row>
    <row r="788" spans="1:186" x14ac:dyDescent="0.25">
      <c r="A788" s="101"/>
      <c r="B788" s="101"/>
      <c r="C788" s="101"/>
      <c r="D788" s="101"/>
      <c r="E788" s="101"/>
      <c r="F788" s="101"/>
      <c r="G788" s="101"/>
      <c r="H788" s="101"/>
      <c r="I788" s="101"/>
      <c r="J788" s="101"/>
      <c r="K788" s="101"/>
      <c r="L788" s="101"/>
      <c r="M788" s="103"/>
      <c r="N788" s="101"/>
      <c r="O788" s="101"/>
      <c r="P788" s="101"/>
      <c r="Q788" s="101"/>
      <c r="R788" s="101"/>
      <c r="S788" s="103"/>
      <c r="T788" s="103"/>
      <c r="U788" s="101"/>
      <c r="V788" s="101"/>
      <c r="W788" s="101"/>
      <c r="X788" s="101"/>
      <c r="Y788" s="101"/>
      <c r="Z788" s="101"/>
      <c r="AA788" s="101"/>
      <c r="AB788" s="101"/>
      <c r="AC788" s="101"/>
      <c r="AD788" s="101"/>
      <c r="AE788" s="101"/>
      <c r="AF788" s="101"/>
      <c r="AG788" s="103"/>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3"/>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c r="FH788" s="101"/>
      <c r="FI788" s="101"/>
      <c r="FJ788" s="101"/>
      <c r="FK788" s="101"/>
      <c r="FL788" s="101"/>
      <c r="FM788" s="101"/>
      <c r="FN788" s="101"/>
      <c r="FO788" s="101"/>
      <c r="FP788" s="101"/>
      <c r="FQ788" s="101"/>
      <c r="FR788" s="101"/>
      <c r="FS788" s="101"/>
      <c r="FT788" s="101"/>
      <c r="FU788" s="101"/>
      <c r="FV788" s="101"/>
      <c r="FW788" s="101"/>
      <c r="FX788" s="101"/>
      <c r="FY788" s="101"/>
      <c r="FZ788" s="101"/>
      <c r="GA788" s="101"/>
      <c r="GB788" s="101"/>
      <c r="GC788" s="101"/>
      <c r="GD788" s="101"/>
    </row>
    <row r="789" spans="1:186" x14ac:dyDescent="0.25">
      <c r="A789" s="101"/>
      <c r="B789" s="101"/>
      <c r="C789" s="101"/>
      <c r="D789" s="101"/>
      <c r="E789" s="101"/>
      <c r="F789" s="101"/>
      <c r="G789" s="101"/>
      <c r="H789" s="101"/>
      <c r="I789" s="101"/>
      <c r="J789" s="101"/>
      <c r="K789" s="101"/>
      <c r="L789" s="101"/>
      <c r="M789" s="103"/>
      <c r="N789" s="101"/>
      <c r="O789" s="101"/>
      <c r="P789" s="101"/>
      <c r="Q789" s="101"/>
      <c r="R789" s="101"/>
      <c r="S789" s="103"/>
      <c r="T789" s="103"/>
      <c r="U789" s="101"/>
      <c r="V789" s="101"/>
      <c r="W789" s="101"/>
      <c r="X789" s="101"/>
      <c r="Y789" s="101"/>
      <c r="Z789" s="101"/>
      <c r="AA789" s="101"/>
      <c r="AB789" s="101"/>
      <c r="AC789" s="101"/>
      <c r="AD789" s="101"/>
      <c r="AE789" s="101"/>
      <c r="AF789" s="101"/>
      <c r="AG789" s="103"/>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3"/>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c r="FH789" s="101"/>
      <c r="FI789" s="101"/>
      <c r="FJ789" s="101"/>
      <c r="FK789" s="101"/>
      <c r="FL789" s="101"/>
      <c r="FM789" s="101"/>
      <c r="FN789" s="101"/>
      <c r="FO789" s="101"/>
      <c r="FP789" s="101"/>
      <c r="FQ789" s="101"/>
      <c r="FR789" s="101"/>
      <c r="FS789" s="101"/>
      <c r="FT789" s="101"/>
      <c r="FU789" s="101"/>
      <c r="FV789" s="101"/>
      <c r="FW789" s="101"/>
      <c r="FX789" s="101"/>
      <c r="FY789" s="101"/>
      <c r="FZ789" s="101"/>
      <c r="GA789" s="101"/>
      <c r="GB789" s="101"/>
      <c r="GC789" s="101"/>
      <c r="GD789" s="101"/>
    </row>
    <row r="790" spans="1:186" x14ac:dyDescent="0.25">
      <c r="A790" s="101"/>
      <c r="B790" s="101"/>
      <c r="C790" s="101"/>
      <c r="D790" s="101"/>
      <c r="E790" s="101"/>
      <c r="F790" s="101"/>
      <c r="G790" s="101"/>
      <c r="H790" s="101"/>
      <c r="I790" s="101"/>
      <c r="J790" s="101"/>
      <c r="K790" s="101"/>
      <c r="L790" s="101"/>
      <c r="M790" s="103"/>
      <c r="N790" s="101"/>
      <c r="O790" s="101"/>
      <c r="P790" s="101"/>
      <c r="Q790" s="101"/>
      <c r="R790" s="101"/>
      <c r="S790" s="103"/>
      <c r="T790" s="103"/>
      <c r="U790" s="101"/>
      <c r="V790" s="101"/>
      <c r="W790" s="101"/>
      <c r="X790" s="101"/>
      <c r="Y790" s="101"/>
      <c r="Z790" s="101"/>
      <c r="AA790" s="101"/>
      <c r="AB790" s="101"/>
      <c r="AC790" s="101"/>
      <c r="AD790" s="101"/>
      <c r="AE790" s="101"/>
      <c r="AF790" s="101"/>
      <c r="AG790" s="103"/>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3"/>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c r="FH790" s="101"/>
      <c r="FI790" s="101"/>
      <c r="FJ790" s="101"/>
      <c r="FK790" s="101"/>
      <c r="FL790" s="101"/>
      <c r="FM790" s="101"/>
      <c r="FN790" s="101"/>
      <c r="FO790" s="101"/>
      <c r="FP790" s="101"/>
      <c r="FQ790" s="101"/>
      <c r="FR790" s="101"/>
      <c r="FS790" s="101"/>
      <c r="FT790" s="101"/>
      <c r="FU790" s="101"/>
      <c r="FV790" s="101"/>
      <c r="FW790" s="101"/>
      <c r="FX790" s="101"/>
      <c r="FY790" s="101"/>
      <c r="FZ790" s="101"/>
      <c r="GA790" s="101"/>
      <c r="GB790" s="101"/>
      <c r="GC790" s="101"/>
      <c r="GD790" s="101"/>
    </row>
    <row r="791" spans="1:186" x14ac:dyDescent="0.25">
      <c r="A791" s="101"/>
      <c r="B791" s="101"/>
      <c r="C791" s="101"/>
      <c r="D791" s="101"/>
      <c r="E791" s="101"/>
      <c r="F791" s="101"/>
      <c r="G791" s="101"/>
      <c r="H791" s="101"/>
      <c r="I791" s="101"/>
      <c r="J791" s="101"/>
      <c r="K791" s="101"/>
      <c r="L791" s="101"/>
      <c r="M791" s="103"/>
      <c r="N791" s="101"/>
      <c r="O791" s="101"/>
      <c r="P791" s="101"/>
      <c r="Q791" s="101"/>
      <c r="R791" s="101"/>
      <c r="S791" s="103"/>
      <c r="T791" s="103"/>
      <c r="U791" s="101"/>
      <c r="V791" s="101"/>
      <c r="W791" s="101"/>
      <c r="X791" s="101"/>
      <c r="Y791" s="101"/>
      <c r="Z791" s="101"/>
      <c r="AA791" s="101"/>
      <c r="AB791" s="101"/>
      <c r="AC791" s="101"/>
      <c r="AD791" s="101"/>
      <c r="AE791" s="101"/>
      <c r="AF791" s="101"/>
      <c r="AG791" s="103"/>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3"/>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c r="FH791" s="101"/>
      <c r="FI791" s="101"/>
      <c r="FJ791" s="101"/>
      <c r="FK791" s="101"/>
      <c r="FL791" s="101"/>
      <c r="FM791" s="101"/>
      <c r="FN791" s="101"/>
      <c r="FO791" s="101"/>
      <c r="FP791" s="101"/>
      <c r="FQ791" s="101"/>
      <c r="FR791" s="101"/>
      <c r="FS791" s="101"/>
      <c r="FT791" s="101"/>
      <c r="FU791" s="101"/>
      <c r="FV791" s="101"/>
      <c r="FW791" s="101"/>
      <c r="FX791" s="101"/>
      <c r="FY791" s="101"/>
      <c r="FZ791" s="101"/>
      <c r="GA791" s="101"/>
      <c r="GB791" s="101"/>
      <c r="GC791" s="101"/>
      <c r="GD791" s="101"/>
    </row>
    <row r="792" spans="1:186" x14ac:dyDescent="0.25">
      <c r="A792" s="101"/>
      <c r="B792" s="101"/>
      <c r="C792" s="101"/>
      <c r="D792" s="101"/>
      <c r="E792" s="101"/>
      <c r="F792" s="101"/>
      <c r="G792" s="101"/>
      <c r="H792" s="101"/>
      <c r="I792" s="101"/>
      <c r="J792" s="101"/>
      <c r="K792" s="101"/>
      <c r="L792" s="101"/>
      <c r="M792" s="103"/>
      <c r="N792" s="101"/>
      <c r="O792" s="101"/>
      <c r="P792" s="101"/>
      <c r="Q792" s="101"/>
      <c r="R792" s="101"/>
      <c r="S792" s="103"/>
      <c r="T792" s="103"/>
      <c r="U792" s="101"/>
      <c r="V792" s="101"/>
      <c r="W792" s="101"/>
      <c r="X792" s="101"/>
      <c r="Y792" s="101"/>
      <c r="Z792" s="101"/>
      <c r="AA792" s="101"/>
      <c r="AB792" s="101"/>
      <c r="AC792" s="101"/>
      <c r="AD792" s="101"/>
      <c r="AE792" s="101"/>
      <c r="AF792" s="101"/>
      <c r="AG792" s="103"/>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3"/>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c r="FH792" s="101"/>
      <c r="FI792" s="101"/>
      <c r="FJ792" s="101"/>
      <c r="FK792" s="101"/>
      <c r="FL792" s="101"/>
      <c r="FM792" s="101"/>
      <c r="FN792" s="101"/>
      <c r="FO792" s="101"/>
      <c r="FP792" s="101"/>
      <c r="FQ792" s="101"/>
      <c r="FR792" s="101"/>
      <c r="FS792" s="101"/>
      <c r="FT792" s="101"/>
      <c r="FU792" s="101"/>
      <c r="FV792" s="101"/>
      <c r="FW792" s="101"/>
      <c r="FX792" s="101"/>
      <c r="FY792" s="101"/>
      <c r="FZ792" s="101"/>
      <c r="GA792" s="101"/>
      <c r="GB792" s="101"/>
      <c r="GC792" s="101"/>
      <c r="GD792" s="101"/>
    </row>
    <row r="793" spans="1:186" x14ac:dyDescent="0.25">
      <c r="A793" s="101"/>
      <c r="B793" s="101"/>
      <c r="C793" s="101"/>
      <c r="D793" s="101"/>
      <c r="E793" s="101"/>
      <c r="F793" s="101"/>
      <c r="G793" s="101"/>
      <c r="H793" s="101"/>
      <c r="I793" s="101"/>
      <c r="J793" s="101"/>
      <c r="K793" s="101"/>
      <c r="L793" s="101"/>
      <c r="M793" s="103"/>
      <c r="N793" s="101"/>
      <c r="O793" s="101"/>
      <c r="P793" s="101"/>
      <c r="Q793" s="101"/>
      <c r="R793" s="101"/>
      <c r="S793" s="103"/>
      <c r="T793" s="103"/>
      <c r="U793" s="101"/>
      <c r="V793" s="101"/>
      <c r="W793" s="101"/>
      <c r="X793" s="101"/>
      <c r="Y793" s="101"/>
      <c r="Z793" s="101"/>
      <c r="AA793" s="101"/>
      <c r="AB793" s="101"/>
      <c r="AC793" s="101"/>
      <c r="AD793" s="101"/>
      <c r="AE793" s="101"/>
      <c r="AF793" s="101"/>
      <c r="AG793" s="103"/>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3"/>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c r="FH793" s="101"/>
      <c r="FI793" s="101"/>
      <c r="FJ793" s="101"/>
      <c r="FK793" s="101"/>
      <c r="FL793" s="101"/>
      <c r="FM793" s="101"/>
      <c r="FN793" s="101"/>
      <c r="FO793" s="101"/>
      <c r="FP793" s="101"/>
      <c r="FQ793" s="101"/>
      <c r="FR793" s="101"/>
      <c r="FS793" s="101"/>
      <c r="FT793" s="101"/>
      <c r="FU793" s="101"/>
      <c r="FV793" s="101"/>
      <c r="FW793" s="101"/>
      <c r="FX793" s="101"/>
      <c r="FY793" s="101"/>
      <c r="FZ793" s="101"/>
      <c r="GA793" s="101"/>
      <c r="GB793" s="101"/>
      <c r="GC793" s="101"/>
      <c r="GD793" s="101"/>
    </row>
    <row r="794" spans="1:186" x14ac:dyDescent="0.25">
      <c r="A794" s="101"/>
      <c r="B794" s="101"/>
      <c r="C794" s="101"/>
      <c r="D794" s="101"/>
      <c r="E794" s="101"/>
      <c r="F794" s="101"/>
      <c r="G794" s="101"/>
      <c r="H794" s="101"/>
      <c r="I794" s="101"/>
      <c r="J794" s="101"/>
      <c r="K794" s="101"/>
      <c r="L794" s="101"/>
      <c r="M794" s="103"/>
      <c r="N794" s="101"/>
      <c r="O794" s="101"/>
      <c r="P794" s="101"/>
      <c r="Q794" s="101"/>
      <c r="R794" s="101"/>
      <c r="S794" s="103"/>
      <c r="T794" s="103"/>
      <c r="U794" s="101"/>
      <c r="V794" s="101"/>
      <c r="W794" s="101"/>
      <c r="X794" s="101"/>
      <c r="Y794" s="101"/>
      <c r="Z794" s="101"/>
      <c r="AA794" s="101"/>
      <c r="AB794" s="101"/>
      <c r="AC794" s="101"/>
      <c r="AD794" s="101"/>
      <c r="AE794" s="101"/>
      <c r="AF794" s="101"/>
      <c r="AG794" s="103"/>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3"/>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c r="FH794" s="101"/>
      <c r="FI794" s="101"/>
      <c r="FJ794" s="101"/>
      <c r="FK794" s="101"/>
      <c r="FL794" s="101"/>
      <c r="FM794" s="101"/>
      <c r="FN794" s="101"/>
      <c r="FO794" s="101"/>
      <c r="FP794" s="101"/>
      <c r="FQ794" s="101"/>
      <c r="FR794" s="101"/>
      <c r="FS794" s="101"/>
      <c r="FT794" s="101"/>
      <c r="FU794" s="101"/>
      <c r="FV794" s="101"/>
      <c r="FW794" s="101"/>
      <c r="FX794" s="101"/>
      <c r="FY794" s="101"/>
      <c r="FZ794" s="101"/>
      <c r="GA794" s="101"/>
      <c r="GB794" s="101"/>
      <c r="GC794" s="101"/>
      <c r="GD794" s="101"/>
    </row>
    <row r="795" spans="1:186" x14ac:dyDescent="0.25">
      <c r="A795" s="101"/>
      <c r="B795" s="101"/>
      <c r="C795" s="101"/>
      <c r="D795" s="101"/>
      <c r="E795" s="101"/>
      <c r="F795" s="101"/>
      <c r="G795" s="101"/>
      <c r="H795" s="101"/>
      <c r="I795" s="101"/>
      <c r="J795" s="101"/>
      <c r="K795" s="101"/>
      <c r="L795" s="101"/>
      <c r="M795" s="103"/>
      <c r="N795" s="101"/>
      <c r="O795" s="101"/>
      <c r="P795" s="101"/>
      <c r="Q795" s="101"/>
      <c r="R795" s="101"/>
      <c r="S795" s="103"/>
      <c r="T795" s="103"/>
      <c r="U795" s="101"/>
      <c r="V795" s="101"/>
      <c r="W795" s="101"/>
      <c r="X795" s="101"/>
      <c r="Y795" s="101"/>
      <c r="Z795" s="101"/>
      <c r="AA795" s="101"/>
      <c r="AB795" s="101"/>
      <c r="AC795" s="101"/>
      <c r="AD795" s="101"/>
      <c r="AE795" s="101"/>
      <c r="AF795" s="101"/>
      <c r="AG795" s="103"/>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3"/>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c r="FH795" s="101"/>
      <c r="FI795" s="101"/>
      <c r="FJ795" s="101"/>
      <c r="FK795" s="101"/>
      <c r="FL795" s="101"/>
      <c r="FM795" s="101"/>
      <c r="FN795" s="101"/>
      <c r="FO795" s="101"/>
      <c r="FP795" s="101"/>
      <c r="FQ795" s="101"/>
      <c r="FR795" s="101"/>
      <c r="FS795" s="101"/>
      <c r="FT795" s="101"/>
      <c r="FU795" s="101"/>
      <c r="FV795" s="101"/>
      <c r="FW795" s="101"/>
      <c r="FX795" s="101"/>
      <c r="FY795" s="101"/>
      <c r="FZ795" s="101"/>
      <c r="GA795" s="101"/>
      <c r="GB795" s="101"/>
      <c r="GC795" s="101"/>
      <c r="GD795" s="101"/>
    </row>
    <row r="796" spans="1:186" x14ac:dyDescent="0.25">
      <c r="A796" s="101"/>
      <c r="B796" s="101"/>
      <c r="C796" s="101"/>
      <c r="D796" s="101"/>
      <c r="E796" s="101"/>
      <c r="F796" s="101"/>
      <c r="G796" s="101"/>
      <c r="H796" s="101"/>
      <c r="I796" s="101"/>
      <c r="J796" s="101"/>
      <c r="K796" s="101"/>
      <c r="L796" s="101"/>
      <c r="M796" s="103"/>
      <c r="N796" s="101"/>
      <c r="O796" s="101"/>
      <c r="P796" s="101"/>
      <c r="Q796" s="101"/>
      <c r="R796" s="101"/>
      <c r="S796" s="103"/>
      <c r="T796" s="103"/>
      <c r="U796" s="101"/>
      <c r="V796" s="101"/>
      <c r="W796" s="101"/>
      <c r="X796" s="101"/>
      <c r="Y796" s="101"/>
      <c r="Z796" s="101"/>
      <c r="AA796" s="101"/>
      <c r="AB796" s="101"/>
      <c r="AC796" s="101"/>
      <c r="AD796" s="101"/>
      <c r="AE796" s="101"/>
      <c r="AF796" s="101"/>
      <c r="AG796" s="103"/>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3"/>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c r="FH796" s="101"/>
      <c r="FI796" s="101"/>
      <c r="FJ796" s="101"/>
      <c r="FK796" s="101"/>
      <c r="FL796" s="101"/>
      <c r="FM796" s="101"/>
      <c r="FN796" s="101"/>
      <c r="FO796" s="101"/>
      <c r="FP796" s="101"/>
      <c r="FQ796" s="101"/>
      <c r="FR796" s="101"/>
      <c r="FS796" s="101"/>
      <c r="FT796" s="101"/>
      <c r="FU796" s="101"/>
      <c r="FV796" s="101"/>
      <c r="FW796" s="101"/>
      <c r="FX796" s="101"/>
      <c r="FY796" s="101"/>
      <c r="FZ796" s="101"/>
      <c r="GA796" s="101"/>
      <c r="GB796" s="101"/>
      <c r="GC796" s="101"/>
      <c r="GD796" s="101"/>
    </row>
    <row r="797" spans="1:186" x14ac:dyDescent="0.25">
      <c r="A797" s="101"/>
      <c r="B797" s="101"/>
      <c r="C797" s="101"/>
      <c r="D797" s="101"/>
      <c r="E797" s="101"/>
      <c r="F797" s="101"/>
      <c r="G797" s="101"/>
      <c r="H797" s="101"/>
      <c r="I797" s="101"/>
      <c r="J797" s="101"/>
      <c r="K797" s="101"/>
      <c r="L797" s="101"/>
      <c r="M797" s="103"/>
      <c r="N797" s="101"/>
      <c r="O797" s="101"/>
      <c r="P797" s="101"/>
      <c r="Q797" s="101"/>
      <c r="R797" s="101"/>
      <c r="S797" s="103"/>
      <c r="T797" s="103"/>
      <c r="U797" s="101"/>
      <c r="V797" s="101"/>
      <c r="W797" s="101"/>
      <c r="X797" s="101"/>
      <c r="Y797" s="101"/>
      <c r="Z797" s="101"/>
      <c r="AA797" s="101"/>
      <c r="AB797" s="101"/>
      <c r="AC797" s="101"/>
      <c r="AD797" s="101"/>
      <c r="AE797" s="101"/>
      <c r="AF797" s="101"/>
      <c r="AG797" s="103"/>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3"/>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c r="FH797" s="101"/>
      <c r="FI797" s="101"/>
      <c r="FJ797" s="101"/>
      <c r="FK797" s="101"/>
      <c r="FL797" s="101"/>
      <c r="FM797" s="101"/>
      <c r="FN797" s="101"/>
      <c r="FO797" s="101"/>
      <c r="FP797" s="101"/>
      <c r="FQ797" s="101"/>
      <c r="FR797" s="101"/>
      <c r="FS797" s="101"/>
      <c r="FT797" s="101"/>
      <c r="FU797" s="101"/>
      <c r="FV797" s="101"/>
      <c r="FW797" s="101"/>
      <c r="FX797" s="101"/>
      <c r="FY797" s="101"/>
      <c r="FZ797" s="101"/>
      <c r="GA797" s="101"/>
      <c r="GB797" s="101"/>
      <c r="GC797" s="101"/>
      <c r="GD797" s="101"/>
    </row>
    <row r="798" spans="1:186" x14ac:dyDescent="0.25">
      <c r="A798" s="101"/>
      <c r="B798" s="101"/>
      <c r="C798" s="101"/>
      <c r="D798" s="101"/>
      <c r="E798" s="101"/>
      <c r="F798" s="101"/>
      <c r="G798" s="101"/>
      <c r="H798" s="101"/>
      <c r="I798" s="101"/>
      <c r="J798" s="101"/>
      <c r="K798" s="101"/>
      <c r="L798" s="101"/>
      <c r="M798" s="103"/>
      <c r="N798" s="101"/>
      <c r="O798" s="101"/>
      <c r="P798" s="101"/>
      <c r="Q798" s="101"/>
      <c r="R798" s="101"/>
      <c r="S798" s="103"/>
      <c r="T798" s="103"/>
      <c r="U798" s="101"/>
      <c r="V798" s="101"/>
      <c r="W798" s="101"/>
      <c r="X798" s="101"/>
      <c r="Y798" s="101"/>
      <c r="Z798" s="101"/>
      <c r="AA798" s="101"/>
      <c r="AB798" s="101"/>
      <c r="AC798" s="101"/>
      <c r="AD798" s="101"/>
      <c r="AE798" s="101"/>
      <c r="AF798" s="101"/>
      <c r="AG798" s="103"/>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3"/>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c r="FH798" s="101"/>
      <c r="FI798" s="101"/>
      <c r="FJ798" s="101"/>
      <c r="FK798" s="101"/>
      <c r="FL798" s="101"/>
      <c r="FM798" s="101"/>
      <c r="FN798" s="101"/>
      <c r="FO798" s="101"/>
      <c r="FP798" s="101"/>
      <c r="FQ798" s="101"/>
      <c r="FR798" s="101"/>
      <c r="FS798" s="101"/>
      <c r="FT798" s="101"/>
      <c r="FU798" s="101"/>
      <c r="FV798" s="101"/>
      <c r="FW798" s="101"/>
      <c r="FX798" s="101"/>
      <c r="FY798" s="101"/>
      <c r="FZ798" s="101"/>
      <c r="GA798" s="101"/>
      <c r="GB798" s="101"/>
      <c r="GC798" s="101"/>
      <c r="GD798" s="101"/>
    </row>
    <row r="799" spans="1:186" x14ac:dyDescent="0.25">
      <c r="A799" s="101"/>
      <c r="B799" s="101"/>
      <c r="C799" s="101"/>
      <c r="D799" s="101"/>
      <c r="E799" s="101"/>
      <c r="F799" s="101"/>
      <c r="G799" s="101"/>
      <c r="H799" s="101"/>
      <c r="I799" s="101"/>
      <c r="J799" s="101"/>
      <c r="K799" s="101"/>
      <c r="L799" s="101"/>
      <c r="M799" s="103"/>
      <c r="N799" s="101"/>
      <c r="O799" s="101"/>
      <c r="P799" s="101"/>
      <c r="Q799" s="101"/>
      <c r="R799" s="101"/>
      <c r="S799" s="103"/>
      <c r="T799" s="103"/>
      <c r="U799" s="101"/>
      <c r="V799" s="101"/>
      <c r="W799" s="101"/>
      <c r="X799" s="101"/>
      <c r="Y799" s="101"/>
      <c r="Z799" s="101"/>
      <c r="AA799" s="101"/>
      <c r="AB799" s="101"/>
      <c r="AC799" s="101"/>
      <c r="AD799" s="101"/>
      <c r="AE799" s="101"/>
      <c r="AF799" s="101"/>
      <c r="AG799" s="103"/>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3"/>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c r="FH799" s="101"/>
      <c r="FI799" s="101"/>
      <c r="FJ799" s="101"/>
      <c r="FK799" s="101"/>
      <c r="FL799" s="101"/>
      <c r="FM799" s="101"/>
      <c r="FN799" s="101"/>
      <c r="FO799" s="101"/>
      <c r="FP799" s="101"/>
      <c r="FQ799" s="101"/>
      <c r="FR799" s="101"/>
      <c r="FS799" s="101"/>
      <c r="FT799" s="101"/>
      <c r="FU799" s="101"/>
      <c r="FV799" s="101"/>
      <c r="FW799" s="101"/>
      <c r="FX799" s="101"/>
      <c r="FY799" s="101"/>
      <c r="FZ799" s="101"/>
      <c r="GA799" s="101"/>
      <c r="GB799" s="101"/>
      <c r="GC799" s="101"/>
      <c r="GD799" s="101"/>
    </row>
    <row r="800" spans="1:186" x14ac:dyDescent="0.25">
      <c r="A800" s="101"/>
      <c r="B800" s="101"/>
      <c r="C800" s="101"/>
      <c r="D800" s="101"/>
      <c r="E800" s="101"/>
      <c r="F800" s="101"/>
      <c r="G800" s="101"/>
      <c r="H800" s="101"/>
      <c r="I800" s="101"/>
      <c r="J800" s="101"/>
      <c r="K800" s="101"/>
      <c r="L800" s="101"/>
      <c r="M800" s="103"/>
      <c r="N800" s="101"/>
      <c r="O800" s="101"/>
      <c r="P800" s="101"/>
      <c r="Q800" s="101"/>
      <c r="R800" s="101"/>
      <c r="S800" s="103"/>
      <c r="T800" s="103"/>
      <c r="U800" s="101"/>
      <c r="V800" s="101"/>
      <c r="W800" s="101"/>
      <c r="X800" s="101"/>
      <c r="Y800" s="101"/>
      <c r="Z800" s="101"/>
      <c r="AA800" s="101"/>
      <c r="AB800" s="101"/>
      <c r="AC800" s="101"/>
      <c r="AD800" s="101"/>
      <c r="AE800" s="101"/>
      <c r="AF800" s="101"/>
      <c r="AG800" s="103"/>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3"/>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c r="FH800" s="101"/>
      <c r="FI800" s="101"/>
      <c r="FJ800" s="101"/>
      <c r="FK800" s="101"/>
      <c r="FL800" s="101"/>
      <c r="FM800" s="101"/>
      <c r="FN800" s="101"/>
      <c r="FO800" s="101"/>
      <c r="FP800" s="101"/>
      <c r="FQ800" s="101"/>
      <c r="FR800" s="101"/>
      <c r="FS800" s="101"/>
      <c r="FT800" s="101"/>
      <c r="FU800" s="101"/>
      <c r="FV800" s="101"/>
      <c r="FW800" s="101"/>
      <c r="FX800" s="101"/>
      <c r="FY800" s="101"/>
      <c r="FZ800" s="101"/>
      <c r="GA800" s="101"/>
      <c r="GB800" s="101"/>
      <c r="GC800" s="101"/>
      <c r="GD800" s="101"/>
    </row>
    <row r="801" spans="1:186" x14ac:dyDescent="0.25">
      <c r="A801" s="101"/>
      <c r="B801" s="101"/>
      <c r="C801" s="101"/>
      <c r="D801" s="101"/>
      <c r="E801" s="101"/>
      <c r="F801" s="101"/>
      <c r="G801" s="101"/>
      <c r="H801" s="101"/>
      <c r="I801" s="101"/>
      <c r="J801" s="101"/>
      <c r="K801" s="101"/>
      <c r="L801" s="101"/>
      <c r="M801" s="103"/>
      <c r="N801" s="101"/>
      <c r="O801" s="101"/>
      <c r="P801" s="101"/>
      <c r="Q801" s="101"/>
      <c r="R801" s="101"/>
      <c r="S801" s="103"/>
      <c r="T801" s="103"/>
      <c r="U801" s="101"/>
      <c r="V801" s="101"/>
      <c r="W801" s="101"/>
      <c r="X801" s="101"/>
      <c r="Y801" s="101"/>
      <c r="Z801" s="101"/>
      <c r="AA801" s="101"/>
      <c r="AB801" s="101"/>
      <c r="AC801" s="101"/>
      <c r="AD801" s="101"/>
      <c r="AE801" s="101"/>
      <c r="AF801" s="101"/>
      <c r="AG801" s="103"/>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3"/>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c r="FH801" s="101"/>
      <c r="FI801" s="101"/>
      <c r="FJ801" s="101"/>
      <c r="FK801" s="101"/>
      <c r="FL801" s="101"/>
      <c r="FM801" s="101"/>
      <c r="FN801" s="101"/>
      <c r="FO801" s="101"/>
      <c r="FP801" s="101"/>
      <c r="FQ801" s="101"/>
      <c r="FR801" s="101"/>
      <c r="FS801" s="101"/>
      <c r="FT801" s="101"/>
      <c r="FU801" s="101"/>
      <c r="FV801" s="101"/>
      <c r="FW801" s="101"/>
      <c r="FX801" s="101"/>
      <c r="FY801" s="101"/>
      <c r="FZ801" s="101"/>
      <c r="GA801" s="101"/>
      <c r="GB801" s="101"/>
      <c r="GC801" s="101"/>
      <c r="GD801" s="101"/>
    </row>
    <row r="802" spans="1:186" x14ac:dyDescent="0.25">
      <c r="A802" s="101"/>
      <c r="B802" s="101"/>
      <c r="C802" s="101"/>
      <c r="D802" s="101"/>
      <c r="E802" s="101"/>
      <c r="F802" s="101"/>
      <c r="G802" s="101"/>
      <c r="H802" s="101"/>
      <c r="I802" s="101"/>
      <c r="J802" s="101"/>
      <c r="K802" s="101"/>
      <c r="L802" s="101"/>
      <c r="M802" s="103"/>
      <c r="N802" s="101"/>
      <c r="O802" s="101"/>
      <c r="P802" s="101"/>
      <c r="Q802" s="101"/>
      <c r="R802" s="101"/>
      <c r="S802" s="103"/>
      <c r="T802" s="103"/>
      <c r="U802" s="101"/>
      <c r="V802" s="101"/>
      <c r="W802" s="101"/>
      <c r="X802" s="101"/>
      <c r="Y802" s="101"/>
      <c r="Z802" s="101"/>
      <c r="AA802" s="101"/>
      <c r="AB802" s="101"/>
      <c r="AC802" s="101"/>
      <c r="AD802" s="101"/>
      <c r="AE802" s="101"/>
      <c r="AF802" s="101"/>
      <c r="AG802" s="103"/>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3"/>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c r="FH802" s="101"/>
      <c r="FI802" s="101"/>
      <c r="FJ802" s="101"/>
      <c r="FK802" s="101"/>
      <c r="FL802" s="101"/>
      <c r="FM802" s="101"/>
      <c r="FN802" s="101"/>
      <c r="FO802" s="101"/>
      <c r="FP802" s="101"/>
      <c r="FQ802" s="101"/>
      <c r="FR802" s="101"/>
      <c r="FS802" s="101"/>
      <c r="FT802" s="101"/>
      <c r="FU802" s="101"/>
      <c r="FV802" s="101"/>
      <c r="FW802" s="101"/>
      <c r="FX802" s="101"/>
      <c r="FY802" s="101"/>
      <c r="FZ802" s="101"/>
      <c r="GA802" s="101"/>
      <c r="GB802" s="101"/>
      <c r="GC802" s="101"/>
      <c r="GD802" s="101"/>
    </row>
    <row r="803" spans="1:186" x14ac:dyDescent="0.25">
      <c r="A803" s="101"/>
      <c r="B803" s="101"/>
      <c r="C803" s="101"/>
      <c r="D803" s="101"/>
      <c r="E803" s="101"/>
      <c r="F803" s="101"/>
      <c r="G803" s="101"/>
      <c r="H803" s="101"/>
      <c r="I803" s="101"/>
      <c r="J803" s="101"/>
      <c r="K803" s="101"/>
      <c r="L803" s="101"/>
      <c r="M803" s="103"/>
      <c r="N803" s="101"/>
      <c r="O803" s="101"/>
      <c r="P803" s="101"/>
      <c r="Q803" s="101"/>
      <c r="R803" s="101"/>
      <c r="S803" s="103"/>
      <c r="T803" s="103"/>
      <c r="U803" s="101"/>
      <c r="V803" s="101"/>
      <c r="W803" s="101"/>
      <c r="X803" s="101"/>
      <c r="Y803" s="101"/>
      <c r="Z803" s="101"/>
      <c r="AA803" s="101"/>
      <c r="AB803" s="101"/>
      <c r="AC803" s="101"/>
      <c r="AD803" s="101"/>
      <c r="AE803" s="101"/>
      <c r="AF803" s="101"/>
      <c r="AG803" s="103"/>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3"/>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c r="FH803" s="101"/>
      <c r="FI803" s="101"/>
      <c r="FJ803" s="101"/>
      <c r="FK803" s="101"/>
      <c r="FL803" s="101"/>
      <c r="FM803" s="101"/>
      <c r="FN803" s="101"/>
      <c r="FO803" s="101"/>
      <c r="FP803" s="101"/>
      <c r="FQ803" s="101"/>
      <c r="FR803" s="101"/>
      <c r="FS803" s="101"/>
      <c r="FT803" s="101"/>
      <c r="FU803" s="101"/>
      <c r="FV803" s="101"/>
      <c r="FW803" s="101"/>
      <c r="FX803" s="101"/>
      <c r="FY803" s="101"/>
      <c r="FZ803" s="101"/>
      <c r="GA803" s="101"/>
      <c r="GB803" s="101"/>
      <c r="GC803" s="101"/>
      <c r="GD803" s="101"/>
    </row>
    <row r="804" spans="1:186" x14ac:dyDescent="0.25">
      <c r="A804" s="101"/>
      <c r="B804" s="101"/>
      <c r="C804" s="101"/>
      <c r="D804" s="101"/>
      <c r="E804" s="101"/>
      <c r="F804" s="101"/>
      <c r="G804" s="101"/>
      <c r="H804" s="101"/>
      <c r="I804" s="101"/>
      <c r="J804" s="101"/>
      <c r="K804" s="101"/>
      <c r="L804" s="101"/>
      <c r="M804" s="103"/>
      <c r="N804" s="101"/>
      <c r="O804" s="101"/>
      <c r="P804" s="101"/>
      <c r="Q804" s="101"/>
      <c r="R804" s="101"/>
      <c r="S804" s="103"/>
      <c r="T804" s="103"/>
      <c r="U804" s="101"/>
      <c r="V804" s="101"/>
      <c r="W804" s="101"/>
      <c r="X804" s="101"/>
      <c r="Y804" s="101"/>
      <c r="Z804" s="101"/>
      <c r="AA804" s="101"/>
      <c r="AB804" s="101"/>
      <c r="AC804" s="101"/>
      <c r="AD804" s="101"/>
      <c r="AE804" s="101"/>
      <c r="AF804" s="101"/>
      <c r="AG804" s="103"/>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3"/>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c r="FH804" s="101"/>
      <c r="FI804" s="101"/>
      <c r="FJ804" s="101"/>
      <c r="FK804" s="101"/>
      <c r="FL804" s="101"/>
      <c r="FM804" s="101"/>
      <c r="FN804" s="101"/>
      <c r="FO804" s="101"/>
      <c r="FP804" s="101"/>
      <c r="FQ804" s="101"/>
      <c r="FR804" s="101"/>
      <c r="FS804" s="101"/>
      <c r="FT804" s="101"/>
      <c r="FU804" s="101"/>
      <c r="FV804" s="101"/>
      <c r="FW804" s="101"/>
      <c r="FX804" s="101"/>
      <c r="FY804" s="101"/>
      <c r="FZ804" s="101"/>
      <c r="GA804" s="101"/>
      <c r="GB804" s="101"/>
      <c r="GC804" s="101"/>
      <c r="GD804" s="101"/>
    </row>
    <row r="805" spans="1:186" x14ac:dyDescent="0.25">
      <c r="A805" s="101"/>
      <c r="B805" s="101"/>
      <c r="C805" s="101"/>
      <c r="D805" s="101"/>
      <c r="E805" s="101"/>
      <c r="F805" s="101"/>
      <c r="G805" s="101"/>
      <c r="H805" s="101"/>
      <c r="I805" s="101"/>
      <c r="J805" s="101"/>
      <c r="K805" s="101"/>
      <c r="L805" s="101"/>
      <c r="M805" s="103"/>
      <c r="N805" s="101"/>
      <c r="O805" s="101"/>
      <c r="P805" s="101"/>
      <c r="Q805" s="101"/>
      <c r="R805" s="101"/>
      <c r="S805" s="103"/>
      <c r="T805" s="103"/>
      <c r="U805" s="101"/>
      <c r="V805" s="101"/>
      <c r="W805" s="101"/>
      <c r="X805" s="101"/>
      <c r="Y805" s="101"/>
      <c r="Z805" s="101"/>
      <c r="AA805" s="101"/>
      <c r="AB805" s="101"/>
      <c r="AC805" s="101"/>
      <c r="AD805" s="101"/>
      <c r="AE805" s="101"/>
      <c r="AF805" s="101"/>
      <c r="AG805" s="103"/>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3"/>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c r="FH805" s="101"/>
      <c r="FI805" s="101"/>
      <c r="FJ805" s="101"/>
      <c r="FK805" s="101"/>
      <c r="FL805" s="101"/>
      <c r="FM805" s="101"/>
      <c r="FN805" s="101"/>
      <c r="FO805" s="101"/>
      <c r="FP805" s="101"/>
      <c r="FQ805" s="101"/>
      <c r="FR805" s="101"/>
      <c r="FS805" s="101"/>
      <c r="FT805" s="101"/>
      <c r="FU805" s="101"/>
      <c r="FV805" s="101"/>
      <c r="FW805" s="101"/>
      <c r="FX805" s="101"/>
      <c r="FY805" s="101"/>
      <c r="FZ805" s="101"/>
      <c r="GA805" s="101"/>
      <c r="GB805" s="101"/>
      <c r="GC805" s="101"/>
      <c r="GD805" s="101"/>
    </row>
    <row r="806" spans="1:186" x14ac:dyDescent="0.25">
      <c r="A806" s="101"/>
      <c r="B806" s="101"/>
      <c r="C806" s="101"/>
      <c r="D806" s="101"/>
      <c r="E806" s="101"/>
      <c r="F806" s="101"/>
      <c r="G806" s="101"/>
      <c r="H806" s="101"/>
      <c r="I806" s="101"/>
      <c r="J806" s="101"/>
      <c r="K806" s="101"/>
      <c r="L806" s="101"/>
      <c r="M806" s="103"/>
      <c r="N806" s="101"/>
      <c r="O806" s="101"/>
      <c r="P806" s="101"/>
      <c r="Q806" s="101"/>
      <c r="R806" s="101"/>
      <c r="S806" s="103"/>
      <c r="T806" s="103"/>
      <c r="U806" s="101"/>
      <c r="V806" s="101"/>
      <c r="W806" s="101"/>
      <c r="X806" s="101"/>
      <c r="Y806" s="101"/>
      <c r="Z806" s="101"/>
      <c r="AA806" s="101"/>
      <c r="AB806" s="101"/>
      <c r="AC806" s="101"/>
      <c r="AD806" s="101"/>
      <c r="AE806" s="101"/>
      <c r="AF806" s="101"/>
      <c r="AG806" s="103"/>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3"/>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c r="FH806" s="101"/>
      <c r="FI806" s="101"/>
      <c r="FJ806" s="101"/>
      <c r="FK806" s="101"/>
      <c r="FL806" s="101"/>
      <c r="FM806" s="101"/>
      <c r="FN806" s="101"/>
      <c r="FO806" s="101"/>
      <c r="FP806" s="101"/>
      <c r="FQ806" s="101"/>
      <c r="FR806" s="101"/>
      <c r="FS806" s="101"/>
      <c r="FT806" s="101"/>
      <c r="FU806" s="101"/>
      <c r="FV806" s="101"/>
      <c r="FW806" s="101"/>
      <c r="FX806" s="101"/>
      <c r="FY806" s="101"/>
      <c r="FZ806" s="101"/>
      <c r="GA806" s="101"/>
      <c r="GB806" s="101"/>
      <c r="GC806" s="101"/>
      <c r="GD806" s="101"/>
    </row>
    <row r="807" spans="1:186" x14ac:dyDescent="0.25">
      <c r="A807" s="101"/>
      <c r="B807" s="101"/>
      <c r="C807" s="101"/>
      <c r="D807" s="101"/>
      <c r="E807" s="101"/>
      <c r="F807" s="101"/>
      <c r="G807" s="101"/>
      <c r="H807" s="101"/>
      <c r="I807" s="101"/>
      <c r="J807" s="101"/>
      <c r="K807" s="101"/>
      <c r="L807" s="101"/>
      <c r="M807" s="103"/>
      <c r="N807" s="101"/>
      <c r="O807" s="101"/>
      <c r="P807" s="101"/>
      <c r="Q807" s="101"/>
      <c r="R807" s="101"/>
      <c r="S807" s="103"/>
      <c r="T807" s="103"/>
      <c r="U807" s="101"/>
      <c r="V807" s="101"/>
      <c r="W807" s="101"/>
      <c r="X807" s="101"/>
      <c r="Y807" s="101"/>
      <c r="Z807" s="101"/>
      <c r="AA807" s="101"/>
      <c r="AB807" s="101"/>
      <c r="AC807" s="101"/>
      <c r="AD807" s="101"/>
      <c r="AE807" s="101"/>
      <c r="AF807" s="101"/>
      <c r="AG807" s="103"/>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3"/>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c r="FH807" s="101"/>
      <c r="FI807" s="101"/>
      <c r="FJ807" s="101"/>
      <c r="FK807" s="101"/>
      <c r="FL807" s="101"/>
      <c r="FM807" s="101"/>
      <c r="FN807" s="101"/>
      <c r="FO807" s="101"/>
      <c r="FP807" s="101"/>
      <c r="FQ807" s="101"/>
      <c r="FR807" s="101"/>
      <c r="FS807" s="101"/>
      <c r="FT807" s="101"/>
      <c r="FU807" s="101"/>
      <c r="FV807" s="101"/>
      <c r="FW807" s="101"/>
      <c r="FX807" s="101"/>
      <c r="FY807" s="101"/>
      <c r="FZ807" s="101"/>
      <c r="GA807" s="101"/>
      <c r="GB807" s="101"/>
      <c r="GC807" s="101"/>
      <c r="GD807" s="101"/>
    </row>
    <row r="808" spans="1:186" x14ac:dyDescent="0.25">
      <c r="A808" s="101"/>
      <c r="B808" s="101"/>
      <c r="C808" s="101"/>
      <c r="D808" s="101"/>
      <c r="E808" s="101"/>
      <c r="F808" s="101"/>
      <c r="G808" s="101"/>
      <c r="H808" s="101"/>
      <c r="I808" s="101"/>
      <c r="J808" s="101"/>
      <c r="K808" s="101"/>
      <c r="L808" s="101"/>
      <c r="M808" s="103"/>
      <c r="N808" s="101"/>
      <c r="O808" s="101"/>
      <c r="P808" s="101"/>
      <c r="Q808" s="101"/>
      <c r="R808" s="101"/>
      <c r="S808" s="103"/>
      <c r="T808" s="103"/>
      <c r="U808" s="101"/>
      <c r="V808" s="101"/>
      <c r="W808" s="101"/>
      <c r="X808" s="101"/>
      <c r="Y808" s="101"/>
      <c r="Z808" s="101"/>
      <c r="AA808" s="101"/>
      <c r="AB808" s="101"/>
      <c r="AC808" s="101"/>
      <c r="AD808" s="101"/>
      <c r="AE808" s="101"/>
      <c r="AF808" s="101"/>
      <c r="AG808" s="103"/>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3"/>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c r="FH808" s="101"/>
      <c r="FI808" s="101"/>
      <c r="FJ808" s="101"/>
      <c r="FK808" s="101"/>
      <c r="FL808" s="101"/>
      <c r="FM808" s="101"/>
      <c r="FN808" s="101"/>
      <c r="FO808" s="101"/>
      <c r="FP808" s="101"/>
      <c r="FQ808" s="101"/>
      <c r="FR808" s="101"/>
      <c r="FS808" s="101"/>
      <c r="FT808" s="101"/>
      <c r="FU808" s="101"/>
      <c r="FV808" s="101"/>
      <c r="FW808" s="101"/>
      <c r="FX808" s="101"/>
      <c r="FY808" s="101"/>
      <c r="FZ808" s="101"/>
      <c r="GA808" s="101"/>
      <c r="GB808" s="101"/>
      <c r="GC808" s="101"/>
      <c r="GD808" s="101"/>
    </row>
    <row r="809" spans="1:186" x14ac:dyDescent="0.25">
      <c r="A809" s="101"/>
      <c r="B809" s="101"/>
      <c r="C809" s="101"/>
      <c r="D809" s="101"/>
      <c r="E809" s="101"/>
      <c r="F809" s="101"/>
      <c r="G809" s="101"/>
      <c r="H809" s="101"/>
      <c r="I809" s="101"/>
      <c r="J809" s="101"/>
      <c r="K809" s="101"/>
      <c r="L809" s="101"/>
      <c r="M809" s="103"/>
      <c r="N809" s="101"/>
      <c r="O809" s="101"/>
      <c r="P809" s="101"/>
      <c r="Q809" s="101"/>
      <c r="R809" s="101"/>
      <c r="S809" s="103"/>
      <c r="T809" s="103"/>
      <c r="U809" s="101"/>
      <c r="V809" s="101"/>
      <c r="W809" s="101"/>
      <c r="X809" s="101"/>
      <c r="Y809" s="101"/>
      <c r="Z809" s="101"/>
      <c r="AA809" s="101"/>
      <c r="AB809" s="101"/>
      <c r="AC809" s="101"/>
      <c r="AD809" s="101"/>
      <c r="AE809" s="101"/>
      <c r="AF809" s="101"/>
      <c r="AG809" s="103"/>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3"/>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c r="FH809" s="101"/>
      <c r="FI809" s="101"/>
      <c r="FJ809" s="101"/>
      <c r="FK809" s="101"/>
      <c r="FL809" s="101"/>
      <c r="FM809" s="101"/>
      <c r="FN809" s="101"/>
      <c r="FO809" s="101"/>
      <c r="FP809" s="101"/>
      <c r="FQ809" s="101"/>
      <c r="FR809" s="101"/>
      <c r="FS809" s="101"/>
      <c r="FT809" s="101"/>
      <c r="FU809" s="101"/>
      <c r="FV809" s="101"/>
      <c r="FW809" s="101"/>
      <c r="FX809" s="101"/>
      <c r="FY809" s="101"/>
      <c r="FZ809" s="101"/>
      <c r="GA809" s="101"/>
      <c r="GB809" s="101"/>
      <c r="GC809" s="101"/>
      <c r="GD809" s="101"/>
    </row>
    <row r="810" spans="1:186" x14ac:dyDescent="0.25">
      <c r="A810" s="101"/>
      <c r="B810" s="101"/>
      <c r="C810" s="101"/>
      <c r="D810" s="101"/>
      <c r="E810" s="101"/>
      <c r="F810" s="101"/>
      <c r="G810" s="101"/>
      <c r="H810" s="101"/>
      <c r="I810" s="101"/>
      <c r="J810" s="101"/>
      <c r="K810" s="101"/>
      <c r="L810" s="101"/>
      <c r="M810" s="103"/>
      <c r="N810" s="101"/>
      <c r="O810" s="101"/>
      <c r="P810" s="101"/>
      <c r="Q810" s="101"/>
      <c r="R810" s="101"/>
      <c r="S810" s="103"/>
      <c r="T810" s="103"/>
      <c r="U810" s="101"/>
      <c r="V810" s="101"/>
      <c r="W810" s="101"/>
      <c r="X810" s="101"/>
      <c r="Y810" s="101"/>
      <c r="Z810" s="101"/>
      <c r="AA810" s="101"/>
      <c r="AB810" s="101"/>
      <c r="AC810" s="101"/>
      <c r="AD810" s="101"/>
      <c r="AE810" s="101"/>
      <c r="AF810" s="101"/>
      <c r="AG810" s="103"/>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3"/>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c r="FH810" s="101"/>
      <c r="FI810" s="101"/>
      <c r="FJ810" s="101"/>
      <c r="FK810" s="101"/>
      <c r="FL810" s="101"/>
      <c r="FM810" s="101"/>
      <c r="FN810" s="101"/>
      <c r="FO810" s="101"/>
      <c r="FP810" s="101"/>
      <c r="FQ810" s="101"/>
      <c r="FR810" s="101"/>
      <c r="FS810" s="101"/>
      <c r="FT810" s="101"/>
      <c r="FU810" s="101"/>
      <c r="FV810" s="101"/>
      <c r="FW810" s="101"/>
      <c r="FX810" s="101"/>
      <c r="FY810" s="101"/>
      <c r="FZ810" s="101"/>
      <c r="GA810" s="101"/>
      <c r="GB810" s="101"/>
      <c r="GC810" s="101"/>
      <c r="GD810" s="101"/>
    </row>
    <row r="811" spans="1:186" x14ac:dyDescent="0.25">
      <c r="A811" s="101"/>
      <c r="B811" s="101"/>
      <c r="C811" s="101"/>
      <c r="D811" s="101"/>
      <c r="E811" s="101"/>
      <c r="F811" s="101"/>
      <c r="G811" s="101"/>
      <c r="H811" s="101"/>
      <c r="I811" s="101"/>
      <c r="J811" s="101"/>
      <c r="K811" s="101"/>
      <c r="L811" s="101"/>
      <c r="M811" s="103"/>
      <c r="N811" s="101"/>
      <c r="O811" s="101"/>
      <c r="P811" s="101"/>
      <c r="Q811" s="101"/>
      <c r="R811" s="101"/>
      <c r="S811" s="103"/>
      <c r="T811" s="103"/>
      <c r="U811" s="101"/>
      <c r="V811" s="101"/>
      <c r="W811" s="101"/>
      <c r="X811" s="101"/>
      <c r="Y811" s="101"/>
      <c r="Z811" s="101"/>
      <c r="AA811" s="101"/>
      <c r="AB811" s="101"/>
      <c r="AC811" s="101"/>
      <c r="AD811" s="101"/>
      <c r="AE811" s="101"/>
      <c r="AF811" s="101"/>
      <c r="AG811" s="103"/>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3"/>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c r="FH811" s="101"/>
      <c r="FI811" s="101"/>
      <c r="FJ811" s="101"/>
      <c r="FK811" s="101"/>
      <c r="FL811" s="101"/>
      <c r="FM811" s="101"/>
      <c r="FN811" s="101"/>
      <c r="FO811" s="101"/>
      <c r="FP811" s="101"/>
      <c r="FQ811" s="101"/>
      <c r="FR811" s="101"/>
      <c r="FS811" s="101"/>
      <c r="FT811" s="101"/>
      <c r="FU811" s="101"/>
      <c r="FV811" s="101"/>
      <c r="FW811" s="101"/>
      <c r="FX811" s="101"/>
      <c r="FY811" s="101"/>
      <c r="FZ811" s="101"/>
      <c r="GA811" s="101"/>
      <c r="GB811" s="101"/>
      <c r="GC811" s="101"/>
      <c r="GD811" s="101"/>
    </row>
    <row r="812" spans="1:186" x14ac:dyDescent="0.25">
      <c r="A812" s="101"/>
      <c r="B812" s="101"/>
      <c r="C812" s="101"/>
      <c r="D812" s="101"/>
      <c r="E812" s="101"/>
      <c r="F812" s="101"/>
      <c r="G812" s="101"/>
      <c r="H812" s="101"/>
      <c r="I812" s="101"/>
      <c r="J812" s="101"/>
      <c r="K812" s="101"/>
      <c r="L812" s="101"/>
      <c r="M812" s="103"/>
      <c r="N812" s="101"/>
      <c r="O812" s="101"/>
      <c r="P812" s="101"/>
      <c r="Q812" s="101"/>
      <c r="R812" s="101"/>
      <c r="S812" s="103"/>
      <c r="T812" s="103"/>
      <c r="U812" s="101"/>
      <c r="V812" s="101"/>
      <c r="W812" s="101"/>
      <c r="X812" s="101"/>
      <c r="Y812" s="101"/>
      <c r="Z812" s="101"/>
      <c r="AA812" s="101"/>
      <c r="AB812" s="101"/>
      <c r="AC812" s="101"/>
      <c r="AD812" s="101"/>
      <c r="AE812" s="101"/>
      <c r="AF812" s="101"/>
      <c r="AG812" s="103"/>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3"/>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c r="FH812" s="101"/>
      <c r="FI812" s="101"/>
      <c r="FJ812" s="101"/>
      <c r="FK812" s="101"/>
      <c r="FL812" s="101"/>
      <c r="FM812" s="101"/>
      <c r="FN812" s="101"/>
      <c r="FO812" s="101"/>
      <c r="FP812" s="101"/>
      <c r="FQ812" s="101"/>
      <c r="FR812" s="101"/>
      <c r="FS812" s="101"/>
      <c r="FT812" s="101"/>
      <c r="FU812" s="101"/>
      <c r="FV812" s="101"/>
      <c r="FW812" s="101"/>
      <c r="FX812" s="101"/>
      <c r="FY812" s="101"/>
      <c r="FZ812" s="101"/>
      <c r="GA812" s="101"/>
      <c r="GB812" s="101"/>
      <c r="GC812" s="101"/>
      <c r="GD812" s="101"/>
    </row>
    <row r="813" spans="1:186" x14ac:dyDescent="0.25">
      <c r="A813" s="101"/>
      <c r="B813" s="101"/>
      <c r="C813" s="101"/>
      <c r="D813" s="101"/>
      <c r="E813" s="101"/>
      <c r="F813" s="101"/>
      <c r="G813" s="101"/>
      <c r="H813" s="101"/>
      <c r="I813" s="101"/>
      <c r="J813" s="101"/>
      <c r="K813" s="101"/>
      <c r="L813" s="101"/>
      <c r="M813" s="103"/>
      <c r="N813" s="101"/>
      <c r="O813" s="101"/>
      <c r="P813" s="101"/>
      <c r="Q813" s="101"/>
      <c r="R813" s="101"/>
      <c r="S813" s="103"/>
      <c r="T813" s="103"/>
      <c r="U813" s="101"/>
      <c r="V813" s="101"/>
      <c r="W813" s="101"/>
      <c r="X813" s="101"/>
      <c r="Y813" s="101"/>
      <c r="Z813" s="101"/>
      <c r="AA813" s="101"/>
      <c r="AB813" s="101"/>
      <c r="AC813" s="101"/>
      <c r="AD813" s="101"/>
      <c r="AE813" s="101"/>
      <c r="AF813" s="101"/>
      <c r="AG813" s="103"/>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3"/>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c r="FH813" s="101"/>
      <c r="FI813" s="101"/>
      <c r="FJ813" s="101"/>
      <c r="FK813" s="101"/>
      <c r="FL813" s="101"/>
      <c r="FM813" s="101"/>
      <c r="FN813" s="101"/>
      <c r="FO813" s="101"/>
      <c r="FP813" s="101"/>
      <c r="FQ813" s="101"/>
      <c r="FR813" s="101"/>
      <c r="FS813" s="101"/>
      <c r="FT813" s="101"/>
      <c r="FU813" s="101"/>
      <c r="FV813" s="101"/>
      <c r="FW813" s="101"/>
      <c r="FX813" s="101"/>
      <c r="FY813" s="101"/>
      <c r="FZ813" s="101"/>
      <c r="GA813" s="101"/>
      <c r="GB813" s="101"/>
      <c r="GC813" s="101"/>
      <c r="GD813" s="101"/>
    </row>
    <row r="814" spans="1:186" x14ac:dyDescent="0.25">
      <c r="A814" s="101"/>
      <c r="B814" s="101"/>
      <c r="C814" s="101"/>
      <c r="D814" s="101"/>
      <c r="E814" s="101"/>
      <c r="F814" s="101"/>
      <c r="G814" s="101"/>
      <c r="H814" s="101"/>
      <c r="I814" s="101"/>
      <c r="J814" s="101"/>
      <c r="K814" s="101"/>
      <c r="L814" s="101"/>
      <c r="M814" s="103"/>
      <c r="N814" s="101"/>
      <c r="O814" s="101"/>
      <c r="P814" s="101"/>
      <c r="Q814" s="101"/>
      <c r="R814" s="101"/>
      <c r="S814" s="103"/>
      <c r="T814" s="103"/>
      <c r="U814" s="101"/>
      <c r="V814" s="101"/>
      <c r="W814" s="101"/>
      <c r="X814" s="101"/>
      <c r="Y814" s="101"/>
      <c r="Z814" s="101"/>
      <c r="AA814" s="101"/>
      <c r="AB814" s="101"/>
      <c r="AC814" s="101"/>
      <c r="AD814" s="101"/>
      <c r="AE814" s="101"/>
      <c r="AF814" s="101"/>
      <c r="AG814" s="103"/>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3"/>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c r="FH814" s="101"/>
      <c r="FI814" s="101"/>
      <c r="FJ814" s="101"/>
      <c r="FK814" s="101"/>
      <c r="FL814" s="101"/>
      <c r="FM814" s="101"/>
      <c r="FN814" s="101"/>
      <c r="FO814" s="101"/>
      <c r="FP814" s="101"/>
      <c r="FQ814" s="101"/>
      <c r="FR814" s="101"/>
      <c r="FS814" s="101"/>
      <c r="FT814" s="101"/>
      <c r="FU814" s="101"/>
      <c r="FV814" s="101"/>
      <c r="FW814" s="101"/>
      <c r="FX814" s="101"/>
      <c r="FY814" s="101"/>
      <c r="FZ814" s="101"/>
      <c r="GA814" s="101"/>
      <c r="GB814" s="101"/>
      <c r="GC814" s="101"/>
      <c r="GD814" s="101"/>
    </row>
    <row r="815" spans="1:186" x14ac:dyDescent="0.25">
      <c r="A815" s="101"/>
      <c r="B815" s="101"/>
      <c r="C815" s="101"/>
      <c r="D815" s="101"/>
      <c r="E815" s="101"/>
      <c r="F815" s="101"/>
      <c r="G815" s="101"/>
      <c r="H815" s="101"/>
      <c r="I815" s="101"/>
      <c r="J815" s="101"/>
      <c r="K815" s="101"/>
      <c r="L815" s="101"/>
      <c r="M815" s="103"/>
      <c r="N815" s="101"/>
      <c r="O815" s="101"/>
      <c r="P815" s="101"/>
      <c r="Q815" s="101"/>
      <c r="R815" s="101"/>
      <c r="S815" s="103"/>
      <c r="T815" s="103"/>
      <c r="U815" s="101"/>
      <c r="V815" s="101"/>
      <c r="W815" s="101"/>
      <c r="X815" s="101"/>
      <c r="Y815" s="101"/>
      <c r="Z815" s="101"/>
      <c r="AA815" s="101"/>
      <c r="AB815" s="101"/>
      <c r="AC815" s="101"/>
      <c r="AD815" s="101"/>
      <c r="AE815" s="101"/>
      <c r="AF815" s="101"/>
      <c r="AG815" s="103"/>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3"/>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c r="FH815" s="101"/>
      <c r="FI815" s="101"/>
      <c r="FJ815" s="101"/>
      <c r="FK815" s="101"/>
      <c r="FL815" s="101"/>
      <c r="FM815" s="101"/>
      <c r="FN815" s="101"/>
      <c r="FO815" s="101"/>
      <c r="FP815" s="101"/>
      <c r="FQ815" s="101"/>
      <c r="FR815" s="101"/>
      <c r="FS815" s="101"/>
      <c r="FT815" s="101"/>
      <c r="FU815" s="101"/>
      <c r="FV815" s="101"/>
      <c r="FW815" s="101"/>
      <c r="FX815" s="101"/>
      <c r="FY815" s="101"/>
      <c r="FZ815" s="101"/>
      <c r="GA815" s="101"/>
      <c r="GB815" s="101"/>
      <c r="GC815" s="101"/>
      <c r="GD815" s="101"/>
    </row>
    <row r="816" spans="1:186" x14ac:dyDescent="0.25">
      <c r="A816" s="101"/>
      <c r="B816" s="101"/>
      <c r="C816" s="101"/>
      <c r="D816" s="101"/>
      <c r="E816" s="101"/>
      <c r="F816" s="101"/>
      <c r="G816" s="101"/>
      <c r="H816" s="101"/>
      <c r="I816" s="101"/>
      <c r="J816" s="101"/>
      <c r="K816" s="101"/>
      <c r="L816" s="101"/>
      <c r="M816" s="103"/>
      <c r="N816" s="101"/>
      <c r="O816" s="101"/>
      <c r="P816" s="101"/>
      <c r="Q816" s="101"/>
      <c r="R816" s="101"/>
      <c r="S816" s="103"/>
      <c r="T816" s="103"/>
      <c r="U816" s="101"/>
      <c r="V816" s="101"/>
      <c r="W816" s="101"/>
      <c r="X816" s="101"/>
      <c r="Y816" s="101"/>
      <c r="Z816" s="101"/>
      <c r="AA816" s="101"/>
      <c r="AB816" s="101"/>
      <c r="AC816" s="101"/>
      <c r="AD816" s="101"/>
      <c r="AE816" s="101"/>
      <c r="AF816" s="101"/>
      <c r="AG816" s="103"/>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3"/>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c r="FH816" s="101"/>
      <c r="FI816" s="101"/>
      <c r="FJ816" s="101"/>
      <c r="FK816" s="101"/>
      <c r="FL816" s="101"/>
      <c r="FM816" s="101"/>
      <c r="FN816" s="101"/>
      <c r="FO816" s="101"/>
      <c r="FP816" s="101"/>
      <c r="FQ816" s="101"/>
      <c r="FR816" s="101"/>
      <c r="FS816" s="101"/>
      <c r="FT816" s="101"/>
      <c r="FU816" s="101"/>
      <c r="FV816" s="101"/>
      <c r="FW816" s="101"/>
      <c r="FX816" s="101"/>
      <c r="FY816" s="101"/>
      <c r="FZ816" s="101"/>
      <c r="GA816" s="101"/>
      <c r="GB816" s="101"/>
      <c r="GC816" s="101"/>
      <c r="GD816" s="101"/>
    </row>
    <row r="817" spans="1:186" x14ac:dyDescent="0.25">
      <c r="A817" s="101"/>
      <c r="B817" s="101"/>
      <c r="C817" s="101"/>
      <c r="D817" s="101"/>
      <c r="E817" s="101"/>
      <c r="F817" s="101"/>
      <c r="G817" s="101"/>
      <c r="H817" s="101"/>
      <c r="I817" s="101"/>
      <c r="J817" s="101"/>
      <c r="K817" s="101"/>
      <c r="L817" s="101"/>
      <c r="M817" s="103"/>
      <c r="N817" s="101"/>
      <c r="O817" s="101"/>
      <c r="P817" s="101"/>
      <c r="Q817" s="101"/>
      <c r="R817" s="101"/>
      <c r="S817" s="103"/>
      <c r="T817" s="103"/>
      <c r="U817" s="101"/>
      <c r="V817" s="101"/>
      <c r="W817" s="101"/>
      <c r="X817" s="101"/>
      <c r="Y817" s="101"/>
      <c r="Z817" s="101"/>
      <c r="AA817" s="101"/>
      <c r="AB817" s="101"/>
      <c r="AC817" s="101"/>
      <c r="AD817" s="101"/>
      <c r="AE817" s="101"/>
      <c r="AF817" s="101"/>
      <c r="AG817" s="103"/>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3"/>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c r="FH817" s="101"/>
      <c r="FI817" s="101"/>
      <c r="FJ817" s="101"/>
      <c r="FK817" s="101"/>
      <c r="FL817" s="101"/>
      <c r="FM817" s="101"/>
      <c r="FN817" s="101"/>
      <c r="FO817" s="101"/>
      <c r="FP817" s="101"/>
      <c r="FQ817" s="101"/>
      <c r="FR817" s="101"/>
      <c r="FS817" s="101"/>
      <c r="FT817" s="101"/>
      <c r="FU817" s="101"/>
      <c r="FV817" s="101"/>
      <c r="FW817" s="101"/>
      <c r="FX817" s="101"/>
      <c r="FY817" s="101"/>
      <c r="FZ817" s="101"/>
      <c r="GA817" s="101"/>
      <c r="GB817" s="101"/>
      <c r="GC817" s="101"/>
      <c r="GD817" s="101"/>
    </row>
    <row r="818" spans="1:186" x14ac:dyDescent="0.25">
      <c r="A818" s="101"/>
      <c r="B818" s="101"/>
      <c r="C818" s="101"/>
      <c r="D818" s="101"/>
      <c r="E818" s="101"/>
      <c r="F818" s="101"/>
      <c r="G818" s="101"/>
      <c r="H818" s="101"/>
      <c r="I818" s="101"/>
      <c r="J818" s="101"/>
      <c r="K818" s="101"/>
      <c r="L818" s="101"/>
      <c r="M818" s="103"/>
      <c r="N818" s="101"/>
      <c r="O818" s="101"/>
      <c r="P818" s="101"/>
      <c r="Q818" s="101"/>
      <c r="R818" s="101"/>
      <c r="S818" s="103"/>
      <c r="T818" s="103"/>
      <c r="U818" s="101"/>
      <c r="V818" s="101"/>
      <c r="W818" s="101"/>
      <c r="X818" s="101"/>
      <c r="Y818" s="101"/>
      <c r="Z818" s="101"/>
      <c r="AA818" s="101"/>
      <c r="AB818" s="101"/>
      <c r="AC818" s="101"/>
      <c r="AD818" s="101"/>
      <c r="AE818" s="101"/>
      <c r="AF818" s="101"/>
      <c r="AG818" s="103"/>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3"/>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c r="FH818" s="101"/>
      <c r="FI818" s="101"/>
      <c r="FJ818" s="101"/>
      <c r="FK818" s="101"/>
      <c r="FL818" s="101"/>
      <c r="FM818" s="101"/>
      <c r="FN818" s="101"/>
      <c r="FO818" s="101"/>
      <c r="FP818" s="101"/>
      <c r="FQ818" s="101"/>
      <c r="FR818" s="101"/>
      <c r="FS818" s="101"/>
      <c r="FT818" s="101"/>
      <c r="FU818" s="101"/>
      <c r="FV818" s="101"/>
      <c r="FW818" s="101"/>
      <c r="FX818" s="101"/>
      <c r="FY818" s="101"/>
      <c r="FZ818" s="101"/>
      <c r="GA818" s="101"/>
      <c r="GB818" s="101"/>
      <c r="GC818" s="101"/>
      <c r="GD818" s="101"/>
    </row>
    <row r="819" spans="1:186" x14ac:dyDescent="0.25">
      <c r="A819" s="101"/>
      <c r="B819" s="101"/>
      <c r="C819" s="101"/>
      <c r="D819" s="101"/>
      <c r="E819" s="101"/>
      <c r="F819" s="101"/>
      <c r="G819" s="101"/>
      <c r="H819" s="101"/>
      <c r="I819" s="101"/>
      <c r="J819" s="101"/>
      <c r="K819" s="101"/>
      <c r="L819" s="101"/>
      <c r="M819" s="103"/>
      <c r="N819" s="101"/>
      <c r="O819" s="101"/>
      <c r="P819" s="101"/>
      <c r="Q819" s="101"/>
      <c r="R819" s="101"/>
      <c r="S819" s="103"/>
      <c r="T819" s="103"/>
      <c r="U819" s="101"/>
      <c r="V819" s="101"/>
      <c r="W819" s="101"/>
      <c r="X819" s="101"/>
      <c r="Y819" s="101"/>
      <c r="Z819" s="101"/>
      <c r="AA819" s="101"/>
      <c r="AB819" s="101"/>
      <c r="AC819" s="101"/>
      <c r="AD819" s="101"/>
      <c r="AE819" s="101"/>
      <c r="AF819" s="101"/>
      <c r="AG819" s="103"/>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3"/>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c r="FH819" s="101"/>
      <c r="FI819" s="101"/>
      <c r="FJ819" s="101"/>
      <c r="FK819" s="101"/>
      <c r="FL819" s="101"/>
      <c r="FM819" s="101"/>
      <c r="FN819" s="101"/>
      <c r="FO819" s="101"/>
      <c r="FP819" s="101"/>
      <c r="FQ819" s="101"/>
      <c r="FR819" s="101"/>
      <c r="FS819" s="101"/>
      <c r="FT819" s="101"/>
      <c r="FU819" s="101"/>
      <c r="FV819" s="101"/>
      <c r="FW819" s="101"/>
      <c r="FX819" s="101"/>
      <c r="FY819" s="101"/>
      <c r="FZ819" s="101"/>
      <c r="GA819" s="101"/>
      <c r="GB819" s="101"/>
      <c r="GC819" s="101"/>
      <c r="GD819" s="101"/>
    </row>
    <row r="820" spans="1:186" x14ac:dyDescent="0.25">
      <c r="A820" s="101"/>
      <c r="B820" s="101"/>
      <c r="C820" s="101"/>
      <c r="D820" s="101"/>
      <c r="E820" s="101"/>
      <c r="F820" s="101"/>
      <c r="G820" s="101"/>
      <c r="H820" s="101"/>
      <c r="I820" s="101"/>
      <c r="J820" s="101"/>
      <c r="K820" s="101"/>
      <c r="L820" s="101"/>
      <c r="M820" s="103"/>
      <c r="N820" s="101"/>
      <c r="O820" s="101"/>
      <c r="P820" s="101"/>
      <c r="Q820" s="101"/>
      <c r="R820" s="101"/>
      <c r="S820" s="103"/>
      <c r="T820" s="103"/>
      <c r="U820" s="101"/>
      <c r="V820" s="101"/>
      <c r="W820" s="101"/>
      <c r="X820" s="101"/>
      <c r="Y820" s="101"/>
      <c r="Z820" s="101"/>
      <c r="AA820" s="101"/>
      <c r="AB820" s="101"/>
      <c r="AC820" s="101"/>
      <c r="AD820" s="101"/>
      <c r="AE820" s="101"/>
      <c r="AF820" s="101"/>
      <c r="AG820" s="103"/>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3"/>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c r="FH820" s="101"/>
      <c r="FI820" s="101"/>
      <c r="FJ820" s="101"/>
      <c r="FK820" s="101"/>
      <c r="FL820" s="101"/>
      <c r="FM820" s="101"/>
      <c r="FN820" s="101"/>
      <c r="FO820" s="101"/>
      <c r="FP820" s="101"/>
      <c r="FQ820" s="101"/>
      <c r="FR820" s="101"/>
      <c r="FS820" s="101"/>
      <c r="FT820" s="101"/>
      <c r="FU820" s="101"/>
      <c r="FV820" s="101"/>
      <c r="FW820" s="101"/>
      <c r="FX820" s="101"/>
      <c r="FY820" s="101"/>
      <c r="FZ820" s="101"/>
      <c r="GA820" s="101"/>
      <c r="GB820" s="101"/>
      <c r="GC820" s="101"/>
      <c r="GD820" s="101"/>
    </row>
    <row r="821" spans="1:186" x14ac:dyDescent="0.25">
      <c r="A821" s="101"/>
      <c r="B821" s="101"/>
      <c r="C821" s="101"/>
      <c r="D821" s="101"/>
      <c r="E821" s="101"/>
      <c r="F821" s="101"/>
      <c r="G821" s="101"/>
      <c r="H821" s="101"/>
      <c r="I821" s="101"/>
      <c r="J821" s="101"/>
      <c r="K821" s="101"/>
      <c r="L821" s="101"/>
      <c r="M821" s="103"/>
      <c r="N821" s="101"/>
      <c r="O821" s="101"/>
      <c r="P821" s="101"/>
      <c r="Q821" s="101"/>
      <c r="R821" s="101"/>
      <c r="S821" s="103"/>
      <c r="T821" s="103"/>
      <c r="U821" s="101"/>
      <c r="V821" s="101"/>
      <c r="W821" s="101"/>
      <c r="X821" s="101"/>
      <c r="Y821" s="101"/>
      <c r="Z821" s="101"/>
      <c r="AA821" s="101"/>
      <c r="AB821" s="101"/>
      <c r="AC821" s="101"/>
      <c r="AD821" s="101"/>
      <c r="AE821" s="101"/>
      <c r="AF821" s="101"/>
      <c r="AG821" s="103"/>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3"/>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c r="FH821" s="101"/>
      <c r="FI821" s="101"/>
      <c r="FJ821" s="101"/>
      <c r="FK821" s="101"/>
      <c r="FL821" s="101"/>
      <c r="FM821" s="101"/>
      <c r="FN821" s="101"/>
      <c r="FO821" s="101"/>
      <c r="FP821" s="101"/>
      <c r="FQ821" s="101"/>
      <c r="FR821" s="101"/>
      <c r="FS821" s="101"/>
      <c r="FT821" s="101"/>
      <c r="FU821" s="101"/>
      <c r="FV821" s="101"/>
      <c r="FW821" s="101"/>
      <c r="FX821" s="101"/>
      <c r="FY821" s="101"/>
      <c r="FZ821" s="101"/>
      <c r="GA821" s="101"/>
      <c r="GB821" s="101"/>
      <c r="GC821" s="101"/>
      <c r="GD821" s="101"/>
    </row>
    <row r="822" spans="1:186" x14ac:dyDescent="0.25">
      <c r="A822" s="101"/>
      <c r="B822" s="101"/>
      <c r="C822" s="101"/>
      <c r="D822" s="101"/>
      <c r="E822" s="101"/>
      <c r="F822" s="101"/>
      <c r="G822" s="101"/>
      <c r="H822" s="101"/>
      <c r="I822" s="101"/>
      <c r="J822" s="101"/>
      <c r="K822" s="101"/>
      <c r="L822" s="101"/>
      <c r="M822" s="103"/>
      <c r="N822" s="101"/>
      <c r="O822" s="101"/>
      <c r="P822" s="101"/>
      <c r="Q822" s="101"/>
      <c r="R822" s="101"/>
      <c r="S822" s="103"/>
      <c r="T822" s="103"/>
      <c r="U822" s="101"/>
      <c r="V822" s="101"/>
      <c r="W822" s="101"/>
      <c r="X822" s="101"/>
      <c r="Y822" s="101"/>
      <c r="Z822" s="101"/>
      <c r="AA822" s="101"/>
      <c r="AB822" s="101"/>
      <c r="AC822" s="101"/>
      <c r="AD822" s="101"/>
      <c r="AE822" s="101"/>
      <c r="AF822" s="101"/>
      <c r="AG822" s="103"/>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3"/>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c r="FH822" s="101"/>
      <c r="FI822" s="101"/>
      <c r="FJ822" s="101"/>
      <c r="FK822" s="101"/>
      <c r="FL822" s="101"/>
      <c r="FM822" s="101"/>
      <c r="FN822" s="101"/>
      <c r="FO822" s="101"/>
      <c r="FP822" s="101"/>
      <c r="FQ822" s="101"/>
      <c r="FR822" s="101"/>
      <c r="FS822" s="101"/>
      <c r="FT822" s="101"/>
      <c r="FU822" s="101"/>
      <c r="FV822" s="101"/>
      <c r="FW822" s="101"/>
      <c r="FX822" s="101"/>
      <c r="FY822" s="101"/>
      <c r="FZ822" s="101"/>
      <c r="GA822" s="101"/>
      <c r="GB822" s="101"/>
      <c r="GC822" s="101"/>
      <c r="GD822" s="101"/>
    </row>
    <row r="823" spans="1:186" x14ac:dyDescent="0.25">
      <c r="A823" s="101"/>
      <c r="B823" s="101"/>
      <c r="C823" s="101"/>
      <c r="D823" s="101"/>
      <c r="E823" s="101"/>
      <c r="F823" s="101"/>
      <c r="G823" s="101"/>
      <c r="H823" s="101"/>
      <c r="I823" s="101"/>
      <c r="J823" s="101"/>
      <c r="K823" s="101"/>
      <c r="L823" s="101"/>
      <c r="M823" s="103"/>
      <c r="N823" s="101"/>
      <c r="O823" s="101"/>
      <c r="P823" s="101"/>
      <c r="Q823" s="101"/>
      <c r="R823" s="101"/>
      <c r="S823" s="103"/>
      <c r="T823" s="103"/>
      <c r="U823" s="101"/>
      <c r="V823" s="101"/>
      <c r="W823" s="101"/>
      <c r="X823" s="101"/>
      <c r="Y823" s="101"/>
      <c r="Z823" s="101"/>
      <c r="AA823" s="101"/>
      <c r="AB823" s="101"/>
      <c r="AC823" s="101"/>
      <c r="AD823" s="101"/>
      <c r="AE823" s="101"/>
      <c r="AF823" s="101"/>
      <c r="AG823" s="103"/>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3"/>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c r="FH823" s="101"/>
      <c r="FI823" s="101"/>
      <c r="FJ823" s="101"/>
      <c r="FK823" s="101"/>
      <c r="FL823" s="101"/>
      <c r="FM823" s="101"/>
      <c r="FN823" s="101"/>
      <c r="FO823" s="101"/>
      <c r="FP823" s="101"/>
      <c r="FQ823" s="101"/>
      <c r="FR823" s="101"/>
      <c r="FS823" s="101"/>
      <c r="FT823" s="101"/>
      <c r="FU823" s="101"/>
      <c r="FV823" s="101"/>
      <c r="FW823" s="101"/>
      <c r="FX823" s="101"/>
      <c r="FY823" s="101"/>
      <c r="FZ823" s="101"/>
      <c r="GA823" s="101"/>
      <c r="GB823" s="101"/>
      <c r="GC823" s="101"/>
      <c r="GD823" s="101"/>
    </row>
    <row r="824" spans="1:186" x14ac:dyDescent="0.25">
      <c r="A824" s="101"/>
      <c r="B824" s="101"/>
      <c r="C824" s="101"/>
      <c r="D824" s="101"/>
      <c r="E824" s="101"/>
      <c r="F824" s="101"/>
      <c r="G824" s="101"/>
      <c r="H824" s="101"/>
      <c r="I824" s="101"/>
      <c r="J824" s="101"/>
      <c r="K824" s="101"/>
      <c r="L824" s="101"/>
      <c r="M824" s="103"/>
      <c r="N824" s="101"/>
      <c r="O824" s="101"/>
      <c r="P824" s="101"/>
      <c r="Q824" s="101"/>
      <c r="R824" s="101"/>
      <c r="S824" s="103"/>
      <c r="T824" s="103"/>
      <c r="U824" s="101"/>
      <c r="V824" s="101"/>
      <c r="W824" s="101"/>
      <c r="X824" s="101"/>
      <c r="Y824" s="101"/>
      <c r="Z824" s="101"/>
      <c r="AA824" s="101"/>
      <c r="AB824" s="101"/>
      <c r="AC824" s="101"/>
      <c r="AD824" s="101"/>
      <c r="AE824" s="101"/>
      <c r="AF824" s="101"/>
      <c r="AG824" s="103"/>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3"/>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c r="FH824" s="101"/>
      <c r="FI824" s="101"/>
      <c r="FJ824" s="101"/>
      <c r="FK824" s="101"/>
      <c r="FL824" s="101"/>
      <c r="FM824" s="101"/>
      <c r="FN824" s="101"/>
      <c r="FO824" s="101"/>
      <c r="FP824" s="101"/>
      <c r="FQ824" s="101"/>
      <c r="FR824" s="101"/>
      <c r="FS824" s="101"/>
      <c r="FT824" s="101"/>
      <c r="FU824" s="101"/>
      <c r="FV824" s="101"/>
      <c r="FW824" s="101"/>
      <c r="FX824" s="101"/>
      <c r="FY824" s="101"/>
      <c r="FZ824" s="101"/>
      <c r="GA824" s="101"/>
      <c r="GB824" s="101"/>
      <c r="GC824" s="101"/>
      <c r="GD824" s="101"/>
    </row>
    <row r="825" spans="1:186" x14ac:dyDescent="0.25">
      <c r="A825" s="101"/>
      <c r="B825" s="101"/>
      <c r="C825" s="101"/>
      <c r="D825" s="101"/>
      <c r="E825" s="101"/>
      <c r="F825" s="101"/>
      <c r="G825" s="101"/>
      <c r="H825" s="101"/>
      <c r="I825" s="101"/>
      <c r="J825" s="101"/>
      <c r="K825" s="101"/>
      <c r="L825" s="101"/>
      <c r="M825" s="103"/>
      <c r="N825" s="101"/>
      <c r="O825" s="101"/>
      <c r="P825" s="101"/>
      <c r="Q825" s="101"/>
      <c r="R825" s="101"/>
      <c r="S825" s="103"/>
      <c r="T825" s="103"/>
      <c r="U825" s="101"/>
      <c r="V825" s="101"/>
      <c r="W825" s="101"/>
      <c r="X825" s="101"/>
      <c r="Y825" s="101"/>
      <c r="Z825" s="101"/>
      <c r="AA825" s="101"/>
      <c r="AB825" s="101"/>
      <c r="AC825" s="101"/>
      <c r="AD825" s="101"/>
      <c r="AE825" s="101"/>
      <c r="AF825" s="101"/>
      <c r="AG825" s="103"/>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3"/>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c r="FH825" s="101"/>
      <c r="FI825" s="101"/>
      <c r="FJ825" s="101"/>
      <c r="FK825" s="101"/>
      <c r="FL825" s="101"/>
      <c r="FM825" s="101"/>
      <c r="FN825" s="101"/>
      <c r="FO825" s="101"/>
      <c r="FP825" s="101"/>
      <c r="FQ825" s="101"/>
      <c r="FR825" s="101"/>
      <c r="FS825" s="101"/>
      <c r="FT825" s="101"/>
      <c r="FU825" s="101"/>
      <c r="FV825" s="101"/>
      <c r="FW825" s="101"/>
      <c r="FX825" s="101"/>
      <c r="FY825" s="101"/>
      <c r="FZ825" s="101"/>
      <c r="GA825" s="101"/>
      <c r="GB825" s="101"/>
      <c r="GC825" s="101"/>
      <c r="GD825" s="101"/>
    </row>
    <row r="826" spans="1:186" x14ac:dyDescent="0.25">
      <c r="A826" s="101"/>
      <c r="B826" s="101"/>
      <c r="C826" s="101"/>
      <c r="D826" s="101"/>
      <c r="E826" s="101"/>
      <c r="F826" s="101"/>
      <c r="G826" s="101"/>
      <c r="H826" s="101"/>
      <c r="I826" s="101"/>
      <c r="J826" s="101"/>
      <c r="K826" s="101"/>
      <c r="L826" s="101"/>
      <c r="M826" s="103"/>
      <c r="N826" s="101"/>
      <c r="O826" s="101"/>
      <c r="P826" s="101"/>
      <c r="Q826" s="101"/>
      <c r="R826" s="101"/>
      <c r="S826" s="103"/>
      <c r="T826" s="103"/>
      <c r="U826" s="101"/>
      <c r="V826" s="101"/>
      <c r="W826" s="101"/>
      <c r="X826" s="101"/>
      <c r="Y826" s="101"/>
      <c r="Z826" s="101"/>
      <c r="AA826" s="101"/>
      <c r="AB826" s="101"/>
      <c r="AC826" s="101"/>
      <c r="AD826" s="101"/>
      <c r="AE826" s="101"/>
      <c r="AF826" s="101"/>
      <c r="AG826" s="103"/>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3"/>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c r="FH826" s="101"/>
      <c r="FI826" s="101"/>
      <c r="FJ826" s="101"/>
      <c r="FK826" s="101"/>
      <c r="FL826" s="101"/>
      <c r="FM826" s="101"/>
      <c r="FN826" s="101"/>
      <c r="FO826" s="101"/>
      <c r="FP826" s="101"/>
      <c r="FQ826" s="101"/>
      <c r="FR826" s="101"/>
      <c r="FS826" s="101"/>
      <c r="FT826" s="101"/>
      <c r="FU826" s="101"/>
      <c r="FV826" s="101"/>
      <c r="FW826" s="101"/>
      <c r="FX826" s="101"/>
      <c r="FY826" s="101"/>
      <c r="FZ826" s="101"/>
      <c r="GA826" s="101"/>
      <c r="GB826" s="101"/>
      <c r="GC826" s="101"/>
      <c r="GD826" s="101"/>
    </row>
    <row r="827" spans="1:186" x14ac:dyDescent="0.25">
      <c r="A827" s="101"/>
      <c r="B827" s="101"/>
      <c r="C827" s="101"/>
      <c r="D827" s="101"/>
      <c r="E827" s="101"/>
      <c r="F827" s="101"/>
      <c r="G827" s="101"/>
      <c r="H827" s="101"/>
      <c r="I827" s="101"/>
      <c r="J827" s="101"/>
      <c r="K827" s="101"/>
      <c r="L827" s="101"/>
      <c r="M827" s="103"/>
      <c r="N827" s="101"/>
      <c r="O827" s="101"/>
      <c r="P827" s="101"/>
      <c r="Q827" s="101"/>
      <c r="R827" s="101"/>
      <c r="S827" s="103"/>
      <c r="T827" s="103"/>
      <c r="U827" s="101"/>
      <c r="V827" s="101"/>
      <c r="W827" s="101"/>
      <c r="X827" s="101"/>
      <c r="Y827" s="101"/>
      <c r="Z827" s="101"/>
      <c r="AA827" s="101"/>
      <c r="AB827" s="101"/>
      <c r="AC827" s="101"/>
      <c r="AD827" s="101"/>
      <c r="AE827" s="101"/>
      <c r="AF827" s="101"/>
      <c r="AG827" s="103"/>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3"/>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c r="FH827" s="101"/>
      <c r="FI827" s="101"/>
      <c r="FJ827" s="101"/>
      <c r="FK827" s="101"/>
      <c r="FL827" s="101"/>
      <c r="FM827" s="101"/>
      <c r="FN827" s="101"/>
      <c r="FO827" s="101"/>
      <c r="FP827" s="101"/>
      <c r="FQ827" s="101"/>
      <c r="FR827" s="101"/>
      <c r="FS827" s="101"/>
      <c r="FT827" s="101"/>
      <c r="FU827" s="101"/>
      <c r="FV827" s="101"/>
      <c r="FW827" s="101"/>
      <c r="FX827" s="101"/>
      <c r="FY827" s="101"/>
      <c r="FZ827" s="101"/>
      <c r="GA827" s="101"/>
      <c r="GB827" s="101"/>
      <c r="GC827" s="101"/>
      <c r="GD827" s="101"/>
    </row>
    <row r="828" spans="1:186" x14ac:dyDescent="0.25">
      <c r="A828" s="101"/>
      <c r="B828" s="101"/>
      <c r="C828" s="101"/>
      <c r="D828" s="101"/>
      <c r="E828" s="101"/>
      <c r="F828" s="101"/>
      <c r="G828" s="101"/>
      <c r="H828" s="101"/>
      <c r="I828" s="101"/>
      <c r="J828" s="101"/>
      <c r="K828" s="101"/>
      <c r="L828" s="101"/>
      <c r="M828" s="103"/>
      <c r="N828" s="101"/>
      <c r="O828" s="101"/>
      <c r="P828" s="101"/>
      <c r="Q828" s="101"/>
      <c r="R828" s="101"/>
      <c r="S828" s="103"/>
      <c r="T828" s="103"/>
      <c r="U828" s="101"/>
      <c r="V828" s="101"/>
      <c r="W828" s="101"/>
      <c r="X828" s="101"/>
      <c r="Y828" s="101"/>
      <c r="Z828" s="101"/>
      <c r="AA828" s="101"/>
      <c r="AB828" s="101"/>
      <c r="AC828" s="101"/>
      <c r="AD828" s="101"/>
      <c r="AE828" s="101"/>
      <c r="AF828" s="101"/>
      <c r="AG828" s="103"/>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3"/>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c r="FH828" s="101"/>
      <c r="FI828" s="101"/>
      <c r="FJ828" s="101"/>
      <c r="FK828" s="101"/>
      <c r="FL828" s="101"/>
      <c r="FM828" s="101"/>
      <c r="FN828" s="101"/>
      <c r="FO828" s="101"/>
      <c r="FP828" s="101"/>
      <c r="FQ828" s="101"/>
      <c r="FR828" s="101"/>
      <c r="FS828" s="101"/>
      <c r="FT828" s="101"/>
      <c r="FU828" s="101"/>
      <c r="FV828" s="101"/>
      <c r="FW828" s="101"/>
      <c r="FX828" s="101"/>
      <c r="FY828" s="101"/>
      <c r="FZ828" s="101"/>
      <c r="GA828" s="101"/>
      <c r="GB828" s="101"/>
      <c r="GC828" s="101"/>
      <c r="GD828" s="101"/>
    </row>
    <row r="829" spans="1:186" x14ac:dyDescent="0.25">
      <c r="A829" s="101"/>
      <c r="B829" s="101"/>
      <c r="C829" s="101"/>
      <c r="D829" s="101"/>
      <c r="E829" s="101"/>
      <c r="F829" s="101"/>
      <c r="G829" s="101"/>
      <c r="H829" s="101"/>
      <c r="I829" s="101"/>
      <c r="J829" s="101"/>
      <c r="K829" s="101"/>
      <c r="L829" s="101"/>
      <c r="M829" s="103"/>
      <c r="N829" s="101"/>
      <c r="O829" s="101"/>
      <c r="P829" s="101"/>
      <c r="Q829" s="101"/>
      <c r="R829" s="101"/>
      <c r="S829" s="103"/>
      <c r="T829" s="103"/>
      <c r="U829" s="101"/>
      <c r="V829" s="101"/>
      <c r="W829" s="101"/>
      <c r="X829" s="101"/>
      <c r="Y829" s="101"/>
      <c r="Z829" s="101"/>
      <c r="AA829" s="101"/>
      <c r="AB829" s="101"/>
      <c r="AC829" s="101"/>
      <c r="AD829" s="101"/>
      <c r="AE829" s="101"/>
      <c r="AF829" s="101"/>
      <c r="AG829" s="103"/>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3"/>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c r="FH829" s="101"/>
      <c r="FI829" s="101"/>
      <c r="FJ829" s="101"/>
      <c r="FK829" s="101"/>
      <c r="FL829" s="101"/>
      <c r="FM829" s="101"/>
      <c r="FN829" s="101"/>
      <c r="FO829" s="101"/>
      <c r="FP829" s="101"/>
      <c r="FQ829" s="101"/>
      <c r="FR829" s="101"/>
      <c r="FS829" s="101"/>
      <c r="FT829" s="101"/>
      <c r="FU829" s="101"/>
      <c r="FV829" s="101"/>
      <c r="FW829" s="101"/>
      <c r="FX829" s="101"/>
      <c r="FY829" s="101"/>
      <c r="FZ829" s="101"/>
      <c r="GA829" s="101"/>
      <c r="GB829" s="101"/>
      <c r="GC829" s="101"/>
      <c r="GD829" s="101"/>
    </row>
    <row r="830" spans="1:186" x14ac:dyDescent="0.25">
      <c r="A830" s="101"/>
      <c r="B830" s="101"/>
      <c r="C830" s="101"/>
      <c r="D830" s="101"/>
      <c r="E830" s="101"/>
      <c r="F830" s="101"/>
      <c r="G830" s="101"/>
      <c r="H830" s="101"/>
      <c r="I830" s="101"/>
      <c r="J830" s="101"/>
      <c r="K830" s="101"/>
      <c r="L830" s="101"/>
      <c r="M830" s="103"/>
      <c r="N830" s="101"/>
      <c r="O830" s="101"/>
      <c r="P830" s="101"/>
      <c r="Q830" s="101"/>
      <c r="R830" s="101"/>
      <c r="S830" s="103"/>
      <c r="T830" s="103"/>
      <c r="U830" s="101"/>
      <c r="V830" s="101"/>
      <c r="W830" s="101"/>
      <c r="X830" s="101"/>
      <c r="Y830" s="101"/>
      <c r="Z830" s="101"/>
      <c r="AA830" s="101"/>
      <c r="AB830" s="101"/>
      <c r="AC830" s="101"/>
      <c r="AD830" s="101"/>
      <c r="AE830" s="101"/>
      <c r="AF830" s="101"/>
      <c r="AG830" s="103"/>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3"/>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c r="FH830" s="101"/>
      <c r="FI830" s="101"/>
      <c r="FJ830" s="101"/>
      <c r="FK830" s="101"/>
      <c r="FL830" s="101"/>
      <c r="FM830" s="101"/>
      <c r="FN830" s="101"/>
      <c r="FO830" s="101"/>
      <c r="FP830" s="101"/>
      <c r="FQ830" s="101"/>
      <c r="FR830" s="101"/>
      <c r="FS830" s="101"/>
      <c r="FT830" s="101"/>
      <c r="FU830" s="101"/>
      <c r="FV830" s="101"/>
      <c r="FW830" s="101"/>
      <c r="FX830" s="101"/>
      <c r="FY830" s="101"/>
      <c r="FZ830" s="101"/>
      <c r="GA830" s="101"/>
      <c r="GB830" s="101"/>
      <c r="GC830" s="101"/>
      <c r="GD830" s="101"/>
    </row>
    <row r="831" spans="1:186" x14ac:dyDescent="0.25">
      <c r="A831" s="101"/>
      <c r="B831" s="101"/>
      <c r="C831" s="101"/>
      <c r="D831" s="101"/>
      <c r="E831" s="101"/>
      <c r="F831" s="101"/>
      <c r="G831" s="101"/>
      <c r="H831" s="101"/>
      <c r="I831" s="101"/>
      <c r="J831" s="101"/>
      <c r="K831" s="101"/>
      <c r="L831" s="101"/>
      <c r="M831" s="103"/>
      <c r="N831" s="101"/>
      <c r="O831" s="101"/>
      <c r="P831" s="101"/>
      <c r="Q831" s="101"/>
      <c r="R831" s="101"/>
      <c r="S831" s="103"/>
      <c r="T831" s="103"/>
      <c r="U831" s="101"/>
      <c r="V831" s="101"/>
      <c r="W831" s="101"/>
      <c r="X831" s="101"/>
      <c r="Y831" s="101"/>
      <c r="Z831" s="101"/>
      <c r="AA831" s="101"/>
      <c r="AB831" s="101"/>
      <c r="AC831" s="101"/>
      <c r="AD831" s="101"/>
      <c r="AE831" s="101"/>
      <c r="AF831" s="101"/>
      <c r="AG831" s="103"/>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3"/>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c r="FH831" s="101"/>
      <c r="FI831" s="101"/>
      <c r="FJ831" s="101"/>
      <c r="FK831" s="101"/>
      <c r="FL831" s="101"/>
      <c r="FM831" s="101"/>
      <c r="FN831" s="101"/>
      <c r="FO831" s="101"/>
      <c r="FP831" s="101"/>
      <c r="FQ831" s="101"/>
      <c r="FR831" s="101"/>
      <c r="FS831" s="101"/>
      <c r="FT831" s="101"/>
      <c r="FU831" s="101"/>
      <c r="FV831" s="101"/>
      <c r="FW831" s="101"/>
      <c r="FX831" s="101"/>
      <c r="FY831" s="101"/>
      <c r="FZ831" s="101"/>
      <c r="GA831" s="101"/>
      <c r="GB831" s="101"/>
      <c r="GC831" s="101"/>
      <c r="GD831" s="101"/>
    </row>
    <row r="832" spans="1:186" x14ac:dyDescent="0.25">
      <c r="A832" s="101"/>
      <c r="B832" s="101"/>
      <c r="C832" s="101"/>
      <c r="D832" s="101"/>
      <c r="E832" s="101"/>
      <c r="F832" s="101"/>
      <c r="G832" s="101"/>
      <c r="H832" s="101"/>
      <c r="I832" s="101"/>
      <c r="J832" s="101"/>
      <c r="K832" s="101"/>
      <c r="L832" s="101"/>
      <c r="M832" s="103"/>
      <c r="N832" s="101"/>
      <c r="O832" s="101"/>
      <c r="P832" s="101"/>
      <c r="Q832" s="101"/>
      <c r="R832" s="101"/>
      <c r="S832" s="103"/>
      <c r="T832" s="103"/>
      <c r="U832" s="101"/>
      <c r="V832" s="101"/>
      <c r="W832" s="101"/>
      <c r="X832" s="101"/>
      <c r="Y832" s="101"/>
      <c r="Z832" s="101"/>
      <c r="AA832" s="101"/>
      <c r="AB832" s="101"/>
      <c r="AC832" s="101"/>
      <c r="AD832" s="101"/>
      <c r="AE832" s="101"/>
      <c r="AF832" s="101"/>
      <c r="AG832" s="103"/>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3"/>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c r="FH832" s="101"/>
      <c r="FI832" s="101"/>
      <c r="FJ832" s="101"/>
      <c r="FK832" s="101"/>
      <c r="FL832" s="101"/>
      <c r="FM832" s="101"/>
      <c r="FN832" s="101"/>
      <c r="FO832" s="101"/>
      <c r="FP832" s="101"/>
      <c r="FQ832" s="101"/>
      <c r="FR832" s="101"/>
      <c r="FS832" s="101"/>
      <c r="FT832" s="101"/>
      <c r="FU832" s="101"/>
      <c r="FV832" s="101"/>
      <c r="FW832" s="101"/>
      <c r="FX832" s="101"/>
      <c r="FY832" s="101"/>
      <c r="FZ832" s="101"/>
      <c r="GA832" s="101"/>
      <c r="GB832" s="101"/>
      <c r="GC832" s="101"/>
      <c r="GD832" s="101"/>
    </row>
    <row r="833" spans="1:186" x14ac:dyDescent="0.25">
      <c r="A833" s="101"/>
      <c r="B833" s="101"/>
      <c r="C833" s="101"/>
      <c r="D833" s="101"/>
      <c r="E833" s="101"/>
      <c r="F833" s="101"/>
      <c r="G833" s="101"/>
      <c r="H833" s="101"/>
      <c r="I833" s="101"/>
      <c r="J833" s="101"/>
      <c r="K833" s="101"/>
      <c r="L833" s="101"/>
      <c r="M833" s="103"/>
      <c r="N833" s="101"/>
      <c r="O833" s="101"/>
      <c r="P833" s="101"/>
      <c r="Q833" s="101"/>
      <c r="R833" s="101"/>
      <c r="S833" s="103"/>
      <c r="T833" s="103"/>
      <c r="U833" s="101"/>
      <c r="V833" s="101"/>
      <c r="W833" s="101"/>
      <c r="X833" s="101"/>
      <c r="Y833" s="101"/>
      <c r="Z833" s="101"/>
      <c r="AA833" s="101"/>
      <c r="AB833" s="101"/>
      <c r="AC833" s="101"/>
      <c r="AD833" s="101"/>
      <c r="AE833" s="101"/>
      <c r="AF833" s="101"/>
      <c r="AG833" s="103"/>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3"/>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c r="FH833" s="101"/>
      <c r="FI833" s="101"/>
      <c r="FJ833" s="101"/>
      <c r="FK833" s="101"/>
      <c r="FL833" s="101"/>
      <c r="FM833" s="101"/>
      <c r="FN833" s="101"/>
      <c r="FO833" s="101"/>
      <c r="FP833" s="101"/>
      <c r="FQ833" s="101"/>
      <c r="FR833" s="101"/>
      <c r="FS833" s="101"/>
      <c r="FT833" s="101"/>
      <c r="FU833" s="101"/>
      <c r="FV833" s="101"/>
      <c r="FW833" s="101"/>
      <c r="FX833" s="101"/>
      <c r="FY833" s="101"/>
      <c r="FZ833" s="101"/>
      <c r="GA833" s="101"/>
      <c r="GB833" s="101"/>
      <c r="GC833" s="101"/>
      <c r="GD833" s="101"/>
    </row>
    <row r="834" spans="1:186" x14ac:dyDescent="0.25">
      <c r="A834" s="101"/>
      <c r="B834" s="101"/>
      <c r="C834" s="101"/>
      <c r="D834" s="101"/>
      <c r="E834" s="101"/>
      <c r="F834" s="101"/>
      <c r="G834" s="101"/>
      <c r="H834" s="101"/>
      <c r="I834" s="101"/>
      <c r="J834" s="101"/>
      <c r="K834" s="101"/>
      <c r="L834" s="101"/>
      <c r="M834" s="103"/>
      <c r="N834" s="101"/>
      <c r="O834" s="101"/>
      <c r="P834" s="101"/>
      <c r="Q834" s="101"/>
      <c r="R834" s="101"/>
      <c r="S834" s="103"/>
      <c r="T834" s="103"/>
      <c r="U834" s="101"/>
      <c r="V834" s="101"/>
      <c r="W834" s="101"/>
      <c r="X834" s="101"/>
      <c r="Y834" s="101"/>
      <c r="Z834" s="101"/>
      <c r="AA834" s="101"/>
      <c r="AB834" s="101"/>
      <c r="AC834" s="101"/>
      <c r="AD834" s="101"/>
      <c r="AE834" s="101"/>
      <c r="AF834" s="101"/>
      <c r="AG834" s="103"/>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3"/>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c r="FH834" s="101"/>
      <c r="FI834" s="101"/>
      <c r="FJ834" s="101"/>
      <c r="FK834" s="101"/>
      <c r="FL834" s="101"/>
      <c r="FM834" s="101"/>
      <c r="FN834" s="101"/>
      <c r="FO834" s="101"/>
      <c r="FP834" s="101"/>
      <c r="FQ834" s="101"/>
      <c r="FR834" s="101"/>
      <c r="FS834" s="101"/>
      <c r="FT834" s="101"/>
      <c r="FU834" s="101"/>
      <c r="FV834" s="101"/>
      <c r="FW834" s="101"/>
      <c r="FX834" s="101"/>
      <c r="FY834" s="101"/>
      <c r="FZ834" s="101"/>
      <c r="GA834" s="101"/>
      <c r="GB834" s="101"/>
      <c r="GC834" s="101"/>
      <c r="GD834" s="101"/>
    </row>
    <row r="835" spans="1:186" x14ac:dyDescent="0.25">
      <c r="A835" s="101"/>
      <c r="B835" s="101"/>
      <c r="C835" s="101"/>
      <c r="D835" s="101"/>
      <c r="E835" s="101"/>
      <c r="F835" s="101"/>
      <c r="G835" s="101"/>
      <c r="H835" s="101"/>
      <c r="I835" s="101"/>
      <c r="J835" s="101"/>
      <c r="K835" s="101"/>
      <c r="L835" s="101"/>
      <c r="M835" s="103"/>
      <c r="N835" s="101"/>
      <c r="O835" s="101"/>
      <c r="P835" s="101"/>
      <c r="Q835" s="101"/>
      <c r="R835" s="101"/>
      <c r="S835" s="103"/>
      <c r="T835" s="103"/>
      <c r="U835" s="101"/>
      <c r="V835" s="101"/>
      <c r="W835" s="101"/>
      <c r="X835" s="101"/>
      <c r="Y835" s="101"/>
      <c r="Z835" s="101"/>
      <c r="AA835" s="101"/>
      <c r="AB835" s="101"/>
      <c r="AC835" s="101"/>
      <c r="AD835" s="101"/>
      <c r="AE835" s="101"/>
      <c r="AF835" s="101"/>
      <c r="AG835" s="103"/>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3"/>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c r="FH835" s="101"/>
      <c r="FI835" s="101"/>
      <c r="FJ835" s="101"/>
      <c r="FK835" s="101"/>
      <c r="FL835" s="101"/>
      <c r="FM835" s="101"/>
      <c r="FN835" s="101"/>
      <c r="FO835" s="101"/>
      <c r="FP835" s="101"/>
      <c r="FQ835" s="101"/>
      <c r="FR835" s="101"/>
      <c r="FS835" s="101"/>
      <c r="FT835" s="101"/>
      <c r="FU835" s="101"/>
      <c r="FV835" s="101"/>
      <c r="FW835" s="101"/>
      <c r="FX835" s="101"/>
      <c r="FY835" s="101"/>
      <c r="FZ835" s="101"/>
      <c r="GA835" s="101"/>
      <c r="GB835" s="101"/>
      <c r="GC835" s="101"/>
      <c r="GD835" s="101"/>
    </row>
    <row r="836" spans="1:186" x14ac:dyDescent="0.25">
      <c r="A836" s="101"/>
      <c r="B836" s="101"/>
      <c r="C836" s="101"/>
      <c r="D836" s="101"/>
      <c r="E836" s="101"/>
      <c r="F836" s="101"/>
      <c r="G836" s="101"/>
      <c r="H836" s="101"/>
      <c r="I836" s="101"/>
      <c r="J836" s="101"/>
      <c r="K836" s="101"/>
      <c r="L836" s="101"/>
      <c r="M836" s="103"/>
      <c r="N836" s="101"/>
      <c r="O836" s="101"/>
      <c r="P836" s="101"/>
      <c r="Q836" s="101"/>
      <c r="R836" s="101"/>
      <c r="S836" s="103"/>
      <c r="T836" s="103"/>
      <c r="U836" s="101"/>
      <c r="V836" s="101"/>
      <c r="W836" s="101"/>
      <c r="X836" s="101"/>
      <c r="Y836" s="101"/>
      <c r="Z836" s="101"/>
      <c r="AA836" s="101"/>
      <c r="AB836" s="101"/>
      <c r="AC836" s="101"/>
      <c r="AD836" s="101"/>
      <c r="AE836" s="101"/>
      <c r="AF836" s="101"/>
      <c r="AG836" s="103"/>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3"/>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c r="FH836" s="101"/>
      <c r="FI836" s="101"/>
      <c r="FJ836" s="101"/>
      <c r="FK836" s="101"/>
      <c r="FL836" s="101"/>
      <c r="FM836" s="101"/>
      <c r="FN836" s="101"/>
      <c r="FO836" s="101"/>
      <c r="FP836" s="101"/>
      <c r="FQ836" s="101"/>
      <c r="FR836" s="101"/>
      <c r="FS836" s="101"/>
      <c r="FT836" s="101"/>
      <c r="FU836" s="101"/>
      <c r="FV836" s="101"/>
      <c r="FW836" s="101"/>
      <c r="FX836" s="101"/>
      <c r="FY836" s="101"/>
      <c r="FZ836" s="101"/>
      <c r="GA836" s="101"/>
      <c r="GB836" s="101"/>
      <c r="GC836" s="101"/>
      <c r="GD836" s="101"/>
    </row>
    <row r="837" spans="1:186" x14ac:dyDescent="0.25">
      <c r="A837" s="101"/>
      <c r="B837" s="101"/>
      <c r="C837" s="101"/>
      <c r="D837" s="101"/>
      <c r="E837" s="101"/>
      <c r="F837" s="101"/>
      <c r="G837" s="101"/>
      <c r="H837" s="101"/>
      <c r="I837" s="101"/>
      <c r="J837" s="101"/>
      <c r="K837" s="101"/>
      <c r="L837" s="101"/>
      <c r="M837" s="103"/>
      <c r="N837" s="101"/>
      <c r="O837" s="101"/>
      <c r="P837" s="101"/>
      <c r="Q837" s="101"/>
      <c r="R837" s="101"/>
      <c r="S837" s="103"/>
      <c r="T837" s="103"/>
      <c r="U837" s="101"/>
      <c r="V837" s="101"/>
      <c r="W837" s="101"/>
      <c r="X837" s="101"/>
      <c r="Y837" s="101"/>
      <c r="Z837" s="101"/>
      <c r="AA837" s="101"/>
      <c r="AB837" s="101"/>
      <c r="AC837" s="101"/>
      <c r="AD837" s="101"/>
      <c r="AE837" s="101"/>
      <c r="AF837" s="101"/>
      <c r="AG837" s="103"/>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3"/>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c r="FH837" s="101"/>
      <c r="FI837" s="101"/>
      <c r="FJ837" s="101"/>
      <c r="FK837" s="101"/>
      <c r="FL837" s="101"/>
      <c r="FM837" s="101"/>
      <c r="FN837" s="101"/>
      <c r="FO837" s="101"/>
      <c r="FP837" s="101"/>
      <c r="FQ837" s="101"/>
      <c r="FR837" s="101"/>
      <c r="FS837" s="101"/>
      <c r="FT837" s="101"/>
      <c r="FU837" s="101"/>
      <c r="FV837" s="101"/>
      <c r="FW837" s="101"/>
      <c r="FX837" s="101"/>
      <c r="FY837" s="101"/>
      <c r="FZ837" s="101"/>
      <c r="GA837" s="101"/>
      <c r="GB837" s="101"/>
      <c r="GC837" s="101"/>
      <c r="GD837" s="101"/>
    </row>
    <row r="838" spans="1:186" x14ac:dyDescent="0.25">
      <c r="A838" s="101"/>
      <c r="B838" s="101"/>
      <c r="C838" s="101"/>
      <c r="D838" s="101"/>
      <c r="E838" s="101"/>
      <c r="F838" s="101"/>
      <c r="G838" s="101"/>
      <c r="H838" s="101"/>
      <c r="I838" s="101"/>
      <c r="J838" s="101"/>
      <c r="K838" s="101"/>
      <c r="L838" s="101"/>
      <c r="M838" s="103"/>
      <c r="N838" s="101"/>
      <c r="O838" s="101"/>
      <c r="P838" s="101"/>
      <c r="Q838" s="101"/>
      <c r="R838" s="101"/>
      <c r="S838" s="103"/>
      <c r="T838" s="103"/>
      <c r="U838" s="101"/>
      <c r="V838" s="101"/>
      <c r="W838" s="101"/>
      <c r="X838" s="101"/>
      <c r="Y838" s="101"/>
      <c r="Z838" s="101"/>
      <c r="AA838" s="101"/>
      <c r="AB838" s="101"/>
      <c r="AC838" s="101"/>
      <c r="AD838" s="101"/>
      <c r="AE838" s="101"/>
      <c r="AF838" s="101"/>
      <c r="AG838" s="103"/>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3"/>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c r="FH838" s="101"/>
      <c r="FI838" s="101"/>
      <c r="FJ838" s="101"/>
      <c r="FK838" s="101"/>
      <c r="FL838" s="101"/>
      <c r="FM838" s="101"/>
      <c r="FN838" s="101"/>
      <c r="FO838" s="101"/>
      <c r="FP838" s="101"/>
      <c r="FQ838" s="101"/>
      <c r="FR838" s="101"/>
      <c r="FS838" s="101"/>
      <c r="FT838" s="101"/>
      <c r="FU838" s="101"/>
      <c r="FV838" s="101"/>
      <c r="FW838" s="101"/>
      <c r="FX838" s="101"/>
      <c r="FY838" s="101"/>
      <c r="FZ838" s="101"/>
      <c r="GA838" s="101"/>
      <c r="GB838" s="101"/>
      <c r="GC838" s="101"/>
      <c r="GD838" s="101"/>
    </row>
    <row r="839" spans="1:186" x14ac:dyDescent="0.25">
      <c r="A839" s="101"/>
      <c r="B839" s="101"/>
      <c r="C839" s="101"/>
      <c r="D839" s="101"/>
      <c r="E839" s="101"/>
      <c r="F839" s="101"/>
      <c r="G839" s="101"/>
      <c r="H839" s="101"/>
      <c r="I839" s="101"/>
      <c r="J839" s="101"/>
      <c r="K839" s="101"/>
      <c r="L839" s="101"/>
      <c r="M839" s="103"/>
      <c r="N839" s="101"/>
      <c r="O839" s="101"/>
      <c r="P839" s="101"/>
      <c r="Q839" s="101"/>
      <c r="R839" s="101"/>
      <c r="S839" s="103"/>
      <c r="T839" s="103"/>
      <c r="U839" s="101"/>
      <c r="V839" s="101"/>
      <c r="W839" s="101"/>
      <c r="X839" s="101"/>
      <c r="Y839" s="101"/>
      <c r="Z839" s="101"/>
      <c r="AA839" s="101"/>
      <c r="AB839" s="101"/>
      <c r="AC839" s="101"/>
      <c r="AD839" s="101"/>
      <c r="AE839" s="101"/>
      <c r="AF839" s="101"/>
      <c r="AG839" s="103"/>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3"/>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c r="FH839" s="101"/>
      <c r="FI839" s="101"/>
      <c r="FJ839" s="101"/>
      <c r="FK839" s="101"/>
      <c r="FL839" s="101"/>
      <c r="FM839" s="101"/>
      <c r="FN839" s="101"/>
      <c r="FO839" s="101"/>
      <c r="FP839" s="101"/>
      <c r="FQ839" s="101"/>
      <c r="FR839" s="101"/>
      <c r="FS839" s="101"/>
      <c r="FT839" s="101"/>
      <c r="FU839" s="101"/>
      <c r="FV839" s="101"/>
      <c r="FW839" s="101"/>
      <c r="FX839" s="101"/>
      <c r="FY839" s="101"/>
      <c r="FZ839" s="101"/>
      <c r="GA839" s="101"/>
      <c r="GB839" s="101"/>
      <c r="GC839" s="101"/>
      <c r="GD839" s="101"/>
    </row>
    <row r="840" spans="1:186" x14ac:dyDescent="0.25">
      <c r="A840" s="101"/>
      <c r="B840" s="101"/>
      <c r="C840" s="101"/>
      <c r="D840" s="101"/>
      <c r="E840" s="101"/>
      <c r="F840" s="101"/>
      <c r="G840" s="101"/>
      <c r="H840" s="101"/>
      <c r="I840" s="101"/>
      <c r="J840" s="101"/>
      <c r="K840" s="101"/>
      <c r="L840" s="101"/>
      <c r="M840" s="103"/>
      <c r="N840" s="101"/>
      <c r="O840" s="101"/>
      <c r="P840" s="101"/>
      <c r="Q840" s="101"/>
      <c r="R840" s="101"/>
      <c r="S840" s="103"/>
      <c r="T840" s="103"/>
      <c r="U840" s="101"/>
      <c r="V840" s="101"/>
      <c r="W840" s="101"/>
      <c r="X840" s="101"/>
      <c r="Y840" s="101"/>
      <c r="Z840" s="101"/>
      <c r="AA840" s="101"/>
      <c r="AB840" s="101"/>
      <c r="AC840" s="101"/>
      <c r="AD840" s="101"/>
      <c r="AE840" s="101"/>
      <c r="AF840" s="101"/>
      <c r="AG840" s="103"/>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3"/>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c r="FH840" s="101"/>
      <c r="FI840" s="101"/>
      <c r="FJ840" s="101"/>
      <c r="FK840" s="101"/>
      <c r="FL840" s="101"/>
      <c r="FM840" s="101"/>
      <c r="FN840" s="101"/>
      <c r="FO840" s="101"/>
      <c r="FP840" s="101"/>
      <c r="FQ840" s="101"/>
      <c r="FR840" s="101"/>
      <c r="FS840" s="101"/>
      <c r="FT840" s="101"/>
      <c r="FU840" s="101"/>
      <c r="FV840" s="101"/>
      <c r="FW840" s="101"/>
      <c r="FX840" s="101"/>
      <c r="FY840" s="101"/>
      <c r="FZ840" s="101"/>
      <c r="GA840" s="101"/>
      <c r="GB840" s="101"/>
      <c r="GC840" s="101"/>
      <c r="GD840" s="101"/>
    </row>
    <row r="841" spans="1:186" x14ac:dyDescent="0.25">
      <c r="A841" s="101"/>
      <c r="B841" s="101"/>
      <c r="C841" s="101"/>
      <c r="D841" s="101"/>
      <c r="E841" s="101"/>
      <c r="F841" s="101"/>
      <c r="G841" s="101"/>
      <c r="H841" s="101"/>
      <c r="I841" s="101"/>
      <c r="J841" s="101"/>
      <c r="K841" s="101"/>
      <c r="L841" s="101"/>
      <c r="M841" s="103"/>
      <c r="N841" s="101"/>
      <c r="O841" s="101"/>
      <c r="P841" s="101"/>
      <c r="Q841" s="101"/>
      <c r="R841" s="101"/>
      <c r="S841" s="103"/>
      <c r="T841" s="103"/>
      <c r="U841" s="101"/>
      <c r="V841" s="101"/>
      <c r="W841" s="101"/>
      <c r="X841" s="101"/>
      <c r="Y841" s="101"/>
      <c r="Z841" s="101"/>
      <c r="AA841" s="101"/>
      <c r="AB841" s="101"/>
      <c r="AC841" s="101"/>
      <c r="AD841" s="101"/>
      <c r="AE841" s="101"/>
      <c r="AF841" s="101"/>
      <c r="AG841" s="103"/>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3"/>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c r="FH841" s="101"/>
      <c r="FI841" s="101"/>
      <c r="FJ841" s="101"/>
      <c r="FK841" s="101"/>
      <c r="FL841" s="101"/>
      <c r="FM841" s="101"/>
      <c r="FN841" s="101"/>
      <c r="FO841" s="101"/>
      <c r="FP841" s="101"/>
      <c r="FQ841" s="101"/>
      <c r="FR841" s="101"/>
      <c r="FS841" s="101"/>
      <c r="FT841" s="101"/>
      <c r="FU841" s="101"/>
      <c r="FV841" s="101"/>
      <c r="FW841" s="101"/>
      <c r="FX841" s="101"/>
      <c r="FY841" s="101"/>
      <c r="FZ841" s="101"/>
      <c r="GA841" s="101"/>
      <c r="GB841" s="101"/>
      <c r="GC841" s="101"/>
      <c r="GD841" s="101"/>
    </row>
    <row r="842" spans="1:186" x14ac:dyDescent="0.25">
      <c r="A842" s="101"/>
      <c r="B842" s="101"/>
      <c r="C842" s="101"/>
      <c r="D842" s="101"/>
      <c r="E842" s="101"/>
      <c r="F842" s="101"/>
      <c r="G842" s="101"/>
      <c r="H842" s="101"/>
      <c r="I842" s="101"/>
      <c r="J842" s="101"/>
      <c r="K842" s="101"/>
      <c r="L842" s="101"/>
      <c r="M842" s="103"/>
      <c r="N842" s="101"/>
      <c r="O842" s="101"/>
      <c r="P842" s="101"/>
      <c r="Q842" s="101"/>
      <c r="R842" s="101"/>
      <c r="S842" s="103"/>
      <c r="T842" s="103"/>
      <c r="U842" s="101"/>
      <c r="V842" s="101"/>
      <c r="W842" s="101"/>
      <c r="X842" s="101"/>
      <c r="Y842" s="101"/>
      <c r="Z842" s="101"/>
      <c r="AA842" s="101"/>
      <c r="AB842" s="101"/>
      <c r="AC842" s="101"/>
      <c r="AD842" s="101"/>
      <c r="AE842" s="101"/>
      <c r="AF842" s="101"/>
      <c r="AG842" s="103"/>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3"/>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c r="FH842" s="101"/>
      <c r="FI842" s="101"/>
      <c r="FJ842" s="101"/>
      <c r="FK842" s="101"/>
      <c r="FL842" s="101"/>
      <c r="FM842" s="101"/>
      <c r="FN842" s="101"/>
      <c r="FO842" s="101"/>
      <c r="FP842" s="101"/>
      <c r="FQ842" s="101"/>
      <c r="FR842" s="101"/>
      <c r="FS842" s="101"/>
      <c r="FT842" s="101"/>
      <c r="FU842" s="101"/>
      <c r="FV842" s="101"/>
      <c r="FW842" s="101"/>
      <c r="FX842" s="101"/>
      <c r="FY842" s="101"/>
      <c r="FZ842" s="101"/>
      <c r="GA842" s="101"/>
      <c r="GB842" s="101"/>
      <c r="GC842" s="101"/>
      <c r="GD842" s="101"/>
    </row>
    <row r="843" spans="1:186" x14ac:dyDescent="0.25">
      <c r="A843" s="101"/>
      <c r="B843" s="101"/>
      <c r="C843" s="101"/>
      <c r="D843" s="101"/>
      <c r="E843" s="101"/>
      <c r="F843" s="101"/>
      <c r="G843" s="101"/>
      <c r="H843" s="101"/>
      <c r="I843" s="101"/>
      <c r="J843" s="101"/>
      <c r="K843" s="101"/>
      <c r="L843" s="101"/>
      <c r="M843" s="103"/>
      <c r="N843" s="101"/>
      <c r="O843" s="101"/>
      <c r="P843" s="101"/>
      <c r="Q843" s="101"/>
      <c r="R843" s="101"/>
      <c r="S843" s="103"/>
      <c r="T843" s="103"/>
      <c r="U843" s="101"/>
      <c r="V843" s="101"/>
      <c r="W843" s="101"/>
      <c r="X843" s="101"/>
      <c r="Y843" s="101"/>
      <c r="Z843" s="101"/>
      <c r="AA843" s="101"/>
      <c r="AB843" s="101"/>
      <c r="AC843" s="101"/>
      <c r="AD843" s="101"/>
      <c r="AE843" s="101"/>
      <c r="AF843" s="101"/>
      <c r="AG843" s="103"/>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3"/>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c r="FH843" s="101"/>
      <c r="FI843" s="101"/>
      <c r="FJ843" s="101"/>
      <c r="FK843" s="101"/>
      <c r="FL843" s="101"/>
      <c r="FM843" s="101"/>
      <c r="FN843" s="101"/>
      <c r="FO843" s="101"/>
      <c r="FP843" s="101"/>
      <c r="FQ843" s="101"/>
      <c r="FR843" s="101"/>
      <c r="FS843" s="101"/>
      <c r="FT843" s="101"/>
      <c r="FU843" s="101"/>
      <c r="FV843" s="101"/>
      <c r="FW843" s="101"/>
      <c r="FX843" s="101"/>
      <c r="FY843" s="101"/>
      <c r="FZ843" s="101"/>
      <c r="GA843" s="101"/>
      <c r="GB843" s="101"/>
      <c r="GC843" s="101"/>
      <c r="GD843" s="101"/>
    </row>
    <row r="844" spans="1:186" x14ac:dyDescent="0.25">
      <c r="A844" s="101"/>
      <c r="B844" s="101"/>
      <c r="C844" s="101"/>
      <c r="D844" s="101"/>
      <c r="E844" s="101"/>
      <c r="F844" s="101"/>
      <c r="G844" s="101"/>
      <c r="H844" s="101"/>
      <c r="I844" s="101"/>
      <c r="J844" s="101"/>
      <c r="K844" s="101"/>
      <c r="L844" s="101"/>
      <c r="M844" s="103"/>
      <c r="N844" s="101"/>
      <c r="O844" s="101"/>
      <c r="P844" s="101"/>
      <c r="Q844" s="101"/>
      <c r="R844" s="101"/>
      <c r="S844" s="103"/>
      <c r="T844" s="103"/>
      <c r="U844" s="101"/>
      <c r="V844" s="101"/>
      <c r="W844" s="101"/>
      <c r="X844" s="101"/>
      <c r="Y844" s="101"/>
      <c r="Z844" s="101"/>
      <c r="AA844" s="101"/>
      <c r="AB844" s="101"/>
      <c r="AC844" s="101"/>
      <c r="AD844" s="101"/>
      <c r="AE844" s="101"/>
      <c r="AF844" s="101"/>
      <c r="AG844" s="103"/>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3"/>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c r="FH844" s="101"/>
      <c r="FI844" s="101"/>
      <c r="FJ844" s="101"/>
      <c r="FK844" s="101"/>
      <c r="FL844" s="101"/>
      <c r="FM844" s="101"/>
      <c r="FN844" s="101"/>
      <c r="FO844" s="101"/>
      <c r="FP844" s="101"/>
      <c r="FQ844" s="101"/>
      <c r="FR844" s="101"/>
      <c r="FS844" s="101"/>
      <c r="FT844" s="101"/>
      <c r="FU844" s="101"/>
      <c r="FV844" s="101"/>
      <c r="FW844" s="101"/>
      <c r="FX844" s="101"/>
      <c r="FY844" s="101"/>
      <c r="FZ844" s="101"/>
      <c r="GA844" s="101"/>
      <c r="GB844" s="101"/>
      <c r="GC844" s="101"/>
      <c r="GD844" s="101"/>
    </row>
    <row r="845" spans="1:186" x14ac:dyDescent="0.25">
      <c r="A845" s="101"/>
      <c r="B845" s="101"/>
      <c r="C845" s="101"/>
      <c r="D845" s="101"/>
      <c r="E845" s="101"/>
      <c r="F845" s="101"/>
      <c r="G845" s="101"/>
      <c r="H845" s="101"/>
      <c r="I845" s="101"/>
      <c r="J845" s="101"/>
      <c r="K845" s="101"/>
      <c r="L845" s="101"/>
      <c r="M845" s="103"/>
      <c r="N845" s="101"/>
      <c r="O845" s="101"/>
      <c r="P845" s="101"/>
      <c r="Q845" s="101"/>
      <c r="R845" s="101"/>
      <c r="S845" s="103"/>
      <c r="T845" s="103"/>
      <c r="U845" s="101"/>
      <c r="V845" s="101"/>
      <c r="W845" s="101"/>
      <c r="X845" s="101"/>
      <c r="Y845" s="101"/>
      <c r="Z845" s="101"/>
      <c r="AA845" s="101"/>
      <c r="AB845" s="101"/>
      <c r="AC845" s="101"/>
      <c r="AD845" s="101"/>
      <c r="AE845" s="101"/>
      <c r="AF845" s="101"/>
      <c r="AG845" s="103"/>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3"/>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c r="FH845" s="101"/>
      <c r="FI845" s="101"/>
      <c r="FJ845" s="101"/>
      <c r="FK845" s="101"/>
      <c r="FL845" s="101"/>
      <c r="FM845" s="101"/>
      <c r="FN845" s="101"/>
      <c r="FO845" s="101"/>
      <c r="FP845" s="101"/>
      <c r="FQ845" s="101"/>
      <c r="FR845" s="101"/>
      <c r="FS845" s="101"/>
      <c r="FT845" s="101"/>
      <c r="FU845" s="101"/>
      <c r="FV845" s="101"/>
      <c r="FW845" s="101"/>
      <c r="FX845" s="101"/>
      <c r="FY845" s="101"/>
      <c r="FZ845" s="101"/>
      <c r="GA845" s="101"/>
      <c r="GB845" s="101"/>
      <c r="GC845" s="101"/>
      <c r="GD845" s="101"/>
    </row>
    <row r="846" spans="1:186" x14ac:dyDescent="0.25">
      <c r="A846" s="101"/>
      <c r="B846" s="101"/>
      <c r="C846" s="101"/>
      <c r="D846" s="101"/>
      <c r="E846" s="101"/>
      <c r="F846" s="101"/>
      <c r="G846" s="101"/>
      <c r="H846" s="101"/>
      <c r="I846" s="101"/>
      <c r="J846" s="101"/>
      <c r="K846" s="101"/>
      <c r="L846" s="101"/>
      <c r="M846" s="103"/>
      <c r="N846" s="101"/>
      <c r="O846" s="101"/>
      <c r="P846" s="101"/>
      <c r="Q846" s="101"/>
      <c r="R846" s="101"/>
      <c r="S846" s="103"/>
      <c r="T846" s="103"/>
      <c r="U846" s="101"/>
      <c r="V846" s="101"/>
      <c r="W846" s="101"/>
      <c r="X846" s="101"/>
      <c r="Y846" s="101"/>
      <c r="Z846" s="101"/>
      <c r="AA846" s="101"/>
      <c r="AB846" s="101"/>
      <c r="AC846" s="101"/>
      <c r="AD846" s="101"/>
      <c r="AE846" s="101"/>
      <c r="AF846" s="101"/>
      <c r="AG846" s="103"/>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3"/>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c r="FH846" s="101"/>
      <c r="FI846" s="101"/>
      <c r="FJ846" s="101"/>
      <c r="FK846" s="101"/>
      <c r="FL846" s="101"/>
      <c r="FM846" s="101"/>
      <c r="FN846" s="101"/>
      <c r="FO846" s="101"/>
      <c r="FP846" s="101"/>
      <c r="FQ846" s="101"/>
      <c r="FR846" s="101"/>
      <c r="FS846" s="101"/>
      <c r="FT846" s="101"/>
      <c r="FU846" s="101"/>
      <c r="FV846" s="101"/>
      <c r="FW846" s="101"/>
      <c r="FX846" s="101"/>
      <c r="FY846" s="101"/>
      <c r="FZ846" s="101"/>
      <c r="GA846" s="101"/>
      <c r="GB846" s="101"/>
      <c r="GC846" s="101"/>
      <c r="GD846" s="101"/>
    </row>
    <row r="847" spans="1:186" x14ac:dyDescent="0.25">
      <c r="A847" s="101"/>
      <c r="B847" s="101"/>
      <c r="C847" s="101"/>
      <c r="D847" s="101"/>
      <c r="E847" s="101"/>
      <c r="F847" s="101"/>
      <c r="G847" s="101"/>
      <c r="H847" s="101"/>
      <c r="I847" s="101"/>
      <c r="J847" s="101"/>
      <c r="K847" s="101"/>
      <c r="L847" s="101"/>
      <c r="M847" s="103"/>
      <c r="N847" s="101"/>
      <c r="O847" s="101"/>
      <c r="P847" s="101"/>
      <c r="Q847" s="101"/>
      <c r="R847" s="101"/>
      <c r="S847" s="103"/>
      <c r="T847" s="103"/>
      <c r="U847" s="101"/>
      <c r="V847" s="101"/>
      <c r="W847" s="101"/>
      <c r="X847" s="101"/>
      <c r="Y847" s="101"/>
      <c r="Z847" s="101"/>
      <c r="AA847" s="101"/>
      <c r="AB847" s="101"/>
      <c r="AC847" s="101"/>
      <c r="AD847" s="101"/>
      <c r="AE847" s="101"/>
      <c r="AF847" s="101"/>
      <c r="AG847" s="103"/>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3"/>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c r="FH847" s="101"/>
      <c r="FI847" s="101"/>
      <c r="FJ847" s="101"/>
      <c r="FK847" s="101"/>
      <c r="FL847" s="101"/>
      <c r="FM847" s="101"/>
      <c r="FN847" s="101"/>
      <c r="FO847" s="101"/>
      <c r="FP847" s="101"/>
      <c r="FQ847" s="101"/>
      <c r="FR847" s="101"/>
      <c r="FS847" s="101"/>
      <c r="FT847" s="101"/>
      <c r="FU847" s="101"/>
      <c r="FV847" s="101"/>
      <c r="FW847" s="101"/>
      <c r="FX847" s="101"/>
      <c r="FY847" s="101"/>
      <c r="FZ847" s="101"/>
      <c r="GA847" s="101"/>
      <c r="GB847" s="101"/>
      <c r="GC847" s="101"/>
      <c r="GD847" s="101"/>
    </row>
    <row r="848" spans="1:186" x14ac:dyDescent="0.25">
      <c r="A848" s="101"/>
      <c r="B848" s="101"/>
      <c r="C848" s="101"/>
      <c r="D848" s="101"/>
      <c r="E848" s="101"/>
      <c r="F848" s="101"/>
      <c r="G848" s="101"/>
      <c r="H848" s="101"/>
      <c r="I848" s="101"/>
      <c r="J848" s="101"/>
      <c r="K848" s="101"/>
      <c r="L848" s="101"/>
      <c r="M848" s="103"/>
      <c r="N848" s="101"/>
      <c r="O848" s="101"/>
      <c r="P848" s="101"/>
      <c r="Q848" s="101"/>
      <c r="R848" s="101"/>
      <c r="S848" s="103"/>
      <c r="T848" s="103"/>
      <c r="U848" s="101"/>
      <c r="V848" s="101"/>
      <c r="W848" s="101"/>
      <c r="X848" s="101"/>
      <c r="Y848" s="101"/>
      <c r="Z848" s="101"/>
      <c r="AA848" s="101"/>
      <c r="AB848" s="101"/>
      <c r="AC848" s="101"/>
      <c r="AD848" s="101"/>
      <c r="AE848" s="101"/>
      <c r="AF848" s="101"/>
      <c r="AG848" s="103"/>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3"/>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c r="FH848" s="101"/>
      <c r="FI848" s="101"/>
      <c r="FJ848" s="101"/>
      <c r="FK848" s="101"/>
      <c r="FL848" s="101"/>
      <c r="FM848" s="101"/>
      <c r="FN848" s="101"/>
      <c r="FO848" s="101"/>
      <c r="FP848" s="101"/>
      <c r="FQ848" s="101"/>
      <c r="FR848" s="101"/>
      <c r="FS848" s="101"/>
      <c r="FT848" s="101"/>
      <c r="FU848" s="101"/>
      <c r="FV848" s="101"/>
      <c r="FW848" s="101"/>
      <c r="FX848" s="101"/>
      <c r="FY848" s="101"/>
      <c r="FZ848" s="101"/>
      <c r="GA848" s="101"/>
      <c r="GB848" s="101"/>
      <c r="GC848" s="101"/>
      <c r="GD848" s="101"/>
    </row>
    <row r="849" spans="1:186" x14ac:dyDescent="0.25">
      <c r="A849" s="101"/>
      <c r="B849" s="101"/>
      <c r="C849" s="101"/>
      <c r="D849" s="101"/>
      <c r="E849" s="101"/>
      <c r="F849" s="101"/>
      <c r="G849" s="101"/>
      <c r="H849" s="101"/>
      <c r="I849" s="101"/>
      <c r="J849" s="101"/>
      <c r="K849" s="101"/>
      <c r="L849" s="101"/>
      <c r="M849" s="103"/>
      <c r="N849" s="101"/>
      <c r="O849" s="101"/>
      <c r="P849" s="101"/>
      <c r="Q849" s="101"/>
      <c r="R849" s="101"/>
      <c r="S849" s="103"/>
      <c r="T849" s="103"/>
      <c r="U849" s="101"/>
      <c r="V849" s="101"/>
      <c r="W849" s="101"/>
      <c r="X849" s="101"/>
      <c r="Y849" s="101"/>
      <c r="Z849" s="101"/>
      <c r="AA849" s="101"/>
      <c r="AB849" s="101"/>
      <c r="AC849" s="101"/>
      <c r="AD849" s="101"/>
      <c r="AE849" s="101"/>
      <c r="AF849" s="101"/>
      <c r="AG849" s="103"/>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3"/>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c r="FH849" s="101"/>
      <c r="FI849" s="101"/>
      <c r="FJ849" s="101"/>
      <c r="FK849" s="101"/>
      <c r="FL849" s="101"/>
      <c r="FM849" s="101"/>
      <c r="FN849" s="101"/>
      <c r="FO849" s="101"/>
      <c r="FP849" s="101"/>
      <c r="FQ849" s="101"/>
      <c r="FR849" s="101"/>
      <c r="FS849" s="101"/>
      <c r="FT849" s="101"/>
      <c r="FU849" s="101"/>
      <c r="FV849" s="101"/>
      <c r="FW849" s="101"/>
      <c r="FX849" s="101"/>
      <c r="FY849" s="101"/>
      <c r="FZ849" s="101"/>
      <c r="GA849" s="101"/>
      <c r="GB849" s="101"/>
      <c r="GC849" s="101"/>
      <c r="GD849" s="101"/>
    </row>
    <row r="850" spans="1:186" x14ac:dyDescent="0.25">
      <c r="A850" s="101"/>
      <c r="B850" s="101"/>
      <c r="C850" s="101"/>
      <c r="D850" s="101"/>
      <c r="E850" s="101"/>
      <c r="F850" s="101"/>
      <c r="G850" s="101"/>
      <c r="H850" s="101"/>
      <c r="I850" s="101"/>
      <c r="J850" s="101"/>
      <c r="K850" s="101"/>
      <c r="L850" s="101"/>
      <c r="M850" s="103"/>
      <c r="N850" s="101"/>
      <c r="O850" s="101"/>
      <c r="P850" s="101"/>
      <c r="Q850" s="101"/>
      <c r="R850" s="101"/>
      <c r="S850" s="103"/>
      <c r="T850" s="103"/>
      <c r="U850" s="101"/>
      <c r="V850" s="101"/>
      <c r="W850" s="101"/>
      <c r="X850" s="101"/>
      <c r="Y850" s="101"/>
      <c r="Z850" s="101"/>
      <c r="AA850" s="101"/>
      <c r="AB850" s="101"/>
      <c r="AC850" s="101"/>
      <c r="AD850" s="101"/>
      <c r="AE850" s="101"/>
      <c r="AF850" s="101"/>
      <c r="AG850" s="103"/>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3"/>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c r="FH850" s="101"/>
      <c r="FI850" s="101"/>
      <c r="FJ850" s="101"/>
      <c r="FK850" s="101"/>
      <c r="FL850" s="101"/>
      <c r="FM850" s="101"/>
      <c r="FN850" s="101"/>
      <c r="FO850" s="101"/>
      <c r="FP850" s="101"/>
      <c r="FQ850" s="101"/>
      <c r="FR850" s="101"/>
      <c r="FS850" s="101"/>
      <c r="FT850" s="101"/>
      <c r="FU850" s="101"/>
      <c r="FV850" s="101"/>
      <c r="FW850" s="101"/>
      <c r="FX850" s="101"/>
      <c r="FY850" s="101"/>
      <c r="FZ850" s="101"/>
      <c r="GA850" s="101"/>
      <c r="GB850" s="101"/>
      <c r="GC850" s="101"/>
      <c r="GD850" s="101"/>
    </row>
    <row r="851" spans="1:186" x14ac:dyDescent="0.25">
      <c r="A851" s="101"/>
      <c r="B851" s="101"/>
      <c r="C851" s="101"/>
      <c r="D851" s="101"/>
      <c r="E851" s="101"/>
      <c r="F851" s="101"/>
      <c r="G851" s="101"/>
      <c r="H851" s="101"/>
      <c r="I851" s="101"/>
      <c r="J851" s="101"/>
      <c r="K851" s="101"/>
      <c r="L851" s="101"/>
      <c r="M851" s="103"/>
      <c r="N851" s="101"/>
      <c r="O851" s="101"/>
      <c r="P851" s="101"/>
      <c r="Q851" s="101"/>
      <c r="R851" s="101"/>
      <c r="S851" s="103"/>
      <c r="T851" s="103"/>
      <c r="U851" s="101"/>
      <c r="V851" s="101"/>
      <c r="W851" s="101"/>
      <c r="X851" s="101"/>
      <c r="Y851" s="101"/>
      <c r="Z851" s="101"/>
      <c r="AA851" s="101"/>
      <c r="AB851" s="101"/>
      <c r="AC851" s="101"/>
      <c r="AD851" s="101"/>
      <c r="AE851" s="101"/>
      <c r="AF851" s="101"/>
      <c r="AG851" s="103"/>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3"/>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c r="FH851" s="101"/>
      <c r="FI851" s="101"/>
      <c r="FJ851" s="101"/>
      <c r="FK851" s="101"/>
      <c r="FL851" s="101"/>
      <c r="FM851" s="101"/>
      <c r="FN851" s="101"/>
      <c r="FO851" s="101"/>
      <c r="FP851" s="101"/>
      <c r="FQ851" s="101"/>
      <c r="FR851" s="101"/>
      <c r="FS851" s="101"/>
      <c r="FT851" s="101"/>
      <c r="FU851" s="101"/>
      <c r="FV851" s="101"/>
      <c r="FW851" s="101"/>
      <c r="FX851" s="101"/>
      <c r="FY851" s="101"/>
      <c r="FZ851" s="101"/>
      <c r="GA851" s="101"/>
      <c r="GB851" s="101"/>
      <c r="GC851" s="101"/>
      <c r="GD851" s="101"/>
    </row>
    <row r="852" spans="1:186" x14ac:dyDescent="0.25">
      <c r="A852" s="101"/>
      <c r="B852" s="101"/>
      <c r="C852" s="101"/>
      <c r="D852" s="101"/>
      <c r="E852" s="101"/>
      <c r="F852" s="101"/>
      <c r="G852" s="101"/>
      <c r="H852" s="101"/>
      <c r="I852" s="101"/>
      <c r="J852" s="101"/>
      <c r="K852" s="101"/>
      <c r="L852" s="101"/>
      <c r="M852" s="103"/>
      <c r="N852" s="101"/>
      <c r="O852" s="101"/>
      <c r="P852" s="101"/>
      <c r="Q852" s="101"/>
      <c r="R852" s="101"/>
      <c r="S852" s="103"/>
      <c r="T852" s="103"/>
      <c r="U852" s="101"/>
      <c r="V852" s="101"/>
      <c r="W852" s="101"/>
      <c r="X852" s="101"/>
      <c r="Y852" s="101"/>
      <c r="Z852" s="101"/>
      <c r="AA852" s="101"/>
      <c r="AB852" s="101"/>
      <c r="AC852" s="101"/>
      <c r="AD852" s="101"/>
      <c r="AE852" s="101"/>
      <c r="AF852" s="101"/>
      <c r="AG852" s="103"/>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3"/>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c r="FH852" s="101"/>
      <c r="FI852" s="101"/>
      <c r="FJ852" s="101"/>
      <c r="FK852" s="101"/>
      <c r="FL852" s="101"/>
      <c r="FM852" s="101"/>
      <c r="FN852" s="101"/>
      <c r="FO852" s="101"/>
      <c r="FP852" s="101"/>
      <c r="FQ852" s="101"/>
      <c r="FR852" s="101"/>
      <c r="FS852" s="101"/>
      <c r="FT852" s="101"/>
      <c r="FU852" s="101"/>
      <c r="FV852" s="101"/>
      <c r="FW852" s="101"/>
      <c r="FX852" s="101"/>
      <c r="FY852" s="101"/>
      <c r="FZ852" s="101"/>
      <c r="GA852" s="101"/>
      <c r="GB852" s="101"/>
      <c r="GC852" s="101"/>
      <c r="GD852" s="101"/>
    </row>
    <row r="853" spans="1:186" x14ac:dyDescent="0.25">
      <c r="A853" s="101"/>
      <c r="B853" s="101"/>
      <c r="C853" s="101"/>
      <c r="D853" s="101"/>
      <c r="E853" s="101"/>
      <c r="F853" s="101"/>
      <c r="G853" s="101"/>
      <c r="H853" s="101"/>
      <c r="I853" s="101"/>
      <c r="J853" s="101"/>
      <c r="K853" s="101"/>
      <c r="L853" s="101"/>
      <c r="M853" s="103"/>
      <c r="N853" s="101"/>
      <c r="O853" s="101"/>
      <c r="P853" s="101"/>
      <c r="Q853" s="101"/>
      <c r="R853" s="101"/>
      <c r="S853" s="103"/>
      <c r="T853" s="103"/>
      <c r="U853" s="101"/>
      <c r="V853" s="101"/>
      <c r="W853" s="101"/>
      <c r="X853" s="101"/>
      <c r="Y853" s="101"/>
      <c r="Z853" s="101"/>
      <c r="AA853" s="101"/>
      <c r="AB853" s="101"/>
      <c r="AC853" s="101"/>
      <c r="AD853" s="101"/>
      <c r="AE853" s="101"/>
      <c r="AF853" s="101"/>
      <c r="AG853" s="103"/>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3"/>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c r="FH853" s="101"/>
      <c r="FI853" s="101"/>
      <c r="FJ853" s="101"/>
      <c r="FK853" s="101"/>
      <c r="FL853" s="101"/>
      <c r="FM853" s="101"/>
      <c r="FN853" s="101"/>
      <c r="FO853" s="101"/>
      <c r="FP853" s="101"/>
      <c r="FQ853" s="101"/>
      <c r="FR853" s="101"/>
      <c r="FS853" s="101"/>
      <c r="FT853" s="101"/>
      <c r="FU853" s="101"/>
      <c r="FV853" s="101"/>
      <c r="FW853" s="101"/>
      <c r="FX853" s="101"/>
      <c r="FY853" s="101"/>
      <c r="FZ853" s="101"/>
      <c r="GA853" s="101"/>
      <c r="GB853" s="101"/>
      <c r="GC853" s="101"/>
      <c r="GD853" s="101"/>
    </row>
    <row r="854" spans="1:186" x14ac:dyDescent="0.25">
      <c r="A854" s="101"/>
      <c r="B854" s="101"/>
      <c r="C854" s="101"/>
      <c r="D854" s="101"/>
      <c r="E854" s="101"/>
      <c r="F854" s="101"/>
      <c r="G854" s="101"/>
      <c r="H854" s="101"/>
      <c r="I854" s="101"/>
      <c r="J854" s="101"/>
      <c r="K854" s="101"/>
      <c r="L854" s="101"/>
      <c r="M854" s="103"/>
      <c r="N854" s="101"/>
      <c r="O854" s="101"/>
      <c r="P854" s="101"/>
      <c r="Q854" s="101"/>
      <c r="R854" s="101"/>
      <c r="S854" s="103"/>
      <c r="T854" s="103"/>
      <c r="U854" s="101"/>
      <c r="V854" s="101"/>
      <c r="W854" s="101"/>
      <c r="X854" s="101"/>
      <c r="Y854" s="101"/>
      <c r="Z854" s="101"/>
      <c r="AA854" s="101"/>
      <c r="AB854" s="101"/>
      <c r="AC854" s="101"/>
      <c r="AD854" s="101"/>
      <c r="AE854" s="101"/>
      <c r="AF854" s="101"/>
      <c r="AG854" s="103"/>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3"/>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c r="FH854" s="101"/>
      <c r="FI854" s="101"/>
      <c r="FJ854" s="101"/>
      <c r="FK854" s="101"/>
      <c r="FL854" s="101"/>
      <c r="FM854" s="101"/>
      <c r="FN854" s="101"/>
      <c r="FO854" s="101"/>
      <c r="FP854" s="101"/>
      <c r="FQ854" s="101"/>
      <c r="FR854" s="101"/>
      <c r="FS854" s="101"/>
      <c r="FT854" s="101"/>
      <c r="FU854" s="101"/>
      <c r="FV854" s="101"/>
      <c r="FW854" s="101"/>
      <c r="FX854" s="101"/>
      <c r="FY854" s="101"/>
      <c r="FZ854" s="101"/>
      <c r="GA854" s="101"/>
      <c r="GB854" s="101"/>
      <c r="GC854" s="101"/>
      <c r="GD854" s="101"/>
    </row>
    <row r="855" spans="1:186" x14ac:dyDescent="0.25">
      <c r="A855" s="101"/>
      <c r="B855" s="101"/>
      <c r="C855" s="101"/>
      <c r="D855" s="101"/>
      <c r="E855" s="101"/>
      <c r="F855" s="101"/>
      <c r="G855" s="101"/>
      <c r="H855" s="101"/>
      <c r="I855" s="101"/>
      <c r="J855" s="101"/>
      <c r="K855" s="101"/>
      <c r="L855" s="101"/>
      <c r="M855" s="103"/>
      <c r="N855" s="101"/>
      <c r="O855" s="101"/>
      <c r="P855" s="101"/>
      <c r="Q855" s="101"/>
      <c r="R855" s="101"/>
      <c r="S855" s="103"/>
      <c r="T855" s="103"/>
      <c r="U855" s="101"/>
      <c r="V855" s="101"/>
      <c r="W855" s="101"/>
      <c r="X855" s="101"/>
      <c r="Y855" s="101"/>
      <c r="Z855" s="101"/>
      <c r="AA855" s="101"/>
      <c r="AB855" s="101"/>
      <c r="AC855" s="101"/>
      <c r="AD855" s="101"/>
      <c r="AE855" s="101"/>
      <c r="AF855" s="101"/>
      <c r="AG855" s="103"/>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3"/>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c r="FH855" s="101"/>
      <c r="FI855" s="101"/>
      <c r="FJ855" s="101"/>
      <c r="FK855" s="101"/>
      <c r="FL855" s="101"/>
      <c r="FM855" s="101"/>
      <c r="FN855" s="101"/>
      <c r="FO855" s="101"/>
      <c r="FP855" s="101"/>
      <c r="FQ855" s="101"/>
      <c r="FR855" s="101"/>
      <c r="FS855" s="101"/>
      <c r="FT855" s="101"/>
      <c r="FU855" s="101"/>
      <c r="FV855" s="101"/>
      <c r="FW855" s="101"/>
      <c r="FX855" s="101"/>
      <c r="FY855" s="101"/>
      <c r="FZ855" s="101"/>
      <c r="GA855" s="101"/>
      <c r="GB855" s="101"/>
      <c r="GC855" s="101"/>
      <c r="GD855" s="101"/>
    </row>
    <row r="856" spans="1:186" x14ac:dyDescent="0.25">
      <c r="A856" s="101"/>
      <c r="B856" s="101"/>
      <c r="C856" s="101"/>
      <c r="D856" s="101"/>
      <c r="E856" s="101"/>
      <c r="F856" s="101"/>
      <c r="G856" s="101"/>
      <c r="H856" s="101"/>
      <c r="I856" s="101"/>
      <c r="J856" s="101"/>
      <c r="K856" s="101"/>
      <c r="L856" s="101"/>
      <c r="M856" s="103"/>
      <c r="N856" s="101"/>
      <c r="O856" s="101"/>
      <c r="P856" s="101"/>
      <c r="Q856" s="101"/>
      <c r="R856" s="101"/>
      <c r="S856" s="103"/>
      <c r="T856" s="103"/>
      <c r="U856" s="101"/>
      <c r="V856" s="101"/>
      <c r="W856" s="101"/>
      <c r="X856" s="101"/>
      <c r="Y856" s="101"/>
      <c r="Z856" s="101"/>
      <c r="AA856" s="101"/>
      <c r="AB856" s="101"/>
      <c r="AC856" s="101"/>
      <c r="AD856" s="101"/>
      <c r="AE856" s="101"/>
      <c r="AF856" s="101"/>
      <c r="AG856" s="103"/>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3"/>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c r="FH856" s="101"/>
      <c r="FI856" s="101"/>
      <c r="FJ856" s="101"/>
      <c r="FK856" s="101"/>
      <c r="FL856" s="101"/>
      <c r="FM856" s="101"/>
      <c r="FN856" s="101"/>
      <c r="FO856" s="101"/>
      <c r="FP856" s="101"/>
      <c r="FQ856" s="101"/>
      <c r="FR856" s="101"/>
      <c r="FS856" s="101"/>
      <c r="FT856" s="101"/>
      <c r="FU856" s="101"/>
      <c r="FV856" s="101"/>
      <c r="FW856" s="101"/>
      <c r="FX856" s="101"/>
      <c r="FY856" s="101"/>
      <c r="FZ856" s="101"/>
      <c r="GA856" s="101"/>
      <c r="GB856" s="101"/>
      <c r="GC856" s="101"/>
      <c r="GD856" s="101"/>
    </row>
    <row r="857" spans="1:186" x14ac:dyDescent="0.25">
      <c r="A857" s="101"/>
      <c r="B857" s="101"/>
      <c r="C857" s="101"/>
      <c r="D857" s="101"/>
      <c r="E857" s="101"/>
      <c r="F857" s="101"/>
      <c r="G857" s="101"/>
      <c r="H857" s="101"/>
      <c r="I857" s="101"/>
      <c r="J857" s="101"/>
      <c r="K857" s="101"/>
      <c r="L857" s="101"/>
      <c r="M857" s="103"/>
      <c r="N857" s="101"/>
      <c r="O857" s="101"/>
      <c r="P857" s="101"/>
      <c r="Q857" s="101"/>
      <c r="R857" s="101"/>
      <c r="S857" s="103"/>
      <c r="T857" s="103"/>
      <c r="U857" s="101"/>
      <c r="V857" s="101"/>
      <c r="W857" s="101"/>
      <c r="X857" s="101"/>
      <c r="Y857" s="101"/>
      <c r="Z857" s="101"/>
      <c r="AA857" s="101"/>
      <c r="AB857" s="101"/>
      <c r="AC857" s="101"/>
      <c r="AD857" s="101"/>
      <c r="AE857" s="101"/>
      <c r="AF857" s="101"/>
      <c r="AG857" s="103"/>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3"/>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c r="FH857" s="101"/>
      <c r="FI857" s="101"/>
      <c r="FJ857" s="101"/>
      <c r="FK857" s="101"/>
      <c r="FL857" s="101"/>
      <c r="FM857" s="101"/>
      <c r="FN857" s="101"/>
      <c r="FO857" s="101"/>
      <c r="FP857" s="101"/>
      <c r="FQ857" s="101"/>
      <c r="FR857" s="101"/>
      <c r="FS857" s="101"/>
      <c r="FT857" s="101"/>
      <c r="FU857" s="101"/>
      <c r="FV857" s="101"/>
      <c r="FW857" s="101"/>
      <c r="FX857" s="101"/>
      <c r="FY857" s="101"/>
      <c r="FZ857" s="101"/>
      <c r="GA857" s="101"/>
      <c r="GB857" s="101"/>
      <c r="GC857" s="101"/>
      <c r="GD857" s="101"/>
    </row>
    <row r="858" spans="1:186" x14ac:dyDescent="0.25">
      <c r="A858" s="101"/>
      <c r="B858" s="101"/>
      <c r="C858" s="101"/>
      <c r="D858" s="101"/>
      <c r="E858" s="101"/>
      <c r="F858" s="101"/>
      <c r="G858" s="101"/>
      <c r="H858" s="101"/>
      <c r="I858" s="101"/>
      <c r="J858" s="101"/>
      <c r="K858" s="101"/>
      <c r="L858" s="101"/>
      <c r="M858" s="103"/>
      <c r="N858" s="101"/>
      <c r="O858" s="101"/>
      <c r="P858" s="101"/>
      <c r="Q858" s="101"/>
      <c r="R858" s="101"/>
      <c r="S858" s="103"/>
      <c r="T858" s="103"/>
      <c r="U858" s="101"/>
      <c r="V858" s="101"/>
      <c r="W858" s="101"/>
      <c r="X858" s="101"/>
      <c r="Y858" s="101"/>
      <c r="Z858" s="101"/>
      <c r="AA858" s="101"/>
      <c r="AB858" s="101"/>
      <c r="AC858" s="101"/>
      <c r="AD858" s="101"/>
      <c r="AE858" s="101"/>
      <c r="AF858" s="101"/>
      <c r="AG858" s="103"/>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3"/>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c r="FH858" s="101"/>
      <c r="FI858" s="101"/>
      <c r="FJ858" s="101"/>
      <c r="FK858" s="101"/>
      <c r="FL858" s="101"/>
      <c r="FM858" s="101"/>
      <c r="FN858" s="101"/>
      <c r="FO858" s="101"/>
      <c r="FP858" s="101"/>
      <c r="FQ858" s="101"/>
      <c r="FR858" s="101"/>
      <c r="FS858" s="101"/>
      <c r="FT858" s="101"/>
      <c r="FU858" s="101"/>
      <c r="FV858" s="101"/>
      <c r="FW858" s="101"/>
      <c r="FX858" s="101"/>
      <c r="FY858" s="101"/>
      <c r="FZ858" s="101"/>
      <c r="GA858" s="101"/>
      <c r="GB858" s="101"/>
      <c r="GC858" s="101"/>
      <c r="GD858" s="101"/>
    </row>
    <row r="859" spans="1:186" x14ac:dyDescent="0.25">
      <c r="A859" s="101"/>
      <c r="B859" s="101"/>
      <c r="C859" s="101"/>
      <c r="D859" s="101"/>
      <c r="E859" s="101"/>
      <c r="F859" s="101"/>
      <c r="G859" s="101"/>
      <c r="H859" s="101"/>
      <c r="I859" s="101"/>
      <c r="J859" s="101"/>
      <c r="K859" s="101"/>
      <c r="L859" s="101"/>
      <c r="M859" s="103"/>
      <c r="N859" s="101"/>
      <c r="O859" s="101"/>
      <c r="P859" s="101"/>
      <c r="Q859" s="101"/>
      <c r="R859" s="101"/>
      <c r="S859" s="103"/>
      <c r="T859" s="103"/>
      <c r="U859" s="101"/>
      <c r="V859" s="101"/>
      <c r="W859" s="101"/>
      <c r="X859" s="101"/>
      <c r="Y859" s="101"/>
      <c r="Z859" s="101"/>
      <c r="AA859" s="101"/>
      <c r="AB859" s="101"/>
      <c r="AC859" s="101"/>
      <c r="AD859" s="101"/>
      <c r="AE859" s="101"/>
      <c r="AF859" s="101"/>
      <c r="AG859" s="103"/>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3"/>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c r="FH859" s="101"/>
      <c r="FI859" s="101"/>
      <c r="FJ859" s="101"/>
      <c r="FK859" s="101"/>
      <c r="FL859" s="101"/>
      <c r="FM859" s="101"/>
      <c r="FN859" s="101"/>
      <c r="FO859" s="101"/>
      <c r="FP859" s="101"/>
      <c r="FQ859" s="101"/>
      <c r="FR859" s="101"/>
      <c r="FS859" s="101"/>
      <c r="FT859" s="101"/>
      <c r="FU859" s="101"/>
      <c r="FV859" s="101"/>
      <c r="FW859" s="101"/>
      <c r="FX859" s="101"/>
      <c r="FY859" s="101"/>
      <c r="FZ859" s="101"/>
      <c r="GA859" s="101"/>
      <c r="GB859" s="101"/>
      <c r="GC859" s="101"/>
      <c r="GD859" s="101"/>
    </row>
    <row r="860" spans="1:186" x14ac:dyDescent="0.25">
      <c r="A860" s="101"/>
      <c r="B860" s="101"/>
      <c r="C860" s="101"/>
      <c r="D860" s="101"/>
      <c r="E860" s="101"/>
      <c r="F860" s="101"/>
      <c r="G860" s="101"/>
      <c r="H860" s="101"/>
      <c r="I860" s="101"/>
      <c r="J860" s="101"/>
      <c r="K860" s="101"/>
      <c r="L860" s="101"/>
      <c r="M860" s="103"/>
      <c r="N860" s="101"/>
      <c r="O860" s="101"/>
      <c r="P860" s="101"/>
      <c r="Q860" s="101"/>
      <c r="R860" s="101"/>
      <c r="S860" s="103"/>
      <c r="T860" s="103"/>
      <c r="U860" s="101"/>
      <c r="V860" s="101"/>
      <c r="W860" s="101"/>
      <c r="X860" s="101"/>
      <c r="Y860" s="101"/>
      <c r="Z860" s="101"/>
      <c r="AA860" s="101"/>
      <c r="AB860" s="101"/>
      <c r="AC860" s="101"/>
      <c r="AD860" s="101"/>
      <c r="AE860" s="101"/>
      <c r="AF860" s="101"/>
      <c r="AG860" s="103"/>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3"/>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c r="FH860" s="101"/>
      <c r="FI860" s="101"/>
      <c r="FJ860" s="101"/>
      <c r="FK860" s="101"/>
      <c r="FL860" s="101"/>
      <c r="FM860" s="101"/>
      <c r="FN860" s="101"/>
      <c r="FO860" s="101"/>
      <c r="FP860" s="101"/>
      <c r="FQ860" s="101"/>
      <c r="FR860" s="101"/>
      <c r="FS860" s="101"/>
      <c r="FT860" s="101"/>
      <c r="FU860" s="101"/>
      <c r="FV860" s="101"/>
      <c r="FW860" s="101"/>
      <c r="FX860" s="101"/>
      <c r="FY860" s="101"/>
      <c r="FZ860" s="101"/>
      <c r="GA860" s="101"/>
      <c r="GB860" s="101"/>
      <c r="GC860" s="101"/>
      <c r="GD860" s="101"/>
    </row>
    <row r="861" spans="1:186" x14ac:dyDescent="0.25">
      <c r="A861" s="101"/>
      <c r="B861" s="101"/>
      <c r="C861" s="101"/>
      <c r="D861" s="101"/>
      <c r="E861" s="101"/>
      <c r="F861" s="101"/>
      <c r="G861" s="101"/>
      <c r="H861" s="101"/>
      <c r="I861" s="101"/>
      <c r="J861" s="101"/>
      <c r="K861" s="101"/>
      <c r="L861" s="101"/>
      <c r="M861" s="103"/>
      <c r="N861" s="101"/>
      <c r="O861" s="101"/>
      <c r="P861" s="101"/>
      <c r="Q861" s="101"/>
      <c r="R861" s="101"/>
      <c r="S861" s="103"/>
      <c r="T861" s="103"/>
      <c r="U861" s="101"/>
      <c r="V861" s="101"/>
      <c r="W861" s="101"/>
      <c r="X861" s="101"/>
      <c r="Y861" s="101"/>
      <c r="Z861" s="101"/>
      <c r="AA861" s="101"/>
      <c r="AB861" s="101"/>
      <c r="AC861" s="101"/>
      <c r="AD861" s="101"/>
      <c r="AE861" s="101"/>
      <c r="AF861" s="101"/>
      <c r="AG861" s="103"/>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3"/>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c r="FH861" s="101"/>
      <c r="FI861" s="101"/>
      <c r="FJ861" s="101"/>
      <c r="FK861" s="101"/>
      <c r="FL861" s="101"/>
      <c r="FM861" s="101"/>
      <c r="FN861" s="101"/>
      <c r="FO861" s="101"/>
      <c r="FP861" s="101"/>
      <c r="FQ861" s="101"/>
      <c r="FR861" s="101"/>
      <c r="FS861" s="101"/>
      <c r="FT861" s="101"/>
      <c r="FU861" s="101"/>
      <c r="FV861" s="101"/>
      <c r="FW861" s="101"/>
      <c r="FX861" s="101"/>
      <c r="FY861" s="101"/>
      <c r="FZ861" s="101"/>
      <c r="GA861" s="101"/>
      <c r="GB861" s="101"/>
      <c r="GC861" s="101"/>
      <c r="GD861" s="101"/>
    </row>
    <row r="862" spans="1:186" x14ac:dyDescent="0.25">
      <c r="A862" s="101"/>
      <c r="B862" s="101"/>
      <c r="C862" s="101"/>
      <c r="D862" s="101"/>
      <c r="E862" s="101"/>
      <c r="F862" s="101"/>
      <c r="G862" s="101"/>
      <c r="H862" s="101"/>
      <c r="I862" s="101"/>
      <c r="J862" s="101"/>
      <c r="K862" s="101"/>
      <c r="L862" s="101"/>
      <c r="M862" s="103"/>
      <c r="N862" s="101"/>
      <c r="O862" s="101"/>
      <c r="P862" s="101"/>
      <c r="Q862" s="101"/>
      <c r="R862" s="101"/>
      <c r="S862" s="103"/>
      <c r="T862" s="103"/>
      <c r="U862" s="101"/>
      <c r="V862" s="101"/>
      <c r="W862" s="101"/>
      <c r="X862" s="101"/>
      <c r="Y862" s="101"/>
      <c r="Z862" s="101"/>
      <c r="AA862" s="101"/>
      <c r="AB862" s="101"/>
      <c r="AC862" s="101"/>
      <c r="AD862" s="101"/>
      <c r="AE862" s="101"/>
      <c r="AF862" s="101"/>
      <c r="AG862" s="103"/>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3"/>
      <c r="CI862" s="103"/>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3"/>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c r="FH862" s="101"/>
      <c r="FI862" s="101"/>
      <c r="FJ862" s="101"/>
      <c r="FK862" s="101"/>
      <c r="FL862" s="101"/>
      <c r="FM862" s="101"/>
      <c r="FN862" s="101"/>
      <c r="FO862" s="101"/>
      <c r="FP862" s="101"/>
      <c r="FQ862" s="101"/>
      <c r="FR862" s="101"/>
      <c r="FS862" s="101"/>
      <c r="FT862" s="101"/>
      <c r="FU862" s="101"/>
      <c r="FV862" s="101"/>
      <c r="FW862" s="101"/>
      <c r="FX862" s="101"/>
      <c r="FY862" s="101"/>
      <c r="FZ862" s="101"/>
      <c r="GA862" s="101"/>
      <c r="GB862" s="101"/>
      <c r="GC862" s="101"/>
      <c r="GD862" s="101"/>
    </row>
    <row r="863" spans="1:186" x14ac:dyDescent="0.25">
      <c r="A863" s="101"/>
      <c r="B863" s="101"/>
      <c r="C863" s="101"/>
      <c r="D863" s="101"/>
      <c r="E863" s="101"/>
      <c r="F863" s="101"/>
      <c r="G863" s="101"/>
      <c r="H863" s="101"/>
      <c r="I863" s="101"/>
      <c r="J863" s="101"/>
      <c r="K863" s="101"/>
      <c r="L863" s="101"/>
      <c r="M863" s="103"/>
      <c r="N863" s="101"/>
      <c r="O863" s="101"/>
      <c r="P863" s="101"/>
      <c r="Q863" s="101"/>
      <c r="R863" s="101"/>
      <c r="S863" s="103"/>
      <c r="T863" s="103"/>
      <c r="U863" s="101"/>
      <c r="V863" s="101"/>
      <c r="W863" s="101"/>
      <c r="X863" s="101"/>
      <c r="Y863" s="101"/>
      <c r="Z863" s="101"/>
      <c r="AA863" s="101"/>
      <c r="AB863" s="101"/>
      <c r="AC863" s="101"/>
      <c r="AD863" s="101"/>
      <c r="AE863" s="101"/>
      <c r="AF863" s="101"/>
      <c r="AG863" s="103"/>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3"/>
      <c r="CI863" s="103"/>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3"/>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c r="FH863" s="101"/>
      <c r="FI863" s="101"/>
      <c r="FJ863" s="101"/>
      <c r="FK863" s="101"/>
      <c r="FL863" s="101"/>
      <c r="FM863" s="101"/>
      <c r="FN863" s="101"/>
      <c r="FO863" s="101"/>
      <c r="FP863" s="101"/>
      <c r="FQ863" s="101"/>
      <c r="FR863" s="101"/>
      <c r="FS863" s="101"/>
      <c r="FT863" s="101"/>
      <c r="FU863" s="101"/>
      <c r="FV863" s="101"/>
      <c r="FW863" s="101"/>
      <c r="FX863" s="101"/>
      <c r="FY863" s="101"/>
      <c r="FZ863" s="101"/>
      <c r="GA863" s="101"/>
      <c r="GB863" s="101"/>
      <c r="GC863" s="101"/>
      <c r="GD863" s="101"/>
    </row>
    <row r="864" spans="1:186" x14ac:dyDescent="0.25">
      <c r="A864" s="101"/>
      <c r="B864" s="101"/>
      <c r="C864" s="101"/>
      <c r="D864" s="101"/>
      <c r="E864" s="101"/>
      <c r="F864" s="101"/>
      <c r="G864" s="101"/>
      <c r="H864" s="101"/>
      <c r="I864" s="101"/>
      <c r="J864" s="101"/>
      <c r="K864" s="101"/>
      <c r="L864" s="101"/>
      <c r="M864" s="103"/>
      <c r="N864" s="101"/>
      <c r="O864" s="101"/>
      <c r="P864" s="101"/>
      <c r="Q864" s="101"/>
      <c r="R864" s="101"/>
      <c r="S864" s="103"/>
      <c r="T864" s="103"/>
      <c r="U864" s="101"/>
      <c r="V864" s="101"/>
      <c r="W864" s="101"/>
      <c r="X864" s="101"/>
      <c r="Y864" s="101"/>
      <c r="Z864" s="101"/>
      <c r="AA864" s="101"/>
      <c r="AB864" s="101"/>
      <c r="AC864" s="101"/>
      <c r="AD864" s="101"/>
      <c r="AE864" s="101"/>
      <c r="AF864" s="101"/>
      <c r="AG864" s="103"/>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3"/>
      <c r="CI864" s="103"/>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3"/>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c r="FH864" s="101"/>
      <c r="FI864" s="101"/>
      <c r="FJ864" s="101"/>
      <c r="FK864" s="101"/>
      <c r="FL864" s="101"/>
      <c r="FM864" s="101"/>
      <c r="FN864" s="101"/>
      <c r="FO864" s="101"/>
      <c r="FP864" s="101"/>
      <c r="FQ864" s="101"/>
      <c r="FR864" s="101"/>
      <c r="FS864" s="101"/>
      <c r="FT864" s="101"/>
      <c r="FU864" s="101"/>
      <c r="FV864" s="101"/>
      <c r="FW864" s="101"/>
      <c r="FX864" s="101"/>
      <c r="FY864" s="101"/>
      <c r="FZ864" s="101"/>
      <c r="GA864" s="101"/>
      <c r="GB864" s="101"/>
      <c r="GC864" s="101"/>
      <c r="GD864" s="101"/>
    </row>
    <row r="865" spans="1:186" x14ac:dyDescent="0.25">
      <c r="A865" s="101"/>
      <c r="B865" s="101"/>
      <c r="C865" s="101"/>
      <c r="D865" s="101"/>
      <c r="E865" s="101"/>
      <c r="F865" s="101"/>
      <c r="G865" s="101"/>
      <c r="H865" s="101"/>
      <c r="I865" s="101"/>
      <c r="J865" s="101"/>
      <c r="K865" s="101"/>
      <c r="L865" s="101"/>
      <c r="M865" s="103"/>
      <c r="N865" s="101"/>
      <c r="O865" s="101"/>
      <c r="P865" s="101"/>
      <c r="Q865" s="101"/>
      <c r="R865" s="101"/>
      <c r="S865" s="103"/>
      <c r="T865" s="103"/>
      <c r="U865" s="101"/>
      <c r="V865" s="101"/>
      <c r="W865" s="101"/>
      <c r="X865" s="101"/>
      <c r="Y865" s="101"/>
      <c r="Z865" s="101"/>
      <c r="AA865" s="101"/>
      <c r="AB865" s="101"/>
      <c r="AC865" s="101"/>
      <c r="AD865" s="101"/>
      <c r="AE865" s="101"/>
      <c r="AF865" s="101"/>
      <c r="AG865" s="103"/>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3"/>
      <c r="CI865" s="103"/>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3"/>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c r="FH865" s="101"/>
      <c r="FI865" s="101"/>
      <c r="FJ865" s="101"/>
      <c r="FK865" s="101"/>
      <c r="FL865" s="101"/>
      <c r="FM865" s="101"/>
      <c r="FN865" s="101"/>
      <c r="FO865" s="101"/>
      <c r="FP865" s="101"/>
      <c r="FQ865" s="101"/>
      <c r="FR865" s="101"/>
      <c r="FS865" s="101"/>
      <c r="FT865" s="101"/>
      <c r="FU865" s="101"/>
      <c r="FV865" s="101"/>
      <c r="FW865" s="101"/>
      <c r="FX865" s="101"/>
      <c r="FY865" s="101"/>
      <c r="FZ865" s="101"/>
      <c r="GA865" s="101"/>
      <c r="GB865" s="101"/>
      <c r="GC865" s="101"/>
      <c r="GD865" s="101"/>
    </row>
    <row r="866" spans="1:186" x14ac:dyDescent="0.25">
      <c r="A866" s="101"/>
      <c r="B866" s="101"/>
      <c r="C866" s="101"/>
      <c r="D866" s="101"/>
      <c r="E866" s="101"/>
      <c r="F866" s="101"/>
      <c r="G866" s="101"/>
      <c r="H866" s="101"/>
      <c r="I866" s="101"/>
      <c r="J866" s="101"/>
      <c r="K866" s="101"/>
      <c r="L866" s="101"/>
      <c r="M866" s="103"/>
      <c r="N866" s="101"/>
      <c r="O866" s="101"/>
      <c r="P866" s="101"/>
      <c r="Q866" s="101"/>
      <c r="R866" s="101"/>
      <c r="S866" s="103"/>
      <c r="T866" s="103"/>
      <c r="U866" s="101"/>
      <c r="V866" s="101"/>
      <c r="W866" s="101"/>
      <c r="X866" s="101"/>
      <c r="Y866" s="101"/>
      <c r="Z866" s="101"/>
      <c r="AA866" s="101"/>
      <c r="AB866" s="101"/>
      <c r="AC866" s="101"/>
      <c r="AD866" s="101"/>
      <c r="AE866" s="101"/>
      <c r="AF866" s="101"/>
      <c r="AG866" s="103"/>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3"/>
      <c r="CI866" s="103"/>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3"/>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c r="FH866" s="101"/>
      <c r="FI866" s="101"/>
      <c r="FJ866" s="101"/>
      <c r="FK866" s="101"/>
      <c r="FL866" s="101"/>
      <c r="FM866" s="101"/>
      <c r="FN866" s="101"/>
      <c r="FO866" s="101"/>
      <c r="FP866" s="101"/>
      <c r="FQ866" s="101"/>
      <c r="FR866" s="101"/>
      <c r="FS866" s="101"/>
      <c r="FT866" s="101"/>
      <c r="FU866" s="101"/>
      <c r="FV866" s="101"/>
      <c r="FW866" s="101"/>
      <c r="FX866" s="101"/>
      <c r="FY866" s="101"/>
      <c r="FZ866" s="101"/>
      <c r="GA866" s="101"/>
      <c r="GB866" s="101"/>
      <c r="GC866" s="101"/>
      <c r="GD866" s="101"/>
    </row>
    <row r="867" spans="1:186" x14ac:dyDescent="0.25">
      <c r="A867" s="101"/>
      <c r="B867" s="101"/>
      <c r="C867" s="101"/>
      <c r="D867" s="101"/>
      <c r="E867" s="101"/>
      <c r="F867" s="101"/>
      <c r="G867" s="101"/>
      <c r="H867" s="101"/>
      <c r="I867" s="101"/>
      <c r="J867" s="101"/>
      <c r="K867" s="101"/>
      <c r="L867" s="101"/>
      <c r="M867" s="103"/>
      <c r="N867" s="101"/>
      <c r="O867" s="101"/>
      <c r="P867" s="101"/>
      <c r="Q867" s="101"/>
      <c r="R867" s="101"/>
      <c r="S867" s="103"/>
      <c r="T867" s="103"/>
      <c r="U867" s="101"/>
      <c r="V867" s="101"/>
      <c r="W867" s="101"/>
      <c r="X867" s="101"/>
      <c r="Y867" s="101"/>
      <c r="Z867" s="101"/>
      <c r="AA867" s="101"/>
      <c r="AB867" s="101"/>
      <c r="AC867" s="101"/>
      <c r="AD867" s="101"/>
      <c r="AE867" s="101"/>
      <c r="AF867" s="101"/>
      <c r="AG867" s="103"/>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3"/>
      <c r="CI867" s="103"/>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3"/>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c r="FH867" s="101"/>
      <c r="FI867" s="101"/>
      <c r="FJ867" s="101"/>
      <c r="FK867" s="101"/>
      <c r="FL867" s="101"/>
      <c r="FM867" s="101"/>
      <c r="FN867" s="101"/>
      <c r="FO867" s="101"/>
      <c r="FP867" s="101"/>
      <c r="FQ867" s="101"/>
      <c r="FR867" s="101"/>
      <c r="FS867" s="101"/>
      <c r="FT867" s="101"/>
      <c r="FU867" s="101"/>
      <c r="FV867" s="101"/>
      <c r="FW867" s="101"/>
      <c r="FX867" s="101"/>
      <c r="FY867" s="101"/>
      <c r="FZ867" s="101"/>
      <c r="GA867" s="101"/>
      <c r="GB867" s="101"/>
      <c r="GC867" s="101"/>
      <c r="GD867" s="101"/>
    </row>
    <row r="868" spans="1:186" x14ac:dyDescent="0.25">
      <c r="A868" s="101"/>
      <c r="B868" s="101"/>
      <c r="C868" s="101"/>
      <c r="D868" s="101"/>
      <c r="E868" s="101"/>
      <c r="F868" s="101"/>
      <c r="G868" s="101"/>
      <c r="H868" s="101"/>
      <c r="I868" s="101"/>
      <c r="J868" s="101"/>
      <c r="K868" s="101"/>
      <c r="L868" s="101"/>
      <c r="M868" s="103"/>
      <c r="N868" s="101"/>
      <c r="O868" s="101"/>
      <c r="P868" s="101"/>
      <c r="Q868" s="101"/>
      <c r="R868" s="101"/>
      <c r="S868" s="103"/>
      <c r="T868" s="103"/>
      <c r="U868" s="101"/>
      <c r="V868" s="101"/>
      <c r="W868" s="101"/>
      <c r="X868" s="101"/>
      <c r="Y868" s="101"/>
      <c r="Z868" s="101"/>
      <c r="AA868" s="101"/>
      <c r="AB868" s="101"/>
      <c r="AC868" s="101"/>
      <c r="AD868" s="101"/>
      <c r="AE868" s="101"/>
      <c r="AF868" s="101"/>
      <c r="AG868" s="103"/>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3"/>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c r="FH868" s="101"/>
      <c r="FI868" s="101"/>
      <c r="FJ868" s="101"/>
      <c r="FK868" s="101"/>
      <c r="FL868" s="101"/>
      <c r="FM868" s="101"/>
      <c r="FN868" s="101"/>
      <c r="FO868" s="101"/>
      <c r="FP868" s="101"/>
      <c r="FQ868" s="101"/>
      <c r="FR868" s="101"/>
      <c r="FS868" s="101"/>
      <c r="FT868" s="101"/>
      <c r="FU868" s="101"/>
      <c r="FV868" s="101"/>
      <c r="FW868" s="101"/>
      <c r="FX868" s="101"/>
      <c r="FY868" s="101"/>
      <c r="FZ868" s="101"/>
      <c r="GA868" s="101"/>
      <c r="GB868" s="101"/>
      <c r="GC868" s="101"/>
      <c r="GD868" s="101"/>
    </row>
    <row r="869" spans="1:186" x14ac:dyDescent="0.25">
      <c r="A869" s="101"/>
      <c r="B869" s="101"/>
      <c r="C869" s="101"/>
      <c r="D869" s="101"/>
      <c r="E869" s="101"/>
      <c r="F869" s="101"/>
      <c r="G869" s="101"/>
      <c r="H869" s="101"/>
      <c r="I869" s="101"/>
      <c r="J869" s="101"/>
      <c r="K869" s="101"/>
      <c r="L869" s="101"/>
      <c r="M869" s="103"/>
      <c r="N869" s="101"/>
      <c r="O869" s="101"/>
      <c r="P869" s="101"/>
      <c r="Q869" s="101"/>
      <c r="R869" s="101"/>
      <c r="S869" s="103"/>
      <c r="T869" s="103"/>
      <c r="U869" s="101"/>
      <c r="V869" s="101"/>
      <c r="W869" s="101"/>
      <c r="X869" s="101"/>
      <c r="Y869" s="101"/>
      <c r="Z869" s="101"/>
      <c r="AA869" s="101"/>
      <c r="AB869" s="101"/>
      <c r="AC869" s="101"/>
      <c r="AD869" s="101"/>
      <c r="AE869" s="101"/>
      <c r="AF869" s="101"/>
      <c r="AG869" s="103"/>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3"/>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c r="FH869" s="101"/>
      <c r="FI869" s="101"/>
      <c r="FJ869" s="101"/>
      <c r="FK869" s="101"/>
      <c r="FL869" s="101"/>
      <c r="FM869" s="101"/>
      <c r="FN869" s="101"/>
      <c r="FO869" s="101"/>
      <c r="FP869" s="101"/>
      <c r="FQ869" s="101"/>
      <c r="FR869" s="101"/>
      <c r="FS869" s="101"/>
      <c r="FT869" s="101"/>
      <c r="FU869" s="101"/>
      <c r="FV869" s="101"/>
      <c r="FW869" s="101"/>
      <c r="FX869" s="101"/>
      <c r="FY869" s="101"/>
      <c r="FZ869" s="101"/>
      <c r="GA869" s="101"/>
      <c r="GB869" s="101"/>
      <c r="GC869" s="101"/>
      <c r="GD869" s="101"/>
    </row>
    <row r="870" spans="1:186" x14ac:dyDescent="0.25">
      <c r="A870" s="101"/>
      <c r="B870" s="101"/>
      <c r="C870" s="101"/>
      <c r="D870" s="101"/>
      <c r="E870" s="101"/>
      <c r="F870" s="101"/>
      <c r="G870" s="101"/>
      <c r="H870" s="101"/>
      <c r="I870" s="101"/>
      <c r="J870" s="101"/>
      <c r="K870" s="101"/>
      <c r="L870" s="101"/>
      <c r="M870" s="103"/>
      <c r="N870" s="101"/>
      <c r="O870" s="101"/>
      <c r="P870" s="101"/>
      <c r="Q870" s="101"/>
      <c r="R870" s="101"/>
      <c r="S870" s="103"/>
      <c r="T870" s="103"/>
      <c r="U870" s="101"/>
      <c r="V870" s="101"/>
      <c r="W870" s="101"/>
      <c r="X870" s="101"/>
      <c r="Y870" s="101"/>
      <c r="Z870" s="101"/>
      <c r="AA870" s="101"/>
      <c r="AB870" s="101"/>
      <c r="AC870" s="101"/>
      <c r="AD870" s="101"/>
      <c r="AE870" s="101"/>
      <c r="AF870" s="101"/>
      <c r="AG870" s="103"/>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3"/>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c r="FH870" s="101"/>
      <c r="FI870" s="101"/>
      <c r="FJ870" s="101"/>
      <c r="FK870" s="101"/>
      <c r="FL870" s="101"/>
      <c r="FM870" s="101"/>
      <c r="FN870" s="101"/>
      <c r="FO870" s="101"/>
      <c r="FP870" s="101"/>
      <c r="FQ870" s="101"/>
      <c r="FR870" s="101"/>
      <c r="FS870" s="101"/>
      <c r="FT870" s="101"/>
      <c r="FU870" s="101"/>
      <c r="FV870" s="101"/>
      <c r="FW870" s="101"/>
      <c r="FX870" s="101"/>
      <c r="FY870" s="101"/>
      <c r="FZ870" s="101"/>
      <c r="GA870" s="101"/>
      <c r="GB870" s="101"/>
      <c r="GC870" s="101"/>
      <c r="GD870" s="101"/>
    </row>
    <row r="871" spans="1:186" x14ac:dyDescent="0.25">
      <c r="A871" s="101"/>
      <c r="B871" s="101"/>
      <c r="C871" s="101"/>
      <c r="D871" s="101"/>
      <c r="E871" s="101"/>
      <c r="F871" s="101"/>
      <c r="G871" s="101"/>
      <c r="H871" s="101"/>
      <c r="I871" s="101"/>
      <c r="J871" s="101"/>
      <c r="K871" s="101"/>
      <c r="L871" s="101"/>
      <c r="M871" s="103"/>
      <c r="N871" s="101"/>
      <c r="O871" s="101"/>
      <c r="P871" s="101"/>
      <c r="Q871" s="101"/>
      <c r="R871" s="101"/>
      <c r="S871" s="103"/>
      <c r="T871" s="103"/>
      <c r="U871" s="101"/>
      <c r="V871" s="101"/>
      <c r="W871" s="101"/>
      <c r="X871" s="101"/>
      <c r="Y871" s="101"/>
      <c r="Z871" s="101"/>
      <c r="AA871" s="101"/>
      <c r="AB871" s="101"/>
      <c r="AC871" s="101"/>
      <c r="AD871" s="101"/>
      <c r="AE871" s="101"/>
      <c r="AF871" s="101"/>
      <c r="AG871" s="103"/>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3"/>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c r="FH871" s="101"/>
      <c r="FI871" s="101"/>
      <c r="FJ871" s="101"/>
      <c r="FK871" s="101"/>
      <c r="FL871" s="101"/>
      <c r="FM871" s="101"/>
      <c r="FN871" s="101"/>
      <c r="FO871" s="101"/>
      <c r="FP871" s="101"/>
      <c r="FQ871" s="101"/>
      <c r="FR871" s="101"/>
      <c r="FS871" s="101"/>
      <c r="FT871" s="101"/>
      <c r="FU871" s="101"/>
      <c r="FV871" s="101"/>
      <c r="FW871" s="101"/>
      <c r="FX871" s="101"/>
      <c r="FY871" s="101"/>
      <c r="FZ871" s="101"/>
      <c r="GA871" s="101"/>
      <c r="GB871" s="101"/>
      <c r="GC871" s="101"/>
      <c r="GD871" s="101"/>
    </row>
    <row r="872" spans="1:186" x14ac:dyDescent="0.25">
      <c r="A872" s="101"/>
      <c r="B872" s="101"/>
      <c r="C872" s="101"/>
      <c r="D872" s="101"/>
      <c r="E872" s="101"/>
      <c r="F872" s="101"/>
      <c r="G872" s="101"/>
      <c r="H872" s="101"/>
      <c r="I872" s="101"/>
      <c r="J872" s="101"/>
      <c r="K872" s="101"/>
      <c r="L872" s="101"/>
      <c r="M872" s="103"/>
      <c r="N872" s="101"/>
      <c r="O872" s="101"/>
      <c r="P872" s="101"/>
      <c r="Q872" s="101"/>
      <c r="R872" s="101"/>
      <c r="S872" s="103"/>
      <c r="T872" s="103"/>
      <c r="U872" s="101"/>
      <c r="V872" s="101"/>
      <c r="W872" s="101"/>
      <c r="X872" s="101"/>
      <c r="Y872" s="101"/>
      <c r="Z872" s="101"/>
      <c r="AA872" s="101"/>
      <c r="AB872" s="101"/>
      <c r="AC872" s="101"/>
      <c r="AD872" s="101"/>
      <c r="AE872" s="101"/>
      <c r="AF872" s="101"/>
      <c r="AG872" s="103"/>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3"/>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c r="FH872" s="101"/>
      <c r="FI872" s="101"/>
      <c r="FJ872" s="101"/>
      <c r="FK872" s="101"/>
      <c r="FL872" s="101"/>
      <c r="FM872" s="101"/>
      <c r="FN872" s="101"/>
      <c r="FO872" s="101"/>
      <c r="FP872" s="101"/>
      <c r="FQ872" s="101"/>
      <c r="FR872" s="101"/>
      <c r="FS872" s="101"/>
      <c r="FT872" s="101"/>
      <c r="FU872" s="101"/>
      <c r="FV872" s="101"/>
      <c r="FW872" s="101"/>
      <c r="FX872" s="101"/>
      <c r="FY872" s="101"/>
      <c r="FZ872" s="101"/>
      <c r="GA872" s="101"/>
      <c r="GB872" s="101"/>
      <c r="GC872" s="101"/>
      <c r="GD872" s="101"/>
    </row>
    <row r="873" spans="1:186" x14ac:dyDescent="0.25">
      <c r="A873" s="101"/>
      <c r="B873" s="101"/>
      <c r="C873" s="101"/>
      <c r="D873" s="101"/>
      <c r="E873" s="101"/>
      <c r="F873" s="101"/>
      <c r="G873" s="101"/>
      <c r="H873" s="101"/>
      <c r="I873" s="101"/>
      <c r="J873" s="101"/>
      <c r="K873" s="101"/>
      <c r="L873" s="101"/>
      <c r="M873" s="103"/>
      <c r="N873" s="101"/>
      <c r="O873" s="101"/>
      <c r="P873" s="101"/>
      <c r="Q873" s="101"/>
      <c r="R873" s="101"/>
      <c r="S873" s="103"/>
      <c r="T873" s="103"/>
      <c r="U873" s="101"/>
      <c r="V873" s="101"/>
      <c r="W873" s="101"/>
      <c r="X873" s="101"/>
      <c r="Y873" s="101"/>
      <c r="Z873" s="101"/>
      <c r="AA873" s="101"/>
      <c r="AB873" s="101"/>
      <c r="AC873" s="101"/>
      <c r="AD873" s="101"/>
      <c r="AE873" s="101"/>
      <c r="AF873" s="101"/>
      <c r="AG873" s="103"/>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3"/>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c r="FH873" s="101"/>
      <c r="FI873" s="101"/>
      <c r="FJ873" s="101"/>
      <c r="FK873" s="101"/>
      <c r="FL873" s="101"/>
      <c r="FM873" s="101"/>
      <c r="FN873" s="101"/>
      <c r="FO873" s="101"/>
      <c r="FP873" s="101"/>
      <c r="FQ873" s="101"/>
      <c r="FR873" s="101"/>
      <c r="FS873" s="101"/>
      <c r="FT873" s="101"/>
      <c r="FU873" s="101"/>
      <c r="FV873" s="101"/>
      <c r="FW873" s="101"/>
      <c r="FX873" s="101"/>
      <c r="FY873" s="101"/>
      <c r="FZ873" s="101"/>
      <c r="GA873" s="101"/>
      <c r="GB873" s="101"/>
      <c r="GC873" s="101"/>
      <c r="GD873" s="101"/>
    </row>
    <row r="874" spans="1:186" x14ac:dyDescent="0.25">
      <c r="A874" s="101"/>
      <c r="B874" s="101"/>
      <c r="C874" s="101"/>
      <c r="D874" s="101"/>
      <c r="E874" s="101"/>
      <c r="F874" s="101"/>
      <c r="G874" s="101"/>
      <c r="H874" s="101"/>
      <c r="I874" s="101"/>
      <c r="J874" s="101"/>
      <c r="K874" s="101"/>
      <c r="L874" s="101"/>
      <c r="M874" s="103"/>
      <c r="N874" s="101"/>
      <c r="O874" s="101"/>
      <c r="P874" s="101"/>
      <c r="Q874" s="101"/>
      <c r="R874" s="101"/>
      <c r="S874" s="103"/>
      <c r="T874" s="103"/>
      <c r="U874" s="101"/>
      <c r="V874" s="101"/>
      <c r="W874" s="101"/>
      <c r="X874" s="101"/>
      <c r="Y874" s="101"/>
      <c r="Z874" s="101"/>
      <c r="AA874" s="101"/>
      <c r="AB874" s="101"/>
      <c r="AC874" s="101"/>
      <c r="AD874" s="101"/>
      <c r="AE874" s="101"/>
      <c r="AF874" s="101"/>
      <c r="AG874" s="103"/>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3"/>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c r="FH874" s="101"/>
      <c r="FI874" s="101"/>
      <c r="FJ874" s="101"/>
      <c r="FK874" s="101"/>
      <c r="FL874" s="101"/>
      <c r="FM874" s="101"/>
      <c r="FN874" s="101"/>
      <c r="FO874" s="101"/>
      <c r="FP874" s="101"/>
      <c r="FQ874" s="101"/>
      <c r="FR874" s="101"/>
      <c r="FS874" s="101"/>
      <c r="FT874" s="101"/>
      <c r="FU874" s="101"/>
      <c r="FV874" s="101"/>
      <c r="FW874" s="101"/>
      <c r="FX874" s="101"/>
      <c r="FY874" s="101"/>
      <c r="FZ874" s="101"/>
      <c r="GA874" s="101"/>
      <c r="GB874" s="101"/>
      <c r="GC874" s="101"/>
      <c r="GD874" s="101"/>
    </row>
    <row r="875" spans="1:186" x14ac:dyDescent="0.25">
      <c r="A875" s="101"/>
      <c r="B875" s="101"/>
      <c r="C875" s="101"/>
      <c r="D875" s="101"/>
      <c r="E875" s="101"/>
      <c r="F875" s="101"/>
      <c r="G875" s="101"/>
      <c r="H875" s="101"/>
      <c r="I875" s="101"/>
      <c r="J875" s="101"/>
      <c r="K875" s="101"/>
      <c r="L875" s="101"/>
      <c r="M875" s="103"/>
      <c r="N875" s="101"/>
      <c r="O875" s="101"/>
      <c r="P875" s="101"/>
      <c r="Q875" s="101"/>
      <c r="R875" s="101"/>
      <c r="S875" s="103"/>
      <c r="T875" s="103"/>
      <c r="U875" s="101"/>
      <c r="V875" s="101"/>
      <c r="W875" s="101"/>
      <c r="X875" s="101"/>
      <c r="Y875" s="101"/>
      <c r="Z875" s="101"/>
      <c r="AA875" s="101"/>
      <c r="AB875" s="101"/>
      <c r="AC875" s="101"/>
      <c r="AD875" s="101"/>
      <c r="AE875" s="101"/>
      <c r="AF875" s="101"/>
      <c r="AG875" s="103"/>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3"/>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c r="FH875" s="101"/>
      <c r="FI875" s="101"/>
      <c r="FJ875" s="101"/>
      <c r="FK875" s="101"/>
      <c r="FL875" s="101"/>
      <c r="FM875" s="101"/>
      <c r="FN875" s="101"/>
      <c r="FO875" s="101"/>
      <c r="FP875" s="101"/>
      <c r="FQ875" s="101"/>
      <c r="FR875" s="101"/>
      <c r="FS875" s="101"/>
      <c r="FT875" s="101"/>
      <c r="FU875" s="101"/>
      <c r="FV875" s="101"/>
      <c r="FW875" s="101"/>
      <c r="FX875" s="101"/>
      <c r="FY875" s="101"/>
      <c r="FZ875" s="101"/>
      <c r="GA875" s="101"/>
      <c r="GB875" s="101"/>
      <c r="GC875" s="101"/>
      <c r="GD875" s="101"/>
    </row>
    <row r="876" spans="1:186" x14ac:dyDescent="0.25">
      <c r="A876" s="101"/>
      <c r="B876" s="101"/>
      <c r="C876" s="101"/>
      <c r="D876" s="101"/>
      <c r="E876" s="101"/>
      <c r="F876" s="101"/>
      <c r="G876" s="101"/>
      <c r="H876" s="101"/>
      <c r="I876" s="101"/>
      <c r="J876" s="101"/>
      <c r="K876" s="101"/>
      <c r="L876" s="101"/>
      <c r="M876" s="103"/>
      <c r="N876" s="101"/>
      <c r="O876" s="101"/>
      <c r="P876" s="101"/>
      <c r="Q876" s="101"/>
      <c r="R876" s="101"/>
      <c r="S876" s="103"/>
      <c r="T876" s="103"/>
      <c r="U876" s="101"/>
      <c r="V876" s="101"/>
      <c r="W876" s="101"/>
      <c r="X876" s="101"/>
      <c r="Y876" s="101"/>
      <c r="Z876" s="101"/>
      <c r="AA876" s="101"/>
      <c r="AB876" s="101"/>
      <c r="AC876" s="101"/>
      <c r="AD876" s="101"/>
      <c r="AE876" s="101"/>
      <c r="AF876" s="101"/>
      <c r="AG876" s="103"/>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3"/>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c r="FH876" s="101"/>
      <c r="FI876" s="101"/>
      <c r="FJ876" s="101"/>
      <c r="FK876" s="101"/>
      <c r="FL876" s="101"/>
      <c r="FM876" s="101"/>
      <c r="FN876" s="101"/>
      <c r="FO876" s="101"/>
      <c r="FP876" s="101"/>
      <c r="FQ876" s="101"/>
      <c r="FR876" s="101"/>
      <c r="FS876" s="101"/>
      <c r="FT876" s="101"/>
      <c r="FU876" s="101"/>
      <c r="FV876" s="101"/>
      <c r="FW876" s="101"/>
      <c r="FX876" s="101"/>
      <c r="FY876" s="101"/>
      <c r="FZ876" s="101"/>
      <c r="GA876" s="101"/>
      <c r="GB876" s="101"/>
      <c r="GC876" s="101"/>
      <c r="GD876" s="101"/>
    </row>
    <row r="877" spans="1:186" x14ac:dyDescent="0.25">
      <c r="A877" s="101"/>
      <c r="B877" s="101"/>
      <c r="C877" s="101"/>
      <c r="D877" s="101"/>
      <c r="E877" s="101"/>
      <c r="F877" s="101"/>
      <c r="G877" s="101"/>
      <c r="H877" s="101"/>
      <c r="I877" s="101"/>
      <c r="J877" s="101"/>
      <c r="K877" s="101"/>
      <c r="L877" s="101"/>
      <c r="M877" s="103"/>
      <c r="N877" s="101"/>
      <c r="O877" s="101"/>
      <c r="P877" s="101"/>
      <c r="Q877" s="101"/>
      <c r="R877" s="101"/>
      <c r="S877" s="103"/>
      <c r="T877" s="103"/>
      <c r="U877" s="101"/>
      <c r="V877" s="101"/>
      <c r="W877" s="101"/>
      <c r="X877" s="101"/>
      <c r="Y877" s="101"/>
      <c r="Z877" s="101"/>
      <c r="AA877" s="101"/>
      <c r="AB877" s="101"/>
      <c r="AC877" s="101"/>
      <c r="AD877" s="101"/>
      <c r="AE877" s="101"/>
      <c r="AF877" s="101"/>
      <c r="AG877" s="103"/>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3"/>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c r="FH877" s="101"/>
      <c r="FI877" s="101"/>
      <c r="FJ877" s="101"/>
      <c r="FK877" s="101"/>
      <c r="FL877" s="101"/>
      <c r="FM877" s="101"/>
      <c r="FN877" s="101"/>
      <c r="FO877" s="101"/>
      <c r="FP877" s="101"/>
      <c r="FQ877" s="101"/>
      <c r="FR877" s="101"/>
      <c r="FS877" s="101"/>
      <c r="FT877" s="101"/>
      <c r="FU877" s="101"/>
      <c r="FV877" s="101"/>
      <c r="FW877" s="101"/>
      <c r="FX877" s="101"/>
      <c r="FY877" s="101"/>
      <c r="FZ877" s="101"/>
      <c r="GA877" s="101"/>
      <c r="GB877" s="101"/>
      <c r="GC877" s="101"/>
      <c r="GD877" s="101"/>
    </row>
    <row r="878" spans="1:186" x14ac:dyDescent="0.25">
      <c r="A878" s="101"/>
      <c r="B878" s="101"/>
      <c r="C878" s="101"/>
      <c r="D878" s="101"/>
      <c r="E878" s="101"/>
      <c r="F878" s="101"/>
      <c r="G878" s="101"/>
      <c r="H878" s="101"/>
      <c r="I878" s="101"/>
      <c r="J878" s="101"/>
      <c r="K878" s="101"/>
      <c r="L878" s="101"/>
      <c r="M878" s="103"/>
      <c r="N878" s="101"/>
      <c r="O878" s="101"/>
      <c r="P878" s="101"/>
      <c r="Q878" s="101"/>
      <c r="R878" s="101"/>
      <c r="S878" s="103"/>
      <c r="T878" s="103"/>
      <c r="U878" s="101"/>
      <c r="V878" s="101"/>
      <c r="W878" s="101"/>
      <c r="X878" s="101"/>
      <c r="Y878" s="101"/>
      <c r="Z878" s="101"/>
      <c r="AA878" s="101"/>
      <c r="AB878" s="101"/>
      <c r="AC878" s="101"/>
      <c r="AD878" s="101"/>
      <c r="AE878" s="101"/>
      <c r="AF878" s="101"/>
      <c r="AG878" s="103"/>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3"/>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c r="FH878" s="101"/>
      <c r="FI878" s="101"/>
      <c r="FJ878" s="101"/>
      <c r="FK878" s="101"/>
      <c r="FL878" s="101"/>
      <c r="FM878" s="101"/>
      <c r="FN878" s="101"/>
      <c r="FO878" s="101"/>
      <c r="FP878" s="101"/>
      <c r="FQ878" s="101"/>
      <c r="FR878" s="101"/>
      <c r="FS878" s="101"/>
      <c r="FT878" s="101"/>
      <c r="FU878" s="101"/>
      <c r="FV878" s="101"/>
      <c r="FW878" s="101"/>
      <c r="FX878" s="101"/>
      <c r="FY878" s="101"/>
      <c r="FZ878" s="101"/>
      <c r="GA878" s="101"/>
      <c r="GB878" s="101"/>
      <c r="GC878" s="101"/>
      <c r="GD878" s="101"/>
    </row>
    <row r="879" spans="1:186" x14ac:dyDescent="0.25">
      <c r="A879" s="101"/>
      <c r="B879" s="101"/>
      <c r="C879" s="101"/>
      <c r="D879" s="101"/>
      <c r="E879" s="101"/>
      <c r="F879" s="101"/>
      <c r="G879" s="101"/>
      <c r="H879" s="101"/>
      <c r="I879" s="101"/>
      <c r="J879" s="101"/>
      <c r="K879" s="101"/>
      <c r="L879" s="101"/>
      <c r="M879" s="103"/>
      <c r="N879" s="101"/>
      <c r="O879" s="101"/>
      <c r="P879" s="101"/>
      <c r="Q879" s="101"/>
      <c r="R879" s="101"/>
      <c r="S879" s="103"/>
      <c r="T879" s="103"/>
      <c r="U879" s="101"/>
      <c r="V879" s="101"/>
      <c r="W879" s="101"/>
      <c r="X879" s="101"/>
      <c r="Y879" s="101"/>
      <c r="Z879" s="101"/>
      <c r="AA879" s="101"/>
      <c r="AB879" s="101"/>
      <c r="AC879" s="101"/>
      <c r="AD879" s="101"/>
      <c r="AE879" s="101"/>
      <c r="AF879" s="101"/>
      <c r="AG879" s="103"/>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3"/>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c r="FH879" s="101"/>
      <c r="FI879" s="101"/>
      <c r="FJ879" s="101"/>
      <c r="FK879" s="101"/>
      <c r="FL879" s="101"/>
      <c r="FM879" s="101"/>
      <c r="FN879" s="101"/>
      <c r="FO879" s="101"/>
      <c r="FP879" s="101"/>
      <c r="FQ879" s="101"/>
      <c r="FR879" s="101"/>
      <c r="FS879" s="101"/>
      <c r="FT879" s="101"/>
      <c r="FU879" s="101"/>
      <c r="FV879" s="101"/>
      <c r="FW879" s="101"/>
      <c r="FX879" s="101"/>
      <c r="FY879" s="101"/>
      <c r="FZ879" s="101"/>
      <c r="GA879" s="101"/>
      <c r="GB879" s="101"/>
      <c r="GC879" s="101"/>
      <c r="GD879" s="101"/>
    </row>
    <row r="880" spans="1:186" x14ac:dyDescent="0.25">
      <c r="A880" s="101"/>
      <c r="B880" s="101"/>
      <c r="C880" s="101"/>
      <c r="D880" s="101"/>
      <c r="E880" s="101"/>
      <c r="F880" s="101"/>
      <c r="G880" s="101"/>
      <c r="H880" s="101"/>
      <c r="I880" s="101"/>
      <c r="J880" s="101"/>
      <c r="K880" s="101"/>
      <c r="L880" s="101"/>
      <c r="M880" s="103"/>
      <c r="N880" s="101"/>
      <c r="O880" s="101"/>
      <c r="P880" s="101"/>
      <c r="Q880" s="101"/>
      <c r="R880" s="101"/>
      <c r="S880" s="103"/>
      <c r="T880" s="103"/>
      <c r="U880" s="101"/>
      <c r="V880" s="101"/>
      <c r="W880" s="101"/>
      <c r="X880" s="101"/>
      <c r="Y880" s="101"/>
      <c r="Z880" s="101"/>
      <c r="AA880" s="101"/>
      <c r="AB880" s="101"/>
      <c r="AC880" s="101"/>
      <c r="AD880" s="101"/>
      <c r="AE880" s="101"/>
      <c r="AF880" s="101"/>
      <c r="AG880" s="103"/>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3"/>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c r="FH880" s="101"/>
      <c r="FI880" s="101"/>
      <c r="FJ880" s="101"/>
      <c r="FK880" s="101"/>
      <c r="FL880" s="101"/>
      <c r="FM880" s="101"/>
      <c r="FN880" s="101"/>
      <c r="FO880" s="101"/>
      <c r="FP880" s="101"/>
      <c r="FQ880" s="101"/>
      <c r="FR880" s="101"/>
      <c r="FS880" s="101"/>
      <c r="FT880" s="101"/>
      <c r="FU880" s="101"/>
      <c r="FV880" s="101"/>
      <c r="FW880" s="101"/>
      <c r="FX880" s="101"/>
      <c r="FY880" s="101"/>
      <c r="FZ880" s="101"/>
      <c r="GA880" s="101"/>
      <c r="GB880" s="101"/>
      <c r="GC880" s="101"/>
      <c r="GD880" s="101"/>
    </row>
    <row r="881" spans="1:186" x14ac:dyDescent="0.25">
      <c r="A881" s="101"/>
      <c r="B881" s="101"/>
      <c r="C881" s="101"/>
      <c r="D881" s="101"/>
      <c r="E881" s="101"/>
      <c r="F881" s="101"/>
      <c r="G881" s="101"/>
      <c r="H881" s="101"/>
      <c r="I881" s="101"/>
      <c r="J881" s="101"/>
      <c r="K881" s="101"/>
      <c r="L881" s="101"/>
      <c r="M881" s="103"/>
      <c r="N881" s="101"/>
      <c r="O881" s="101"/>
      <c r="P881" s="101"/>
      <c r="Q881" s="101"/>
      <c r="R881" s="101"/>
      <c r="S881" s="103"/>
      <c r="T881" s="103"/>
      <c r="U881" s="101"/>
      <c r="V881" s="101"/>
      <c r="W881" s="101"/>
      <c r="X881" s="101"/>
      <c r="Y881" s="101"/>
      <c r="Z881" s="101"/>
      <c r="AA881" s="101"/>
      <c r="AB881" s="101"/>
      <c r="AC881" s="101"/>
      <c r="AD881" s="101"/>
      <c r="AE881" s="101"/>
      <c r="AF881" s="101"/>
      <c r="AG881" s="103"/>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3"/>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c r="FH881" s="101"/>
      <c r="FI881" s="101"/>
      <c r="FJ881" s="101"/>
      <c r="FK881" s="101"/>
      <c r="FL881" s="101"/>
      <c r="FM881" s="101"/>
      <c r="FN881" s="101"/>
      <c r="FO881" s="101"/>
      <c r="FP881" s="101"/>
      <c r="FQ881" s="101"/>
      <c r="FR881" s="101"/>
      <c r="FS881" s="101"/>
      <c r="FT881" s="101"/>
      <c r="FU881" s="101"/>
      <c r="FV881" s="101"/>
      <c r="FW881" s="101"/>
      <c r="FX881" s="101"/>
      <c r="FY881" s="101"/>
      <c r="FZ881" s="101"/>
      <c r="GA881" s="101"/>
      <c r="GB881" s="101"/>
      <c r="GC881" s="101"/>
      <c r="GD881" s="101"/>
    </row>
    <row r="882" spans="1:186" x14ac:dyDescent="0.25">
      <c r="A882" s="101"/>
      <c r="B882" s="101"/>
      <c r="C882" s="101"/>
      <c r="D882" s="101"/>
      <c r="E882" s="101"/>
      <c r="F882" s="101"/>
      <c r="G882" s="101"/>
      <c r="H882" s="101"/>
      <c r="I882" s="101"/>
      <c r="J882" s="101"/>
      <c r="K882" s="101"/>
      <c r="L882" s="101"/>
      <c r="M882" s="103"/>
      <c r="N882" s="101"/>
      <c r="O882" s="101"/>
      <c r="P882" s="101"/>
      <c r="Q882" s="101"/>
      <c r="R882" s="101"/>
      <c r="S882" s="103"/>
      <c r="T882" s="103"/>
      <c r="U882" s="101"/>
      <c r="V882" s="101"/>
      <c r="W882" s="101"/>
      <c r="X882" s="101"/>
      <c r="Y882" s="101"/>
      <c r="Z882" s="101"/>
      <c r="AA882" s="101"/>
      <c r="AB882" s="101"/>
      <c r="AC882" s="101"/>
      <c r="AD882" s="101"/>
      <c r="AE882" s="101"/>
      <c r="AF882" s="101"/>
      <c r="AG882" s="103"/>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3"/>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c r="FH882" s="101"/>
      <c r="FI882" s="101"/>
      <c r="FJ882" s="101"/>
      <c r="FK882" s="101"/>
      <c r="FL882" s="101"/>
      <c r="FM882" s="101"/>
      <c r="FN882" s="101"/>
      <c r="FO882" s="101"/>
      <c r="FP882" s="101"/>
      <c r="FQ882" s="101"/>
      <c r="FR882" s="101"/>
      <c r="FS882" s="101"/>
      <c r="FT882" s="101"/>
      <c r="FU882" s="101"/>
      <c r="FV882" s="101"/>
      <c r="FW882" s="101"/>
      <c r="FX882" s="101"/>
      <c r="FY882" s="101"/>
      <c r="FZ882" s="101"/>
      <c r="GA882" s="101"/>
      <c r="GB882" s="101"/>
      <c r="GC882" s="101"/>
      <c r="GD882" s="101"/>
    </row>
    <row r="883" spans="1:186" x14ac:dyDescent="0.25">
      <c r="A883" s="101"/>
      <c r="B883" s="101"/>
      <c r="C883" s="101"/>
      <c r="D883" s="101"/>
      <c r="E883" s="101"/>
      <c r="F883" s="101"/>
      <c r="G883" s="101"/>
      <c r="H883" s="101"/>
      <c r="I883" s="101"/>
      <c r="J883" s="101"/>
      <c r="K883" s="101"/>
      <c r="L883" s="101"/>
      <c r="M883" s="103"/>
      <c r="N883" s="101"/>
      <c r="O883" s="101"/>
      <c r="P883" s="101"/>
      <c r="Q883" s="101"/>
      <c r="R883" s="101"/>
      <c r="S883" s="103"/>
      <c r="T883" s="103"/>
      <c r="U883" s="101"/>
      <c r="V883" s="101"/>
      <c r="W883" s="101"/>
      <c r="X883" s="101"/>
      <c r="Y883" s="101"/>
      <c r="Z883" s="101"/>
      <c r="AA883" s="101"/>
      <c r="AB883" s="101"/>
      <c r="AC883" s="101"/>
      <c r="AD883" s="101"/>
      <c r="AE883" s="101"/>
      <c r="AF883" s="101"/>
      <c r="AG883" s="103"/>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3"/>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c r="FH883" s="101"/>
      <c r="FI883" s="101"/>
      <c r="FJ883" s="101"/>
      <c r="FK883" s="101"/>
      <c r="FL883" s="101"/>
      <c r="FM883" s="101"/>
      <c r="FN883" s="101"/>
      <c r="FO883" s="101"/>
      <c r="FP883" s="101"/>
      <c r="FQ883" s="101"/>
      <c r="FR883" s="101"/>
      <c r="FS883" s="101"/>
      <c r="FT883" s="101"/>
      <c r="FU883" s="101"/>
      <c r="FV883" s="101"/>
      <c r="FW883" s="101"/>
      <c r="FX883" s="101"/>
      <c r="FY883" s="101"/>
      <c r="FZ883" s="101"/>
      <c r="GA883" s="101"/>
      <c r="GB883" s="101"/>
      <c r="GC883" s="101"/>
      <c r="GD883" s="101"/>
    </row>
    <row r="884" spans="1:186" x14ac:dyDescent="0.25">
      <c r="A884" s="101"/>
      <c r="B884" s="101"/>
      <c r="C884" s="101"/>
      <c r="D884" s="101"/>
      <c r="E884" s="101"/>
      <c r="F884" s="101"/>
      <c r="G884" s="101"/>
      <c r="H884" s="101"/>
      <c r="I884" s="101"/>
      <c r="J884" s="101"/>
      <c r="K884" s="101"/>
      <c r="L884" s="101"/>
      <c r="M884" s="103"/>
      <c r="N884" s="101"/>
      <c r="O884" s="101"/>
      <c r="P884" s="101"/>
      <c r="Q884" s="101"/>
      <c r="R884" s="101"/>
      <c r="S884" s="103"/>
      <c r="T884" s="103"/>
      <c r="U884" s="101"/>
      <c r="V884" s="101"/>
      <c r="W884" s="101"/>
      <c r="X884" s="101"/>
      <c r="Y884" s="101"/>
      <c r="Z884" s="101"/>
      <c r="AA884" s="101"/>
      <c r="AB884" s="101"/>
      <c r="AC884" s="101"/>
      <c r="AD884" s="101"/>
      <c r="AE884" s="101"/>
      <c r="AF884" s="101"/>
      <c r="AG884" s="103"/>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3"/>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c r="FH884" s="101"/>
      <c r="FI884" s="101"/>
      <c r="FJ884" s="101"/>
      <c r="FK884" s="101"/>
      <c r="FL884" s="101"/>
      <c r="FM884" s="101"/>
      <c r="FN884" s="101"/>
      <c r="FO884" s="101"/>
      <c r="FP884" s="101"/>
      <c r="FQ884" s="101"/>
      <c r="FR884" s="101"/>
      <c r="FS884" s="101"/>
      <c r="FT884" s="101"/>
      <c r="FU884" s="101"/>
      <c r="FV884" s="101"/>
      <c r="FW884" s="101"/>
      <c r="FX884" s="101"/>
      <c r="FY884" s="101"/>
      <c r="FZ884" s="101"/>
      <c r="GA884" s="101"/>
      <c r="GB884" s="101"/>
      <c r="GC884" s="101"/>
      <c r="GD884" s="101"/>
    </row>
    <row r="885" spans="1:186" x14ac:dyDescent="0.25">
      <c r="A885" s="101"/>
      <c r="B885" s="101"/>
      <c r="C885" s="101"/>
      <c r="D885" s="101"/>
      <c r="E885" s="101"/>
      <c r="F885" s="101"/>
      <c r="G885" s="101"/>
      <c r="H885" s="101"/>
      <c r="I885" s="101"/>
      <c r="J885" s="101"/>
      <c r="K885" s="101"/>
      <c r="L885" s="101"/>
      <c r="M885" s="103"/>
      <c r="N885" s="101"/>
      <c r="O885" s="101"/>
      <c r="P885" s="101"/>
      <c r="Q885" s="101"/>
      <c r="R885" s="101"/>
      <c r="S885" s="103"/>
      <c r="T885" s="103"/>
      <c r="U885" s="101"/>
      <c r="V885" s="101"/>
      <c r="W885" s="101"/>
      <c r="X885" s="101"/>
      <c r="Y885" s="101"/>
      <c r="Z885" s="101"/>
      <c r="AA885" s="101"/>
      <c r="AB885" s="101"/>
      <c r="AC885" s="101"/>
      <c r="AD885" s="101"/>
      <c r="AE885" s="101"/>
      <c r="AF885" s="101"/>
      <c r="AG885" s="103"/>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3"/>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c r="FH885" s="101"/>
      <c r="FI885" s="101"/>
      <c r="FJ885" s="101"/>
      <c r="FK885" s="101"/>
      <c r="FL885" s="101"/>
      <c r="FM885" s="101"/>
      <c r="FN885" s="101"/>
      <c r="FO885" s="101"/>
      <c r="FP885" s="101"/>
      <c r="FQ885" s="101"/>
      <c r="FR885" s="101"/>
      <c r="FS885" s="101"/>
      <c r="FT885" s="101"/>
      <c r="FU885" s="101"/>
      <c r="FV885" s="101"/>
      <c r="FW885" s="101"/>
      <c r="FX885" s="101"/>
      <c r="FY885" s="101"/>
      <c r="FZ885" s="101"/>
      <c r="GA885" s="101"/>
      <c r="GB885" s="101"/>
      <c r="GC885" s="101"/>
      <c r="GD885" s="101"/>
    </row>
    <row r="886" spans="1:186" x14ac:dyDescent="0.25">
      <c r="A886" s="101"/>
      <c r="B886" s="101"/>
      <c r="C886" s="101"/>
      <c r="D886" s="101"/>
      <c r="E886" s="101"/>
      <c r="F886" s="101"/>
      <c r="G886" s="101"/>
      <c r="H886" s="101"/>
      <c r="I886" s="101"/>
      <c r="J886" s="101"/>
      <c r="K886" s="101"/>
      <c r="L886" s="101"/>
      <c r="M886" s="103"/>
      <c r="N886" s="101"/>
      <c r="O886" s="101"/>
      <c r="P886" s="101"/>
      <c r="Q886" s="101"/>
      <c r="R886" s="101"/>
      <c r="S886" s="103"/>
      <c r="T886" s="103"/>
      <c r="U886" s="101"/>
      <c r="V886" s="101"/>
      <c r="W886" s="101"/>
      <c r="X886" s="101"/>
      <c r="Y886" s="101"/>
      <c r="Z886" s="101"/>
      <c r="AA886" s="101"/>
      <c r="AB886" s="101"/>
      <c r="AC886" s="101"/>
      <c r="AD886" s="101"/>
      <c r="AE886" s="101"/>
      <c r="AF886" s="101"/>
      <c r="AG886" s="103"/>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3"/>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c r="FH886" s="101"/>
      <c r="FI886" s="101"/>
      <c r="FJ886" s="101"/>
      <c r="FK886" s="101"/>
      <c r="FL886" s="101"/>
      <c r="FM886" s="101"/>
      <c r="FN886" s="101"/>
      <c r="FO886" s="101"/>
      <c r="FP886" s="101"/>
      <c r="FQ886" s="101"/>
      <c r="FR886" s="101"/>
      <c r="FS886" s="101"/>
      <c r="FT886" s="101"/>
      <c r="FU886" s="101"/>
      <c r="FV886" s="101"/>
      <c r="FW886" s="101"/>
      <c r="FX886" s="101"/>
      <c r="FY886" s="101"/>
      <c r="FZ886" s="101"/>
      <c r="GA886" s="101"/>
      <c r="GB886" s="101"/>
      <c r="GC886" s="101"/>
      <c r="GD886" s="101"/>
    </row>
    <row r="887" spans="1:186" x14ac:dyDescent="0.25">
      <c r="A887" s="101"/>
      <c r="B887" s="101"/>
      <c r="C887" s="101"/>
      <c r="D887" s="101"/>
      <c r="E887" s="101"/>
      <c r="F887" s="101"/>
      <c r="G887" s="101"/>
      <c r="H887" s="101"/>
      <c r="I887" s="101"/>
      <c r="J887" s="101"/>
      <c r="K887" s="101"/>
      <c r="L887" s="101"/>
      <c r="M887" s="103"/>
      <c r="N887" s="101"/>
      <c r="O887" s="101"/>
      <c r="P887" s="101"/>
      <c r="Q887" s="101"/>
      <c r="R887" s="101"/>
      <c r="S887" s="103"/>
      <c r="T887" s="103"/>
      <c r="U887" s="101"/>
      <c r="V887" s="101"/>
      <c r="W887" s="101"/>
      <c r="X887" s="101"/>
      <c r="Y887" s="101"/>
      <c r="Z887" s="101"/>
      <c r="AA887" s="101"/>
      <c r="AB887" s="101"/>
      <c r="AC887" s="101"/>
      <c r="AD887" s="101"/>
      <c r="AE887" s="101"/>
      <c r="AF887" s="101"/>
      <c r="AG887" s="103"/>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3"/>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c r="FH887" s="101"/>
      <c r="FI887" s="101"/>
      <c r="FJ887" s="101"/>
      <c r="FK887" s="101"/>
      <c r="FL887" s="101"/>
      <c r="FM887" s="101"/>
      <c r="FN887" s="101"/>
      <c r="FO887" s="101"/>
      <c r="FP887" s="101"/>
      <c r="FQ887" s="101"/>
      <c r="FR887" s="101"/>
      <c r="FS887" s="101"/>
      <c r="FT887" s="101"/>
      <c r="FU887" s="101"/>
      <c r="FV887" s="101"/>
      <c r="FW887" s="101"/>
      <c r="FX887" s="101"/>
      <c r="FY887" s="101"/>
      <c r="FZ887" s="101"/>
      <c r="GA887" s="101"/>
      <c r="GB887" s="101"/>
      <c r="GC887" s="101"/>
      <c r="GD887" s="101"/>
    </row>
    <row r="888" spans="1:186" x14ac:dyDescent="0.25">
      <c r="A888" s="101"/>
      <c r="B888" s="101"/>
      <c r="C888" s="101"/>
      <c r="D888" s="101"/>
      <c r="E888" s="101"/>
      <c r="F888" s="101"/>
      <c r="G888" s="101"/>
      <c r="H888" s="101"/>
      <c r="I888" s="101"/>
      <c r="J888" s="101"/>
      <c r="K888" s="101"/>
      <c r="L888" s="101"/>
      <c r="M888" s="103"/>
      <c r="N888" s="101"/>
      <c r="O888" s="101"/>
      <c r="P888" s="101"/>
      <c r="Q888" s="101"/>
      <c r="R888" s="101"/>
      <c r="S888" s="103"/>
      <c r="T888" s="103"/>
      <c r="U888" s="101"/>
      <c r="V888" s="101"/>
      <c r="W888" s="101"/>
      <c r="X888" s="101"/>
      <c r="Y888" s="101"/>
      <c r="Z888" s="101"/>
      <c r="AA888" s="101"/>
      <c r="AB888" s="101"/>
      <c r="AC888" s="101"/>
      <c r="AD888" s="101"/>
      <c r="AE888" s="101"/>
      <c r="AF888" s="101"/>
      <c r="AG888" s="103"/>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3"/>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c r="FH888" s="101"/>
      <c r="FI888" s="101"/>
      <c r="FJ888" s="101"/>
      <c r="FK888" s="101"/>
      <c r="FL888" s="101"/>
      <c r="FM888" s="101"/>
      <c r="FN888" s="101"/>
      <c r="FO888" s="101"/>
      <c r="FP888" s="101"/>
      <c r="FQ888" s="101"/>
      <c r="FR888" s="101"/>
      <c r="FS888" s="101"/>
      <c r="FT888" s="101"/>
      <c r="FU888" s="101"/>
      <c r="FV888" s="101"/>
      <c r="FW888" s="101"/>
      <c r="FX888" s="101"/>
      <c r="FY888" s="101"/>
      <c r="FZ888" s="101"/>
      <c r="GA888" s="101"/>
      <c r="GB888" s="101"/>
      <c r="GC888" s="101"/>
      <c r="GD888" s="101"/>
    </row>
    <row r="889" spans="1:186" x14ac:dyDescent="0.25">
      <c r="A889" s="101"/>
      <c r="B889" s="101"/>
      <c r="C889" s="101"/>
      <c r="D889" s="101"/>
      <c r="E889" s="101"/>
      <c r="F889" s="101"/>
      <c r="G889" s="101"/>
      <c r="H889" s="101"/>
      <c r="I889" s="101"/>
      <c r="J889" s="101"/>
      <c r="K889" s="101"/>
      <c r="L889" s="101"/>
      <c r="M889" s="103"/>
      <c r="N889" s="101"/>
      <c r="O889" s="101"/>
      <c r="P889" s="101"/>
      <c r="Q889" s="101"/>
      <c r="R889" s="101"/>
      <c r="S889" s="103"/>
      <c r="T889" s="103"/>
      <c r="U889" s="101"/>
      <c r="V889" s="101"/>
      <c r="W889" s="101"/>
      <c r="X889" s="101"/>
      <c r="Y889" s="101"/>
      <c r="Z889" s="101"/>
      <c r="AA889" s="101"/>
      <c r="AB889" s="101"/>
      <c r="AC889" s="101"/>
      <c r="AD889" s="101"/>
      <c r="AE889" s="101"/>
      <c r="AF889" s="101"/>
      <c r="AG889" s="103"/>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3"/>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c r="FH889" s="101"/>
      <c r="FI889" s="101"/>
      <c r="FJ889" s="101"/>
      <c r="FK889" s="101"/>
      <c r="FL889" s="101"/>
      <c r="FM889" s="101"/>
      <c r="FN889" s="101"/>
      <c r="FO889" s="101"/>
      <c r="FP889" s="101"/>
      <c r="FQ889" s="101"/>
      <c r="FR889" s="101"/>
      <c r="FS889" s="101"/>
      <c r="FT889" s="101"/>
      <c r="FU889" s="101"/>
      <c r="FV889" s="101"/>
      <c r="FW889" s="101"/>
      <c r="FX889" s="101"/>
      <c r="FY889" s="101"/>
      <c r="FZ889" s="101"/>
      <c r="GA889" s="101"/>
      <c r="GB889" s="101"/>
      <c r="GC889" s="101"/>
      <c r="GD889" s="101"/>
    </row>
    <row r="890" spans="1:186" x14ac:dyDescent="0.25">
      <c r="A890" s="101"/>
      <c r="B890" s="101"/>
      <c r="C890" s="101"/>
      <c r="D890" s="101"/>
      <c r="E890" s="101"/>
      <c r="F890" s="101"/>
      <c r="G890" s="101"/>
      <c r="H890" s="101"/>
      <c r="I890" s="101"/>
      <c r="J890" s="101"/>
      <c r="K890" s="101"/>
      <c r="L890" s="101"/>
      <c r="M890" s="103"/>
      <c r="N890" s="101"/>
      <c r="O890" s="101"/>
      <c r="P890" s="101"/>
      <c r="Q890" s="101"/>
      <c r="R890" s="101"/>
      <c r="S890" s="103"/>
      <c r="T890" s="103"/>
      <c r="U890" s="101"/>
      <c r="V890" s="101"/>
      <c r="W890" s="101"/>
      <c r="X890" s="101"/>
      <c r="Y890" s="101"/>
      <c r="Z890" s="101"/>
      <c r="AA890" s="101"/>
      <c r="AB890" s="101"/>
      <c r="AC890" s="101"/>
      <c r="AD890" s="101"/>
      <c r="AE890" s="101"/>
      <c r="AF890" s="101"/>
      <c r="AG890" s="103"/>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3"/>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c r="FH890" s="101"/>
      <c r="FI890" s="101"/>
      <c r="FJ890" s="101"/>
      <c r="FK890" s="101"/>
      <c r="FL890" s="101"/>
      <c r="FM890" s="101"/>
      <c r="FN890" s="101"/>
      <c r="FO890" s="101"/>
      <c r="FP890" s="101"/>
      <c r="FQ890" s="101"/>
      <c r="FR890" s="101"/>
      <c r="FS890" s="101"/>
      <c r="FT890" s="101"/>
      <c r="FU890" s="101"/>
      <c r="FV890" s="101"/>
      <c r="FW890" s="101"/>
      <c r="FX890" s="101"/>
      <c r="FY890" s="101"/>
      <c r="FZ890" s="101"/>
      <c r="GA890" s="101"/>
      <c r="GB890" s="101"/>
      <c r="GC890" s="101"/>
      <c r="GD890" s="101"/>
    </row>
    <row r="891" spans="1:186" x14ac:dyDescent="0.25">
      <c r="A891" s="101"/>
      <c r="B891" s="101"/>
      <c r="C891" s="101"/>
      <c r="D891" s="101"/>
      <c r="E891" s="101"/>
      <c r="F891" s="101"/>
      <c r="G891" s="101"/>
      <c r="H891" s="101"/>
      <c r="I891" s="101"/>
      <c r="J891" s="101"/>
      <c r="K891" s="101"/>
      <c r="L891" s="101"/>
      <c r="M891" s="103"/>
      <c r="N891" s="101"/>
      <c r="O891" s="101"/>
      <c r="P891" s="101"/>
      <c r="Q891" s="101"/>
      <c r="R891" s="101"/>
      <c r="S891" s="103"/>
      <c r="T891" s="103"/>
      <c r="U891" s="101"/>
      <c r="V891" s="101"/>
      <c r="W891" s="101"/>
      <c r="X891" s="101"/>
      <c r="Y891" s="101"/>
      <c r="Z891" s="101"/>
      <c r="AA891" s="101"/>
      <c r="AB891" s="101"/>
      <c r="AC891" s="101"/>
      <c r="AD891" s="101"/>
      <c r="AE891" s="101"/>
      <c r="AF891" s="101"/>
      <c r="AG891" s="103"/>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3"/>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c r="FH891" s="101"/>
      <c r="FI891" s="101"/>
      <c r="FJ891" s="101"/>
      <c r="FK891" s="101"/>
      <c r="FL891" s="101"/>
      <c r="FM891" s="101"/>
      <c r="FN891" s="101"/>
      <c r="FO891" s="101"/>
      <c r="FP891" s="101"/>
      <c r="FQ891" s="101"/>
      <c r="FR891" s="101"/>
      <c r="FS891" s="101"/>
      <c r="FT891" s="101"/>
      <c r="FU891" s="101"/>
      <c r="FV891" s="101"/>
      <c r="FW891" s="101"/>
      <c r="FX891" s="101"/>
      <c r="FY891" s="101"/>
      <c r="FZ891" s="101"/>
      <c r="GA891" s="101"/>
      <c r="GB891" s="101"/>
      <c r="GC891" s="101"/>
      <c r="GD891" s="101"/>
    </row>
    <row r="892" spans="1:186" x14ac:dyDescent="0.25">
      <c r="A892" s="101"/>
      <c r="B892" s="101"/>
      <c r="C892" s="101"/>
      <c r="D892" s="101"/>
      <c r="E892" s="101"/>
      <c r="F892" s="101"/>
      <c r="G892" s="101"/>
      <c r="H892" s="101"/>
      <c r="I892" s="101"/>
      <c r="J892" s="101"/>
      <c r="K892" s="101"/>
      <c r="L892" s="101"/>
      <c r="M892" s="103"/>
      <c r="N892" s="101"/>
      <c r="O892" s="101"/>
      <c r="P892" s="101"/>
      <c r="Q892" s="101"/>
      <c r="R892" s="101"/>
      <c r="S892" s="103"/>
      <c r="T892" s="103"/>
      <c r="U892" s="101"/>
      <c r="V892" s="101"/>
      <c r="W892" s="101"/>
      <c r="X892" s="101"/>
      <c r="Y892" s="101"/>
      <c r="Z892" s="101"/>
      <c r="AA892" s="101"/>
      <c r="AB892" s="101"/>
      <c r="AC892" s="101"/>
      <c r="AD892" s="101"/>
      <c r="AE892" s="101"/>
      <c r="AF892" s="101"/>
      <c r="AG892" s="103"/>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3"/>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c r="FH892" s="101"/>
      <c r="FI892" s="101"/>
      <c r="FJ892" s="101"/>
      <c r="FK892" s="101"/>
      <c r="FL892" s="101"/>
      <c r="FM892" s="101"/>
      <c r="FN892" s="101"/>
      <c r="FO892" s="101"/>
      <c r="FP892" s="101"/>
      <c r="FQ892" s="101"/>
      <c r="FR892" s="101"/>
      <c r="FS892" s="101"/>
      <c r="FT892" s="101"/>
      <c r="FU892" s="101"/>
      <c r="FV892" s="101"/>
      <c r="FW892" s="101"/>
      <c r="FX892" s="101"/>
      <c r="FY892" s="101"/>
      <c r="FZ892" s="101"/>
      <c r="GA892" s="101"/>
      <c r="GB892" s="101"/>
      <c r="GC892" s="101"/>
      <c r="GD892" s="101"/>
    </row>
    <row r="893" spans="1:186" x14ac:dyDescent="0.25">
      <c r="A893" s="101"/>
      <c r="B893" s="101"/>
      <c r="C893" s="101"/>
      <c r="D893" s="101"/>
      <c r="E893" s="101"/>
      <c r="F893" s="101"/>
      <c r="G893" s="101"/>
      <c r="H893" s="101"/>
      <c r="I893" s="101"/>
      <c r="J893" s="101"/>
      <c r="K893" s="101"/>
      <c r="L893" s="101"/>
      <c r="M893" s="103"/>
      <c r="N893" s="101"/>
      <c r="O893" s="101"/>
      <c r="P893" s="101"/>
      <c r="Q893" s="101"/>
      <c r="R893" s="101"/>
      <c r="S893" s="103"/>
      <c r="T893" s="103"/>
      <c r="U893" s="101"/>
      <c r="V893" s="101"/>
      <c r="W893" s="101"/>
      <c r="X893" s="101"/>
      <c r="Y893" s="101"/>
      <c r="Z893" s="101"/>
      <c r="AA893" s="101"/>
      <c r="AB893" s="101"/>
      <c r="AC893" s="101"/>
      <c r="AD893" s="101"/>
      <c r="AE893" s="101"/>
      <c r="AF893" s="101"/>
      <c r="AG893" s="103"/>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3"/>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c r="FH893" s="101"/>
      <c r="FI893" s="101"/>
      <c r="FJ893" s="101"/>
      <c r="FK893" s="101"/>
      <c r="FL893" s="101"/>
      <c r="FM893" s="101"/>
      <c r="FN893" s="101"/>
      <c r="FO893" s="101"/>
      <c r="FP893" s="101"/>
      <c r="FQ893" s="101"/>
      <c r="FR893" s="101"/>
      <c r="FS893" s="101"/>
      <c r="FT893" s="101"/>
      <c r="FU893" s="101"/>
      <c r="FV893" s="101"/>
      <c r="FW893" s="101"/>
      <c r="FX893" s="101"/>
      <c r="FY893" s="101"/>
      <c r="FZ893" s="101"/>
      <c r="GA893" s="101"/>
      <c r="GB893" s="101"/>
      <c r="GC893" s="101"/>
      <c r="GD893" s="101"/>
    </row>
    <row r="894" spans="1:186" x14ac:dyDescent="0.25">
      <c r="A894" s="101"/>
      <c r="B894" s="101"/>
      <c r="C894" s="101"/>
      <c r="D894" s="101"/>
      <c r="E894" s="101"/>
      <c r="F894" s="101"/>
      <c r="G894" s="101"/>
      <c r="H894" s="101"/>
      <c r="I894" s="101"/>
      <c r="J894" s="101"/>
      <c r="K894" s="101"/>
      <c r="L894" s="101"/>
      <c r="M894" s="103"/>
      <c r="N894" s="101"/>
      <c r="O894" s="101"/>
      <c r="P894" s="101"/>
      <c r="Q894" s="101"/>
      <c r="R894" s="101"/>
      <c r="S894" s="103"/>
      <c r="T894" s="103"/>
      <c r="U894" s="101"/>
      <c r="V894" s="101"/>
      <c r="W894" s="101"/>
      <c r="X894" s="101"/>
      <c r="Y894" s="101"/>
      <c r="Z894" s="101"/>
      <c r="AA894" s="101"/>
      <c r="AB894" s="101"/>
      <c r="AC894" s="101"/>
      <c r="AD894" s="101"/>
      <c r="AE894" s="101"/>
      <c r="AF894" s="101"/>
      <c r="AG894" s="103"/>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3"/>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c r="FH894" s="101"/>
      <c r="FI894" s="101"/>
      <c r="FJ894" s="101"/>
      <c r="FK894" s="101"/>
      <c r="FL894" s="101"/>
      <c r="FM894" s="101"/>
      <c r="FN894" s="101"/>
      <c r="FO894" s="101"/>
      <c r="FP894" s="101"/>
      <c r="FQ894" s="101"/>
      <c r="FR894" s="101"/>
      <c r="FS894" s="101"/>
      <c r="FT894" s="101"/>
      <c r="FU894" s="101"/>
      <c r="FV894" s="101"/>
      <c r="FW894" s="101"/>
      <c r="FX894" s="101"/>
      <c r="FY894" s="101"/>
      <c r="FZ894" s="101"/>
      <c r="GA894" s="101"/>
      <c r="GB894" s="101"/>
      <c r="GC894" s="101"/>
      <c r="GD894" s="101"/>
    </row>
    <row r="895" spans="1:186" x14ac:dyDescent="0.25">
      <c r="A895" s="101"/>
      <c r="B895" s="101"/>
      <c r="C895" s="101"/>
      <c r="D895" s="101"/>
      <c r="E895" s="101"/>
      <c r="F895" s="101"/>
      <c r="G895" s="101"/>
      <c r="H895" s="101"/>
      <c r="I895" s="101"/>
      <c r="J895" s="101"/>
      <c r="K895" s="101"/>
      <c r="L895" s="101"/>
      <c r="M895" s="103"/>
      <c r="N895" s="101"/>
      <c r="O895" s="101"/>
      <c r="P895" s="101"/>
      <c r="Q895" s="101"/>
      <c r="R895" s="101"/>
      <c r="S895" s="103"/>
      <c r="T895" s="103"/>
      <c r="U895" s="101"/>
      <c r="V895" s="101"/>
      <c r="W895" s="101"/>
      <c r="X895" s="101"/>
      <c r="Y895" s="101"/>
      <c r="Z895" s="101"/>
      <c r="AA895" s="101"/>
      <c r="AB895" s="101"/>
      <c r="AC895" s="101"/>
      <c r="AD895" s="101"/>
      <c r="AE895" s="101"/>
      <c r="AF895" s="101"/>
      <c r="AG895" s="103"/>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3"/>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c r="FH895" s="101"/>
      <c r="FI895" s="101"/>
      <c r="FJ895" s="101"/>
      <c r="FK895" s="101"/>
      <c r="FL895" s="101"/>
      <c r="FM895" s="101"/>
      <c r="FN895" s="101"/>
      <c r="FO895" s="101"/>
      <c r="FP895" s="101"/>
      <c r="FQ895" s="101"/>
      <c r="FR895" s="101"/>
      <c r="FS895" s="101"/>
      <c r="FT895" s="101"/>
      <c r="FU895" s="101"/>
      <c r="FV895" s="101"/>
      <c r="FW895" s="101"/>
      <c r="FX895" s="101"/>
      <c r="FY895" s="101"/>
      <c r="FZ895" s="101"/>
      <c r="GA895" s="101"/>
      <c r="GB895" s="101"/>
      <c r="GC895" s="101"/>
      <c r="GD895" s="101"/>
    </row>
    <row r="896" spans="1:186" x14ac:dyDescent="0.25">
      <c r="A896" s="101"/>
      <c r="B896" s="101"/>
      <c r="C896" s="101"/>
      <c r="D896" s="101"/>
      <c r="E896" s="101"/>
      <c r="F896" s="101"/>
      <c r="G896" s="101"/>
      <c r="H896" s="101"/>
      <c r="I896" s="101"/>
      <c r="J896" s="101"/>
      <c r="K896" s="101"/>
      <c r="L896" s="101"/>
      <c r="M896" s="103"/>
      <c r="N896" s="101"/>
      <c r="O896" s="101"/>
      <c r="P896" s="101"/>
      <c r="Q896" s="101"/>
      <c r="R896" s="101"/>
      <c r="S896" s="103"/>
      <c r="T896" s="103"/>
      <c r="U896" s="101"/>
      <c r="V896" s="101"/>
      <c r="W896" s="101"/>
      <c r="X896" s="101"/>
      <c r="Y896" s="101"/>
      <c r="Z896" s="101"/>
      <c r="AA896" s="101"/>
      <c r="AB896" s="101"/>
      <c r="AC896" s="101"/>
      <c r="AD896" s="101"/>
      <c r="AE896" s="101"/>
      <c r="AF896" s="101"/>
      <c r="AG896" s="103"/>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3"/>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c r="FH896" s="101"/>
      <c r="FI896" s="101"/>
      <c r="FJ896" s="101"/>
      <c r="FK896" s="101"/>
      <c r="FL896" s="101"/>
      <c r="FM896" s="101"/>
      <c r="FN896" s="101"/>
      <c r="FO896" s="101"/>
      <c r="FP896" s="101"/>
      <c r="FQ896" s="101"/>
      <c r="FR896" s="101"/>
      <c r="FS896" s="101"/>
      <c r="FT896" s="101"/>
      <c r="FU896" s="101"/>
      <c r="FV896" s="101"/>
      <c r="FW896" s="101"/>
      <c r="FX896" s="101"/>
      <c r="FY896" s="101"/>
      <c r="FZ896" s="101"/>
      <c r="GA896" s="101"/>
      <c r="GB896" s="101"/>
      <c r="GC896" s="101"/>
      <c r="GD896" s="101"/>
    </row>
    <row r="897" spans="1:186" x14ac:dyDescent="0.25">
      <c r="A897" s="101"/>
      <c r="B897" s="101"/>
      <c r="C897" s="101"/>
      <c r="D897" s="101"/>
      <c r="E897" s="101"/>
      <c r="F897" s="101"/>
      <c r="G897" s="101"/>
      <c r="H897" s="101"/>
      <c r="I897" s="101"/>
      <c r="J897" s="101"/>
      <c r="K897" s="101"/>
      <c r="L897" s="101"/>
      <c r="M897" s="103"/>
      <c r="N897" s="101"/>
      <c r="O897" s="101"/>
      <c r="P897" s="101"/>
      <c r="Q897" s="101"/>
      <c r="R897" s="101"/>
      <c r="S897" s="103"/>
      <c r="T897" s="103"/>
      <c r="U897" s="101"/>
      <c r="V897" s="101"/>
      <c r="W897" s="101"/>
      <c r="X897" s="101"/>
      <c r="Y897" s="101"/>
      <c r="Z897" s="101"/>
      <c r="AA897" s="101"/>
      <c r="AB897" s="101"/>
      <c r="AC897" s="101"/>
      <c r="AD897" s="101"/>
      <c r="AE897" s="101"/>
      <c r="AF897" s="101"/>
      <c r="AG897" s="103"/>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3"/>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c r="FH897" s="101"/>
      <c r="FI897" s="101"/>
      <c r="FJ897" s="101"/>
      <c r="FK897" s="101"/>
      <c r="FL897" s="101"/>
      <c r="FM897" s="101"/>
      <c r="FN897" s="101"/>
      <c r="FO897" s="101"/>
      <c r="FP897" s="101"/>
      <c r="FQ897" s="101"/>
      <c r="FR897" s="101"/>
      <c r="FS897" s="101"/>
      <c r="FT897" s="101"/>
      <c r="FU897" s="101"/>
      <c r="FV897" s="101"/>
      <c r="FW897" s="101"/>
      <c r="FX897" s="101"/>
      <c r="FY897" s="101"/>
      <c r="FZ897" s="101"/>
      <c r="GA897" s="101"/>
      <c r="GB897" s="101"/>
      <c r="GC897" s="101"/>
      <c r="GD897" s="101"/>
    </row>
    <row r="898" spans="1:186" x14ac:dyDescent="0.25">
      <c r="A898" s="101"/>
      <c r="B898" s="101"/>
      <c r="C898" s="101"/>
      <c r="D898" s="101"/>
      <c r="E898" s="101"/>
      <c r="F898" s="101"/>
      <c r="G898" s="101"/>
      <c r="H898" s="101"/>
      <c r="I898" s="101"/>
      <c r="J898" s="101"/>
      <c r="K898" s="101"/>
      <c r="L898" s="101"/>
      <c r="M898" s="103"/>
      <c r="N898" s="101"/>
      <c r="O898" s="101"/>
      <c r="P898" s="101"/>
      <c r="Q898" s="101"/>
      <c r="R898" s="101"/>
      <c r="S898" s="103"/>
      <c r="T898" s="103"/>
      <c r="U898" s="101"/>
      <c r="V898" s="101"/>
      <c r="W898" s="101"/>
      <c r="X898" s="101"/>
      <c r="Y898" s="101"/>
      <c r="Z898" s="101"/>
      <c r="AA898" s="101"/>
      <c r="AB898" s="101"/>
      <c r="AC898" s="101"/>
      <c r="AD898" s="101"/>
      <c r="AE898" s="101"/>
      <c r="AF898" s="101"/>
      <c r="AG898" s="103"/>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3"/>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c r="FH898" s="101"/>
      <c r="FI898" s="101"/>
      <c r="FJ898" s="101"/>
      <c r="FK898" s="101"/>
      <c r="FL898" s="101"/>
      <c r="FM898" s="101"/>
      <c r="FN898" s="101"/>
      <c r="FO898" s="101"/>
      <c r="FP898" s="101"/>
      <c r="FQ898" s="101"/>
      <c r="FR898" s="101"/>
      <c r="FS898" s="101"/>
      <c r="FT898" s="101"/>
      <c r="FU898" s="101"/>
      <c r="FV898" s="101"/>
      <c r="FW898" s="101"/>
      <c r="FX898" s="101"/>
      <c r="FY898" s="101"/>
      <c r="FZ898" s="101"/>
      <c r="GA898" s="101"/>
      <c r="GB898" s="101"/>
      <c r="GC898" s="101"/>
      <c r="GD898" s="101"/>
    </row>
    <row r="899" spans="1:186" x14ac:dyDescent="0.25">
      <c r="A899" s="101"/>
      <c r="B899" s="101"/>
      <c r="C899" s="101"/>
      <c r="D899" s="101"/>
      <c r="E899" s="101"/>
      <c r="F899" s="101"/>
      <c r="G899" s="101"/>
      <c r="H899" s="101"/>
      <c r="I899" s="101"/>
      <c r="J899" s="101"/>
      <c r="K899" s="101"/>
      <c r="L899" s="101"/>
      <c r="M899" s="103"/>
      <c r="N899" s="101"/>
      <c r="O899" s="101"/>
      <c r="P899" s="101"/>
      <c r="Q899" s="101"/>
      <c r="R899" s="101"/>
      <c r="S899" s="103"/>
      <c r="T899" s="103"/>
      <c r="U899" s="101"/>
      <c r="V899" s="101"/>
      <c r="W899" s="101"/>
      <c r="X899" s="101"/>
      <c r="Y899" s="101"/>
      <c r="Z899" s="101"/>
      <c r="AA899" s="101"/>
      <c r="AB899" s="101"/>
      <c r="AC899" s="101"/>
      <c r="AD899" s="101"/>
      <c r="AE899" s="101"/>
      <c r="AF899" s="101"/>
      <c r="AG899" s="103"/>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3"/>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c r="FH899" s="101"/>
      <c r="FI899" s="101"/>
      <c r="FJ899" s="101"/>
      <c r="FK899" s="101"/>
      <c r="FL899" s="101"/>
      <c r="FM899" s="101"/>
      <c r="FN899" s="101"/>
      <c r="FO899" s="101"/>
      <c r="FP899" s="101"/>
      <c r="FQ899" s="101"/>
      <c r="FR899" s="101"/>
      <c r="FS899" s="101"/>
      <c r="FT899" s="101"/>
      <c r="FU899" s="101"/>
      <c r="FV899" s="101"/>
      <c r="FW899" s="101"/>
      <c r="FX899" s="101"/>
      <c r="FY899" s="101"/>
      <c r="FZ899" s="101"/>
      <c r="GA899" s="101"/>
      <c r="GB899" s="101"/>
      <c r="GC899" s="101"/>
      <c r="GD899" s="101"/>
    </row>
    <row r="900" spans="1:186" x14ac:dyDescent="0.25">
      <c r="A900" s="101"/>
      <c r="B900" s="101"/>
      <c r="C900" s="101"/>
      <c r="D900" s="101"/>
      <c r="E900" s="101"/>
      <c r="F900" s="101"/>
      <c r="G900" s="101"/>
      <c r="H900" s="101"/>
      <c r="I900" s="101"/>
      <c r="J900" s="101"/>
      <c r="K900" s="101"/>
      <c r="L900" s="101"/>
      <c r="M900" s="103"/>
      <c r="N900" s="101"/>
      <c r="O900" s="101"/>
      <c r="P900" s="101"/>
      <c r="Q900" s="101"/>
      <c r="R900" s="101"/>
      <c r="S900" s="103"/>
      <c r="T900" s="103"/>
      <c r="U900" s="101"/>
      <c r="V900" s="101"/>
      <c r="W900" s="101"/>
      <c r="X900" s="101"/>
      <c r="Y900" s="101"/>
      <c r="Z900" s="101"/>
      <c r="AA900" s="101"/>
      <c r="AB900" s="101"/>
      <c r="AC900" s="101"/>
      <c r="AD900" s="101"/>
      <c r="AE900" s="101"/>
      <c r="AF900" s="101"/>
      <c r="AG900" s="103"/>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3"/>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c r="FH900" s="101"/>
      <c r="FI900" s="101"/>
      <c r="FJ900" s="101"/>
      <c r="FK900" s="101"/>
      <c r="FL900" s="101"/>
      <c r="FM900" s="101"/>
      <c r="FN900" s="101"/>
      <c r="FO900" s="101"/>
      <c r="FP900" s="101"/>
      <c r="FQ900" s="101"/>
      <c r="FR900" s="101"/>
      <c r="FS900" s="101"/>
      <c r="FT900" s="101"/>
      <c r="FU900" s="101"/>
      <c r="FV900" s="101"/>
      <c r="FW900" s="101"/>
      <c r="FX900" s="101"/>
      <c r="FY900" s="101"/>
      <c r="FZ900" s="101"/>
      <c r="GA900" s="101"/>
      <c r="GB900" s="101"/>
      <c r="GC900" s="101"/>
      <c r="GD900" s="101"/>
    </row>
    <row r="901" spans="1:186" x14ac:dyDescent="0.25">
      <c r="A901" s="101"/>
      <c r="B901" s="101"/>
      <c r="C901" s="101"/>
      <c r="D901" s="101"/>
      <c r="E901" s="101"/>
      <c r="F901" s="101"/>
      <c r="G901" s="101"/>
      <c r="H901" s="101"/>
      <c r="I901" s="101"/>
      <c r="J901" s="101"/>
      <c r="K901" s="101"/>
      <c r="L901" s="101"/>
      <c r="M901" s="103"/>
      <c r="N901" s="101"/>
      <c r="O901" s="101"/>
      <c r="P901" s="101"/>
      <c r="Q901" s="101"/>
      <c r="R901" s="101"/>
      <c r="S901" s="103"/>
      <c r="T901" s="103"/>
      <c r="U901" s="101"/>
      <c r="V901" s="101"/>
      <c r="W901" s="101"/>
      <c r="X901" s="101"/>
      <c r="Y901" s="101"/>
      <c r="Z901" s="101"/>
      <c r="AA901" s="101"/>
      <c r="AB901" s="101"/>
      <c r="AC901" s="101"/>
      <c r="AD901" s="101"/>
      <c r="AE901" s="101"/>
      <c r="AF901" s="101"/>
      <c r="AG901" s="103"/>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3"/>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c r="FH901" s="101"/>
      <c r="FI901" s="101"/>
      <c r="FJ901" s="101"/>
      <c r="FK901" s="101"/>
      <c r="FL901" s="101"/>
      <c r="FM901" s="101"/>
      <c r="FN901" s="101"/>
      <c r="FO901" s="101"/>
      <c r="FP901" s="101"/>
      <c r="FQ901" s="101"/>
      <c r="FR901" s="101"/>
      <c r="FS901" s="101"/>
      <c r="FT901" s="101"/>
      <c r="FU901" s="101"/>
      <c r="FV901" s="101"/>
      <c r="FW901" s="101"/>
      <c r="FX901" s="101"/>
      <c r="FY901" s="101"/>
      <c r="FZ901" s="101"/>
      <c r="GA901" s="101"/>
      <c r="GB901" s="101"/>
      <c r="GC901" s="101"/>
      <c r="GD901" s="101"/>
    </row>
    <row r="902" spans="1:186" x14ac:dyDescent="0.25">
      <c r="A902" s="101"/>
      <c r="B902" s="101"/>
      <c r="C902" s="101"/>
      <c r="D902" s="101"/>
      <c r="E902" s="101"/>
      <c r="F902" s="101"/>
      <c r="G902" s="101"/>
      <c r="H902" s="101"/>
      <c r="I902" s="101"/>
      <c r="J902" s="101"/>
      <c r="K902" s="101"/>
      <c r="L902" s="101"/>
      <c r="M902" s="103"/>
      <c r="N902" s="101"/>
      <c r="O902" s="101"/>
      <c r="P902" s="101"/>
      <c r="Q902" s="101"/>
      <c r="R902" s="101"/>
      <c r="S902" s="103"/>
      <c r="T902" s="103"/>
      <c r="U902" s="101"/>
      <c r="V902" s="101"/>
      <c r="W902" s="101"/>
      <c r="X902" s="101"/>
      <c r="Y902" s="101"/>
      <c r="Z902" s="101"/>
      <c r="AA902" s="101"/>
      <c r="AB902" s="101"/>
      <c r="AC902" s="101"/>
      <c r="AD902" s="101"/>
      <c r="AE902" s="101"/>
      <c r="AF902" s="101"/>
      <c r="AG902" s="103"/>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3"/>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c r="FH902" s="101"/>
      <c r="FI902" s="101"/>
      <c r="FJ902" s="101"/>
      <c r="FK902" s="101"/>
      <c r="FL902" s="101"/>
      <c r="FM902" s="101"/>
      <c r="FN902" s="101"/>
      <c r="FO902" s="101"/>
      <c r="FP902" s="101"/>
      <c r="FQ902" s="101"/>
      <c r="FR902" s="101"/>
      <c r="FS902" s="101"/>
      <c r="FT902" s="101"/>
      <c r="FU902" s="101"/>
      <c r="FV902" s="101"/>
      <c r="FW902" s="101"/>
      <c r="FX902" s="101"/>
      <c r="FY902" s="101"/>
      <c r="FZ902" s="101"/>
      <c r="GA902" s="101"/>
      <c r="GB902" s="101"/>
      <c r="GC902" s="101"/>
      <c r="GD902" s="101"/>
    </row>
    <row r="903" spans="1:186" x14ac:dyDescent="0.25">
      <c r="A903" s="101"/>
      <c r="B903" s="101"/>
      <c r="C903" s="101"/>
      <c r="D903" s="101"/>
      <c r="E903" s="101"/>
      <c r="F903" s="101"/>
      <c r="G903" s="101"/>
      <c r="H903" s="101"/>
      <c r="I903" s="101"/>
      <c r="J903" s="101"/>
      <c r="K903" s="101"/>
      <c r="L903" s="101"/>
      <c r="M903" s="103"/>
      <c r="N903" s="101"/>
      <c r="O903" s="101"/>
      <c r="P903" s="101"/>
      <c r="Q903" s="101"/>
      <c r="R903" s="101"/>
      <c r="S903" s="103"/>
      <c r="T903" s="103"/>
      <c r="U903" s="101"/>
      <c r="V903" s="101"/>
      <c r="W903" s="101"/>
      <c r="X903" s="101"/>
      <c r="Y903" s="101"/>
      <c r="Z903" s="101"/>
      <c r="AA903" s="101"/>
      <c r="AB903" s="101"/>
      <c r="AC903" s="101"/>
      <c r="AD903" s="101"/>
      <c r="AE903" s="101"/>
      <c r="AF903" s="101"/>
      <c r="AG903" s="103"/>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3"/>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c r="FH903" s="101"/>
      <c r="FI903" s="101"/>
      <c r="FJ903" s="101"/>
      <c r="FK903" s="101"/>
      <c r="FL903" s="101"/>
      <c r="FM903" s="101"/>
      <c r="FN903" s="101"/>
      <c r="FO903" s="101"/>
      <c r="FP903" s="101"/>
      <c r="FQ903" s="101"/>
      <c r="FR903" s="101"/>
      <c r="FS903" s="101"/>
      <c r="FT903" s="101"/>
      <c r="FU903" s="101"/>
      <c r="FV903" s="101"/>
      <c r="FW903" s="101"/>
      <c r="FX903" s="101"/>
      <c r="FY903" s="101"/>
      <c r="FZ903" s="101"/>
      <c r="GA903" s="101"/>
      <c r="GB903" s="101"/>
      <c r="GC903" s="101"/>
      <c r="GD903" s="101"/>
    </row>
    <row r="904" spans="1:186" x14ac:dyDescent="0.25">
      <c r="A904" s="101"/>
      <c r="B904" s="101"/>
      <c r="C904" s="101"/>
      <c r="D904" s="101"/>
      <c r="E904" s="101"/>
      <c r="F904" s="101"/>
      <c r="G904" s="101"/>
      <c r="H904" s="101"/>
      <c r="I904" s="101"/>
      <c r="J904" s="101"/>
      <c r="K904" s="101"/>
      <c r="L904" s="101"/>
      <c r="M904" s="103"/>
      <c r="N904" s="101"/>
      <c r="O904" s="101"/>
      <c r="P904" s="101"/>
      <c r="Q904" s="101"/>
      <c r="R904" s="101"/>
      <c r="S904" s="103"/>
      <c r="T904" s="103"/>
      <c r="U904" s="101"/>
      <c r="V904" s="101"/>
      <c r="W904" s="101"/>
      <c r="X904" s="101"/>
      <c r="Y904" s="101"/>
      <c r="Z904" s="101"/>
      <c r="AA904" s="101"/>
      <c r="AB904" s="101"/>
      <c r="AC904" s="101"/>
      <c r="AD904" s="101"/>
      <c r="AE904" s="101"/>
      <c r="AF904" s="101"/>
      <c r="AG904" s="103"/>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3"/>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c r="FH904" s="101"/>
      <c r="FI904" s="101"/>
      <c r="FJ904" s="101"/>
      <c r="FK904" s="101"/>
      <c r="FL904" s="101"/>
      <c r="FM904" s="101"/>
      <c r="FN904" s="101"/>
      <c r="FO904" s="101"/>
      <c r="FP904" s="101"/>
      <c r="FQ904" s="101"/>
      <c r="FR904" s="101"/>
      <c r="FS904" s="101"/>
      <c r="FT904" s="101"/>
      <c r="FU904" s="101"/>
      <c r="FV904" s="101"/>
      <c r="FW904" s="101"/>
      <c r="FX904" s="101"/>
      <c r="FY904" s="101"/>
      <c r="FZ904" s="101"/>
      <c r="GA904" s="101"/>
      <c r="GB904" s="101"/>
      <c r="GC904" s="101"/>
      <c r="GD904" s="101"/>
    </row>
    <row r="905" spans="1:186" x14ac:dyDescent="0.25">
      <c r="A905" s="101"/>
      <c r="B905" s="101"/>
      <c r="C905" s="101"/>
      <c r="D905" s="101"/>
      <c r="E905" s="101"/>
      <c r="F905" s="101"/>
      <c r="G905" s="101"/>
      <c r="H905" s="101"/>
      <c r="I905" s="101"/>
      <c r="J905" s="101"/>
      <c r="K905" s="101"/>
      <c r="L905" s="101"/>
      <c r="M905" s="103"/>
      <c r="N905" s="101"/>
      <c r="O905" s="101"/>
      <c r="P905" s="101"/>
      <c r="Q905" s="101"/>
      <c r="R905" s="101"/>
      <c r="S905" s="103"/>
      <c r="T905" s="103"/>
      <c r="U905" s="101"/>
      <c r="V905" s="101"/>
      <c r="W905" s="101"/>
      <c r="X905" s="101"/>
      <c r="Y905" s="101"/>
      <c r="Z905" s="101"/>
      <c r="AA905" s="101"/>
      <c r="AB905" s="101"/>
      <c r="AC905" s="101"/>
      <c r="AD905" s="101"/>
      <c r="AE905" s="101"/>
      <c r="AF905" s="101"/>
      <c r="AG905" s="103"/>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3"/>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c r="FH905" s="101"/>
      <c r="FI905" s="101"/>
      <c r="FJ905" s="101"/>
      <c r="FK905" s="101"/>
      <c r="FL905" s="101"/>
      <c r="FM905" s="101"/>
      <c r="FN905" s="101"/>
      <c r="FO905" s="101"/>
      <c r="FP905" s="101"/>
      <c r="FQ905" s="101"/>
      <c r="FR905" s="101"/>
      <c r="FS905" s="101"/>
      <c r="FT905" s="101"/>
      <c r="FU905" s="101"/>
      <c r="FV905" s="101"/>
      <c r="FW905" s="101"/>
      <c r="FX905" s="101"/>
      <c r="FY905" s="101"/>
      <c r="FZ905" s="101"/>
      <c r="GA905" s="101"/>
      <c r="GB905" s="101"/>
      <c r="GC905" s="101"/>
      <c r="GD905" s="101"/>
    </row>
    <row r="906" spans="1:186" x14ac:dyDescent="0.25">
      <c r="A906" s="101"/>
      <c r="B906" s="101"/>
      <c r="C906" s="101"/>
      <c r="D906" s="101"/>
      <c r="E906" s="101"/>
      <c r="F906" s="101"/>
      <c r="G906" s="101"/>
      <c r="H906" s="101"/>
      <c r="I906" s="101"/>
      <c r="J906" s="101"/>
      <c r="K906" s="101"/>
      <c r="L906" s="101"/>
      <c r="M906" s="103"/>
      <c r="N906" s="101"/>
      <c r="O906" s="101"/>
      <c r="P906" s="101"/>
      <c r="Q906" s="101"/>
      <c r="R906" s="101"/>
      <c r="S906" s="103"/>
      <c r="T906" s="103"/>
      <c r="U906" s="101"/>
      <c r="V906" s="101"/>
      <c r="W906" s="101"/>
      <c r="X906" s="101"/>
      <c r="Y906" s="101"/>
      <c r="Z906" s="101"/>
      <c r="AA906" s="101"/>
      <c r="AB906" s="101"/>
      <c r="AC906" s="101"/>
      <c r="AD906" s="101"/>
      <c r="AE906" s="101"/>
      <c r="AF906" s="101"/>
      <c r="AG906" s="103"/>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3"/>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c r="FH906" s="101"/>
      <c r="FI906" s="101"/>
      <c r="FJ906" s="101"/>
      <c r="FK906" s="101"/>
      <c r="FL906" s="101"/>
      <c r="FM906" s="101"/>
      <c r="FN906" s="101"/>
      <c r="FO906" s="101"/>
      <c r="FP906" s="101"/>
      <c r="FQ906" s="101"/>
      <c r="FR906" s="101"/>
      <c r="FS906" s="101"/>
      <c r="FT906" s="101"/>
      <c r="FU906" s="101"/>
      <c r="FV906" s="101"/>
      <c r="FW906" s="101"/>
      <c r="FX906" s="101"/>
      <c r="FY906" s="101"/>
      <c r="FZ906" s="101"/>
      <c r="GA906" s="101"/>
      <c r="GB906" s="101"/>
      <c r="GC906" s="101"/>
      <c r="GD906" s="101"/>
    </row>
    <row r="907" spans="1:186" x14ac:dyDescent="0.25">
      <c r="A907" s="101"/>
      <c r="B907" s="101"/>
      <c r="C907" s="101"/>
      <c r="D907" s="101"/>
      <c r="E907" s="101"/>
      <c r="F907" s="101"/>
      <c r="G907" s="101"/>
      <c r="H907" s="101"/>
      <c r="I907" s="101"/>
      <c r="J907" s="101"/>
      <c r="K907" s="101"/>
      <c r="L907" s="101"/>
      <c r="M907" s="103"/>
      <c r="N907" s="101"/>
      <c r="O907" s="101"/>
      <c r="P907" s="101"/>
      <c r="Q907" s="101"/>
      <c r="R907" s="101"/>
      <c r="S907" s="103"/>
      <c r="T907" s="103"/>
      <c r="U907" s="101"/>
      <c r="V907" s="101"/>
      <c r="W907" s="101"/>
      <c r="X907" s="101"/>
      <c r="Y907" s="101"/>
      <c r="Z907" s="101"/>
      <c r="AA907" s="101"/>
      <c r="AB907" s="101"/>
      <c r="AC907" s="101"/>
      <c r="AD907" s="101"/>
      <c r="AE907" s="101"/>
      <c r="AF907" s="101"/>
      <c r="AG907" s="103"/>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3"/>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c r="FH907" s="101"/>
      <c r="FI907" s="101"/>
      <c r="FJ907" s="101"/>
      <c r="FK907" s="101"/>
      <c r="FL907" s="101"/>
      <c r="FM907" s="101"/>
      <c r="FN907" s="101"/>
      <c r="FO907" s="101"/>
      <c r="FP907" s="101"/>
      <c r="FQ907" s="101"/>
      <c r="FR907" s="101"/>
      <c r="FS907" s="101"/>
      <c r="FT907" s="101"/>
      <c r="FU907" s="101"/>
      <c r="FV907" s="101"/>
      <c r="FW907" s="101"/>
      <c r="FX907" s="101"/>
      <c r="FY907" s="101"/>
      <c r="FZ907" s="101"/>
      <c r="GA907" s="101"/>
      <c r="GB907" s="101"/>
      <c r="GC907" s="101"/>
      <c r="GD907" s="101"/>
    </row>
    <row r="908" spans="1:186" x14ac:dyDescent="0.25">
      <c r="A908" s="101"/>
      <c r="B908" s="101"/>
      <c r="C908" s="101"/>
      <c r="D908" s="101"/>
      <c r="E908" s="101"/>
      <c r="F908" s="101"/>
      <c r="G908" s="101"/>
      <c r="H908" s="101"/>
      <c r="I908" s="101"/>
      <c r="J908" s="101"/>
      <c r="K908" s="101"/>
      <c r="L908" s="101"/>
      <c r="M908" s="103"/>
      <c r="N908" s="101"/>
      <c r="O908" s="101"/>
      <c r="P908" s="101"/>
      <c r="Q908" s="101"/>
      <c r="R908" s="101"/>
      <c r="S908" s="103"/>
      <c r="T908" s="103"/>
      <c r="U908" s="101"/>
      <c r="V908" s="101"/>
      <c r="W908" s="101"/>
      <c r="X908" s="101"/>
      <c r="Y908" s="101"/>
      <c r="Z908" s="101"/>
      <c r="AA908" s="101"/>
      <c r="AB908" s="101"/>
      <c r="AC908" s="101"/>
      <c r="AD908" s="101"/>
      <c r="AE908" s="101"/>
      <c r="AF908" s="101"/>
      <c r="AG908" s="103"/>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3"/>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c r="FH908" s="101"/>
      <c r="FI908" s="101"/>
      <c r="FJ908" s="101"/>
      <c r="FK908" s="101"/>
      <c r="FL908" s="101"/>
      <c r="FM908" s="101"/>
      <c r="FN908" s="101"/>
      <c r="FO908" s="101"/>
      <c r="FP908" s="101"/>
      <c r="FQ908" s="101"/>
      <c r="FR908" s="101"/>
      <c r="FS908" s="101"/>
      <c r="FT908" s="101"/>
      <c r="FU908" s="101"/>
      <c r="FV908" s="101"/>
      <c r="FW908" s="101"/>
      <c r="FX908" s="101"/>
      <c r="FY908" s="101"/>
      <c r="FZ908" s="101"/>
      <c r="GA908" s="101"/>
      <c r="GB908" s="101"/>
      <c r="GC908" s="101"/>
      <c r="GD908" s="101"/>
    </row>
    <row r="909" spans="1:186" x14ac:dyDescent="0.25">
      <c r="A909" s="101"/>
      <c r="B909" s="101"/>
      <c r="C909" s="101"/>
      <c r="D909" s="101"/>
      <c r="E909" s="101"/>
      <c r="F909" s="101"/>
      <c r="G909" s="101"/>
      <c r="H909" s="101"/>
      <c r="I909" s="101"/>
      <c r="J909" s="101"/>
      <c r="K909" s="101"/>
      <c r="L909" s="101"/>
      <c r="M909" s="103"/>
      <c r="N909" s="101"/>
      <c r="O909" s="101"/>
      <c r="P909" s="101"/>
      <c r="Q909" s="101"/>
      <c r="R909" s="101"/>
      <c r="S909" s="103"/>
      <c r="T909" s="103"/>
      <c r="U909" s="101"/>
      <c r="V909" s="101"/>
      <c r="W909" s="101"/>
      <c r="X909" s="101"/>
      <c r="Y909" s="101"/>
      <c r="Z909" s="101"/>
      <c r="AA909" s="101"/>
      <c r="AB909" s="101"/>
      <c r="AC909" s="101"/>
      <c r="AD909" s="101"/>
      <c r="AE909" s="101"/>
      <c r="AF909" s="101"/>
      <c r="AG909" s="103"/>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3"/>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c r="FH909" s="101"/>
      <c r="FI909" s="101"/>
      <c r="FJ909" s="101"/>
      <c r="FK909" s="101"/>
      <c r="FL909" s="101"/>
      <c r="FM909" s="101"/>
      <c r="FN909" s="101"/>
      <c r="FO909" s="101"/>
      <c r="FP909" s="101"/>
      <c r="FQ909" s="101"/>
      <c r="FR909" s="101"/>
      <c r="FS909" s="101"/>
      <c r="FT909" s="101"/>
      <c r="FU909" s="101"/>
      <c r="FV909" s="101"/>
      <c r="FW909" s="101"/>
      <c r="FX909" s="101"/>
      <c r="FY909" s="101"/>
      <c r="FZ909" s="101"/>
      <c r="GA909" s="101"/>
      <c r="GB909" s="101"/>
      <c r="GC909" s="101"/>
      <c r="GD909" s="101"/>
    </row>
    <row r="910" spans="1:186" x14ac:dyDescent="0.25">
      <c r="A910" s="101"/>
      <c r="B910" s="101"/>
      <c r="C910" s="101"/>
      <c r="D910" s="101"/>
      <c r="E910" s="101"/>
      <c r="F910" s="101"/>
      <c r="G910" s="101"/>
      <c r="H910" s="101"/>
      <c r="I910" s="101"/>
      <c r="J910" s="101"/>
      <c r="K910" s="101"/>
      <c r="L910" s="101"/>
      <c r="M910" s="103"/>
      <c r="N910" s="101"/>
      <c r="O910" s="101"/>
      <c r="P910" s="101"/>
      <c r="Q910" s="101"/>
      <c r="R910" s="101"/>
      <c r="S910" s="103"/>
      <c r="T910" s="103"/>
      <c r="U910" s="101"/>
      <c r="V910" s="101"/>
      <c r="W910" s="101"/>
      <c r="X910" s="101"/>
      <c r="Y910" s="101"/>
      <c r="Z910" s="101"/>
      <c r="AA910" s="101"/>
      <c r="AB910" s="101"/>
      <c r="AC910" s="101"/>
      <c r="AD910" s="101"/>
      <c r="AE910" s="101"/>
      <c r="AF910" s="101"/>
      <c r="AG910" s="103"/>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3"/>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c r="FH910" s="101"/>
      <c r="FI910" s="101"/>
      <c r="FJ910" s="101"/>
      <c r="FK910" s="101"/>
      <c r="FL910" s="101"/>
      <c r="FM910" s="101"/>
      <c r="FN910" s="101"/>
      <c r="FO910" s="101"/>
      <c r="FP910" s="101"/>
      <c r="FQ910" s="101"/>
      <c r="FR910" s="101"/>
      <c r="FS910" s="101"/>
      <c r="FT910" s="101"/>
      <c r="FU910" s="101"/>
      <c r="FV910" s="101"/>
      <c r="FW910" s="101"/>
      <c r="FX910" s="101"/>
      <c r="FY910" s="101"/>
      <c r="FZ910" s="101"/>
      <c r="GA910" s="101"/>
      <c r="GB910" s="101"/>
      <c r="GC910" s="101"/>
      <c r="GD910" s="101"/>
    </row>
    <row r="911" spans="1:186" x14ac:dyDescent="0.25">
      <c r="A911" s="101"/>
      <c r="B911" s="101"/>
      <c r="C911" s="101"/>
      <c r="D911" s="101"/>
      <c r="E911" s="101"/>
      <c r="F911" s="101"/>
      <c r="G911" s="101"/>
      <c r="H911" s="101"/>
      <c r="I911" s="101"/>
      <c r="J911" s="101"/>
      <c r="K911" s="101"/>
      <c r="L911" s="101"/>
      <c r="M911" s="103"/>
      <c r="N911" s="101"/>
      <c r="O911" s="101"/>
      <c r="P911" s="101"/>
      <c r="Q911" s="101"/>
      <c r="R911" s="101"/>
      <c r="S911" s="103"/>
      <c r="T911" s="103"/>
      <c r="U911" s="101"/>
      <c r="V911" s="101"/>
      <c r="W911" s="101"/>
      <c r="X911" s="101"/>
      <c r="Y911" s="101"/>
      <c r="Z911" s="101"/>
      <c r="AA911" s="101"/>
      <c r="AB911" s="101"/>
      <c r="AC911" s="101"/>
      <c r="AD911" s="101"/>
      <c r="AE911" s="101"/>
      <c r="AF911" s="101"/>
      <c r="AG911" s="103"/>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3"/>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c r="FH911" s="101"/>
      <c r="FI911" s="101"/>
      <c r="FJ911" s="101"/>
      <c r="FK911" s="101"/>
      <c r="FL911" s="101"/>
      <c r="FM911" s="101"/>
      <c r="FN911" s="101"/>
      <c r="FO911" s="101"/>
      <c r="FP911" s="101"/>
      <c r="FQ911" s="101"/>
      <c r="FR911" s="101"/>
      <c r="FS911" s="101"/>
      <c r="FT911" s="101"/>
      <c r="FU911" s="101"/>
      <c r="FV911" s="101"/>
      <c r="FW911" s="101"/>
      <c r="FX911" s="101"/>
      <c r="FY911" s="101"/>
      <c r="FZ911" s="101"/>
      <c r="GA911" s="101"/>
      <c r="GB911" s="101"/>
      <c r="GC911" s="101"/>
      <c r="GD911" s="101"/>
    </row>
    <row r="912" spans="1:186" x14ac:dyDescent="0.25">
      <c r="A912" s="101"/>
      <c r="B912" s="101"/>
      <c r="C912" s="101"/>
      <c r="D912" s="101"/>
      <c r="E912" s="101"/>
      <c r="F912" s="101"/>
      <c r="G912" s="101"/>
      <c r="H912" s="101"/>
      <c r="I912" s="101"/>
      <c r="J912" s="101"/>
      <c r="K912" s="101"/>
      <c r="L912" s="101"/>
      <c r="M912" s="103"/>
      <c r="N912" s="101"/>
      <c r="O912" s="101"/>
      <c r="P912" s="101"/>
      <c r="Q912" s="101"/>
      <c r="R912" s="101"/>
      <c r="S912" s="103"/>
      <c r="T912" s="103"/>
      <c r="U912" s="101"/>
      <c r="V912" s="101"/>
      <c r="W912" s="101"/>
      <c r="X912" s="101"/>
      <c r="Y912" s="101"/>
      <c r="Z912" s="101"/>
      <c r="AA912" s="101"/>
      <c r="AB912" s="101"/>
      <c r="AC912" s="101"/>
      <c r="AD912" s="101"/>
      <c r="AE912" s="101"/>
      <c r="AF912" s="101"/>
      <c r="AG912" s="103"/>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3"/>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c r="FH912" s="101"/>
      <c r="FI912" s="101"/>
      <c r="FJ912" s="101"/>
      <c r="FK912" s="101"/>
      <c r="FL912" s="101"/>
      <c r="FM912" s="101"/>
      <c r="FN912" s="101"/>
      <c r="FO912" s="101"/>
      <c r="FP912" s="101"/>
      <c r="FQ912" s="101"/>
      <c r="FR912" s="101"/>
      <c r="FS912" s="101"/>
      <c r="FT912" s="101"/>
      <c r="FU912" s="101"/>
      <c r="FV912" s="101"/>
      <c r="FW912" s="101"/>
      <c r="FX912" s="101"/>
      <c r="FY912" s="101"/>
      <c r="FZ912" s="101"/>
      <c r="GA912" s="101"/>
      <c r="GB912" s="101"/>
      <c r="GC912" s="101"/>
      <c r="GD912" s="101"/>
    </row>
    <row r="913" spans="1:186" x14ac:dyDescent="0.25">
      <c r="A913" s="101"/>
      <c r="B913" s="101"/>
      <c r="C913" s="101"/>
      <c r="D913" s="101"/>
      <c r="E913" s="101"/>
      <c r="F913" s="101"/>
      <c r="G913" s="101"/>
      <c r="H913" s="101"/>
      <c r="I913" s="101"/>
      <c r="J913" s="101"/>
      <c r="K913" s="101"/>
      <c r="L913" s="101"/>
      <c r="M913" s="103"/>
      <c r="N913" s="101"/>
      <c r="O913" s="101"/>
      <c r="P913" s="101"/>
      <c r="Q913" s="101"/>
      <c r="R913" s="101"/>
      <c r="S913" s="103"/>
      <c r="T913" s="103"/>
      <c r="U913" s="101"/>
      <c r="V913" s="101"/>
      <c r="W913" s="101"/>
      <c r="X913" s="101"/>
      <c r="Y913" s="101"/>
      <c r="Z913" s="101"/>
      <c r="AA913" s="101"/>
      <c r="AB913" s="101"/>
      <c r="AC913" s="101"/>
      <c r="AD913" s="101"/>
      <c r="AE913" s="101"/>
      <c r="AF913" s="101"/>
      <c r="AG913" s="103"/>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3"/>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c r="FH913" s="101"/>
      <c r="FI913" s="101"/>
      <c r="FJ913" s="101"/>
      <c r="FK913" s="101"/>
      <c r="FL913" s="101"/>
      <c r="FM913" s="101"/>
      <c r="FN913" s="101"/>
      <c r="FO913" s="101"/>
      <c r="FP913" s="101"/>
      <c r="FQ913" s="101"/>
      <c r="FR913" s="101"/>
      <c r="FS913" s="101"/>
      <c r="FT913" s="101"/>
      <c r="FU913" s="101"/>
      <c r="FV913" s="101"/>
      <c r="FW913" s="101"/>
      <c r="FX913" s="101"/>
      <c r="FY913" s="101"/>
      <c r="FZ913" s="101"/>
      <c r="GA913" s="101"/>
      <c r="GB913" s="101"/>
      <c r="GC913" s="101"/>
      <c r="GD913" s="101"/>
    </row>
    <row r="914" spans="1:186" x14ac:dyDescent="0.25">
      <c r="A914" s="101"/>
      <c r="B914" s="101"/>
      <c r="C914" s="101"/>
      <c r="D914" s="101"/>
      <c r="E914" s="101"/>
      <c r="F914" s="101"/>
      <c r="G914" s="101"/>
      <c r="H914" s="101"/>
      <c r="I914" s="101"/>
      <c r="J914" s="101"/>
      <c r="K914" s="101"/>
      <c r="L914" s="101"/>
      <c r="M914" s="103"/>
      <c r="N914" s="101"/>
      <c r="O914" s="101"/>
      <c r="P914" s="101"/>
      <c r="Q914" s="101"/>
      <c r="R914" s="101"/>
      <c r="S914" s="103"/>
      <c r="T914" s="103"/>
      <c r="U914" s="101"/>
      <c r="V914" s="101"/>
      <c r="W914" s="101"/>
      <c r="X914" s="101"/>
      <c r="Y914" s="101"/>
      <c r="Z914" s="101"/>
      <c r="AA914" s="101"/>
      <c r="AB914" s="101"/>
      <c r="AC914" s="101"/>
      <c r="AD914" s="101"/>
      <c r="AE914" s="101"/>
      <c r="AF914" s="101"/>
      <c r="AG914" s="103"/>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3"/>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c r="FH914" s="101"/>
      <c r="FI914" s="101"/>
      <c r="FJ914" s="101"/>
      <c r="FK914" s="101"/>
      <c r="FL914" s="101"/>
      <c r="FM914" s="101"/>
      <c r="FN914" s="101"/>
      <c r="FO914" s="101"/>
      <c r="FP914" s="101"/>
      <c r="FQ914" s="101"/>
      <c r="FR914" s="101"/>
      <c r="FS914" s="101"/>
      <c r="FT914" s="101"/>
      <c r="FU914" s="101"/>
      <c r="FV914" s="101"/>
      <c r="FW914" s="101"/>
      <c r="FX914" s="101"/>
      <c r="FY914" s="101"/>
      <c r="FZ914" s="101"/>
      <c r="GA914" s="101"/>
      <c r="GB914" s="101"/>
      <c r="GC914" s="101"/>
      <c r="GD914" s="101"/>
    </row>
    <row r="915" spans="1:186" x14ac:dyDescent="0.25">
      <c r="A915" s="101"/>
      <c r="B915" s="101"/>
      <c r="C915" s="101"/>
      <c r="D915" s="101"/>
      <c r="E915" s="101"/>
      <c r="F915" s="101"/>
      <c r="G915" s="101"/>
      <c r="H915" s="101"/>
      <c r="I915" s="101"/>
      <c r="J915" s="101"/>
      <c r="K915" s="101"/>
      <c r="L915" s="101"/>
      <c r="M915" s="103"/>
      <c r="N915" s="101"/>
      <c r="O915" s="101"/>
      <c r="P915" s="101"/>
      <c r="Q915" s="101"/>
      <c r="R915" s="101"/>
      <c r="S915" s="103"/>
      <c r="T915" s="103"/>
      <c r="U915" s="101"/>
      <c r="V915" s="101"/>
      <c r="W915" s="101"/>
      <c r="X915" s="101"/>
      <c r="Y915" s="101"/>
      <c r="Z915" s="101"/>
      <c r="AA915" s="101"/>
      <c r="AB915" s="101"/>
      <c r="AC915" s="101"/>
      <c r="AD915" s="101"/>
      <c r="AE915" s="101"/>
      <c r="AF915" s="101"/>
      <c r="AG915" s="103"/>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3"/>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c r="FH915" s="101"/>
      <c r="FI915" s="101"/>
      <c r="FJ915" s="101"/>
      <c r="FK915" s="101"/>
      <c r="FL915" s="101"/>
      <c r="FM915" s="101"/>
      <c r="FN915" s="101"/>
      <c r="FO915" s="101"/>
      <c r="FP915" s="101"/>
      <c r="FQ915" s="101"/>
      <c r="FR915" s="101"/>
      <c r="FS915" s="101"/>
      <c r="FT915" s="101"/>
      <c r="FU915" s="101"/>
      <c r="FV915" s="101"/>
      <c r="FW915" s="101"/>
      <c r="FX915" s="101"/>
      <c r="FY915" s="101"/>
      <c r="FZ915" s="101"/>
      <c r="GA915" s="101"/>
      <c r="GB915" s="101"/>
      <c r="GC915" s="101"/>
      <c r="GD915" s="101"/>
    </row>
    <row r="916" spans="1:186" x14ac:dyDescent="0.25">
      <c r="A916" s="101"/>
      <c r="B916" s="101"/>
      <c r="C916" s="101"/>
      <c r="D916" s="101"/>
      <c r="E916" s="101"/>
      <c r="F916" s="101"/>
      <c r="G916" s="101"/>
      <c r="H916" s="101"/>
      <c r="I916" s="101"/>
      <c r="J916" s="101"/>
      <c r="K916" s="101"/>
      <c r="L916" s="101"/>
      <c r="M916" s="103"/>
      <c r="N916" s="101"/>
      <c r="O916" s="101"/>
      <c r="P916" s="101"/>
      <c r="Q916" s="101"/>
      <c r="R916" s="101"/>
      <c r="S916" s="103"/>
      <c r="T916" s="103"/>
      <c r="U916" s="101"/>
      <c r="V916" s="101"/>
      <c r="W916" s="101"/>
      <c r="X916" s="101"/>
      <c r="Y916" s="101"/>
      <c r="Z916" s="101"/>
      <c r="AA916" s="101"/>
      <c r="AB916" s="101"/>
      <c r="AC916" s="101"/>
      <c r="AD916" s="101"/>
      <c r="AE916" s="101"/>
      <c r="AF916" s="101"/>
      <c r="AG916" s="103"/>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3"/>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c r="FH916" s="101"/>
      <c r="FI916" s="101"/>
      <c r="FJ916" s="101"/>
      <c r="FK916" s="101"/>
      <c r="FL916" s="101"/>
      <c r="FM916" s="101"/>
      <c r="FN916" s="101"/>
      <c r="FO916" s="101"/>
      <c r="FP916" s="101"/>
      <c r="FQ916" s="101"/>
      <c r="FR916" s="101"/>
      <c r="FS916" s="101"/>
      <c r="FT916" s="101"/>
      <c r="FU916" s="101"/>
      <c r="FV916" s="101"/>
      <c r="FW916" s="101"/>
      <c r="FX916" s="101"/>
      <c r="FY916" s="101"/>
      <c r="FZ916" s="101"/>
      <c r="GA916" s="101"/>
      <c r="GB916" s="101"/>
      <c r="GC916" s="101"/>
      <c r="GD916" s="101"/>
    </row>
    <row r="917" spans="1:186" x14ac:dyDescent="0.25">
      <c r="A917" s="101"/>
      <c r="B917" s="101"/>
      <c r="C917" s="101"/>
      <c r="D917" s="101"/>
      <c r="E917" s="101"/>
      <c r="F917" s="101"/>
      <c r="G917" s="101"/>
      <c r="H917" s="101"/>
      <c r="I917" s="101"/>
      <c r="J917" s="101"/>
      <c r="K917" s="101"/>
      <c r="L917" s="101"/>
      <c r="M917" s="103"/>
      <c r="N917" s="101"/>
      <c r="O917" s="101"/>
      <c r="P917" s="101"/>
      <c r="Q917" s="101"/>
      <c r="R917" s="101"/>
      <c r="S917" s="103"/>
      <c r="T917" s="103"/>
      <c r="U917" s="101"/>
      <c r="V917" s="101"/>
      <c r="W917" s="101"/>
      <c r="X917" s="101"/>
      <c r="Y917" s="101"/>
      <c r="Z917" s="101"/>
      <c r="AA917" s="101"/>
      <c r="AB917" s="101"/>
      <c r="AC917" s="101"/>
      <c r="AD917" s="101"/>
      <c r="AE917" s="101"/>
      <c r="AF917" s="101"/>
      <c r="AG917" s="103"/>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3"/>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c r="FH917" s="101"/>
      <c r="FI917" s="101"/>
      <c r="FJ917" s="101"/>
      <c r="FK917" s="101"/>
      <c r="FL917" s="101"/>
      <c r="FM917" s="101"/>
      <c r="FN917" s="101"/>
      <c r="FO917" s="101"/>
      <c r="FP917" s="101"/>
      <c r="FQ917" s="101"/>
      <c r="FR917" s="101"/>
      <c r="FS917" s="101"/>
      <c r="FT917" s="101"/>
      <c r="FU917" s="101"/>
      <c r="FV917" s="101"/>
      <c r="FW917" s="101"/>
      <c r="FX917" s="101"/>
      <c r="FY917" s="101"/>
      <c r="FZ917" s="101"/>
      <c r="GA917" s="101"/>
      <c r="GB917" s="101"/>
      <c r="GC917" s="101"/>
      <c r="GD917" s="101"/>
    </row>
    <row r="918" spans="1:186" x14ac:dyDescent="0.25">
      <c r="A918" s="101"/>
      <c r="B918" s="101"/>
      <c r="C918" s="101"/>
      <c r="D918" s="101"/>
      <c r="E918" s="101"/>
      <c r="F918" s="101"/>
      <c r="G918" s="101"/>
      <c r="H918" s="101"/>
      <c r="I918" s="101"/>
      <c r="J918" s="101"/>
      <c r="K918" s="101"/>
      <c r="L918" s="101"/>
      <c r="M918" s="103"/>
      <c r="N918" s="101"/>
      <c r="O918" s="101"/>
      <c r="P918" s="101"/>
      <c r="Q918" s="101"/>
      <c r="R918" s="101"/>
      <c r="S918" s="103"/>
      <c r="T918" s="103"/>
      <c r="U918" s="101"/>
      <c r="V918" s="101"/>
      <c r="W918" s="101"/>
      <c r="X918" s="101"/>
      <c r="Y918" s="101"/>
      <c r="Z918" s="101"/>
      <c r="AA918" s="101"/>
      <c r="AB918" s="101"/>
      <c r="AC918" s="101"/>
      <c r="AD918" s="101"/>
      <c r="AE918" s="101"/>
      <c r="AF918" s="101"/>
      <c r="AG918" s="103"/>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3"/>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c r="FH918" s="101"/>
      <c r="FI918" s="101"/>
      <c r="FJ918" s="101"/>
      <c r="FK918" s="101"/>
      <c r="FL918" s="101"/>
      <c r="FM918" s="101"/>
      <c r="FN918" s="101"/>
      <c r="FO918" s="101"/>
      <c r="FP918" s="101"/>
      <c r="FQ918" s="101"/>
      <c r="FR918" s="101"/>
      <c r="FS918" s="101"/>
      <c r="FT918" s="101"/>
      <c r="FU918" s="101"/>
      <c r="FV918" s="101"/>
      <c r="FW918" s="101"/>
      <c r="FX918" s="101"/>
      <c r="FY918" s="101"/>
      <c r="FZ918" s="101"/>
      <c r="GA918" s="101"/>
      <c r="GB918" s="101"/>
      <c r="GC918" s="101"/>
      <c r="GD918" s="101"/>
    </row>
    <row r="919" spans="1:186" x14ac:dyDescent="0.25">
      <c r="A919" s="101"/>
      <c r="B919" s="101"/>
      <c r="C919" s="101"/>
      <c r="D919" s="101"/>
      <c r="E919" s="101"/>
      <c r="F919" s="101"/>
      <c r="G919" s="101"/>
      <c r="H919" s="101"/>
      <c r="I919" s="101"/>
      <c r="J919" s="101"/>
      <c r="K919" s="101"/>
      <c r="L919" s="101"/>
      <c r="M919" s="103"/>
      <c r="N919" s="101"/>
      <c r="O919" s="101"/>
      <c r="P919" s="101"/>
      <c r="Q919" s="101"/>
      <c r="R919" s="101"/>
      <c r="S919" s="103"/>
      <c r="T919" s="103"/>
      <c r="U919" s="101"/>
      <c r="V919" s="101"/>
      <c r="W919" s="101"/>
      <c r="X919" s="101"/>
      <c r="Y919" s="101"/>
      <c r="Z919" s="101"/>
      <c r="AA919" s="101"/>
      <c r="AB919" s="101"/>
      <c r="AC919" s="101"/>
      <c r="AD919" s="101"/>
      <c r="AE919" s="101"/>
      <c r="AF919" s="101"/>
      <c r="AG919" s="103"/>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3"/>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c r="FH919" s="101"/>
      <c r="FI919" s="101"/>
      <c r="FJ919" s="101"/>
      <c r="FK919" s="101"/>
      <c r="FL919" s="101"/>
      <c r="FM919" s="101"/>
      <c r="FN919" s="101"/>
      <c r="FO919" s="101"/>
      <c r="FP919" s="101"/>
      <c r="FQ919" s="101"/>
      <c r="FR919" s="101"/>
      <c r="FS919" s="101"/>
      <c r="FT919" s="101"/>
      <c r="FU919" s="101"/>
      <c r="FV919" s="101"/>
      <c r="FW919" s="101"/>
      <c r="FX919" s="101"/>
      <c r="FY919" s="101"/>
      <c r="FZ919" s="101"/>
      <c r="GA919" s="101"/>
      <c r="GB919" s="101"/>
      <c r="GC919" s="101"/>
      <c r="GD919" s="101"/>
    </row>
    <row r="920" spans="1:186" x14ac:dyDescent="0.25">
      <c r="A920" s="101"/>
      <c r="B920" s="101"/>
      <c r="C920" s="101"/>
      <c r="D920" s="101"/>
      <c r="E920" s="101"/>
      <c r="F920" s="101"/>
      <c r="G920" s="101"/>
      <c r="H920" s="101"/>
      <c r="I920" s="101"/>
      <c r="J920" s="101"/>
      <c r="K920" s="101"/>
      <c r="L920" s="101"/>
      <c r="M920" s="103"/>
      <c r="N920" s="101"/>
      <c r="O920" s="101"/>
      <c r="P920" s="101"/>
      <c r="Q920" s="101"/>
      <c r="R920" s="101"/>
      <c r="S920" s="103"/>
      <c r="T920" s="103"/>
      <c r="U920" s="101"/>
      <c r="V920" s="101"/>
      <c r="W920" s="101"/>
      <c r="X920" s="101"/>
      <c r="Y920" s="101"/>
      <c r="Z920" s="101"/>
      <c r="AA920" s="101"/>
      <c r="AB920" s="101"/>
      <c r="AC920" s="101"/>
      <c r="AD920" s="101"/>
      <c r="AE920" s="101"/>
      <c r="AF920" s="101"/>
      <c r="AG920" s="103"/>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3"/>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c r="FH920" s="101"/>
      <c r="FI920" s="101"/>
      <c r="FJ920" s="101"/>
      <c r="FK920" s="101"/>
      <c r="FL920" s="101"/>
      <c r="FM920" s="101"/>
      <c r="FN920" s="101"/>
      <c r="FO920" s="101"/>
      <c r="FP920" s="101"/>
      <c r="FQ920" s="101"/>
      <c r="FR920" s="101"/>
      <c r="FS920" s="101"/>
      <c r="FT920" s="101"/>
      <c r="FU920" s="101"/>
      <c r="FV920" s="101"/>
      <c r="FW920" s="101"/>
      <c r="FX920" s="101"/>
      <c r="FY920" s="101"/>
      <c r="FZ920" s="101"/>
      <c r="GA920" s="101"/>
      <c r="GB920" s="101"/>
      <c r="GC920" s="101"/>
      <c r="GD920" s="101"/>
    </row>
    <row r="921" spans="1:186" x14ac:dyDescent="0.25">
      <c r="A921" s="101"/>
      <c r="B921" s="101"/>
      <c r="C921" s="101"/>
      <c r="D921" s="101"/>
      <c r="E921" s="101"/>
      <c r="F921" s="101"/>
      <c r="G921" s="101"/>
      <c r="H921" s="101"/>
      <c r="I921" s="101"/>
      <c r="J921" s="101"/>
      <c r="K921" s="101"/>
      <c r="L921" s="101"/>
      <c r="M921" s="103"/>
      <c r="N921" s="101"/>
      <c r="O921" s="101"/>
      <c r="P921" s="101"/>
      <c r="Q921" s="101"/>
      <c r="R921" s="101"/>
      <c r="S921" s="103"/>
      <c r="T921" s="103"/>
      <c r="U921" s="101"/>
      <c r="V921" s="101"/>
      <c r="W921" s="101"/>
      <c r="X921" s="101"/>
      <c r="Y921" s="101"/>
      <c r="Z921" s="101"/>
      <c r="AA921" s="101"/>
      <c r="AB921" s="101"/>
      <c r="AC921" s="101"/>
      <c r="AD921" s="101"/>
      <c r="AE921" s="101"/>
      <c r="AF921" s="101"/>
      <c r="AG921" s="103"/>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3"/>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c r="FH921" s="101"/>
      <c r="FI921" s="101"/>
      <c r="FJ921" s="101"/>
      <c r="FK921" s="101"/>
      <c r="FL921" s="101"/>
      <c r="FM921" s="101"/>
      <c r="FN921" s="101"/>
      <c r="FO921" s="101"/>
      <c r="FP921" s="101"/>
      <c r="FQ921" s="101"/>
      <c r="FR921" s="101"/>
      <c r="FS921" s="101"/>
      <c r="FT921" s="101"/>
      <c r="FU921" s="101"/>
      <c r="FV921" s="101"/>
      <c r="FW921" s="101"/>
      <c r="FX921" s="101"/>
      <c r="FY921" s="101"/>
      <c r="FZ921" s="101"/>
      <c r="GA921" s="101"/>
      <c r="GB921" s="101"/>
      <c r="GC921" s="101"/>
      <c r="GD921" s="101"/>
    </row>
    <row r="922" spans="1:186" x14ac:dyDescent="0.25">
      <c r="A922" s="101"/>
      <c r="B922" s="101"/>
      <c r="C922" s="101"/>
      <c r="D922" s="101"/>
      <c r="E922" s="101"/>
      <c r="F922" s="101"/>
      <c r="G922" s="101"/>
      <c r="H922" s="101"/>
      <c r="I922" s="101"/>
      <c r="J922" s="101"/>
      <c r="K922" s="101"/>
      <c r="L922" s="101"/>
      <c r="M922" s="103"/>
      <c r="N922" s="101"/>
      <c r="O922" s="101"/>
      <c r="P922" s="101"/>
      <c r="Q922" s="101"/>
      <c r="R922" s="101"/>
      <c r="S922" s="103"/>
      <c r="T922" s="103"/>
      <c r="U922" s="101"/>
      <c r="V922" s="101"/>
      <c r="W922" s="101"/>
      <c r="X922" s="101"/>
      <c r="Y922" s="101"/>
      <c r="Z922" s="101"/>
      <c r="AA922" s="101"/>
      <c r="AB922" s="101"/>
      <c r="AC922" s="101"/>
      <c r="AD922" s="101"/>
      <c r="AE922" s="101"/>
      <c r="AF922" s="101"/>
      <c r="AG922" s="103"/>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3"/>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c r="FH922" s="101"/>
      <c r="FI922" s="101"/>
      <c r="FJ922" s="101"/>
      <c r="FK922" s="101"/>
      <c r="FL922" s="101"/>
      <c r="FM922" s="101"/>
      <c r="FN922" s="101"/>
      <c r="FO922" s="101"/>
      <c r="FP922" s="101"/>
      <c r="FQ922" s="101"/>
      <c r="FR922" s="101"/>
      <c r="FS922" s="101"/>
      <c r="FT922" s="101"/>
      <c r="FU922" s="101"/>
      <c r="FV922" s="101"/>
      <c r="FW922" s="101"/>
      <c r="FX922" s="101"/>
      <c r="FY922" s="101"/>
      <c r="FZ922" s="101"/>
      <c r="GA922" s="101"/>
      <c r="GB922" s="101"/>
      <c r="GC922" s="101"/>
      <c r="GD922" s="101"/>
    </row>
    <row r="923" spans="1:186" x14ac:dyDescent="0.25">
      <c r="A923" s="101"/>
      <c r="B923" s="101"/>
      <c r="C923" s="101"/>
      <c r="D923" s="101"/>
      <c r="E923" s="101"/>
      <c r="F923" s="101"/>
      <c r="G923" s="101"/>
      <c r="H923" s="101"/>
      <c r="I923" s="101"/>
      <c r="J923" s="101"/>
      <c r="K923" s="101"/>
      <c r="L923" s="101"/>
      <c r="M923" s="103"/>
      <c r="N923" s="101"/>
      <c r="O923" s="101"/>
      <c r="P923" s="101"/>
      <c r="Q923" s="101"/>
      <c r="R923" s="101"/>
      <c r="S923" s="103"/>
      <c r="T923" s="103"/>
      <c r="U923" s="101"/>
      <c r="V923" s="101"/>
      <c r="W923" s="101"/>
      <c r="X923" s="101"/>
      <c r="Y923" s="101"/>
      <c r="Z923" s="101"/>
      <c r="AA923" s="101"/>
      <c r="AB923" s="101"/>
      <c r="AC923" s="101"/>
      <c r="AD923" s="101"/>
      <c r="AE923" s="101"/>
      <c r="AF923" s="101"/>
      <c r="AG923" s="103"/>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3"/>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c r="FH923" s="101"/>
      <c r="FI923" s="101"/>
      <c r="FJ923" s="101"/>
      <c r="FK923" s="101"/>
      <c r="FL923" s="101"/>
      <c r="FM923" s="101"/>
      <c r="FN923" s="101"/>
      <c r="FO923" s="101"/>
      <c r="FP923" s="101"/>
      <c r="FQ923" s="101"/>
      <c r="FR923" s="101"/>
      <c r="FS923" s="101"/>
      <c r="FT923" s="101"/>
      <c r="FU923" s="101"/>
      <c r="FV923" s="101"/>
      <c r="FW923" s="101"/>
      <c r="FX923" s="101"/>
      <c r="FY923" s="101"/>
      <c r="FZ923" s="101"/>
      <c r="GA923" s="101"/>
      <c r="GB923" s="101"/>
      <c r="GC923" s="101"/>
      <c r="GD923" s="101"/>
    </row>
    <row r="924" spans="1:186" x14ac:dyDescent="0.25">
      <c r="A924" s="101"/>
      <c r="B924" s="101"/>
      <c r="C924" s="101"/>
      <c r="D924" s="101"/>
      <c r="E924" s="101"/>
      <c r="F924" s="101"/>
      <c r="G924" s="101"/>
      <c r="H924" s="101"/>
      <c r="I924" s="101"/>
      <c r="J924" s="101"/>
      <c r="K924" s="101"/>
      <c r="L924" s="101"/>
      <c r="M924" s="103"/>
      <c r="N924" s="101"/>
      <c r="O924" s="101"/>
      <c r="P924" s="101"/>
      <c r="Q924" s="101"/>
      <c r="R924" s="101"/>
      <c r="S924" s="103"/>
      <c r="T924" s="103"/>
      <c r="U924" s="101"/>
      <c r="V924" s="101"/>
      <c r="W924" s="101"/>
      <c r="X924" s="101"/>
      <c r="Y924" s="101"/>
      <c r="Z924" s="101"/>
      <c r="AA924" s="101"/>
      <c r="AB924" s="101"/>
      <c r="AC924" s="101"/>
      <c r="AD924" s="101"/>
      <c r="AE924" s="101"/>
      <c r="AF924" s="101"/>
      <c r="AG924" s="103"/>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3"/>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c r="FH924" s="101"/>
      <c r="FI924" s="101"/>
      <c r="FJ924" s="101"/>
      <c r="FK924" s="101"/>
      <c r="FL924" s="101"/>
      <c r="FM924" s="101"/>
      <c r="FN924" s="101"/>
      <c r="FO924" s="101"/>
      <c r="FP924" s="101"/>
      <c r="FQ924" s="101"/>
      <c r="FR924" s="101"/>
      <c r="FS924" s="101"/>
      <c r="FT924" s="101"/>
      <c r="FU924" s="101"/>
      <c r="FV924" s="101"/>
      <c r="FW924" s="101"/>
      <c r="FX924" s="101"/>
      <c r="FY924" s="101"/>
      <c r="FZ924" s="101"/>
      <c r="GA924" s="101"/>
      <c r="GB924" s="101"/>
      <c r="GC924" s="101"/>
      <c r="GD924" s="101"/>
    </row>
    <row r="925" spans="1:186" x14ac:dyDescent="0.25">
      <c r="A925" s="101"/>
      <c r="B925" s="101"/>
      <c r="C925" s="101"/>
      <c r="D925" s="101"/>
      <c r="E925" s="101"/>
      <c r="F925" s="101"/>
      <c r="G925" s="101"/>
      <c r="H925" s="101"/>
      <c r="I925" s="101"/>
      <c r="J925" s="101"/>
      <c r="K925" s="101"/>
      <c r="L925" s="101"/>
      <c r="M925" s="103"/>
      <c r="N925" s="101"/>
      <c r="O925" s="101"/>
      <c r="P925" s="101"/>
      <c r="Q925" s="101"/>
      <c r="R925" s="101"/>
      <c r="S925" s="103"/>
      <c r="T925" s="103"/>
      <c r="U925" s="101"/>
      <c r="V925" s="101"/>
      <c r="W925" s="101"/>
      <c r="X925" s="101"/>
      <c r="Y925" s="101"/>
      <c r="Z925" s="101"/>
      <c r="AA925" s="101"/>
      <c r="AB925" s="101"/>
      <c r="AC925" s="101"/>
      <c r="AD925" s="101"/>
      <c r="AE925" s="101"/>
      <c r="AF925" s="101"/>
      <c r="AG925" s="103"/>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3"/>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c r="FH925" s="101"/>
      <c r="FI925" s="101"/>
      <c r="FJ925" s="101"/>
      <c r="FK925" s="101"/>
      <c r="FL925" s="101"/>
      <c r="FM925" s="101"/>
      <c r="FN925" s="101"/>
      <c r="FO925" s="101"/>
      <c r="FP925" s="101"/>
      <c r="FQ925" s="101"/>
      <c r="FR925" s="101"/>
      <c r="FS925" s="101"/>
      <c r="FT925" s="101"/>
      <c r="FU925" s="101"/>
      <c r="FV925" s="101"/>
      <c r="FW925" s="101"/>
      <c r="FX925" s="101"/>
      <c r="FY925" s="101"/>
      <c r="FZ925" s="101"/>
      <c r="GA925" s="101"/>
      <c r="GB925" s="101"/>
      <c r="GC925" s="101"/>
      <c r="GD925" s="101"/>
    </row>
    <row r="926" spans="1:186" x14ac:dyDescent="0.25">
      <c r="A926" s="101"/>
      <c r="B926" s="101"/>
      <c r="C926" s="101"/>
      <c r="D926" s="101"/>
      <c r="E926" s="101"/>
      <c r="F926" s="101"/>
      <c r="G926" s="101"/>
      <c r="H926" s="101"/>
      <c r="I926" s="101"/>
      <c r="J926" s="101"/>
      <c r="K926" s="101"/>
      <c r="L926" s="101"/>
      <c r="M926" s="103"/>
      <c r="N926" s="101"/>
      <c r="O926" s="101"/>
      <c r="P926" s="101"/>
      <c r="Q926" s="101"/>
      <c r="R926" s="101"/>
      <c r="S926" s="103"/>
      <c r="T926" s="103"/>
      <c r="U926" s="101"/>
      <c r="V926" s="101"/>
      <c r="W926" s="101"/>
      <c r="X926" s="101"/>
      <c r="Y926" s="101"/>
      <c r="Z926" s="101"/>
      <c r="AA926" s="101"/>
      <c r="AB926" s="101"/>
      <c r="AC926" s="101"/>
      <c r="AD926" s="101"/>
      <c r="AE926" s="101"/>
      <c r="AF926" s="101"/>
      <c r="AG926" s="103"/>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3"/>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c r="FH926" s="101"/>
      <c r="FI926" s="101"/>
      <c r="FJ926" s="101"/>
      <c r="FK926" s="101"/>
      <c r="FL926" s="101"/>
      <c r="FM926" s="101"/>
      <c r="FN926" s="101"/>
      <c r="FO926" s="101"/>
      <c r="FP926" s="101"/>
      <c r="FQ926" s="101"/>
      <c r="FR926" s="101"/>
      <c r="FS926" s="101"/>
      <c r="FT926" s="101"/>
      <c r="FU926" s="101"/>
      <c r="FV926" s="101"/>
      <c r="FW926" s="101"/>
      <c r="FX926" s="101"/>
      <c r="FY926" s="101"/>
      <c r="FZ926" s="101"/>
      <c r="GA926" s="101"/>
      <c r="GB926" s="101"/>
      <c r="GC926" s="101"/>
      <c r="GD926" s="101"/>
    </row>
    <row r="927" spans="1:186" x14ac:dyDescent="0.25">
      <c r="A927" s="101"/>
      <c r="B927" s="101"/>
      <c r="C927" s="101"/>
      <c r="D927" s="101"/>
      <c r="E927" s="101"/>
      <c r="F927" s="101"/>
      <c r="G927" s="101"/>
      <c r="H927" s="101"/>
      <c r="I927" s="101"/>
      <c r="J927" s="101"/>
      <c r="K927" s="101"/>
      <c r="L927" s="101"/>
      <c r="M927" s="103"/>
      <c r="N927" s="101"/>
      <c r="O927" s="101"/>
      <c r="P927" s="101"/>
      <c r="Q927" s="101"/>
      <c r="R927" s="101"/>
      <c r="S927" s="103"/>
      <c r="T927" s="103"/>
      <c r="U927" s="101"/>
      <c r="V927" s="101"/>
      <c r="W927" s="101"/>
      <c r="X927" s="101"/>
      <c r="Y927" s="101"/>
      <c r="Z927" s="101"/>
      <c r="AA927" s="101"/>
      <c r="AB927" s="101"/>
      <c r="AC927" s="101"/>
      <c r="AD927" s="101"/>
      <c r="AE927" s="101"/>
      <c r="AF927" s="101"/>
      <c r="AG927" s="103"/>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3"/>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c r="FH927" s="101"/>
      <c r="FI927" s="101"/>
      <c r="FJ927" s="101"/>
      <c r="FK927" s="101"/>
      <c r="FL927" s="101"/>
      <c r="FM927" s="101"/>
      <c r="FN927" s="101"/>
      <c r="FO927" s="101"/>
      <c r="FP927" s="101"/>
      <c r="FQ927" s="101"/>
      <c r="FR927" s="101"/>
      <c r="FS927" s="101"/>
      <c r="FT927" s="101"/>
      <c r="FU927" s="101"/>
      <c r="FV927" s="101"/>
      <c r="FW927" s="101"/>
      <c r="FX927" s="101"/>
      <c r="FY927" s="101"/>
      <c r="FZ927" s="101"/>
      <c r="GA927" s="101"/>
      <c r="GB927" s="101"/>
      <c r="GC927" s="101"/>
      <c r="GD927" s="101"/>
    </row>
    <row r="928" spans="1:186" x14ac:dyDescent="0.25">
      <c r="A928" s="101"/>
      <c r="B928" s="101"/>
      <c r="C928" s="101"/>
      <c r="D928" s="101"/>
      <c r="E928" s="101"/>
      <c r="F928" s="101"/>
      <c r="G928" s="101"/>
      <c r="H928" s="101"/>
      <c r="I928" s="101"/>
      <c r="J928" s="101"/>
      <c r="K928" s="101"/>
      <c r="L928" s="101"/>
      <c r="M928" s="103"/>
      <c r="N928" s="101"/>
      <c r="O928" s="101"/>
      <c r="P928" s="101"/>
      <c r="Q928" s="101"/>
      <c r="R928" s="101"/>
      <c r="S928" s="103"/>
      <c r="T928" s="103"/>
      <c r="U928" s="101"/>
      <c r="V928" s="101"/>
      <c r="W928" s="101"/>
      <c r="X928" s="101"/>
      <c r="Y928" s="101"/>
      <c r="Z928" s="101"/>
      <c r="AA928" s="101"/>
      <c r="AB928" s="101"/>
      <c r="AC928" s="101"/>
      <c r="AD928" s="101"/>
      <c r="AE928" s="101"/>
      <c r="AF928" s="101"/>
      <c r="AG928" s="103"/>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3"/>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c r="FH928" s="101"/>
      <c r="FI928" s="101"/>
      <c r="FJ928" s="101"/>
      <c r="FK928" s="101"/>
      <c r="FL928" s="101"/>
      <c r="FM928" s="101"/>
      <c r="FN928" s="101"/>
      <c r="FO928" s="101"/>
      <c r="FP928" s="101"/>
      <c r="FQ928" s="101"/>
      <c r="FR928" s="101"/>
      <c r="FS928" s="101"/>
      <c r="FT928" s="101"/>
      <c r="FU928" s="101"/>
      <c r="FV928" s="101"/>
      <c r="FW928" s="101"/>
      <c r="FX928" s="101"/>
      <c r="FY928" s="101"/>
      <c r="FZ928" s="101"/>
      <c r="GA928" s="101"/>
      <c r="GB928" s="101"/>
      <c r="GC928" s="101"/>
      <c r="GD928" s="101"/>
    </row>
    <row r="929" spans="1:186" x14ac:dyDescent="0.25">
      <c r="A929" s="101"/>
      <c r="B929" s="101"/>
      <c r="C929" s="101"/>
      <c r="D929" s="101"/>
      <c r="E929" s="101"/>
      <c r="F929" s="101"/>
      <c r="G929" s="101"/>
      <c r="H929" s="101"/>
      <c r="I929" s="101"/>
      <c r="J929" s="101"/>
      <c r="K929" s="101"/>
      <c r="L929" s="101"/>
      <c r="M929" s="103"/>
      <c r="N929" s="101"/>
      <c r="O929" s="101"/>
      <c r="P929" s="101"/>
      <c r="Q929" s="101"/>
      <c r="R929" s="101"/>
      <c r="S929" s="103"/>
      <c r="T929" s="103"/>
      <c r="U929" s="101"/>
      <c r="V929" s="101"/>
      <c r="W929" s="101"/>
      <c r="X929" s="101"/>
      <c r="Y929" s="101"/>
      <c r="Z929" s="101"/>
      <c r="AA929" s="101"/>
      <c r="AB929" s="101"/>
      <c r="AC929" s="101"/>
      <c r="AD929" s="101"/>
      <c r="AE929" s="101"/>
      <c r="AF929" s="101"/>
      <c r="AG929" s="103"/>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3"/>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c r="FH929" s="101"/>
      <c r="FI929" s="101"/>
      <c r="FJ929" s="101"/>
      <c r="FK929" s="101"/>
      <c r="FL929" s="101"/>
      <c r="FM929" s="101"/>
      <c r="FN929" s="101"/>
      <c r="FO929" s="101"/>
      <c r="FP929" s="101"/>
      <c r="FQ929" s="101"/>
      <c r="FR929" s="101"/>
      <c r="FS929" s="101"/>
      <c r="FT929" s="101"/>
      <c r="FU929" s="101"/>
      <c r="FV929" s="101"/>
      <c r="FW929" s="101"/>
      <c r="FX929" s="101"/>
      <c r="FY929" s="101"/>
      <c r="FZ929" s="101"/>
      <c r="GA929" s="101"/>
      <c r="GB929" s="101"/>
      <c r="GC929" s="101"/>
      <c r="GD929" s="101"/>
    </row>
    <row r="930" spans="1:186" x14ac:dyDescent="0.25">
      <c r="A930" s="101"/>
      <c r="B930" s="101"/>
      <c r="C930" s="101"/>
      <c r="D930" s="101"/>
      <c r="E930" s="101"/>
      <c r="F930" s="101"/>
      <c r="G930" s="101"/>
      <c r="H930" s="101"/>
      <c r="I930" s="101"/>
      <c r="J930" s="101"/>
      <c r="K930" s="101"/>
      <c r="L930" s="101"/>
      <c r="M930" s="103"/>
      <c r="N930" s="101"/>
      <c r="O930" s="101"/>
      <c r="P930" s="101"/>
      <c r="Q930" s="101"/>
      <c r="R930" s="101"/>
      <c r="S930" s="103"/>
      <c r="T930" s="103"/>
      <c r="U930" s="101"/>
      <c r="V930" s="101"/>
      <c r="W930" s="101"/>
      <c r="X930" s="101"/>
      <c r="Y930" s="101"/>
      <c r="Z930" s="101"/>
      <c r="AA930" s="101"/>
      <c r="AB930" s="101"/>
      <c r="AC930" s="101"/>
      <c r="AD930" s="101"/>
      <c r="AE930" s="101"/>
      <c r="AF930" s="101"/>
      <c r="AG930" s="103"/>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3"/>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c r="FH930" s="101"/>
      <c r="FI930" s="101"/>
      <c r="FJ930" s="101"/>
      <c r="FK930" s="101"/>
      <c r="FL930" s="101"/>
      <c r="FM930" s="101"/>
      <c r="FN930" s="101"/>
      <c r="FO930" s="101"/>
      <c r="FP930" s="101"/>
      <c r="FQ930" s="101"/>
      <c r="FR930" s="101"/>
      <c r="FS930" s="101"/>
      <c r="FT930" s="101"/>
      <c r="FU930" s="101"/>
      <c r="FV930" s="101"/>
      <c r="FW930" s="101"/>
      <c r="FX930" s="101"/>
      <c r="FY930" s="101"/>
      <c r="FZ930" s="101"/>
      <c r="GA930" s="101"/>
      <c r="GB930" s="101"/>
      <c r="GC930" s="101"/>
      <c r="GD930" s="101"/>
    </row>
    <row r="931" spans="1:186" x14ac:dyDescent="0.25">
      <c r="A931" s="101"/>
      <c r="B931" s="101"/>
      <c r="C931" s="101"/>
      <c r="D931" s="101"/>
      <c r="E931" s="101"/>
      <c r="F931" s="101"/>
      <c r="G931" s="101"/>
      <c r="H931" s="101"/>
      <c r="I931" s="101"/>
      <c r="J931" s="101"/>
      <c r="K931" s="101"/>
      <c r="L931" s="101"/>
      <c r="M931" s="103"/>
      <c r="N931" s="101"/>
      <c r="O931" s="101"/>
      <c r="P931" s="101"/>
      <c r="Q931" s="101"/>
      <c r="R931" s="101"/>
      <c r="S931" s="103"/>
      <c r="T931" s="103"/>
      <c r="U931" s="101"/>
      <c r="V931" s="101"/>
      <c r="W931" s="101"/>
      <c r="X931" s="101"/>
      <c r="Y931" s="101"/>
      <c r="Z931" s="101"/>
      <c r="AA931" s="101"/>
      <c r="AB931" s="101"/>
      <c r="AC931" s="101"/>
      <c r="AD931" s="101"/>
      <c r="AE931" s="101"/>
      <c r="AF931" s="101"/>
      <c r="AG931" s="103"/>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3"/>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c r="FH931" s="101"/>
      <c r="FI931" s="101"/>
      <c r="FJ931" s="101"/>
      <c r="FK931" s="101"/>
      <c r="FL931" s="101"/>
      <c r="FM931" s="101"/>
      <c r="FN931" s="101"/>
      <c r="FO931" s="101"/>
      <c r="FP931" s="101"/>
      <c r="FQ931" s="101"/>
      <c r="FR931" s="101"/>
      <c r="FS931" s="101"/>
      <c r="FT931" s="101"/>
      <c r="FU931" s="101"/>
      <c r="FV931" s="101"/>
      <c r="FW931" s="101"/>
      <c r="FX931" s="101"/>
      <c r="FY931" s="101"/>
      <c r="FZ931" s="101"/>
      <c r="GA931" s="101"/>
      <c r="GB931" s="101"/>
      <c r="GC931" s="101"/>
      <c r="GD931" s="101"/>
    </row>
    <row r="932" spans="1:186" x14ac:dyDescent="0.25">
      <c r="A932" s="101"/>
      <c r="B932" s="101"/>
      <c r="C932" s="101"/>
      <c r="D932" s="101"/>
      <c r="E932" s="101"/>
      <c r="F932" s="101"/>
      <c r="G932" s="101"/>
      <c r="H932" s="101"/>
      <c r="I932" s="101"/>
      <c r="J932" s="101"/>
      <c r="K932" s="101"/>
      <c r="L932" s="101"/>
      <c r="M932" s="103"/>
      <c r="N932" s="101"/>
      <c r="O932" s="101"/>
      <c r="P932" s="101"/>
      <c r="Q932" s="101"/>
      <c r="R932" s="101"/>
      <c r="S932" s="103"/>
      <c r="T932" s="103"/>
      <c r="U932" s="101"/>
      <c r="V932" s="101"/>
      <c r="W932" s="101"/>
      <c r="X932" s="101"/>
      <c r="Y932" s="101"/>
      <c r="Z932" s="101"/>
      <c r="AA932" s="101"/>
      <c r="AB932" s="101"/>
      <c r="AC932" s="101"/>
      <c r="AD932" s="101"/>
      <c r="AE932" s="101"/>
      <c r="AF932" s="101"/>
      <c r="AG932" s="103"/>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3"/>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c r="FH932" s="101"/>
      <c r="FI932" s="101"/>
      <c r="FJ932" s="101"/>
      <c r="FK932" s="101"/>
      <c r="FL932" s="101"/>
      <c r="FM932" s="101"/>
      <c r="FN932" s="101"/>
      <c r="FO932" s="101"/>
      <c r="FP932" s="101"/>
      <c r="FQ932" s="101"/>
      <c r="FR932" s="101"/>
      <c r="FS932" s="101"/>
      <c r="FT932" s="101"/>
      <c r="FU932" s="101"/>
      <c r="FV932" s="101"/>
      <c r="FW932" s="101"/>
      <c r="FX932" s="101"/>
      <c r="FY932" s="101"/>
      <c r="FZ932" s="101"/>
      <c r="GA932" s="101"/>
      <c r="GB932" s="101"/>
      <c r="GC932" s="101"/>
      <c r="GD932" s="101"/>
    </row>
    <row r="933" spans="1:186" x14ac:dyDescent="0.25">
      <c r="A933" s="101"/>
      <c r="B933" s="101"/>
      <c r="C933" s="101"/>
      <c r="D933" s="101"/>
      <c r="E933" s="101"/>
      <c r="F933" s="101"/>
      <c r="G933" s="101"/>
      <c r="H933" s="101"/>
      <c r="I933" s="101"/>
      <c r="J933" s="101"/>
      <c r="K933" s="101"/>
      <c r="L933" s="101"/>
      <c r="M933" s="103"/>
      <c r="N933" s="101"/>
      <c r="O933" s="101"/>
      <c r="P933" s="101"/>
      <c r="Q933" s="101"/>
      <c r="R933" s="101"/>
      <c r="S933" s="103"/>
      <c r="T933" s="103"/>
      <c r="U933" s="101"/>
      <c r="V933" s="101"/>
      <c r="W933" s="101"/>
      <c r="X933" s="101"/>
      <c r="Y933" s="101"/>
      <c r="Z933" s="101"/>
      <c r="AA933" s="101"/>
      <c r="AB933" s="101"/>
      <c r="AC933" s="101"/>
      <c r="AD933" s="101"/>
      <c r="AE933" s="101"/>
      <c r="AF933" s="101"/>
      <c r="AG933" s="103"/>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3"/>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c r="FH933" s="101"/>
      <c r="FI933" s="101"/>
      <c r="FJ933" s="101"/>
      <c r="FK933" s="101"/>
      <c r="FL933" s="101"/>
      <c r="FM933" s="101"/>
      <c r="FN933" s="101"/>
      <c r="FO933" s="101"/>
      <c r="FP933" s="101"/>
      <c r="FQ933" s="101"/>
      <c r="FR933" s="101"/>
      <c r="FS933" s="101"/>
      <c r="FT933" s="101"/>
      <c r="FU933" s="101"/>
      <c r="FV933" s="101"/>
      <c r="FW933" s="101"/>
      <c r="FX933" s="101"/>
      <c r="FY933" s="101"/>
      <c r="FZ933" s="101"/>
      <c r="GA933" s="101"/>
      <c r="GB933" s="101"/>
      <c r="GC933" s="101"/>
      <c r="GD933" s="101"/>
    </row>
    <row r="934" spans="1:186" x14ac:dyDescent="0.25">
      <c r="A934" s="101"/>
      <c r="B934" s="101"/>
      <c r="C934" s="101"/>
      <c r="D934" s="101"/>
      <c r="E934" s="101"/>
      <c r="F934" s="101"/>
      <c r="G934" s="101"/>
      <c r="H934" s="101"/>
      <c r="I934" s="101"/>
      <c r="J934" s="101"/>
      <c r="K934" s="101"/>
      <c r="L934" s="101"/>
      <c r="M934" s="103"/>
      <c r="N934" s="101"/>
      <c r="O934" s="101"/>
      <c r="P934" s="101"/>
      <c r="Q934" s="101"/>
      <c r="R934" s="101"/>
      <c r="S934" s="103"/>
      <c r="T934" s="103"/>
      <c r="U934" s="101"/>
      <c r="V934" s="101"/>
      <c r="W934" s="101"/>
      <c r="X934" s="101"/>
      <c r="Y934" s="101"/>
      <c r="Z934" s="101"/>
      <c r="AA934" s="101"/>
      <c r="AB934" s="101"/>
      <c r="AC934" s="101"/>
      <c r="AD934" s="101"/>
      <c r="AE934" s="101"/>
      <c r="AF934" s="101"/>
      <c r="AG934" s="103"/>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3"/>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c r="FH934" s="101"/>
      <c r="FI934" s="101"/>
      <c r="FJ934" s="101"/>
      <c r="FK934" s="101"/>
      <c r="FL934" s="101"/>
      <c r="FM934" s="101"/>
      <c r="FN934" s="101"/>
      <c r="FO934" s="101"/>
      <c r="FP934" s="101"/>
      <c r="FQ934" s="101"/>
      <c r="FR934" s="101"/>
      <c r="FS934" s="101"/>
      <c r="FT934" s="101"/>
      <c r="FU934" s="101"/>
      <c r="FV934" s="101"/>
      <c r="FW934" s="101"/>
      <c r="FX934" s="101"/>
      <c r="FY934" s="101"/>
      <c r="FZ934" s="101"/>
      <c r="GA934" s="101"/>
      <c r="GB934" s="101"/>
      <c r="GC934" s="101"/>
      <c r="GD934" s="101"/>
    </row>
    <row r="935" spans="1:186" x14ac:dyDescent="0.25">
      <c r="A935" s="101"/>
      <c r="B935" s="101"/>
      <c r="C935" s="101"/>
      <c r="D935" s="101"/>
      <c r="E935" s="101"/>
      <c r="F935" s="101"/>
      <c r="G935" s="101"/>
      <c r="H935" s="101"/>
      <c r="I935" s="101"/>
      <c r="J935" s="101"/>
      <c r="K935" s="101"/>
      <c r="L935" s="101"/>
      <c r="M935" s="103"/>
      <c r="N935" s="101"/>
      <c r="O935" s="101"/>
      <c r="P935" s="101"/>
      <c r="Q935" s="101"/>
      <c r="R935" s="101"/>
      <c r="S935" s="103"/>
      <c r="T935" s="103"/>
      <c r="U935" s="101"/>
      <c r="V935" s="101"/>
      <c r="W935" s="101"/>
      <c r="X935" s="101"/>
      <c r="Y935" s="101"/>
      <c r="Z935" s="101"/>
      <c r="AA935" s="101"/>
      <c r="AB935" s="101"/>
      <c r="AC935" s="101"/>
      <c r="AD935" s="101"/>
      <c r="AE935" s="101"/>
      <c r="AF935" s="101"/>
      <c r="AG935" s="103"/>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3"/>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c r="FH935" s="101"/>
      <c r="FI935" s="101"/>
      <c r="FJ935" s="101"/>
      <c r="FK935" s="101"/>
      <c r="FL935" s="101"/>
      <c r="FM935" s="101"/>
      <c r="FN935" s="101"/>
      <c r="FO935" s="101"/>
      <c r="FP935" s="101"/>
      <c r="FQ935" s="101"/>
      <c r="FR935" s="101"/>
      <c r="FS935" s="101"/>
      <c r="FT935" s="101"/>
      <c r="FU935" s="101"/>
      <c r="FV935" s="101"/>
      <c r="FW935" s="101"/>
      <c r="FX935" s="101"/>
      <c r="FY935" s="101"/>
      <c r="FZ935" s="101"/>
      <c r="GA935" s="101"/>
      <c r="GB935" s="101"/>
      <c r="GC935" s="101"/>
      <c r="GD935" s="101"/>
    </row>
    <row r="936" spans="1:186" x14ac:dyDescent="0.25">
      <c r="A936" s="101"/>
      <c r="B936" s="101"/>
      <c r="C936" s="101"/>
      <c r="D936" s="101"/>
      <c r="E936" s="101"/>
      <c r="F936" s="101"/>
      <c r="G936" s="101"/>
      <c r="H936" s="101"/>
      <c r="I936" s="101"/>
      <c r="J936" s="101"/>
      <c r="K936" s="101"/>
      <c r="L936" s="101"/>
      <c r="M936" s="103"/>
      <c r="N936" s="101"/>
      <c r="O936" s="101"/>
      <c r="P936" s="101"/>
      <c r="Q936" s="101"/>
      <c r="R936" s="101"/>
      <c r="S936" s="103"/>
      <c r="T936" s="103"/>
      <c r="U936" s="101"/>
      <c r="V936" s="101"/>
      <c r="W936" s="101"/>
      <c r="X936" s="101"/>
      <c r="Y936" s="101"/>
      <c r="Z936" s="101"/>
      <c r="AA936" s="101"/>
      <c r="AB936" s="101"/>
      <c r="AC936" s="101"/>
      <c r="AD936" s="101"/>
      <c r="AE936" s="101"/>
      <c r="AF936" s="101"/>
      <c r="AG936" s="103"/>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3"/>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c r="FH936" s="101"/>
      <c r="FI936" s="101"/>
      <c r="FJ936" s="101"/>
      <c r="FK936" s="101"/>
      <c r="FL936" s="101"/>
      <c r="FM936" s="101"/>
      <c r="FN936" s="101"/>
      <c r="FO936" s="101"/>
      <c r="FP936" s="101"/>
      <c r="FQ936" s="101"/>
      <c r="FR936" s="101"/>
      <c r="FS936" s="101"/>
      <c r="FT936" s="101"/>
      <c r="FU936" s="101"/>
      <c r="FV936" s="101"/>
      <c r="FW936" s="101"/>
      <c r="FX936" s="101"/>
      <c r="FY936" s="101"/>
      <c r="FZ936" s="101"/>
      <c r="GA936" s="101"/>
      <c r="GB936" s="101"/>
      <c r="GC936" s="101"/>
      <c r="GD936" s="101"/>
    </row>
    <row r="937" spans="1:186" x14ac:dyDescent="0.25">
      <c r="A937" s="101"/>
      <c r="B937" s="101"/>
      <c r="C937" s="101"/>
      <c r="D937" s="101"/>
      <c r="E937" s="101"/>
      <c r="F937" s="101"/>
      <c r="G937" s="101"/>
      <c r="H937" s="101"/>
      <c r="I937" s="101"/>
      <c r="J937" s="101"/>
      <c r="K937" s="101"/>
      <c r="L937" s="101"/>
      <c r="M937" s="103"/>
      <c r="N937" s="101"/>
      <c r="O937" s="101"/>
      <c r="P937" s="101"/>
      <c r="Q937" s="101"/>
      <c r="R937" s="101"/>
      <c r="S937" s="103"/>
      <c r="T937" s="103"/>
      <c r="U937" s="101"/>
      <c r="V937" s="101"/>
      <c r="W937" s="101"/>
      <c r="X937" s="101"/>
      <c r="Y937" s="101"/>
      <c r="Z937" s="101"/>
      <c r="AA937" s="101"/>
      <c r="AB937" s="101"/>
      <c r="AC937" s="101"/>
      <c r="AD937" s="101"/>
      <c r="AE937" s="101"/>
      <c r="AF937" s="101"/>
      <c r="AG937" s="103"/>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3"/>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c r="FH937" s="101"/>
      <c r="FI937" s="101"/>
      <c r="FJ937" s="101"/>
      <c r="FK937" s="101"/>
      <c r="FL937" s="101"/>
      <c r="FM937" s="101"/>
      <c r="FN937" s="101"/>
      <c r="FO937" s="101"/>
      <c r="FP937" s="101"/>
      <c r="FQ937" s="101"/>
      <c r="FR937" s="101"/>
      <c r="FS937" s="101"/>
      <c r="FT937" s="101"/>
      <c r="FU937" s="101"/>
      <c r="FV937" s="101"/>
      <c r="FW937" s="101"/>
      <c r="FX937" s="101"/>
      <c r="FY937" s="101"/>
      <c r="FZ937" s="101"/>
      <c r="GA937" s="101"/>
      <c r="GB937" s="101"/>
      <c r="GC937" s="101"/>
      <c r="GD937" s="101"/>
    </row>
    <row r="938" spans="1:186" x14ac:dyDescent="0.25">
      <c r="A938" s="101"/>
      <c r="B938" s="101"/>
      <c r="C938" s="101"/>
      <c r="D938" s="101"/>
      <c r="E938" s="101"/>
      <c r="F938" s="101"/>
      <c r="G938" s="101"/>
      <c r="H938" s="101"/>
      <c r="I938" s="101"/>
      <c r="J938" s="101"/>
      <c r="K938" s="101"/>
      <c r="L938" s="101"/>
      <c r="M938" s="103"/>
      <c r="N938" s="101"/>
      <c r="O938" s="101"/>
      <c r="P938" s="101"/>
      <c r="Q938" s="101"/>
      <c r="R938" s="101"/>
      <c r="S938" s="103"/>
      <c r="T938" s="103"/>
      <c r="U938" s="101"/>
      <c r="V938" s="101"/>
      <c r="W938" s="101"/>
      <c r="X938" s="101"/>
      <c r="Y938" s="101"/>
      <c r="Z938" s="101"/>
      <c r="AA938" s="101"/>
      <c r="AB938" s="101"/>
      <c r="AC938" s="101"/>
      <c r="AD938" s="101"/>
      <c r="AE938" s="101"/>
      <c r="AF938" s="101"/>
      <c r="AG938" s="103"/>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3"/>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c r="FH938" s="101"/>
      <c r="FI938" s="101"/>
      <c r="FJ938" s="101"/>
      <c r="FK938" s="101"/>
      <c r="FL938" s="101"/>
      <c r="FM938" s="101"/>
      <c r="FN938" s="101"/>
      <c r="FO938" s="101"/>
      <c r="FP938" s="101"/>
      <c r="FQ938" s="101"/>
      <c r="FR938" s="101"/>
      <c r="FS938" s="101"/>
      <c r="FT938" s="101"/>
      <c r="FU938" s="101"/>
      <c r="FV938" s="101"/>
      <c r="FW938" s="101"/>
      <c r="FX938" s="101"/>
      <c r="FY938" s="101"/>
      <c r="FZ938" s="101"/>
      <c r="GA938" s="101"/>
      <c r="GB938" s="101"/>
      <c r="GC938" s="101"/>
      <c r="GD938" s="101"/>
    </row>
    <row r="939" spans="1:186" x14ac:dyDescent="0.25">
      <c r="A939" s="101"/>
      <c r="B939" s="101"/>
      <c r="C939" s="101"/>
      <c r="D939" s="101"/>
      <c r="E939" s="101"/>
      <c r="F939" s="101"/>
      <c r="G939" s="101"/>
      <c r="H939" s="101"/>
      <c r="I939" s="101"/>
      <c r="J939" s="101"/>
      <c r="K939" s="101"/>
      <c r="L939" s="101"/>
      <c r="M939" s="103"/>
      <c r="N939" s="101"/>
      <c r="O939" s="101"/>
      <c r="P939" s="101"/>
      <c r="Q939" s="101"/>
      <c r="R939" s="101"/>
      <c r="S939" s="103"/>
      <c r="T939" s="103"/>
      <c r="U939" s="101"/>
      <c r="V939" s="101"/>
      <c r="W939" s="101"/>
      <c r="X939" s="101"/>
      <c r="Y939" s="101"/>
      <c r="Z939" s="101"/>
      <c r="AA939" s="101"/>
      <c r="AB939" s="101"/>
      <c r="AC939" s="101"/>
      <c r="AD939" s="101"/>
      <c r="AE939" s="101"/>
      <c r="AF939" s="101"/>
      <c r="AG939" s="103"/>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3"/>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c r="FH939" s="101"/>
      <c r="FI939" s="101"/>
      <c r="FJ939" s="101"/>
      <c r="FK939" s="101"/>
      <c r="FL939" s="101"/>
      <c r="FM939" s="101"/>
      <c r="FN939" s="101"/>
      <c r="FO939" s="101"/>
      <c r="FP939" s="101"/>
      <c r="FQ939" s="101"/>
      <c r="FR939" s="101"/>
      <c r="FS939" s="101"/>
      <c r="FT939" s="101"/>
      <c r="FU939" s="101"/>
      <c r="FV939" s="101"/>
      <c r="FW939" s="101"/>
      <c r="FX939" s="101"/>
      <c r="FY939" s="101"/>
      <c r="FZ939" s="101"/>
      <c r="GA939" s="101"/>
      <c r="GB939" s="101"/>
      <c r="GC939" s="101"/>
      <c r="GD939" s="101"/>
    </row>
    <row r="940" spans="1:186" x14ac:dyDescent="0.25">
      <c r="A940" s="101"/>
      <c r="B940" s="101"/>
      <c r="C940" s="101"/>
      <c r="D940" s="101"/>
      <c r="E940" s="101"/>
      <c r="F940" s="101"/>
      <c r="G940" s="101"/>
      <c r="H940" s="101"/>
      <c r="I940" s="101"/>
      <c r="J940" s="101"/>
      <c r="K940" s="101"/>
      <c r="L940" s="101"/>
      <c r="M940" s="103"/>
      <c r="N940" s="101"/>
      <c r="O940" s="101"/>
      <c r="P940" s="101"/>
      <c r="Q940" s="101"/>
      <c r="R940" s="101"/>
      <c r="S940" s="103"/>
      <c r="T940" s="103"/>
      <c r="U940" s="101"/>
      <c r="V940" s="101"/>
      <c r="W940" s="101"/>
      <c r="X940" s="101"/>
      <c r="Y940" s="101"/>
      <c r="Z940" s="101"/>
      <c r="AA940" s="101"/>
      <c r="AB940" s="101"/>
      <c r="AC940" s="101"/>
      <c r="AD940" s="101"/>
      <c r="AE940" s="101"/>
      <c r="AF940" s="101"/>
      <c r="AG940" s="103"/>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3"/>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c r="FH940" s="101"/>
      <c r="FI940" s="101"/>
      <c r="FJ940" s="101"/>
      <c r="FK940" s="101"/>
      <c r="FL940" s="101"/>
      <c r="FM940" s="101"/>
      <c r="FN940" s="101"/>
      <c r="FO940" s="101"/>
      <c r="FP940" s="101"/>
      <c r="FQ940" s="101"/>
      <c r="FR940" s="101"/>
      <c r="FS940" s="101"/>
      <c r="FT940" s="101"/>
      <c r="FU940" s="101"/>
      <c r="FV940" s="101"/>
      <c r="FW940" s="101"/>
      <c r="FX940" s="101"/>
      <c r="FY940" s="101"/>
      <c r="FZ940" s="101"/>
      <c r="GA940" s="101"/>
      <c r="GB940" s="101"/>
      <c r="GC940" s="101"/>
      <c r="GD940" s="101"/>
    </row>
    <row r="941" spans="1:186" x14ac:dyDescent="0.25">
      <c r="A941" s="101"/>
      <c r="B941" s="101"/>
      <c r="C941" s="101"/>
      <c r="D941" s="101"/>
      <c r="E941" s="101"/>
      <c r="F941" s="101"/>
      <c r="G941" s="101"/>
      <c r="H941" s="101"/>
      <c r="I941" s="101"/>
      <c r="J941" s="101"/>
      <c r="K941" s="101"/>
      <c r="L941" s="101"/>
      <c r="M941" s="103"/>
      <c r="N941" s="101"/>
      <c r="O941" s="101"/>
      <c r="P941" s="101"/>
      <c r="Q941" s="101"/>
      <c r="R941" s="101"/>
      <c r="S941" s="103"/>
      <c r="T941" s="103"/>
      <c r="U941" s="101"/>
      <c r="V941" s="101"/>
      <c r="W941" s="101"/>
      <c r="X941" s="101"/>
      <c r="Y941" s="101"/>
      <c r="Z941" s="101"/>
      <c r="AA941" s="101"/>
      <c r="AB941" s="101"/>
      <c r="AC941" s="101"/>
      <c r="AD941" s="101"/>
      <c r="AE941" s="101"/>
      <c r="AF941" s="101"/>
      <c r="AG941" s="103"/>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3"/>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c r="FH941" s="101"/>
      <c r="FI941" s="101"/>
      <c r="FJ941" s="101"/>
      <c r="FK941" s="101"/>
      <c r="FL941" s="101"/>
      <c r="FM941" s="101"/>
      <c r="FN941" s="101"/>
      <c r="FO941" s="101"/>
      <c r="FP941" s="101"/>
      <c r="FQ941" s="101"/>
      <c r="FR941" s="101"/>
      <c r="FS941" s="101"/>
      <c r="FT941" s="101"/>
      <c r="FU941" s="101"/>
      <c r="FV941" s="101"/>
      <c r="FW941" s="101"/>
      <c r="FX941" s="101"/>
      <c r="FY941" s="101"/>
      <c r="FZ941" s="101"/>
      <c r="GA941" s="101"/>
      <c r="GB941" s="101"/>
      <c r="GC941" s="101"/>
      <c r="GD941" s="101"/>
    </row>
    <row r="942" spans="1:186" x14ac:dyDescent="0.25">
      <c r="A942" s="101"/>
      <c r="B942" s="101"/>
      <c r="C942" s="101"/>
      <c r="D942" s="101"/>
      <c r="E942" s="101"/>
      <c r="F942" s="101"/>
      <c r="G942" s="101"/>
      <c r="H942" s="101"/>
      <c r="I942" s="101"/>
      <c r="J942" s="101"/>
      <c r="K942" s="101"/>
      <c r="L942" s="101"/>
      <c r="M942" s="103"/>
      <c r="N942" s="101"/>
      <c r="O942" s="101"/>
      <c r="P942" s="101"/>
      <c r="Q942" s="101"/>
      <c r="R942" s="101"/>
      <c r="S942" s="103"/>
      <c r="T942" s="103"/>
      <c r="U942" s="101"/>
      <c r="V942" s="101"/>
      <c r="W942" s="101"/>
      <c r="X942" s="101"/>
      <c r="Y942" s="101"/>
      <c r="Z942" s="101"/>
      <c r="AA942" s="101"/>
      <c r="AB942" s="101"/>
      <c r="AC942" s="101"/>
      <c r="AD942" s="101"/>
      <c r="AE942" s="101"/>
      <c r="AF942" s="101"/>
      <c r="AG942" s="103"/>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3"/>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c r="FH942" s="101"/>
      <c r="FI942" s="101"/>
      <c r="FJ942" s="101"/>
      <c r="FK942" s="101"/>
      <c r="FL942" s="101"/>
      <c r="FM942" s="101"/>
      <c r="FN942" s="101"/>
      <c r="FO942" s="101"/>
      <c r="FP942" s="101"/>
      <c r="FQ942" s="101"/>
      <c r="FR942" s="101"/>
      <c r="FS942" s="101"/>
      <c r="FT942" s="101"/>
      <c r="FU942" s="101"/>
      <c r="FV942" s="101"/>
      <c r="FW942" s="101"/>
      <c r="FX942" s="101"/>
      <c r="FY942" s="101"/>
      <c r="FZ942" s="101"/>
      <c r="GA942" s="101"/>
      <c r="GB942" s="101"/>
      <c r="GC942" s="101"/>
      <c r="GD942" s="101"/>
    </row>
    <row r="943" spans="1:186" x14ac:dyDescent="0.25">
      <c r="A943" s="101"/>
      <c r="B943" s="101"/>
      <c r="C943" s="101"/>
      <c r="D943" s="101"/>
      <c r="E943" s="101"/>
      <c r="F943" s="101"/>
      <c r="G943" s="101"/>
      <c r="H943" s="101"/>
      <c r="I943" s="101"/>
      <c r="J943" s="101"/>
      <c r="K943" s="101"/>
      <c r="L943" s="101"/>
      <c r="M943" s="103"/>
      <c r="N943" s="101"/>
      <c r="O943" s="101"/>
      <c r="P943" s="101"/>
      <c r="Q943" s="101"/>
      <c r="R943" s="101"/>
      <c r="S943" s="103"/>
      <c r="T943" s="103"/>
      <c r="U943" s="101"/>
      <c r="V943" s="101"/>
      <c r="W943" s="101"/>
      <c r="X943" s="101"/>
      <c r="Y943" s="101"/>
      <c r="Z943" s="101"/>
      <c r="AA943" s="101"/>
      <c r="AB943" s="101"/>
      <c r="AC943" s="101"/>
      <c r="AD943" s="101"/>
      <c r="AE943" s="101"/>
      <c r="AF943" s="101"/>
      <c r="AG943" s="103"/>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3"/>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c r="FH943" s="101"/>
      <c r="FI943" s="101"/>
      <c r="FJ943" s="101"/>
      <c r="FK943" s="101"/>
      <c r="FL943" s="101"/>
      <c r="FM943" s="101"/>
      <c r="FN943" s="101"/>
      <c r="FO943" s="101"/>
      <c r="FP943" s="101"/>
      <c r="FQ943" s="101"/>
      <c r="FR943" s="101"/>
      <c r="FS943" s="101"/>
      <c r="FT943" s="101"/>
      <c r="FU943" s="101"/>
      <c r="FV943" s="101"/>
      <c r="FW943" s="101"/>
      <c r="FX943" s="101"/>
      <c r="FY943" s="101"/>
      <c r="FZ943" s="101"/>
      <c r="GA943" s="101"/>
      <c r="GB943" s="101"/>
      <c r="GC943" s="101"/>
      <c r="GD943" s="101"/>
    </row>
    <row r="944" spans="1:186" x14ac:dyDescent="0.25">
      <c r="A944" s="101"/>
      <c r="B944" s="101"/>
      <c r="C944" s="101"/>
      <c r="D944" s="101"/>
      <c r="E944" s="101"/>
      <c r="F944" s="101"/>
      <c r="G944" s="101"/>
      <c r="H944" s="101"/>
      <c r="I944" s="101"/>
      <c r="J944" s="101"/>
      <c r="K944" s="101"/>
      <c r="L944" s="101"/>
      <c r="M944" s="103"/>
      <c r="N944" s="101"/>
      <c r="O944" s="101"/>
      <c r="P944" s="101"/>
      <c r="Q944" s="101"/>
      <c r="R944" s="101"/>
      <c r="S944" s="103"/>
      <c r="T944" s="103"/>
      <c r="U944" s="101"/>
      <c r="V944" s="101"/>
      <c r="W944" s="101"/>
      <c r="X944" s="101"/>
      <c r="Y944" s="101"/>
      <c r="Z944" s="101"/>
      <c r="AA944" s="101"/>
      <c r="AB944" s="101"/>
      <c r="AC944" s="101"/>
      <c r="AD944" s="101"/>
      <c r="AE944" s="101"/>
      <c r="AF944" s="101"/>
      <c r="AG944" s="103"/>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3"/>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c r="FH944" s="101"/>
      <c r="FI944" s="101"/>
      <c r="FJ944" s="101"/>
      <c r="FK944" s="101"/>
      <c r="FL944" s="101"/>
      <c r="FM944" s="101"/>
      <c r="FN944" s="101"/>
      <c r="FO944" s="101"/>
      <c r="FP944" s="101"/>
      <c r="FQ944" s="101"/>
      <c r="FR944" s="101"/>
      <c r="FS944" s="101"/>
      <c r="FT944" s="101"/>
      <c r="FU944" s="101"/>
      <c r="FV944" s="101"/>
      <c r="FW944" s="101"/>
      <c r="FX944" s="101"/>
      <c r="FY944" s="101"/>
      <c r="FZ944" s="101"/>
      <c r="GA944" s="101"/>
      <c r="GB944" s="101"/>
      <c r="GC944" s="101"/>
      <c r="GD944" s="101"/>
    </row>
    <row r="945" spans="1:186" x14ac:dyDescent="0.25">
      <c r="A945" s="101"/>
      <c r="B945" s="101"/>
      <c r="C945" s="101"/>
      <c r="D945" s="101"/>
      <c r="E945" s="101"/>
      <c r="F945" s="101"/>
      <c r="G945" s="101"/>
      <c r="H945" s="101"/>
      <c r="I945" s="101"/>
      <c r="J945" s="101"/>
      <c r="K945" s="101"/>
      <c r="L945" s="101"/>
      <c r="M945" s="103"/>
      <c r="N945" s="101"/>
      <c r="O945" s="101"/>
      <c r="P945" s="101"/>
      <c r="Q945" s="101"/>
      <c r="R945" s="101"/>
      <c r="S945" s="103"/>
      <c r="T945" s="103"/>
      <c r="U945" s="101"/>
      <c r="V945" s="101"/>
      <c r="W945" s="101"/>
      <c r="X945" s="101"/>
      <c r="Y945" s="101"/>
      <c r="Z945" s="101"/>
      <c r="AA945" s="101"/>
      <c r="AB945" s="101"/>
      <c r="AC945" s="101"/>
      <c r="AD945" s="101"/>
      <c r="AE945" s="101"/>
      <c r="AF945" s="101"/>
      <c r="AG945" s="103"/>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3"/>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c r="FH945" s="101"/>
      <c r="FI945" s="101"/>
      <c r="FJ945" s="101"/>
      <c r="FK945" s="101"/>
      <c r="FL945" s="101"/>
      <c r="FM945" s="101"/>
      <c r="FN945" s="101"/>
      <c r="FO945" s="101"/>
      <c r="FP945" s="101"/>
      <c r="FQ945" s="101"/>
      <c r="FR945" s="101"/>
      <c r="FS945" s="101"/>
      <c r="FT945" s="101"/>
      <c r="FU945" s="101"/>
      <c r="FV945" s="101"/>
      <c r="FW945" s="101"/>
      <c r="FX945" s="101"/>
      <c r="FY945" s="101"/>
      <c r="FZ945" s="101"/>
      <c r="GA945" s="101"/>
      <c r="GB945" s="101"/>
      <c r="GC945" s="101"/>
      <c r="GD945" s="101"/>
    </row>
    <row r="946" spans="1:186" x14ac:dyDescent="0.25">
      <c r="A946" s="101"/>
      <c r="B946" s="101"/>
      <c r="C946" s="101"/>
      <c r="D946" s="101"/>
      <c r="E946" s="101"/>
      <c r="F946" s="101"/>
      <c r="G946" s="101"/>
      <c r="H946" s="101"/>
      <c r="I946" s="101"/>
      <c r="J946" s="101"/>
      <c r="K946" s="101"/>
      <c r="L946" s="101"/>
      <c r="M946" s="103"/>
      <c r="N946" s="101"/>
      <c r="O946" s="101"/>
      <c r="P946" s="101"/>
      <c r="Q946" s="101"/>
      <c r="R946" s="101"/>
      <c r="S946" s="103"/>
      <c r="T946" s="103"/>
      <c r="U946" s="101"/>
      <c r="V946" s="101"/>
      <c r="W946" s="101"/>
      <c r="X946" s="101"/>
      <c r="Y946" s="101"/>
      <c r="Z946" s="101"/>
      <c r="AA946" s="101"/>
      <c r="AB946" s="101"/>
      <c r="AC946" s="101"/>
      <c r="AD946" s="101"/>
      <c r="AE946" s="101"/>
      <c r="AF946" s="101"/>
      <c r="AG946" s="103"/>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3"/>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c r="FH946" s="101"/>
      <c r="FI946" s="101"/>
      <c r="FJ946" s="101"/>
      <c r="FK946" s="101"/>
      <c r="FL946" s="101"/>
      <c r="FM946" s="101"/>
      <c r="FN946" s="101"/>
      <c r="FO946" s="101"/>
      <c r="FP946" s="101"/>
      <c r="FQ946" s="101"/>
      <c r="FR946" s="101"/>
      <c r="FS946" s="101"/>
      <c r="FT946" s="101"/>
      <c r="FU946" s="101"/>
      <c r="FV946" s="101"/>
      <c r="FW946" s="101"/>
      <c r="FX946" s="101"/>
      <c r="FY946" s="101"/>
      <c r="FZ946" s="101"/>
      <c r="GA946" s="101"/>
      <c r="GB946" s="101"/>
      <c r="GC946" s="101"/>
      <c r="GD946" s="101"/>
    </row>
    <row r="947" spans="1:186" x14ac:dyDescent="0.25">
      <c r="A947" s="101"/>
      <c r="B947" s="101"/>
      <c r="C947" s="101"/>
      <c r="D947" s="101"/>
      <c r="E947" s="101"/>
      <c r="F947" s="101"/>
      <c r="G947" s="101"/>
      <c r="H947" s="101"/>
      <c r="I947" s="101"/>
      <c r="J947" s="101"/>
      <c r="K947" s="101"/>
      <c r="L947" s="101"/>
      <c r="M947" s="103"/>
      <c r="N947" s="101"/>
      <c r="O947" s="101"/>
      <c r="P947" s="101"/>
      <c r="Q947" s="101"/>
      <c r="R947" s="101"/>
      <c r="S947" s="103"/>
      <c r="T947" s="103"/>
      <c r="U947" s="101"/>
      <c r="V947" s="101"/>
      <c r="W947" s="101"/>
      <c r="X947" s="101"/>
      <c r="Y947" s="101"/>
      <c r="Z947" s="101"/>
      <c r="AA947" s="101"/>
      <c r="AB947" s="101"/>
      <c r="AC947" s="101"/>
      <c r="AD947" s="101"/>
      <c r="AE947" s="101"/>
      <c r="AF947" s="101"/>
      <c r="AG947" s="103"/>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3"/>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c r="FH947" s="101"/>
      <c r="FI947" s="101"/>
      <c r="FJ947" s="101"/>
      <c r="FK947" s="101"/>
      <c r="FL947" s="101"/>
      <c r="FM947" s="101"/>
      <c r="FN947" s="101"/>
      <c r="FO947" s="101"/>
      <c r="FP947" s="101"/>
      <c r="FQ947" s="101"/>
      <c r="FR947" s="101"/>
      <c r="FS947" s="101"/>
      <c r="FT947" s="101"/>
      <c r="FU947" s="101"/>
      <c r="FV947" s="101"/>
      <c r="FW947" s="101"/>
      <c r="FX947" s="101"/>
      <c r="FY947" s="101"/>
      <c r="FZ947" s="101"/>
      <c r="GA947" s="101"/>
      <c r="GB947" s="101"/>
      <c r="GC947" s="101"/>
      <c r="GD947" s="101"/>
    </row>
    <row r="948" spans="1:186" x14ac:dyDescent="0.25">
      <c r="A948" s="101"/>
      <c r="B948" s="101"/>
      <c r="C948" s="101"/>
      <c r="D948" s="101"/>
      <c r="E948" s="101"/>
      <c r="F948" s="101"/>
      <c r="G948" s="101"/>
      <c r="H948" s="101"/>
      <c r="I948" s="101"/>
      <c r="J948" s="101"/>
      <c r="K948" s="101"/>
      <c r="L948" s="101"/>
      <c r="M948" s="103"/>
      <c r="N948" s="101"/>
      <c r="O948" s="101"/>
      <c r="P948" s="101"/>
      <c r="Q948" s="101"/>
      <c r="R948" s="101"/>
      <c r="S948" s="103"/>
      <c r="T948" s="103"/>
      <c r="U948" s="101"/>
      <c r="V948" s="101"/>
      <c r="W948" s="101"/>
      <c r="X948" s="101"/>
      <c r="Y948" s="101"/>
      <c r="Z948" s="101"/>
      <c r="AA948" s="101"/>
      <c r="AB948" s="101"/>
      <c r="AC948" s="101"/>
      <c r="AD948" s="101"/>
      <c r="AE948" s="101"/>
      <c r="AF948" s="101"/>
      <c r="AG948" s="103"/>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3"/>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c r="FH948" s="101"/>
      <c r="FI948" s="101"/>
      <c r="FJ948" s="101"/>
      <c r="FK948" s="101"/>
      <c r="FL948" s="101"/>
      <c r="FM948" s="101"/>
      <c r="FN948" s="101"/>
      <c r="FO948" s="101"/>
      <c r="FP948" s="101"/>
      <c r="FQ948" s="101"/>
      <c r="FR948" s="101"/>
      <c r="FS948" s="101"/>
      <c r="FT948" s="101"/>
      <c r="FU948" s="101"/>
      <c r="FV948" s="101"/>
      <c r="FW948" s="101"/>
      <c r="FX948" s="101"/>
      <c r="FY948" s="101"/>
      <c r="FZ948" s="101"/>
      <c r="GA948" s="101"/>
      <c r="GB948" s="101"/>
      <c r="GC948" s="101"/>
      <c r="GD948" s="101"/>
    </row>
    <row r="949" spans="1:186" x14ac:dyDescent="0.25">
      <c r="A949" s="101"/>
      <c r="B949" s="101"/>
      <c r="C949" s="101"/>
      <c r="D949" s="101"/>
      <c r="E949" s="101"/>
      <c r="F949" s="101"/>
      <c r="G949" s="101"/>
      <c r="H949" s="101"/>
      <c r="I949" s="101"/>
      <c r="J949" s="101"/>
      <c r="K949" s="101"/>
      <c r="L949" s="101"/>
      <c r="M949" s="103"/>
      <c r="N949" s="101"/>
      <c r="O949" s="101"/>
      <c r="P949" s="101"/>
      <c r="Q949" s="101"/>
      <c r="R949" s="101"/>
      <c r="S949" s="103"/>
      <c r="T949" s="103"/>
      <c r="U949" s="101"/>
      <c r="V949" s="101"/>
      <c r="W949" s="101"/>
      <c r="X949" s="101"/>
      <c r="Y949" s="101"/>
      <c r="Z949" s="101"/>
      <c r="AA949" s="101"/>
      <c r="AB949" s="101"/>
      <c r="AC949" s="101"/>
      <c r="AD949" s="101"/>
      <c r="AE949" s="101"/>
      <c r="AF949" s="101"/>
      <c r="AG949" s="103"/>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3"/>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c r="FH949" s="101"/>
      <c r="FI949" s="101"/>
      <c r="FJ949" s="101"/>
      <c r="FK949" s="101"/>
      <c r="FL949" s="101"/>
      <c r="FM949" s="101"/>
      <c r="FN949" s="101"/>
      <c r="FO949" s="101"/>
      <c r="FP949" s="101"/>
      <c r="FQ949" s="101"/>
      <c r="FR949" s="101"/>
      <c r="FS949" s="101"/>
      <c r="FT949" s="101"/>
      <c r="FU949" s="101"/>
      <c r="FV949" s="101"/>
      <c r="FW949" s="101"/>
      <c r="FX949" s="101"/>
      <c r="FY949" s="101"/>
      <c r="FZ949" s="101"/>
      <c r="GA949" s="101"/>
      <c r="GB949" s="101"/>
      <c r="GC949" s="101"/>
      <c r="GD949" s="101"/>
    </row>
    <row r="950" spans="1:186" x14ac:dyDescent="0.25">
      <c r="A950" s="101"/>
      <c r="B950" s="101"/>
      <c r="C950" s="101"/>
      <c r="D950" s="101"/>
      <c r="E950" s="101"/>
      <c r="F950" s="101"/>
      <c r="G950" s="101"/>
      <c r="H950" s="101"/>
      <c r="I950" s="101"/>
      <c r="J950" s="101"/>
      <c r="K950" s="101"/>
      <c r="L950" s="101"/>
      <c r="M950" s="103"/>
      <c r="N950" s="101"/>
      <c r="O950" s="101"/>
      <c r="P950" s="101"/>
      <c r="Q950" s="101"/>
      <c r="R950" s="101"/>
      <c r="S950" s="103"/>
      <c r="T950" s="103"/>
      <c r="U950" s="101"/>
      <c r="V950" s="101"/>
      <c r="W950" s="101"/>
      <c r="X950" s="101"/>
      <c r="Y950" s="101"/>
      <c r="Z950" s="101"/>
      <c r="AA950" s="101"/>
      <c r="AB950" s="101"/>
      <c r="AC950" s="101"/>
      <c r="AD950" s="101"/>
      <c r="AE950" s="101"/>
      <c r="AF950" s="101"/>
      <c r="AG950" s="103"/>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3"/>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c r="FH950" s="101"/>
      <c r="FI950" s="101"/>
      <c r="FJ950" s="101"/>
      <c r="FK950" s="101"/>
      <c r="FL950" s="101"/>
      <c r="FM950" s="101"/>
      <c r="FN950" s="101"/>
      <c r="FO950" s="101"/>
      <c r="FP950" s="101"/>
      <c r="FQ950" s="101"/>
      <c r="FR950" s="101"/>
      <c r="FS950" s="101"/>
      <c r="FT950" s="101"/>
      <c r="FU950" s="101"/>
      <c r="FV950" s="101"/>
      <c r="FW950" s="101"/>
      <c r="FX950" s="101"/>
      <c r="FY950" s="101"/>
      <c r="FZ950" s="101"/>
      <c r="GA950" s="101"/>
      <c r="GB950" s="101"/>
      <c r="GC950" s="101"/>
      <c r="GD950" s="101"/>
    </row>
    <row r="951" spans="1:186" x14ac:dyDescent="0.25">
      <c r="A951" s="101"/>
      <c r="B951" s="101"/>
      <c r="C951" s="101"/>
      <c r="D951" s="101"/>
      <c r="E951" s="101"/>
      <c r="F951" s="101"/>
      <c r="G951" s="101"/>
      <c r="H951" s="101"/>
      <c r="I951" s="101"/>
      <c r="J951" s="101"/>
      <c r="K951" s="101"/>
      <c r="L951" s="101"/>
      <c r="M951" s="103"/>
      <c r="N951" s="101"/>
      <c r="O951" s="101"/>
      <c r="P951" s="101"/>
      <c r="Q951" s="101"/>
      <c r="R951" s="101"/>
      <c r="S951" s="103"/>
      <c r="T951" s="103"/>
      <c r="U951" s="101"/>
      <c r="V951" s="101"/>
      <c r="W951" s="101"/>
      <c r="X951" s="101"/>
      <c r="Y951" s="101"/>
      <c r="Z951" s="101"/>
      <c r="AA951" s="101"/>
      <c r="AB951" s="101"/>
      <c r="AC951" s="101"/>
      <c r="AD951" s="101"/>
      <c r="AE951" s="101"/>
      <c r="AF951" s="101"/>
      <c r="AG951" s="103"/>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3"/>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c r="FH951" s="101"/>
      <c r="FI951" s="101"/>
      <c r="FJ951" s="101"/>
      <c r="FK951" s="101"/>
      <c r="FL951" s="101"/>
      <c r="FM951" s="101"/>
      <c r="FN951" s="101"/>
      <c r="FO951" s="101"/>
      <c r="FP951" s="101"/>
      <c r="FQ951" s="101"/>
      <c r="FR951" s="101"/>
      <c r="FS951" s="101"/>
      <c r="FT951" s="101"/>
      <c r="FU951" s="101"/>
      <c r="FV951" s="101"/>
      <c r="FW951" s="101"/>
      <c r="FX951" s="101"/>
      <c r="FY951" s="101"/>
      <c r="FZ951" s="101"/>
      <c r="GA951" s="101"/>
      <c r="GB951" s="101"/>
      <c r="GC951" s="101"/>
      <c r="GD951" s="101"/>
    </row>
    <row r="952" spans="1:186" x14ac:dyDescent="0.25">
      <c r="A952" s="101"/>
      <c r="B952" s="101"/>
      <c r="C952" s="101"/>
      <c r="D952" s="101"/>
      <c r="E952" s="101"/>
      <c r="F952" s="101"/>
      <c r="G952" s="101"/>
      <c r="H952" s="101"/>
      <c r="I952" s="101"/>
      <c r="J952" s="101"/>
      <c r="K952" s="101"/>
      <c r="L952" s="101"/>
      <c r="M952" s="103"/>
      <c r="N952" s="101"/>
      <c r="O952" s="101"/>
      <c r="P952" s="101"/>
      <c r="Q952" s="101"/>
      <c r="R952" s="101"/>
      <c r="S952" s="103"/>
      <c r="T952" s="103"/>
      <c r="U952" s="101"/>
      <c r="V952" s="101"/>
      <c r="W952" s="101"/>
      <c r="X952" s="101"/>
      <c r="Y952" s="101"/>
      <c r="Z952" s="101"/>
      <c r="AA952" s="101"/>
      <c r="AB952" s="101"/>
      <c r="AC952" s="101"/>
      <c r="AD952" s="101"/>
      <c r="AE952" s="101"/>
      <c r="AF952" s="101"/>
      <c r="AG952" s="103"/>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3"/>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c r="FH952" s="101"/>
      <c r="FI952" s="101"/>
      <c r="FJ952" s="101"/>
      <c r="FK952" s="101"/>
      <c r="FL952" s="101"/>
      <c r="FM952" s="101"/>
      <c r="FN952" s="101"/>
      <c r="FO952" s="101"/>
      <c r="FP952" s="101"/>
      <c r="FQ952" s="101"/>
      <c r="FR952" s="101"/>
      <c r="FS952" s="101"/>
      <c r="FT952" s="101"/>
      <c r="FU952" s="101"/>
      <c r="FV952" s="101"/>
      <c r="FW952" s="101"/>
      <c r="FX952" s="101"/>
      <c r="FY952" s="101"/>
      <c r="FZ952" s="101"/>
      <c r="GA952" s="101"/>
      <c r="GB952" s="101"/>
      <c r="GC952" s="101"/>
      <c r="GD952" s="101"/>
    </row>
    <row r="953" spans="1:186" x14ac:dyDescent="0.25">
      <c r="A953" s="101"/>
      <c r="B953" s="101"/>
      <c r="C953" s="101"/>
      <c r="D953" s="101"/>
      <c r="E953" s="101"/>
      <c r="F953" s="101"/>
      <c r="G953" s="101"/>
      <c r="H953" s="101"/>
      <c r="I953" s="101"/>
      <c r="J953" s="101"/>
      <c r="K953" s="101"/>
      <c r="L953" s="101"/>
      <c r="M953" s="103"/>
      <c r="N953" s="101"/>
      <c r="O953" s="101"/>
      <c r="P953" s="101"/>
      <c r="Q953" s="101"/>
      <c r="R953" s="101"/>
      <c r="S953" s="103"/>
      <c r="T953" s="103"/>
      <c r="U953" s="101"/>
      <c r="V953" s="101"/>
      <c r="W953" s="101"/>
      <c r="X953" s="101"/>
      <c r="Y953" s="101"/>
      <c r="Z953" s="101"/>
      <c r="AA953" s="101"/>
      <c r="AB953" s="101"/>
      <c r="AC953" s="101"/>
      <c r="AD953" s="101"/>
      <c r="AE953" s="101"/>
      <c r="AF953" s="101"/>
      <c r="AG953" s="103"/>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3"/>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c r="FH953" s="101"/>
      <c r="FI953" s="101"/>
      <c r="FJ953" s="101"/>
      <c r="FK953" s="101"/>
      <c r="FL953" s="101"/>
      <c r="FM953" s="101"/>
      <c r="FN953" s="101"/>
      <c r="FO953" s="101"/>
      <c r="FP953" s="101"/>
      <c r="FQ953" s="101"/>
      <c r="FR953" s="101"/>
      <c r="FS953" s="101"/>
      <c r="FT953" s="101"/>
      <c r="FU953" s="101"/>
      <c r="FV953" s="101"/>
      <c r="FW953" s="101"/>
      <c r="FX953" s="101"/>
      <c r="FY953" s="101"/>
      <c r="FZ953" s="101"/>
      <c r="GA953" s="101"/>
      <c r="GB953" s="101"/>
      <c r="GC953" s="101"/>
      <c r="GD953" s="101"/>
    </row>
    <row r="954" spans="1:186" x14ac:dyDescent="0.25">
      <c r="A954" s="101"/>
      <c r="B954" s="101"/>
      <c r="C954" s="101"/>
      <c r="D954" s="101"/>
      <c r="E954" s="101"/>
      <c r="F954" s="101"/>
      <c r="G954" s="101"/>
      <c r="H954" s="101"/>
      <c r="I954" s="101"/>
      <c r="J954" s="101"/>
      <c r="K954" s="101"/>
      <c r="L954" s="101"/>
      <c r="M954" s="103"/>
      <c r="N954" s="101"/>
      <c r="O954" s="101"/>
      <c r="P954" s="101"/>
      <c r="Q954" s="101"/>
      <c r="R954" s="101"/>
      <c r="S954" s="103"/>
      <c r="T954" s="103"/>
      <c r="U954" s="101"/>
      <c r="V954" s="101"/>
      <c r="W954" s="101"/>
      <c r="X954" s="101"/>
      <c r="Y954" s="101"/>
      <c r="Z954" s="101"/>
      <c r="AA954" s="101"/>
      <c r="AB954" s="101"/>
      <c r="AC954" s="101"/>
      <c r="AD954" s="101"/>
      <c r="AE954" s="101"/>
      <c r="AF954" s="101"/>
      <c r="AG954" s="103"/>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3"/>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c r="FH954" s="101"/>
      <c r="FI954" s="101"/>
      <c r="FJ954" s="101"/>
      <c r="FK954" s="101"/>
      <c r="FL954" s="101"/>
      <c r="FM954" s="101"/>
      <c r="FN954" s="101"/>
      <c r="FO954" s="101"/>
      <c r="FP954" s="101"/>
      <c r="FQ954" s="101"/>
      <c r="FR954" s="101"/>
      <c r="FS954" s="101"/>
      <c r="FT954" s="101"/>
      <c r="FU954" s="101"/>
      <c r="FV954" s="101"/>
      <c r="FW954" s="101"/>
      <c r="FX954" s="101"/>
      <c r="FY954" s="101"/>
      <c r="FZ954" s="101"/>
      <c r="GA954" s="101"/>
      <c r="GB954" s="101"/>
      <c r="GC954" s="101"/>
      <c r="GD954" s="101"/>
    </row>
    <row r="955" spans="1:186" x14ac:dyDescent="0.25">
      <c r="A955" s="101"/>
      <c r="B955" s="101"/>
      <c r="C955" s="101"/>
      <c r="D955" s="101"/>
      <c r="E955" s="101"/>
      <c r="F955" s="101"/>
      <c r="G955" s="101"/>
      <c r="H955" s="101"/>
      <c r="I955" s="101"/>
      <c r="J955" s="101"/>
      <c r="K955" s="101"/>
      <c r="L955" s="101"/>
      <c r="M955" s="103"/>
      <c r="N955" s="101"/>
      <c r="O955" s="101"/>
      <c r="P955" s="101"/>
      <c r="Q955" s="101"/>
      <c r="R955" s="101"/>
      <c r="S955" s="103"/>
      <c r="T955" s="103"/>
      <c r="U955" s="101"/>
      <c r="V955" s="101"/>
      <c r="W955" s="101"/>
      <c r="X955" s="101"/>
      <c r="Y955" s="101"/>
      <c r="Z955" s="101"/>
      <c r="AA955" s="101"/>
      <c r="AB955" s="101"/>
      <c r="AC955" s="101"/>
      <c r="AD955" s="101"/>
      <c r="AE955" s="101"/>
      <c r="AF955" s="101"/>
      <c r="AG955" s="103"/>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3"/>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c r="FH955" s="101"/>
      <c r="FI955" s="101"/>
      <c r="FJ955" s="101"/>
      <c r="FK955" s="101"/>
      <c r="FL955" s="101"/>
      <c r="FM955" s="101"/>
      <c r="FN955" s="101"/>
      <c r="FO955" s="101"/>
      <c r="FP955" s="101"/>
      <c r="FQ955" s="101"/>
      <c r="FR955" s="101"/>
      <c r="FS955" s="101"/>
      <c r="FT955" s="101"/>
      <c r="FU955" s="101"/>
      <c r="FV955" s="101"/>
      <c r="FW955" s="101"/>
      <c r="FX955" s="101"/>
      <c r="FY955" s="101"/>
      <c r="FZ955" s="101"/>
      <c r="GA955" s="101"/>
      <c r="GB955" s="101"/>
      <c r="GC955" s="101"/>
      <c r="GD955" s="101"/>
    </row>
    <row r="956" spans="1:186" x14ac:dyDescent="0.25">
      <c r="A956" s="101"/>
      <c r="B956" s="101"/>
      <c r="C956" s="101"/>
      <c r="D956" s="101"/>
      <c r="E956" s="101"/>
      <c r="F956" s="101"/>
      <c r="G956" s="101"/>
      <c r="H956" s="101"/>
      <c r="I956" s="101"/>
      <c r="J956" s="101"/>
      <c r="K956" s="101"/>
      <c r="L956" s="101"/>
      <c r="M956" s="103"/>
      <c r="N956" s="101"/>
      <c r="O956" s="101"/>
      <c r="P956" s="101"/>
      <c r="Q956" s="101"/>
      <c r="R956" s="101"/>
      <c r="S956" s="103"/>
      <c r="T956" s="103"/>
      <c r="U956" s="101"/>
      <c r="V956" s="101"/>
      <c r="W956" s="101"/>
      <c r="X956" s="101"/>
      <c r="Y956" s="101"/>
      <c r="Z956" s="101"/>
      <c r="AA956" s="101"/>
      <c r="AB956" s="101"/>
      <c r="AC956" s="101"/>
      <c r="AD956" s="101"/>
      <c r="AE956" s="101"/>
      <c r="AF956" s="101"/>
      <c r="AG956" s="103"/>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3"/>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c r="FH956" s="101"/>
      <c r="FI956" s="101"/>
      <c r="FJ956" s="101"/>
      <c r="FK956" s="101"/>
      <c r="FL956" s="101"/>
      <c r="FM956" s="101"/>
      <c r="FN956" s="101"/>
      <c r="FO956" s="101"/>
      <c r="FP956" s="101"/>
      <c r="FQ956" s="101"/>
      <c r="FR956" s="101"/>
      <c r="FS956" s="101"/>
      <c r="FT956" s="101"/>
      <c r="FU956" s="101"/>
      <c r="FV956" s="101"/>
      <c r="FW956" s="101"/>
      <c r="FX956" s="101"/>
      <c r="FY956" s="101"/>
      <c r="FZ956" s="101"/>
      <c r="GA956" s="101"/>
      <c r="GB956" s="101"/>
      <c r="GC956" s="101"/>
      <c r="GD956" s="101"/>
    </row>
    <row r="957" spans="1:186" x14ac:dyDescent="0.25">
      <c r="A957" s="101"/>
      <c r="B957" s="101"/>
      <c r="C957" s="101"/>
      <c r="D957" s="101"/>
      <c r="E957" s="101"/>
      <c r="F957" s="101"/>
      <c r="G957" s="101"/>
      <c r="H957" s="101"/>
      <c r="I957" s="101"/>
      <c r="J957" s="101"/>
      <c r="K957" s="101"/>
      <c r="L957" s="101"/>
      <c r="M957" s="103"/>
      <c r="N957" s="101"/>
      <c r="O957" s="101"/>
      <c r="P957" s="101"/>
      <c r="Q957" s="101"/>
      <c r="R957" s="101"/>
      <c r="S957" s="103"/>
      <c r="T957" s="103"/>
      <c r="U957" s="101"/>
      <c r="V957" s="101"/>
      <c r="W957" s="101"/>
      <c r="X957" s="101"/>
      <c r="Y957" s="101"/>
      <c r="Z957" s="101"/>
      <c r="AA957" s="101"/>
      <c r="AB957" s="101"/>
      <c r="AC957" s="101"/>
      <c r="AD957" s="101"/>
      <c r="AE957" s="101"/>
      <c r="AF957" s="101"/>
      <c r="AG957" s="103"/>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3"/>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c r="FH957" s="101"/>
      <c r="FI957" s="101"/>
      <c r="FJ957" s="101"/>
      <c r="FK957" s="101"/>
      <c r="FL957" s="101"/>
      <c r="FM957" s="101"/>
      <c r="FN957" s="101"/>
      <c r="FO957" s="101"/>
      <c r="FP957" s="101"/>
      <c r="FQ957" s="101"/>
      <c r="FR957" s="101"/>
      <c r="FS957" s="101"/>
      <c r="FT957" s="101"/>
      <c r="FU957" s="101"/>
      <c r="FV957" s="101"/>
      <c r="FW957" s="101"/>
      <c r="FX957" s="101"/>
      <c r="FY957" s="101"/>
      <c r="FZ957" s="101"/>
      <c r="GA957" s="101"/>
      <c r="GB957" s="101"/>
      <c r="GC957" s="101"/>
      <c r="GD957" s="101"/>
    </row>
    <row r="958" spans="1:186" x14ac:dyDescent="0.25">
      <c r="A958" s="101"/>
      <c r="B958" s="101"/>
      <c r="C958" s="101"/>
      <c r="D958" s="101"/>
      <c r="E958" s="101"/>
      <c r="F958" s="101"/>
      <c r="G958" s="101"/>
      <c r="H958" s="101"/>
      <c r="I958" s="101"/>
      <c r="J958" s="101"/>
      <c r="K958" s="101"/>
      <c r="L958" s="101"/>
      <c r="M958" s="103"/>
      <c r="N958" s="101"/>
      <c r="O958" s="101"/>
      <c r="P958" s="101"/>
      <c r="Q958" s="101"/>
      <c r="R958" s="101"/>
      <c r="S958" s="103"/>
      <c r="T958" s="103"/>
      <c r="U958" s="101"/>
      <c r="V958" s="101"/>
      <c r="W958" s="101"/>
      <c r="X958" s="101"/>
      <c r="Y958" s="101"/>
      <c r="Z958" s="101"/>
      <c r="AA958" s="101"/>
      <c r="AB958" s="101"/>
      <c r="AC958" s="101"/>
      <c r="AD958" s="101"/>
      <c r="AE958" s="101"/>
      <c r="AF958" s="101"/>
      <c r="AG958" s="103"/>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3"/>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c r="FH958" s="101"/>
      <c r="FI958" s="101"/>
      <c r="FJ958" s="101"/>
      <c r="FK958" s="101"/>
      <c r="FL958" s="101"/>
      <c r="FM958" s="101"/>
      <c r="FN958" s="101"/>
      <c r="FO958" s="101"/>
      <c r="FP958" s="101"/>
      <c r="FQ958" s="101"/>
      <c r="FR958" s="101"/>
      <c r="FS958" s="101"/>
      <c r="FT958" s="101"/>
      <c r="FU958" s="101"/>
      <c r="FV958" s="101"/>
      <c r="FW958" s="101"/>
      <c r="FX958" s="101"/>
      <c r="FY958" s="101"/>
      <c r="FZ958" s="101"/>
      <c r="GA958" s="101"/>
      <c r="GB958" s="101"/>
      <c r="GC958" s="101"/>
      <c r="GD958" s="101"/>
    </row>
    <row r="959" spans="1:186" x14ac:dyDescent="0.25">
      <c r="A959" s="101"/>
      <c r="B959" s="101"/>
      <c r="C959" s="101"/>
      <c r="D959" s="101"/>
      <c r="E959" s="101"/>
      <c r="F959" s="101"/>
      <c r="G959" s="101"/>
      <c r="H959" s="101"/>
      <c r="I959" s="101"/>
      <c r="J959" s="101"/>
      <c r="K959" s="101"/>
      <c r="L959" s="101"/>
      <c r="M959" s="103"/>
      <c r="N959" s="101"/>
      <c r="O959" s="101"/>
      <c r="P959" s="101"/>
      <c r="Q959" s="101"/>
      <c r="R959" s="101"/>
      <c r="S959" s="103"/>
      <c r="T959" s="103"/>
      <c r="U959" s="101"/>
      <c r="V959" s="101"/>
      <c r="W959" s="101"/>
      <c r="X959" s="101"/>
      <c r="Y959" s="101"/>
      <c r="Z959" s="101"/>
      <c r="AA959" s="101"/>
      <c r="AB959" s="101"/>
      <c r="AC959" s="101"/>
      <c r="AD959" s="101"/>
      <c r="AE959" s="101"/>
      <c r="AF959" s="101"/>
      <c r="AG959" s="103"/>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3"/>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c r="FH959" s="101"/>
      <c r="FI959" s="101"/>
      <c r="FJ959" s="101"/>
      <c r="FK959" s="101"/>
      <c r="FL959" s="101"/>
      <c r="FM959" s="101"/>
      <c r="FN959" s="101"/>
      <c r="FO959" s="101"/>
      <c r="FP959" s="101"/>
      <c r="FQ959" s="101"/>
      <c r="FR959" s="101"/>
      <c r="FS959" s="101"/>
      <c r="FT959" s="101"/>
      <c r="FU959" s="101"/>
      <c r="FV959" s="101"/>
      <c r="FW959" s="101"/>
      <c r="FX959" s="101"/>
      <c r="FY959" s="101"/>
      <c r="FZ959" s="101"/>
      <c r="GA959" s="101"/>
      <c r="GB959" s="101"/>
      <c r="GC959" s="101"/>
      <c r="GD959" s="101"/>
    </row>
    <row r="960" spans="1:186" x14ac:dyDescent="0.25">
      <c r="A960" s="101"/>
      <c r="B960" s="101"/>
      <c r="C960" s="101"/>
      <c r="D960" s="101"/>
      <c r="E960" s="101"/>
      <c r="F960" s="101"/>
      <c r="G960" s="101"/>
      <c r="H960" s="101"/>
      <c r="I960" s="101"/>
      <c r="J960" s="101"/>
      <c r="K960" s="101"/>
      <c r="L960" s="101"/>
      <c r="M960" s="103"/>
      <c r="N960" s="101"/>
      <c r="O960" s="101"/>
      <c r="P960" s="101"/>
      <c r="Q960" s="101"/>
      <c r="R960" s="101"/>
      <c r="S960" s="103"/>
      <c r="T960" s="103"/>
      <c r="U960" s="101"/>
      <c r="V960" s="101"/>
      <c r="W960" s="101"/>
      <c r="X960" s="101"/>
      <c r="Y960" s="101"/>
      <c r="Z960" s="101"/>
      <c r="AA960" s="101"/>
      <c r="AB960" s="101"/>
      <c r="AC960" s="101"/>
      <c r="AD960" s="101"/>
      <c r="AE960" s="101"/>
      <c r="AF960" s="101"/>
      <c r="AG960" s="103"/>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3"/>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c r="FH960" s="101"/>
      <c r="FI960" s="101"/>
      <c r="FJ960" s="101"/>
      <c r="FK960" s="101"/>
      <c r="FL960" s="101"/>
      <c r="FM960" s="101"/>
      <c r="FN960" s="101"/>
      <c r="FO960" s="101"/>
      <c r="FP960" s="101"/>
      <c r="FQ960" s="101"/>
      <c r="FR960" s="101"/>
      <c r="FS960" s="101"/>
      <c r="FT960" s="101"/>
      <c r="FU960" s="101"/>
      <c r="FV960" s="101"/>
      <c r="FW960" s="101"/>
      <c r="FX960" s="101"/>
      <c r="FY960" s="101"/>
      <c r="FZ960" s="101"/>
      <c r="GA960" s="101"/>
      <c r="GB960" s="101"/>
      <c r="GC960" s="101"/>
      <c r="GD960" s="101"/>
    </row>
    <row r="961" spans="1:186" x14ac:dyDescent="0.25">
      <c r="A961" s="101"/>
      <c r="B961" s="101"/>
      <c r="C961" s="101"/>
      <c r="D961" s="101"/>
      <c r="E961" s="101"/>
      <c r="F961" s="101"/>
      <c r="G961" s="101"/>
      <c r="H961" s="101"/>
      <c r="I961" s="101"/>
      <c r="J961" s="101"/>
      <c r="K961" s="101"/>
      <c r="L961" s="101"/>
      <c r="M961" s="103"/>
      <c r="N961" s="101"/>
      <c r="O961" s="101"/>
      <c r="P961" s="101"/>
      <c r="Q961" s="101"/>
      <c r="R961" s="101"/>
      <c r="S961" s="103"/>
      <c r="T961" s="103"/>
      <c r="U961" s="101"/>
      <c r="V961" s="101"/>
      <c r="W961" s="101"/>
      <c r="X961" s="101"/>
      <c r="Y961" s="101"/>
      <c r="Z961" s="101"/>
      <c r="AA961" s="101"/>
      <c r="AB961" s="101"/>
      <c r="AC961" s="101"/>
      <c r="AD961" s="101"/>
      <c r="AE961" s="101"/>
      <c r="AF961" s="101"/>
      <c r="AG961" s="103"/>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3"/>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c r="FH961" s="101"/>
      <c r="FI961" s="101"/>
      <c r="FJ961" s="101"/>
      <c r="FK961" s="101"/>
      <c r="FL961" s="101"/>
      <c r="FM961" s="101"/>
      <c r="FN961" s="101"/>
      <c r="FO961" s="101"/>
      <c r="FP961" s="101"/>
      <c r="FQ961" s="101"/>
      <c r="FR961" s="101"/>
      <c r="FS961" s="101"/>
      <c r="FT961" s="101"/>
      <c r="FU961" s="101"/>
      <c r="FV961" s="101"/>
      <c r="FW961" s="101"/>
      <c r="FX961" s="101"/>
      <c r="FY961" s="101"/>
      <c r="FZ961" s="101"/>
      <c r="GA961" s="101"/>
      <c r="GB961" s="101"/>
      <c r="GC961" s="101"/>
      <c r="GD961" s="101"/>
    </row>
    <row r="962" spans="1:186" x14ac:dyDescent="0.25">
      <c r="A962" s="101"/>
      <c r="B962" s="101"/>
      <c r="C962" s="101"/>
      <c r="D962" s="101"/>
      <c r="E962" s="101"/>
      <c r="F962" s="101"/>
      <c r="G962" s="101"/>
      <c r="H962" s="101"/>
      <c r="I962" s="101"/>
      <c r="J962" s="101"/>
      <c r="K962" s="101"/>
      <c r="L962" s="101"/>
      <c r="M962" s="103"/>
      <c r="N962" s="101"/>
      <c r="O962" s="101"/>
      <c r="P962" s="101"/>
      <c r="Q962" s="101"/>
      <c r="R962" s="101"/>
      <c r="S962" s="103"/>
      <c r="T962" s="103"/>
      <c r="U962" s="101"/>
      <c r="V962" s="101"/>
      <c r="W962" s="101"/>
      <c r="X962" s="101"/>
      <c r="Y962" s="101"/>
      <c r="Z962" s="101"/>
      <c r="AA962" s="101"/>
      <c r="AB962" s="101"/>
      <c r="AC962" s="101"/>
      <c r="AD962" s="101"/>
      <c r="AE962" s="101"/>
      <c r="AF962" s="101"/>
      <c r="AG962" s="103"/>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3"/>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c r="FH962" s="101"/>
      <c r="FI962" s="101"/>
      <c r="FJ962" s="101"/>
      <c r="FK962" s="101"/>
      <c r="FL962" s="101"/>
      <c r="FM962" s="101"/>
      <c r="FN962" s="101"/>
      <c r="FO962" s="101"/>
      <c r="FP962" s="101"/>
      <c r="FQ962" s="101"/>
      <c r="FR962" s="101"/>
      <c r="FS962" s="101"/>
      <c r="FT962" s="101"/>
      <c r="FU962" s="101"/>
      <c r="FV962" s="101"/>
      <c r="FW962" s="101"/>
      <c r="FX962" s="101"/>
      <c r="FY962" s="101"/>
      <c r="FZ962" s="101"/>
      <c r="GA962" s="101"/>
      <c r="GB962" s="101"/>
      <c r="GC962" s="101"/>
      <c r="GD962" s="101"/>
    </row>
    <row r="963" spans="1:186" x14ac:dyDescent="0.25">
      <c r="A963" s="101"/>
      <c r="B963" s="101"/>
      <c r="C963" s="101"/>
      <c r="D963" s="101"/>
      <c r="E963" s="101"/>
      <c r="F963" s="101"/>
      <c r="G963" s="101"/>
      <c r="H963" s="101"/>
      <c r="I963" s="101"/>
      <c r="J963" s="101"/>
      <c r="K963" s="101"/>
      <c r="L963" s="101"/>
      <c r="M963" s="103"/>
      <c r="N963" s="101"/>
      <c r="O963" s="101"/>
      <c r="P963" s="101"/>
      <c r="Q963" s="101"/>
      <c r="R963" s="101"/>
      <c r="S963" s="103"/>
      <c r="T963" s="103"/>
      <c r="U963" s="101"/>
      <c r="V963" s="101"/>
      <c r="W963" s="101"/>
      <c r="X963" s="101"/>
      <c r="Y963" s="101"/>
      <c r="Z963" s="101"/>
      <c r="AA963" s="101"/>
      <c r="AB963" s="101"/>
      <c r="AC963" s="101"/>
      <c r="AD963" s="101"/>
      <c r="AE963" s="101"/>
      <c r="AF963" s="101"/>
      <c r="AG963" s="103"/>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3"/>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c r="FH963" s="101"/>
      <c r="FI963" s="101"/>
      <c r="FJ963" s="101"/>
      <c r="FK963" s="101"/>
      <c r="FL963" s="101"/>
      <c r="FM963" s="101"/>
      <c r="FN963" s="101"/>
      <c r="FO963" s="101"/>
      <c r="FP963" s="101"/>
      <c r="FQ963" s="101"/>
      <c r="FR963" s="101"/>
      <c r="FS963" s="101"/>
      <c r="FT963" s="101"/>
      <c r="FU963" s="101"/>
      <c r="FV963" s="101"/>
      <c r="FW963" s="101"/>
      <c r="FX963" s="101"/>
      <c r="FY963" s="101"/>
      <c r="FZ963" s="101"/>
      <c r="GA963" s="101"/>
      <c r="GB963" s="101"/>
      <c r="GC963" s="101"/>
      <c r="GD963" s="101"/>
    </row>
    <row r="964" spans="1:186" x14ac:dyDescent="0.25">
      <c r="A964" s="101"/>
      <c r="B964" s="101"/>
      <c r="C964" s="101"/>
      <c r="D964" s="101"/>
      <c r="E964" s="101"/>
      <c r="F964" s="101"/>
      <c r="G964" s="101"/>
      <c r="H964" s="101"/>
      <c r="I964" s="101"/>
      <c r="J964" s="101"/>
      <c r="K964" s="101"/>
      <c r="L964" s="101"/>
      <c r="M964" s="103"/>
      <c r="N964" s="101"/>
      <c r="O964" s="101"/>
      <c r="P964" s="101"/>
      <c r="Q964" s="101"/>
      <c r="R964" s="101"/>
      <c r="S964" s="103"/>
      <c r="T964" s="103"/>
      <c r="U964" s="101"/>
      <c r="V964" s="101"/>
      <c r="W964" s="101"/>
      <c r="X964" s="101"/>
      <c r="Y964" s="101"/>
      <c r="Z964" s="101"/>
      <c r="AA964" s="101"/>
      <c r="AB964" s="101"/>
      <c r="AC964" s="101"/>
      <c r="AD964" s="101"/>
      <c r="AE964" s="101"/>
      <c r="AF964" s="101"/>
      <c r="AG964" s="103"/>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3"/>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c r="FH964" s="101"/>
      <c r="FI964" s="101"/>
      <c r="FJ964" s="101"/>
      <c r="FK964" s="101"/>
      <c r="FL964" s="101"/>
      <c r="FM964" s="101"/>
      <c r="FN964" s="101"/>
      <c r="FO964" s="101"/>
      <c r="FP964" s="101"/>
      <c r="FQ964" s="101"/>
      <c r="FR964" s="101"/>
      <c r="FS964" s="101"/>
      <c r="FT964" s="101"/>
      <c r="FU964" s="101"/>
      <c r="FV964" s="101"/>
      <c r="FW964" s="101"/>
      <c r="FX964" s="101"/>
      <c r="FY964" s="101"/>
      <c r="FZ964" s="101"/>
      <c r="GA964" s="101"/>
      <c r="GB964" s="101"/>
      <c r="GC964" s="101"/>
      <c r="GD964" s="101"/>
    </row>
    <row r="965" spans="1:186" x14ac:dyDescent="0.25">
      <c r="A965" s="101"/>
      <c r="B965" s="101"/>
      <c r="C965" s="101"/>
      <c r="D965" s="101"/>
      <c r="E965" s="101"/>
      <c r="F965" s="101"/>
      <c r="G965" s="101"/>
      <c r="H965" s="101"/>
      <c r="I965" s="101"/>
      <c r="J965" s="101"/>
      <c r="K965" s="101"/>
      <c r="L965" s="101"/>
      <c r="M965" s="103"/>
      <c r="N965" s="101"/>
      <c r="O965" s="101"/>
      <c r="P965" s="101"/>
      <c r="Q965" s="101"/>
      <c r="R965" s="101"/>
      <c r="S965" s="103"/>
      <c r="T965" s="103"/>
      <c r="U965" s="101"/>
      <c r="V965" s="101"/>
      <c r="W965" s="101"/>
      <c r="X965" s="101"/>
      <c r="Y965" s="101"/>
      <c r="Z965" s="101"/>
      <c r="AA965" s="101"/>
      <c r="AB965" s="101"/>
      <c r="AC965" s="101"/>
      <c r="AD965" s="101"/>
      <c r="AE965" s="101"/>
      <c r="AF965" s="101"/>
      <c r="AG965" s="103"/>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3"/>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c r="FH965" s="101"/>
      <c r="FI965" s="101"/>
      <c r="FJ965" s="101"/>
      <c r="FK965" s="101"/>
      <c r="FL965" s="101"/>
      <c r="FM965" s="101"/>
      <c r="FN965" s="101"/>
      <c r="FO965" s="101"/>
      <c r="FP965" s="101"/>
      <c r="FQ965" s="101"/>
      <c r="FR965" s="101"/>
      <c r="FS965" s="101"/>
      <c r="FT965" s="101"/>
      <c r="FU965" s="101"/>
      <c r="FV965" s="101"/>
      <c r="FW965" s="101"/>
      <c r="FX965" s="101"/>
      <c r="FY965" s="101"/>
      <c r="FZ965" s="101"/>
      <c r="GA965" s="101"/>
      <c r="GB965" s="101"/>
      <c r="GC965" s="101"/>
      <c r="GD965" s="101"/>
    </row>
    <row r="966" spans="1:186" x14ac:dyDescent="0.25">
      <c r="A966" s="101"/>
      <c r="B966" s="101"/>
      <c r="C966" s="101"/>
      <c r="D966" s="101"/>
      <c r="E966" s="101"/>
      <c r="F966" s="101"/>
      <c r="G966" s="101"/>
      <c r="H966" s="101"/>
      <c r="I966" s="101"/>
      <c r="J966" s="101"/>
      <c r="K966" s="101"/>
      <c r="L966" s="101"/>
      <c r="M966" s="103"/>
      <c r="N966" s="101"/>
      <c r="O966" s="101"/>
      <c r="P966" s="101"/>
      <c r="Q966" s="101"/>
      <c r="R966" s="101"/>
      <c r="S966" s="103"/>
      <c r="T966" s="103"/>
      <c r="U966" s="101"/>
      <c r="V966" s="101"/>
      <c r="W966" s="101"/>
      <c r="X966" s="101"/>
      <c r="Y966" s="101"/>
      <c r="Z966" s="101"/>
      <c r="AA966" s="101"/>
      <c r="AB966" s="101"/>
      <c r="AC966" s="101"/>
      <c r="AD966" s="101"/>
      <c r="AE966" s="101"/>
      <c r="AF966" s="101"/>
      <c r="AG966" s="103"/>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3"/>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c r="FH966" s="101"/>
      <c r="FI966" s="101"/>
      <c r="FJ966" s="101"/>
      <c r="FK966" s="101"/>
      <c r="FL966" s="101"/>
      <c r="FM966" s="101"/>
      <c r="FN966" s="101"/>
      <c r="FO966" s="101"/>
      <c r="FP966" s="101"/>
      <c r="FQ966" s="101"/>
      <c r="FR966" s="101"/>
      <c r="FS966" s="101"/>
      <c r="FT966" s="101"/>
      <c r="FU966" s="101"/>
      <c r="FV966" s="101"/>
      <c r="FW966" s="101"/>
      <c r="FX966" s="101"/>
      <c r="FY966" s="101"/>
      <c r="FZ966" s="101"/>
      <c r="GA966" s="101"/>
      <c r="GB966" s="101"/>
      <c r="GC966" s="101"/>
      <c r="GD966" s="101"/>
    </row>
    <row r="967" spans="1:186" x14ac:dyDescent="0.25">
      <c r="A967" s="101"/>
      <c r="B967" s="101"/>
      <c r="C967" s="101"/>
      <c r="D967" s="101"/>
      <c r="E967" s="101"/>
      <c r="F967" s="101"/>
      <c r="G967" s="101"/>
      <c r="H967" s="101"/>
      <c r="I967" s="101"/>
      <c r="J967" s="101"/>
      <c r="K967" s="101"/>
      <c r="L967" s="101"/>
      <c r="M967" s="103"/>
      <c r="N967" s="101"/>
      <c r="O967" s="101"/>
      <c r="P967" s="101"/>
      <c r="Q967" s="101"/>
      <c r="R967" s="101"/>
      <c r="S967" s="103"/>
      <c r="T967" s="103"/>
      <c r="U967" s="101"/>
      <c r="V967" s="101"/>
      <c r="W967" s="101"/>
      <c r="X967" s="101"/>
      <c r="Y967" s="101"/>
      <c r="Z967" s="101"/>
      <c r="AA967" s="101"/>
      <c r="AB967" s="101"/>
      <c r="AC967" s="101"/>
      <c r="AD967" s="101"/>
      <c r="AE967" s="101"/>
      <c r="AF967" s="101"/>
      <c r="AG967" s="103"/>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3"/>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c r="FH967" s="101"/>
      <c r="FI967" s="101"/>
      <c r="FJ967" s="101"/>
      <c r="FK967" s="101"/>
      <c r="FL967" s="101"/>
      <c r="FM967" s="101"/>
      <c r="FN967" s="101"/>
      <c r="FO967" s="101"/>
      <c r="FP967" s="101"/>
      <c r="FQ967" s="101"/>
      <c r="FR967" s="101"/>
      <c r="FS967" s="101"/>
      <c r="FT967" s="101"/>
      <c r="FU967" s="101"/>
      <c r="FV967" s="101"/>
      <c r="FW967" s="101"/>
      <c r="FX967" s="101"/>
      <c r="FY967" s="101"/>
      <c r="FZ967" s="101"/>
      <c r="GA967" s="101"/>
      <c r="GB967" s="101"/>
      <c r="GC967" s="101"/>
      <c r="GD967" s="101"/>
    </row>
    <row r="968" spans="1:186" x14ac:dyDescent="0.25">
      <c r="A968" s="101"/>
      <c r="B968" s="101"/>
      <c r="C968" s="101"/>
      <c r="D968" s="101"/>
      <c r="E968" s="101"/>
      <c r="F968" s="101"/>
      <c r="G968" s="101"/>
      <c r="H968" s="101"/>
      <c r="I968" s="101"/>
      <c r="J968" s="101"/>
      <c r="K968" s="101"/>
      <c r="L968" s="101"/>
      <c r="M968" s="103"/>
      <c r="N968" s="101"/>
      <c r="O968" s="101"/>
      <c r="P968" s="101"/>
      <c r="Q968" s="101"/>
      <c r="R968" s="101"/>
      <c r="S968" s="103"/>
      <c r="T968" s="103"/>
      <c r="U968" s="101"/>
      <c r="V968" s="101"/>
      <c r="W968" s="101"/>
      <c r="X968" s="101"/>
      <c r="Y968" s="101"/>
      <c r="Z968" s="101"/>
      <c r="AA968" s="101"/>
      <c r="AB968" s="101"/>
      <c r="AC968" s="101"/>
      <c r="AD968" s="101"/>
      <c r="AE968" s="101"/>
      <c r="AF968" s="101"/>
      <c r="AG968" s="103"/>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3"/>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c r="FH968" s="101"/>
      <c r="FI968" s="101"/>
      <c r="FJ968" s="101"/>
      <c r="FK968" s="101"/>
      <c r="FL968" s="101"/>
      <c r="FM968" s="101"/>
      <c r="FN968" s="101"/>
      <c r="FO968" s="101"/>
      <c r="FP968" s="101"/>
      <c r="FQ968" s="101"/>
      <c r="FR968" s="101"/>
      <c r="FS968" s="101"/>
      <c r="FT968" s="101"/>
      <c r="FU968" s="101"/>
      <c r="FV968" s="101"/>
      <c r="FW968" s="101"/>
      <c r="FX968" s="101"/>
      <c r="FY968" s="101"/>
      <c r="FZ968" s="101"/>
      <c r="GA968" s="101"/>
      <c r="GB968" s="101"/>
      <c r="GC968" s="101"/>
      <c r="GD968" s="101"/>
    </row>
    <row r="969" spans="1:186" x14ac:dyDescent="0.25">
      <c r="A969" s="101"/>
      <c r="B969" s="101"/>
      <c r="C969" s="101"/>
      <c r="D969" s="101"/>
      <c r="E969" s="101"/>
      <c r="F969" s="101"/>
      <c r="G969" s="101"/>
      <c r="H969" s="101"/>
      <c r="I969" s="101"/>
      <c r="J969" s="101"/>
      <c r="K969" s="101"/>
      <c r="L969" s="101"/>
      <c r="M969" s="103"/>
      <c r="N969" s="101"/>
      <c r="O969" s="101"/>
      <c r="P969" s="101"/>
      <c r="Q969" s="101"/>
      <c r="R969" s="101"/>
      <c r="S969" s="103"/>
      <c r="T969" s="103"/>
      <c r="U969" s="101"/>
      <c r="V969" s="101"/>
      <c r="W969" s="101"/>
      <c r="X969" s="101"/>
      <c r="Y969" s="101"/>
      <c r="Z969" s="101"/>
      <c r="AA969" s="101"/>
      <c r="AB969" s="101"/>
      <c r="AC969" s="101"/>
      <c r="AD969" s="101"/>
      <c r="AE969" s="101"/>
      <c r="AF969" s="101"/>
      <c r="AG969" s="103"/>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3"/>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c r="FH969" s="101"/>
      <c r="FI969" s="101"/>
      <c r="FJ969" s="101"/>
      <c r="FK969" s="101"/>
      <c r="FL969" s="101"/>
      <c r="FM969" s="101"/>
      <c r="FN969" s="101"/>
      <c r="FO969" s="101"/>
      <c r="FP969" s="101"/>
      <c r="FQ969" s="101"/>
      <c r="FR969" s="101"/>
      <c r="FS969" s="101"/>
      <c r="FT969" s="101"/>
      <c r="FU969" s="101"/>
      <c r="FV969" s="101"/>
      <c r="FW969" s="101"/>
      <c r="FX969" s="101"/>
      <c r="FY969" s="101"/>
      <c r="FZ969" s="101"/>
      <c r="GA969" s="101"/>
      <c r="GB969" s="101"/>
      <c r="GC969" s="101"/>
      <c r="GD969" s="101"/>
    </row>
    <row r="970" spans="1:186" x14ac:dyDescent="0.25">
      <c r="A970" s="101"/>
      <c r="B970" s="101"/>
      <c r="C970" s="101"/>
      <c r="D970" s="101"/>
      <c r="E970" s="101"/>
      <c r="F970" s="101"/>
      <c r="G970" s="101"/>
      <c r="H970" s="101"/>
      <c r="I970" s="101"/>
      <c r="J970" s="101"/>
      <c r="K970" s="101"/>
      <c r="L970" s="101"/>
      <c r="M970" s="103"/>
      <c r="N970" s="101"/>
      <c r="O970" s="101"/>
      <c r="P970" s="101"/>
      <c r="Q970" s="101"/>
      <c r="R970" s="101"/>
      <c r="S970" s="103"/>
      <c r="T970" s="103"/>
      <c r="U970" s="101"/>
      <c r="V970" s="101"/>
      <c r="W970" s="101"/>
      <c r="X970" s="101"/>
      <c r="Y970" s="101"/>
      <c r="Z970" s="101"/>
      <c r="AA970" s="101"/>
      <c r="AB970" s="101"/>
      <c r="AC970" s="101"/>
      <c r="AD970" s="101"/>
      <c r="AE970" s="101"/>
      <c r="AF970" s="101"/>
      <c r="AG970" s="103"/>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3"/>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c r="FH970" s="101"/>
      <c r="FI970" s="101"/>
      <c r="FJ970" s="101"/>
      <c r="FK970" s="101"/>
      <c r="FL970" s="101"/>
      <c r="FM970" s="101"/>
      <c r="FN970" s="101"/>
      <c r="FO970" s="101"/>
      <c r="FP970" s="101"/>
      <c r="FQ970" s="101"/>
      <c r="FR970" s="101"/>
      <c r="FS970" s="101"/>
      <c r="FT970" s="101"/>
      <c r="FU970" s="101"/>
      <c r="FV970" s="101"/>
      <c r="FW970" s="101"/>
      <c r="FX970" s="101"/>
      <c r="FY970" s="101"/>
      <c r="FZ970" s="101"/>
      <c r="GA970" s="101"/>
      <c r="GB970" s="101"/>
      <c r="GC970" s="101"/>
      <c r="GD970" s="101"/>
    </row>
    <row r="971" spans="1:186" x14ac:dyDescent="0.25">
      <c r="A971" s="101"/>
      <c r="B971" s="101"/>
      <c r="C971" s="101"/>
      <c r="D971" s="101"/>
      <c r="E971" s="101"/>
      <c r="F971" s="101"/>
      <c r="G971" s="101"/>
      <c r="H971" s="101"/>
      <c r="I971" s="101"/>
      <c r="J971" s="101"/>
      <c r="K971" s="101"/>
      <c r="L971" s="101"/>
      <c r="M971" s="103"/>
      <c r="N971" s="101"/>
      <c r="O971" s="101"/>
      <c r="P971" s="101"/>
      <c r="Q971" s="101"/>
      <c r="R971" s="101"/>
      <c r="S971" s="103"/>
      <c r="T971" s="103"/>
      <c r="U971" s="101"/>
      <c r="V971" s="101"/>
      <c r="W971" s="101"/>
      <c r="X971" s="101"/>
      <c r="Y971" s="101"/>
      <c r="Z971" s="101"/>
      <c r="AA971" s="101"/>
      <c r="AB971" s="101"/>
      <c r="AC971" s="101"/>
      <c r="AD971" s="101"/>
      <c r="AE971" s="101"/>
      <c r="AF971" s="101"/>
      <c r="AG971" s="103"/>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3"/>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c r="FH971" s="101"/>
      <c r="FI971" s="101"/>
      <c r="FJ971" s="101"/>
      <c r="FK971" s="101"/>
      <c r="FL971" s="101"/>
      <c r="FM971" s="101"/>
      <c r="FN971" s="101"/>
      <c r="FO971" s="101"/>
      <c r="FP971" s="101"/>
      <c r="FQ971" s="101"/>
      <c r="FR971" s="101"/>
      <c r="FS971" s="101"/>
      <c r="FT971" s="101"/>
      <c r="FU971" s="101"/>
      <c r="FV971" s="101"/>
      <c r="FW971" s="101"/>
      <c r="FX971" s="101"/>
      <c r="FY971" s="101"/>
      <c r="FZ971" s="101"/>
      <c r="GA971" s="101"/>
      <c r="GB971" s="101"/>
      <c r="GC971" s="101"/>
      <c r="GD971" s="101"/>
    </row>
    <row r="972" spans="1:186" x14ac:dyDescent="0.25">
      <c r="A972" s="101"/>
      <c r="B972" s="101"/>
      <c r="C972" s="101"/>
      <c r="D972" s="101"/>
      <c r="E972" s="101"/>
      <c r="F972" s="101"/>
      <c r="G972" s="101"/>
      <c r="H972" s="101"/>
      <c r="I972" s="101"/>
      <c r="J972" s="101"/>
      <c r="K972" s="101"/>
      <c r="L972" s="101"/>
      <c r="M972" s="103"/>
      <c r="N972" s="101"/>
      <c r="O972" s="101"/>
      <c r="P972" s="101"/>
      <c r="Q972" s="101"/>
      <c r="R972" s="101"/>
      <c r="S972" s="103"/>
      <c r="T972" s="103"/>
      <c r="U972" s="101"/>
      <c r="V972" s="101"/>
      <c r="W972" s="101"/>
      <c r="X972" s="101"/>
      <c r="Y972" s="101"/>
      <c r="Z972" s="101"/>
      <c r="AA972" s="101"/>
      <c r="AB972" s="101"/>
      <c r="AC972" s="101"/>
      <c r="AD972" s="101"/>
      <c r="AE972" s="101"/>
      <c r="AF972" s="101"/>
      <c r="AG972" s="103"/>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3"/>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c r="FH972" s="101"/>
      <c r="FI972" s="101"/>
      <c r="FJ972" s="101"/>
      <c r="FK972" s="101"/>
      <c r="FL972" s="101"/>
      <c r="FM972" s="101"/>
      <c r="FN972" s="101"/>
      <c r="FO972" s="101"/>
      <c r="FP972" s="101"/>
      <c r="FQ972" s="101"/>
      <c r="FR972" s="101"/>
      <c r="FS972" s="101"/>
      <c r="FT972" s="101"/>
      <c r="FU972" s="101"/>
      <c r="FV972" s="101"/>
      <c r="FW972" s="101"/>
      <c r="FX972" s="101"/>
      <c r="FY972" s="101"/>
      <c r="FZ972" s="101"/>
      <c r="GA972" s="101"/>
      <c r="GB972" s="101"/>
      <c r="GC972" s="101"/>
      <c r="GD972" s="101"/>
    </row>
    <row r="973" spans="1:186" x14ac:dyDescent="0.25">
      <c r="A973" s="101"/>
      <c r="B973" s="101"/>
      <c r="C973" s="101"/>
      <c r="D973" s="101"/>
      <c r="E973" s="101"/>
      <c r="F973" s="101"/>
      <c r="G973" s="101"/>
      <c r="H973" s="101"/>
      <c r="I973" s="101"/>
      <c r="J973" s="101"/>
      <c r="K973" s="101"/>
      <c r="L973" s="101"/>
      <c r="M973" s="103"/>
      <c r="N973" s="101"/>
      <c r="O973" s="101"/>
      <c r="P973" s="101"/>
      <c r="Q973" s="101"/>
      <c r="R973" s="101"/>
      <c r="S973" s="103"/>
      <c r="T973" s="103"/>
      <c r="U973" s="101"/>
      <c r="V973" s="101"/>
      <c r="W973" s="101"/>
      <c r="X973" s="101"/>
      <c r="Y973" s="101"/>
      <c r="Z973" s="101"/>
      <c r="AA973" s="101"/>
      <c r="AB973" s="101"/>
      <c r="AC973" s="101"/>
      <c r="AD973" s="101"/>
      <c r="AE973" s="101"/>
      <c r="AF973" s="101"/>
      <c r="AG973" s="103"/>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3"/>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c r="FH973" s="101"/>
      <c r="FI973" s="101"/>
      <c r="FJ973" s="101"/>
      <c r="FK973" s="101"/>
      <c r="FL973" s="101"/>
      <c r="FM973" s="101"/>
      <c r="FN973" s="101"/>
      <c r="FO973" s="101"/>
      <c r="FP973" s="101"/>
      <c r="FQ973" s="101"/>
      <c r="FR973" s="101"/>
      <c r="FS973" s="101"/>
      <c r="FT973" s="101"/>
      <c r="FU973" s="101"/>
      <c r="FV973" s="101"/>
      <c r="FW973" s="101"/>
      <c r="FX973" s="101"/>
      <c r="FY973" s="101"/>
      <c r="FZ973" s="101"/>
      <c r="GA973" s="101"/>
      <c r="GB973" s="101"/>
      <c r="GC973" s="101"/>
      <c r="GD973" s="101"/>
    </row>
    <row r="974" spans="1:186" x14ac:dyDescent="0.25">
      <c r="A974" s="101"/>
      <c r="B974" s="101"/>
      <c r="C974" s="101"/>
      <c r="D974" s="101"/>
      <c r="E974" s="101"/>
      <c r="F974" s="101"/>
      <c r="G974" s="101"/>
      <c r="H974" s="101"/>
      <c r="I974" s="101"/>
      <c r="J974" s="101"/>
      <c r="K974" s="101"/>
      <c r="L974" s="101"/>
      <c r="M974" s="103"/>
      <c r="N974" s="101"/>
      <c r="O974" s="101"/>
      <c r="P974" s="101"/>
      <c r="Q974" s="101"/>
      <c r="R974" s="101"/>
      <c r="S974" s="103"/>
      <c r="T974" s="103"/>
      <c r="U974" s="101"/>
      <c r="V974" s="101"/>
      <c r="W974" s="101"/>
      <c r="X974" s="101"/>
      <c r="Y974" s="101"/>
      <c r="Z974" s="101"/>
      <c r="AA974" s="101"/>
      <c r="AB974" s="101"/>
      <c r="AC974" s="101"/>
      <c r="AD974" s="101"/>
      <c r="AE974" s="101"/>
      <c r="AF974" s="101"/>
      <c r="AG974" s="103"/>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3"/>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c r="FH974" s="101"/>
      <c r="FI974" s="101"/>
      <c r="FJ974" s="101"/>
      <c r="FK974" s="101"/>
      <c r="FL974" s="101"/>
      <c r="FM974" s="101"/>
      <c r="FN974" s="101"/>
      <c r="FO974" s="101"/>
      <c r="FP974" s="101"/>
      <c r="FQ974" s="101"/>
      <c r="FR974" s="101"/>
      <c r="FS974" s="101"/>
      <c r="FT974" s="101"/>
      <c r="FU974" s="101"/>
      <c r="FV974" s="101"/>
      <c r="FW974" s="101"/>
      <c r="FX974" s="101"/>
      <c r="FY974" s="101"/>
      <c r="FZ974" s="101"/>
      <c r="GA974" s="101"/>
      <c r="GB974" s="101"/>
      <c r="GC974" s="101"/>
      <c r="GD974" s="101"/>
    </row>
    <row r="975" spans="1:186" x14ac:dyDescent="0.25">
      <c r="A975" s="101"/>
      <c r="B975" s="101"/>
      <c r="C975" s="101"/>
      <c r="D975" s="101"/>
      <c r="E975" s="101"/>
      <c r="F975" s="101"/>
      <c r="G975" s="101"/>
      <c r="H975" s="101"/>
      <c r="I975" s="101"/>
      <c r="J975" s="101"/>
      <c r="K975" s="101"/>
      <c r="L975" s="101"/>
      <c r="M975" s="103"/>
      <c r="N975" s="101"/>
      <c r="O975" s="101"/>
      <c r="P975" s="101"/>
      <c r="Q975" s="101"/>
      <c r="R975" s="101"/>
      <c r="S975" s="103"/>
      <c r="T975" s="103"/>
      <c r="U975" s="101"/>
      <c r="V975" s="101"/>
      <c r="W975" s="101"/>
      <c r="X975" s="101"/>
      <c r="Y975" s="101"/>
      <c r="Z975" s="101"/>
      <c r="AA975" s="101"/>
      <c r="AB975" s="101"/>
      <c r="AC975" s="101"/>
      <c r="AD975" s="101"/>
      <c r="AE975" s="101"/>
      <c r="AF975" s="101"/>
      <c r="AG975" s="103"/>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3"/>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c r="FH975" s="101"/>
      <c r="FI975" s="101"/>
      <c r="FJ975" s="101"/>
      <c r="FK975" s="101"/>
      <c r="FL975" s="101"/>
      <c r="FM975" s="101"/>
      <c r="FN975" s="101"/>
      <c r="FO975" s="101"/>
      <c r="FP975" s="101"/>
      <c r="FQ975" s="101"/>
      <c r="FR975" s="101"/>
      <c r="FS975" s="101"/>
      <c r="FT975" s="101"/>
      <c r="FU975" s="101"/>
      <c r="FV975" s="101"/>
      <c r="FW975" s="101"/>
      <c r="FX975" s="101"/>
      <c r="FY975" s="101"/>
      <c r="FZ975" s="101"/>
      <c r="GA975" s="101"/>
      <c r="GB975" s="101"/>
      <c r="GC975" s="101"/>
      <c r="GD975" s="101"/>
    </row>
    <row r="976" spans="1:186" x14ac:dyDescent="0.25">
      <c r="A976" s="101"/>
      <c r="B976" s="101"/>
      <c r="C976" s="101"/>
      <c r="D976" s="101"/>
      <c r="E976" s="101"/>
      <c r="F976" s="101"/>
      <c r="G976" s="101"/>
      <c r="H976" s="101"/>
      <c r="I976" s="101"/>
      <c r="J976" s="101"/>
      <c r="K976" s="101"/>
      <c r="L976" s="101"/>
      <c r="M976" s="103"/>
      <c r="N976" s="101"/>
      <c r="O976" s="101"/>
      <c r="P976" s="101"/>
      <c r="Q976" s="101"/>
      <c r="R976" s="101"/>
      <c r="S976" s="103"/>
      <c r="T976" s="103"/>
      <c r="U976" s="101"/>
      <c r="V976" s="101"/>
      <c r="W976" s="101"/>
      <c r="X976" s="101"/>
      <c r="Y976" s="101"/>
      <c r="Z976" s="101"/>
      <c r="AA976" s="101"/>
      <c r="AB976" s="101"/>
      <c r="AC976" s="101"/>
      <c r="AD976" s="101"/>
      <c r="AE976" s="101"/>
      <c r="AF976" s="101"/>
      <c r="AG976" s="103"/>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3"/>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c r="FH976" s="101"/>
      <c r="FI976" s="101"/>
      <c r="FJ976" s="101"/>
      <c r="FK976" s="101"/>
      <c r="FL976" s="101"/>
      <c r="FM976" s="101"/>
      <c r="FN976" s="101"/>
      <c r="FO976" s="101"/>
      <c r="FP976" s="101"/>
      <c r="FQ976" s="101"/>
      <c r="FR976" s="101"/>
      <c r="FS976" s="101"/>
      <c r="FT976" s="101"/>
      <c r="FU976" s="101"/>
      <c r="FV976" s="101"/>
      <c r="FW976" s="101"/>
      <c r="FX976" s="101"/>
      <c r="FY976" s="101"/>
      <c r="FZ976" s="101"/>
      <c r="GA976" s="101"/>
      <c r="GB976" s="101"/>
      <c r="GC976" s="101"/>
      <c r="GD976" s="101"/>
    </row>
    <row r="977" spans="1:186" x14ac:dyDescent="0.25">
      <c r="A977" s="101"/>
      <c r="B977" s="101"/>
      <c r="C977" s="101"/>
      <c r="D977" s="101"/>
      <c r="E977" s="101"/>
      <c r="F977" s="101"/>
      <c r="G977" s="101"/>
      <c r="H977" s="101"/>
      <c r="I977" s="101"/>
      <c r="J977" s="101"/>
      <c r="K977" s="101"/>
      <c r="L977" s="101"/>
      <c r="M977" s="103"/>
      <c r="N977" s="101"/>
      <c r="O977" s="101"/>
      <c r="P977" s="101"/>
      <c r="Q977" s="101"/>
      <c r="R977" s="101"/>
      <c r="S977" s="103"/>
      <c r="T977" s="103"/>
      <c r="U977" s="101"/>
      <c r="V977" s="101"/>
      <c r="W977" s="101"/>
      <c r="X977" s="101"/>
      <c r="Y977" s="101"/>
      <c r="Z977" s="101"/>
      <c r="AA977" s="101"/>
      <c r="AB977" s="101"/>
      <c r="AC977" s="101"/>
      <c r="AD977" s="101"/>
      <c r="AE977" s="101"/>
      <c r="AF977" s="101"/>
      <c r="AG977" s="103"/>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3"/>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c r="FH977" s="101"/>
      <c r="FI977" s="101"/>
      <c r="FJ977" s="101"/>
      <c r="FK977" s="101"/>
      <c r="FL977" s="101"/>
      <c r="FM977" s="101"/>
      <c r="FN977" s="101"/>
      <c r="FO977" s="101"/>
      <c r="FP977" s="101"/>
      <c r="FQ977" s="101"/>
      <c r="FR977" s="101"/>
      <c r="FS977" s="101"/>
      <c r="FT977" s="101"/>
      <c r="FU977" s="101"/>
      <c r="FV977" s="101"/>
      <c r="FW977" s="101"/>
      <c r="FX977" s="101"/>
      <c r="FY977" s="101"/>
      <c r="FZ977" s="101"/>
      <c r="GA977" s="101"/>
      <c r="GB977" s="101"/>
      <c r="GC977" s="101"/>
      <c r="GD977" s="101"/>
    </row>
    <row r="978" spans="1:186" x14ac:dyDescent="0.25">
      <c r="A978" s="101"/>
      <c r="B978" s="101"/>
      <c r="C978" s="101"/>
      <c r="D978" s="101"/>
      <c r="E978" s="101"/>
      <c r="F978" s="101"/>
      <c r="G978" s="101"/>
      <c r="H978" s="101"/>
      <c r="I978" s="101"/>
      <c r="J978" s="101"/>
      <c r="K978" s="101"/>
      <c r="L978" s="101"/>
      <c r="M978" s="103"/>
      <c r="N978" s="101"/>
      <c r="O978" s="101"/>
      <c r="P978" s="101"/>
      <c r="Q978" s="101"/>
      <c r="R978" s="101"/>
      <c r="S978" s="103"/>
      <c r="T978" s="103"/>
      <c r="U978" s="101"/>
      <c r="V978" s="101"/>
      <c r="W978" s="101"/>
      <c r="X978" s="101"/>
      <c r="Y978" s="101"/>
      <c r="Z978" s="101"/>
      <c r="AA978" s="101"/>
      <c r="AB978" s="101"/>
      <c r="AC978" s="101"/>
      <c r="AD978" s="101"/>
      <c r="AE978" s="101"/>
      <c r="AF978" s="101"/>
      <c r="AG978" s="103"/>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3"/>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c r="FH978" s="101"/>
      <c r="FI978" s="101"/>
      <c r="FJ978" s="101"/>
      <c r="FK978" s="101"/>
      <c r="FL978" s="101"/>
      <c r="FM978" s="101"/>
      <c r="FN978" s="101"/>
      <c r="FO978" s="101"/>
      <c r="FP978" s="101"/>
      <c r="FQ978" s="101"/>
      <c r="FR978" s="101"/>
      <c r="FS978" s="101"/>
      <c r="FT978" s="101"/>
      <c r="FU978" s="101"/>
      <c r="FV978" s="101"/>
      <c r="FW978" s="101"/>
      <c r="FX978" s="101"/>
      <c r="FY978" s="101"/>
      <c r="FZ978" s="101"/>
      <c r="GA978" s="101"/>
      <c r="GB978" s="101"/>
      <c r="GC978" s="101"/>
      <c r="GD978" s="101"/>
    </row>
    <row r="979" spans="1:186" x14ac:dyDescent="0.25">
      <c r="A979" s="101"/>
      <c r="B979" s="101"/>
      <c r="C979" s="101"/>
      <c r="D979" s="101"/>
      <c r="E979" s="101"/>
      <c r="F979" s="101"/>
      <c r="G979" s="101"/>
      <c r="H979" s="101"/>
      <c r="I979" s="101"/>
      <c r="J979" s="101"/>
      <c r="K979" s="101"/>
      <c r="L979" s="101"/>
      <c r="M979" s="103"/>
      <c r="N979" s="101"/>
      <c r="O979" s="101"/>
      <c r="P979" s="101"/>
      <c r="Q979" s="101"/>
      <c r="R979" s="101"/>
      <c r="S979" s="103"/>
      <c r="T979" s="103"/>
      <c r="U979" s="101"/>
      <c r="V979" s="101"/>
      <c r="W979" s="101"/>
      <c r="X979" s="101"/>
      <c r="Y979" s="101"/>
      <c r="Z979" s="101"/>
      <c r="AA979" s="101"/>
      <c r="AB979" s="101"/>
      <c r="AC979" s="101"/>
      <c r="AD979" s="101"/>
      <c r="AE979" s="101"/>
      <c r="AF979" s="101"/>
      <c r="AG979" s="103"/>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3"/>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c r="FH979" s="101"/>
      <c r="FI979" s="101"/>
      <c r="FJ979" s="101"/>
      <c r="FK979" s="101"/>
      <c r="FL979" s="101"/>
      <c r="FM979" s="101"/>
      <c r="FN979" s="101"/>
      <c r="FO979" s="101"/>
      <c r="FP979" s="101"/>
      <c r="FQ979" s="101"/>
      <c r="FR979" s="101"/>
      <c r="FS979" s="101"/>
      <c r="FT979" s="101"/>
      <c r="FU979" s="101"/>
      <c r="FV979" s="101"/>
      <c r="FW979" s="101"/>
      <c r="FX979" s="101"/>
      <c r="FY979" s="101"/>
      <c r="FZ979" s="101"/>
      <c r="GA979" s="101"/>
      <c r="GB979" s="101"/>
      <c r="GC979" s="101"/>
      <c r="GD979" s="101"/>
    </row>
    <row r="980" spans="1:186" x14ac:dyDescent="0.25">
      <c r="A980" s="101"/>
      <c r="B980" s="101"/>
      <c r="C980" s="101"/>
      <c r="D980" s="101"/>
      <c r="E980" s="101"/>
      <c r="F980" s="101"/>
      <c r="G980" s="101"/>
      <c r="H980" s="101"/>
      <c r="I980" s="101"/>
      <c r="J980" s="101"/>
      <c r="K980" s="101"/>
      <c r="L980" s="101"/>
      <c r="M980" s="103"/>
      <c r="N980" s="101"/>
      <c r="O980" s="101"/>
      <c r="P980" s="101"/>
      <c r="Q980" s="101"/>
      <c r="R980" s="101"/>
      <c r="S980" s="103"/>
      <c r="T980" s="103"/>
      <c r="U980" s="101"/>
      <c r="V980" s="101"/>
      <c r="W980" s="101"/>
      <c r="X980" s="101"/>
      <c r="Y980" s="101"/>
      <c r="Z980" s="101"/>
      <c r="AA980" s="101"/>
      <c r="AB980" s="101"/>
      <c r="AC980" s="101"/>
      <c r="AD980" s="101"/>
      <c r="AE980" s="101"/>
      <c r="AF980" s="101"/>
      <c r="AG980" s="103"/>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3"/>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c r="FH980" s="101"/>
      <c r="FI980" s="101"/>
      <c r="FJ980" s="101"/>
      <c r="FK980" s="101"/>
      <c r="FL980" s="101"/>
      <c r="FM980" s="101"/>
      <c r="FN980" s="101"/>
      <c r="FO980" s="101"/>
      <c r="FP980" s="101"/>
      <c r="FQ980" s="101"/>
      <c r="FR980" s="101"/>
      <c r="FS980" s="101"/>
      <c r="FT980" s="101"/>
      <c r="FU980" s="101"/>
      <c r="FV980" s="101"/>
      <c r="FW980" s="101"/>
      <c r="FX980" s="101"/>
      <c r="FY980" s="101"/>
      <c r="FZ980" s="101"/>
      <c r="GA980" s="101"/>
      <c r="GB980" s="101"/>
      <c r="GC980" s="101"/>
      <c r="GD980" s="101"/>
    </row>
    <row r="981" spans="1:186" x14ac:dyDescent="0.25">
      <c r="A981" s="101"/>
      <c r="B981" s="101"/>
      <c r="C981" s="101"/>
      <c r="D981" s="101"/>
      <c r="E981" s="101"/>
      <c r="F981" s="101"/>
      <c r="G981" s="101"/>
      <c r="H981" s="101"/>
      <c r="I981" s="101"/>
      <c r="J981" s="101"/>
      <c r="K981" s="101"/>
      <c r="L981" s="101"/>
      <c r="M981" s="103"/>
      <c r="N981" s="101"/>
      <c r="O981" s="101"/>
      <c r="P981" s="101"/>
      <c r="Q981" s="101"/>
      <c r="R981" s="101"/>
      <c r="S981" s="103"/>
      <c r="T981" s="103"/>
      <c r="U981" s="101"/>
      <c r="V981" s="101"/>
      <c r="W981" s="101"/>
      <c r="X981" s="101"/>
      <c r="Y981" s="101"/>
      <c r="Z981" s="101"/>
      <c r="AA981" s="101"/>
      <c r="AB981" s="101"/>
      <c r="AC981" s="101"/>
      <c r="AD981" s="101"/>
      <c r="AE981" s="101"/>
      <c r="AF981" s="101"/>
      <c r="AG981" s="103"/>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3"/>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c r="FH981" s="101"/>
      <c r="FI981" s="101"/>
      <c r="FJ981" s="101"/>
      <c r="FK981" s="101"/>
      <c r="FL981" s="101"/>
      <c r="FM981" s="101"/>
      <c r="FN981" s="101"/>
      <c r="FO981" s="101"/>
      <c r="FP981" s="101"/>
      <c r="FQ981" s="101"/>
      <c r="FR981" s="101"/>
      <c r="FS981" s="101"/>
      <c r="FT981" s="101"/>
      <c r="FU981" s="101"/>
      <c r="FV981" s="101"/>
      <c r="FW981" s="101"/>
      <c r="FX981" s="101"/>
      <c r="FY981" s="101"/>
      <c r="FZ981" s="101"/>
      <c r="GA981" s="101"/>
      <c r="GB981" s="101"/>
      <c r="GC981" s="101"/>
      <c r="GD981" s="101"/>
    </row>
    <row r="982" spans="1:186" x14ac:dyDescent="0.25">
      <c r="A982" s="101"/>
      <c r="B982" s="101"/>
      <c r="C982" s="101"/>
      <c r="D982" s="101"/>
      <c r="E982" s="101"/>
      <c r="F982" s="101"/>
      <c r="G982" s="101"/>
      <c r="H982" s="101"/>
      <c r="I982" s="101"/>
      <c r="J982" s="101"/>
      <c r="K982" s="101"/>
      <c r="L982" s="101"/>
      <c r="M982" s="103"/>
      <c r="N982" s="101"/>
      <c r="O982" s="101"/>
      <c r="P982" s="101"/>
      <c r="Q982" s="101"/>
      <c r="R982" s="101"/>
      <c r="S982" s="103"/>
      <c r="T982" s="103"/>
      <c r="U982" s="101"/>
      <c r="V982" s="101"/>
      <c r="W982" s="101"/>
      <c r="X982" s="101"/>
      <c r="Y982" s="101"/>
      <c r="Z982" s="101"/>
      <c r="AA982" s="101"/>
      <c r="AB982" s="101"/>
      <c r="AC982" s="101"/>
      <c r="AD982" s="101"/>
      <c r="AE982" s="101"/>
      <c r="AF982" s="101"/>
      <c r="AG982" s="103"/>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3"/>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c r="FH982" s="101"/>
      <c r="FI982" s="101"/>
      <c r="FJ982" s="101"/>
      <c r="FK982" s="101"/>
      <c r="FL982" s="101"/>
      <c r="FM982" s="101"/>
      <c r="FN982" s="101"/>
      <c r="FO982" s="101"/>
      <c r="FP982" s="101"/>
      <c r="FQ982" s="101"/>
      <c r="FR982" s="101"/>
      <c r="FS982" s="101"/>
      <c r="FT982" s="101"/>
      <c r="FU982" s="101"/>
      <c r="FV982" s="101"/>
      <c r="FW982" s="101"/>
      <c r="FX982" s="101"/>
      <c r="FY982" s="101"/>
      <c r="FZ982" s="101"/>
      <c r="GA982" s="101"/>
      <c r="GB982" s="101"/>
      <c r="GC982" s="101"/>
      <c r="GD982" s="101"/>
    </row>
    <row r="983" spans="1:186" x14ac:dyDescent="0.25">
      <c r="A983" s="101"/>
      <c r="B983" s="101"/>
      <c r="C983" s="101"/>
      <c r="D983" s="101"/>
      <c r="E983" s="101"/>
      <c r="F983" s="101"/>
      <c r="G983" s="101"/>
      <c r="H983" s="101"/>
      <c r="I983" s="101"/>
      <c r="J983" s="101"/>
      <c r="K983" s="101"/>
      <c r="L983" s="101"/>
      <c r="M983" s="103"/>
      <c r="N983" s="101"/>
      <c r="O983" s="101"/>
      <c r="P983" s="101"/>
      <c r="Q983" s="101"/>
      <c r="R983" s="101"/>
      <c r="S983" s="103"/>
      <c r="T983" s="103"/>
      <c r="U983" s="101"/>
      <c r="V983" s="101"/>
      <c r="W983" s="101"/>
      <c r="X983" s="101"/>
      <c r="Y983" s="101"/>
      <c r="Z983" s="101"/>
      <c r="AA983" s="101"/>
      <c r="AB983" s="101"/>
      <c r="AC983" s="101"/>
      <c r="AD983" s="101"/>
      <c r="AE983" s="101"/>
      <c r="AF983" s="101"/>
      <c r="AG983" s="103"/>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3"/>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c r="FH983" s="101"/>
      <c r="FI983" s="101"/>
      <c r="FJ983" s="101"/>
      <c r="FK983" s="101"/>
      <c r="FL983" s="101"/>
      <c r="FM983" s="101"/>
      <c r="FN983" s="101"/>
      <c r="FO983" s="101"/>
      <c r="FP983" s="101"/>
      <c r="FQ983" s="101"/>
      <c r="FR983" s="101"/>
      <c r="FS983" s="101"/>
      <c r="FT983" s="101"/>
      <c r="FU983" s="101"/>
      <c r="FV983" s="101"/>
      <c r="FW983" s="101"/>
      <c r="FX983" s="101"/>
      <c r="FY983" s="101"/>
      <c r="FZ983" s="101"/>
      <c r="GA983" s="101"/>
      <c r="GB983" s="101"/>
      <c r="GC983" s="101"/>
      <c r="GD983" s="101"/>
    </row>
    <row r="984" spans="1:186" x14ac:dyDescent="0.25">
      <c r="A984" s="101"/>
      <c r="B984" s="101"/>
      <c r="C984" s="101"/>
      <c r="D984" s="101"/>
      <c r="E984" s="101"/>
      <c r="F984" s="101"/>
      <c r="G984" s="101"/>
      <c r="H984" s="101"/>
      <c r="I984" s="101"/>
      <c r="J984" s="101"/>
      <c r="K984" s="101"/>
      <c r="L984" s="101"/>
      <c r="M984" s="103"/>
      <c r="N984" s="101"/>
      <c r="O984" s="101"/>
      <c r="P984" s="101"/>
      <c r="Q984" s="101"/>
      <c r="R984" s="101"/>
      <c r="S984" s="103"/>
      <c r="T984" s="103"/>
      <c r="U984" s="101"/>
      <c r="V984" s="101"/>
      <c r="W984" s="101"/>
      <c r="X984" s="101"/>
      <c r="Y984" s="101"/>
      <c r="Z984" s="101"/>
      <c r="AA984" s="101"/>
      <c r="AB984" s="101"/>
      <c r="AC984" s="101"/>
      <c r="AD984" s="101"/>
      <c r="AE984" s="101"/>
      <c r="AF984" s="101"/>
      <c r="AG984" s="103"/>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3"/>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c r="FH984" s="101"/>
      <c r="FI984" s="101"/>
      <c r="FJ984" s="101"/>
      <c r="FK984" s="101"/>
      <c r="FL984" s="101"/>
      <c r="FM984" s="101"/>
      <c r="FN984" s="101"/>
      <c r="FO984" s="101"/>
      <c r="FP984" s="101"/>
      <c r="FQ984" s="101"/>
      <c r="FR984" s="101"/>
      <c r="FS984" s="101"/>
      <c r="FT984" s="101"/>
      <c r="FU984" s="101"/>
      <c r="FV984" s="101"/>
      <c r="FW984" s="101"/>
      <c r="FX984" s="101"/>
      <c r="FY984" s="101"/>
      <c r="FZ984" s="101"/>
      <c r="GA984" s="101"/>
      <c r="GB984" s="101"/>
      <c r="GC984" s="101"/>
      <c r="GD984" s="101"/>
    </row>
    <row r="985" spans="1:186" x14ac:dyDescent="0.25">
      <c r="A985" s="101"/>
      <c r="B985" s="101"/>
      <c r="C985" s="101"/>
      <c r="D985" s="101"/>
      <c r="E985" s="101"/>
      <c r="F985" s="101"/>
      <c r="G985" s="101"/>
      <c r="H985" s="101"/>
      <c r="I985" s="101"/>
      <c r="J985" s="101"/>
      <c r="K985" s="101"/>
      <c r="L985" s="101"/>
      <c r="M985" s="103"/>
      <c r="N985" s="101"/>
      <c r="O985" s="101"/>
      <c r="P985" s="101"/>
      <c r="Q985" s="101"/>
      <c r="R985" s="101"/>
      <c r="S985" s="103"/>
      <c r="T985" s="103"/>
      <c r="U985" s="101"/>
      <c r="V985" s="101"/>
      <c r="W985" s="101"/>
      <c r="X985" s="101"/>
      <c r="Y985" s="101"/>
      <c r="Z985" s="101"/>
      <c r="AA985" s="101"/>
      <c r="AB985" s="101"/>
      <c r="AC985" s="101"/>
      <c r="AD985" s="101"/>
      <c r="AE985" s="101"/>
      <c r="AF985" s="101"/>
      <c r="AG985" s="103"/>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3"/>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c r="FH985" s="101"/>
      <c r="FI985" s="101"/>
      <c r="FJ985" s="101"/>
      <c r="FK985" s="101"/>
      <c r="FL985" s="101"/>
      <c r="FM985" s="101"/>
      <c r="FN985" s="101"/>
      <c r="FO985" s="101"/>
      <c r="FP985" s="101"/>
      <c r="FQ985" s="101"/>
      <c r="FR985" s="101"/>
      <c r="FS985" s="101"/>
      <c r="FT985" s="101"/>
      <c r="FU985" s="101"/>
      <c r="FV985" s="101"/>
      <c r="FW985" s="101"/>
      <c r="FX985" s="101"/>
      <c r="FY985" s="101"/>
      <c r="FZ985" s="101"/>
      <c r="GA985" s="101"/>
      <c r="GB985" s="101"/>
      <c r="GC985" s="101"/>
      <c r="GD985" s="101"/>
    </row>
    <row r="986" spans="1:186" x14ac:dyDescent="0.25">
      <c r="A986" s="101"/>
      <c r="B986" s="101"/>
      <c r="C986" s="101"/>
      <c r="D986" s="101"/>
      <c r="E986" s="101"/>
      <c r="F986" s="101"/>
      <c r="G986" s="101"/>
      <c r="H986" s="101"/>
      <c r="I986" s="101"/>
      <c r="J986" s="101"/>
      <c r="K986" s="101"/>
      <c r="L986" s="101"/>
      <c r="M986" s="103"/>
      <c r="N986" s="101"/>
      <c r="O986" s="101"/>
      <c r="P986" s="101"/>
      <c r="Q986" s="101"/>
      <c r="R986" s="101"/>
      <c r="S986" s="103"/>
      <c r="T986" s="103"/>
      <c r="U986" s="101"/>
      <c r="V986" s="101"/>
      <c r="W986" s="101"/>
      <c r="X986" s="101"/>
      <c r="Y986" s="101"/>
      <c r="Z986" s="101"/>
      <c r="AA986" s="101"/>
      <c r="AB986" s="101"/>
      <c r="AC986" s="101"/>
      <c r="AD986" s="101"/>
      <c r="AE986" s="101"/>
      <c r="AF986" s="101"/>
      <c r="AG986" s="103"/>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3"/>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c r="FH986" s="101"/>
      <c r="FI986" s="101"/>
      <c r="FJ986" s="101"/>
      <c r="FK986" s="101"/>
      <c r="FL986" s="101"/>
      <c r="FM986" s="101"/>
      <c r="FN986" s="101"/>
      <c r="FO986" s="101"/>
      <c r="FP986" s="101"/>
      <c r="FQ986" s="101"/>
      <c r="FR986" s="101"/>
      <c r="FS986" s="101"/>
      <c r="FT986" s="101"/>
      <c r="FU986" s="101"/>
      <c r="FV986" s="101"/>
      <c r="FW986" s="101"/>
      <c r="FX986" s="101"/>
      <c r="FY986" s="101"/>
      <c r="FZ986" s="101"/>
      <c r="GA986" s="101"/>
      <c r="GB986" s="101"/>
      <c r="GC986" s="101"/>
      <c r="GD986" s="101"/>
    </row>
    <row r="987" spans="1:186" x14ac:dyDescent="0.25">
      <c r="A987" s="101"/>
      <c r="B987" s="101"/>
      <c r="C987" s="101"/>
      <c r="D987" s="101"/>
      <c r="E987" s="101"/>
      <c r="F987" s="101"/>
      <c r="G987" s="101"/>
      <c r="H987" s="101"/>
      <c r="I987" s="101"/>
      <c r="J987" s="101"/>
      <c r="K987" s="101"/>
      <c r="L987" s="101"/>
      <c r="M987" s="103"/>
      <c r="N987" s="101"/>
      <c r="O987" s="101"/>
      <c r="P987" s="101"/>
      <c r="Q987" s="101"/>
      <c r="R987" s="101"/>
      <c r="S987" s="103"/>
      <c r="T987" s="103"/>
      <c r="U987" s="101"/>
      <c r="V987" s="101"/>
      <c r="W987" s="101"/>
      <c r="X987" s="101"/>
      <c r="Y987" s="101"/>
      <c r="Z987" s="101"/>
      <c r="AA987" s="101"/>
      <c r="AB987" s="101"/>
      <c r="AC987" s="101"/>
      <c r="AD987" s="101"/>
      <c r="AE987" s="101"/>
      <c r="AF987" s="101"/>
      <c r="AG987" s="103"/>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3"/>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c r="FH987" s="101"/>
      <c r="FI987" s="101"/>
      <c r="FJ987" s="101"/>
      <c r="FK987" s="101"/>
      <c r="FL987" s="101"/>
      <c r="FM987" s="101"/>
      <c r="FN987" s="101"/>
      <c r="FO987" s="101"/>
      <c r="FP987" s="101"/>
      <c r="FQ987" s="101"/>
      <c r="FR987" s="101"/>
      <c r="FS987" s="101"/>
      <c r="FT987" s="101"/>
      <c r="FU987" s="101"/>
      <c r="FV987" s="101"/>
      <c r="FW987" s="101"/>
      <c r="FX987" s="101"/>
      <c r="FY987" s="101"/>
      <c r="FZ987" s="101"/>
      <c r="GA987" s="101"/>
      <c r="GB987" s="101"/>
      <c r="GC987" s="101"/>
      <c r="GD987" s="101"/>
    </row>
    <row r="988" spans="1:186" x14ac:dyDescent="0.25">
      <c r="A988" s="101"/>
      <c r="B988" s="101"/>
      <c r="C988" s="101"/>
      <c r="D988" s="101"/>
      <c r="E988" s="101"/>
      <c r="F988" s="101"/>
      <c r="G988" s="101"/>
      <c r="H988" s="101"/>
      <c r="I988" s="101"/>
      <c r="J988" s="101"/>
      <c r="K988" s="101"/>
      <c r="L988" s="101"/>
      <c r="M988" s="103"/>
      <c r="N988" s="101"/>
      <c r="O988" s="101"/>
      <c r="P988" s="101"/>
      <c r="Q988" s="101"/>
      <c r="R988" s="101"/>
      <c r="S988" s="103"/>
      <c r="T988" s="103"/>
      <c r="U988" s="101"/>
      <c r="V988" s="101"/>
      <c r="W988" s="101"/>
      <c r="X988" s="101"/>
      <c r="Y988" s="101"/>
      <c r="Z988" s="101"/>
      <c r="AA988" s="101"/>
      <c r="AB988" s="101"/>
      <c r="AC988" s="101"/>
      <c r="AD988" s="101"/>
      <c r="AE988" s="101"/>
      <c r="AF988" s="101"/>
      <c r="AG988" s="103"/>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3"/>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c r="FH988" s="101"/>
      <c r="FI988" s="101"/>
      <c r="FJ988" s="101"/>
      <c r="FK988" s="101"/>
      <c r="FL988" s="101"/>
      <c r="FM988" s="101"/>
      <c r="FN988" s="101"/>
      <c r="FO988" s="101"/>
      <c r="FP988" s="101"/>
      <c r="FQ988" s="101"/>
      <c r="FR988" s="101"/>
      <c r="FS988" s="101"/>
      <c r="FT988" s="101"/>
      <c r="FU988" s="101"/>
      <c r="FV988" s="101"/>
      <c r="FW988" s="101"/>
      <c r="FX988" s="101"/>
      <c r="FY988" s="101"/>
      <c r="FZ988" s="101"/>
      <c r="GA988" s="101"/>
      <c r="GB988" s="101"/>
      <c r="GC988" s="101"/>
      <c r="GD988" s="101"/>
    </row>
    <row r="989" spans="1:186" x14ac:dyDescent="0.25">
      <c r="A989" s="101"/>
      <c r="B989" s="101"/>
      <c r="C989" s="101"/>
      <c r="D989" s="101"/>
      <c r="E989" s="101"/>
      <c r="F989" s="101"/>
      <c r="G989" s="101"/>
      <c r="H989" s="101"/>
      <c r="I989" s="101"/>
      <c r="J989" s="101"/>
      <c r="K989" s="101"/>
      <c r="L989" s="101"/>
      <c r="M989" s="103"/>
      <c r="N989" s="101"/>
      <c r="O989" s="101"/>
      <c r="P989" s="101"/>
      <c r="Q989" s="101"/>
      <c r="R989" s="101"/>
      <c r="S989" s="103"/>
      <c r="T989" s="103"/>
      <c r="U989" s="101"/>
      <c r="V989" s="101"/>
      <c r="W989" s="101"/>
      <c r="X989" s="101"/>
      <c r="Y989" s="101"/>
      <c r="Z989" s="101"/>
      <c r="AA989" s="101"/>
      <c r="AB989" s="101"/>
      <c r="AC989" s="101"/>
      <c r="AD989" s="101"/>
      <c r="AE989" s="101"/>
      <c r="AF989" s="101"/>
      <c r="AG989" s="103"/>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3"/>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c r="FH989" s="101"/>
      <c r="FI989" s="101"/>
      <c r="FJ989" s="101"/>
      <c r="FK989" s="101"/>
      <c r="FL989" s="101"/>
      <c r="FM989" s="101"/>
      <c r="FN989" s="101"/>
      <c r="FO989" s="101"/>
      <c r="FP989" s="101"/>
      <c r="FQ989" s="101"/>
      <c r="FR989" s="101"/>
      <c r="FS989" s="101"/>
      <c r="FT989" s="101"/>
      <c r="FU989" s="101"/>
      <c r="FV989" s="101"/>
      <c r="FW989" s="101"/>
      <c r="FX989" s="101"/>
      <c r="FY989" s="101"/>
      <c r="FZ989" s="101"/>
      <c r="GA989" s="101"/>
      <c r="GB989" s="101"/>
      <c r="GC989" s="101"/>
      <c r="GD989" s="101"/>
    </row>
    <row r="990" spans="1:186" x14ac:dyDescent="0.25">
      <c r="A990" s="101"/>
      <c r="B990" s="101"/>
      <c r="C990" s="101"/>
      <c r="D990" s="101"/>
      <c r="E990" s="101"/>
      <c r="F990" s="101"/>
      <c r="G990" s="101"/>
      <c r="H990" s="101"/>
      <c r="I990" s="101"/>
      <c r="J990" s="101"/>
      <c r="K990" s="101"/>
      <c r="L990" s="101"/>
      <c r="M990" s="103"/>
      <c r="N990" s="101"/>
      <c r="O990" s="101"/>
      <c r="P990" s="101"/>
      <c r="Q990" s="101"/>
      <c r="R990" s="101"/>
      <c r="S990" s="103"/>
      <c r="T990" s="103"/>
      <c r="U990" s="101"/>
      <c r="V990" s="101"/>
      <c r="W990" s="101"/>
      <c r="X990" s="101"/>
      <c r="Y990" s="101"/>
      <c r="Z990" s="101"/>
      <c r="AA990" s="101"/>
      <c r="AB990" s="101"/>
      <c r="AC990" s="101"/>
      <c r="AD990" s="101"/>
      <c r="AE990" s="101"/>
      <c r="AF990" s="101"/>
      <c r="AG990" s="103"/>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3"/>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c r="FH990" s="101"/>
      <c r="FI990" s="101"/>
      <c r="FJ990" s="101"/>
      <c r="FK990" s="101"/>
      <c r="FL990" s="101"/>
      <c r="FM990" s="101"/>
      <c r="FN990" s="101"/>
      <c r="FO990" s="101"/>
      <c r="FP990" s="101"/>
      <c r="FQ990" s="101"/>
      <c r="FR990" s="101"/>
      <c r="FS990" s="101"/>
      <c r="FT990" s="101"/>
      <c r="FU990" s="101"/>
      <c r="FV990" s="101"/>
      <c r="FW990" s="101"/>
      <c r="FX990" s="101"/>
      <c r="FY990" s="101"/>
      <c r="FZ990" s="101"/>
      <c r="GA990" s="101"/>
      <c r="GB990" s="101"/>
      <c r="GC990" s="101"/>
      <c r="GD990" s="101"/>
    </row>
    <row r="991" spans="1:186" x14ac:dyDescent="0.25">
      <c r="A991" s="101"/>
      <c r="B991" s="101"/>
      <c r="C991" s="101"/>
      <c r="D991" s="101"/>
      <c r="E991" s="101"/>
      <c r="F991" s="101"/>
      <c r="G991" s="101"/>
      <c r="H991" s="101"/>
      <c r="I991" s="101"/>
      <c r="J991" s="101"/>
      <c r="K991" s="101"/>
      <c r="L991" s="101"/>
      <c r="M991" s="103"/>
      <c r="N991" s="101"/>
      <c r="O991" s="101"/>
      <c r="P991" s="101"/>
      <c r="Q991" s="101"/>
      <c r="R991" s="101"/>
      <c r="S991" s="103"/>
      <c r="T991" s="103"/>
      <c r="U991" s="101"/>
      <c r="V991" s="101"/>
      <c r="W991" s="101"/>
      <c r="X991" s="101"/>
      <c r="Y991" s="101"/>
      <c r="Z991" s="101"/>
      <c r="AA991" s="101"/>
      <c r="AB991" s="101"/>
      <c r="AC991" s="101"/>
      <c r="AD991" s="101"/>
      <c r="AE991" s="101"/>
      <c r="AF991" s="101"/>
      <c r="AG991" s="103"/>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3"/>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c r="FH991" s="101"/>
      <c r="FI991" s="101"/>
      <c r="FJ991" s="101"/>
      <c r="FK991" s="101"/>
      <c r="FL991" s="101"/>
      <c r="FM991" s="101"/>
      <c r="FN991" s="101"/>
      <c r="FO991" s="101"/>
      <c r="FP991" s="101"/>
      <c r="FQ991" s="101"/>
      <c r="FR991" s="101"/>
      <c r="FS991" s="101"/>
      <c r="FT991" s="101"/>
      <c r="FU991" s="101"/>
      <c r="FV991" s="101"/>
      <c r="FW991" s="101"/>
      <c r="FX991" s="101"/>
      <c r="FY991" s="101"/>
      <c r="FZ991" s="101"/>
      <c r="GA991" s="101"/>
      <c r="GB991" s="101"/>
      <c r="GC991" s="101"/>
      <c r="GD991" s="101"/>
    </row>
    <row r="992" spans="1:186" x14ac:dyDescent="0.25">
      <c r="A992" s="101"/>
      <c r="B992" s="101"/>
      <c r="C992" s="101"/>
      <c r="D992" s="101"/>
      <c r="E992" s="101"/>
      <c r="F992" s="101"/>
      <c r="G992" s="101"/>
      <c r="H992" s="101"/>
      <c r="I992" s="101"/>
      <c r="J992" s="101"/>
      <c r="K992" s="101"/>
      <c r="L992" s="101"/>
      <c r="M992" s="103"/>
      <c r="N992" s="101"/>
      <c r="O992" s="101"/>
      <c r="P992" s="101"/>
      <c r="Q992" s="101"/>
      <c r="R992" s="101"/>
      <c r="S992" s="103"/>
      <c r="T992" s="103"/>
      <c r="U992" s="101"/>
      <c r="V992" s="101"/>
      <c r="W992" s="101"/>
      <c r="X992" s="101"/>
      <c r="Y992" s="101"/>
      <c r="Z992" s="101"/>
      <c r="AA992" s="101"/>
      <c r="AB992" s="101"/>
      <c r="AC992" s="101"/>
      <c r="AD992" s="101"/>
      <c r="AE992" s="101"/>
      <c r="AF992" s="101"/>
      <c r="AG992" s="103"/>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3"/>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c r="FH992" s="101"/>
      <c r="FI992" s="101"/>
      <c r="FJ992" s="101"/>
      <c r="FK992" s="101"/>
      <c r="FL992" s="101"/>
      <c r="FM992" s="101"/>
      <c r="FN992" s="101"/>
      <c r="FO992" s="101"/>
      <c r="FP992" s="101"/>
      <c r="FQ992" s="101"/>
      <c r="FR992" s="101"/>
      <c r="FS992" s="101"/>
      <c r="FT992" s="101"/>
      <c r="FU992" s="101"/>
      <c r="FV992" s="101"/>
      <c r="FW992" s="101"/>
      <c r="FX992" s="101"/>
      <c r="FY992" s="101"/>
      <c r="FZ992" s="101"/>
      <c r="GA992" s="101"/>
      <c r="GB992" s="101"/>
      <c r="GC992" s="101"/>
      <c r="GD992" s="101"/>
    </row>
    <row r="993" spans="1:186" x14ac:dyDescent="0.25">
      <c r="A993" s="101"/>
      <c r="B993" s="101"/>
      <c r="C993" s="101"/>
      <c r="D993" s="101"/>
      <c r="E993" s="101"/>
      <c r="F993" s="101"/>
      <c r="G993" s="101"/>
      <c r="H993" s="101"/>
      <c r="I993" s="101"/>
      <c r="J993" s="101"/>
      <c r="K993" s="101"/>
      <c r="L993" s="101"/>
      <c r="M993" s="103"/>
      <c r="N993" s="101"/>
      <c r="O993" s="101"/>
      <c r="P993" s="101"/>
      <c r="Q993" s="101"/>
      <c r="R993" s="101"/>
      <c r="S993" s="103"/>
      <c r="T993" s="103"/>
      <c r="U993" s="101"/>
      <c r="V993" s="101"/>
      <c r="W993" s="101"/>
      <c r="X993" s="101"/>
      <c r="Y993" s="101"/>
      <c r="Z993" s="101"/>
      <c r="AA993" s="101"/>
      <c r="AB993" s="101"/>
      <c r="AC993" s="101"/>
      <c r="AD993" s="101"/>
      <c r="AE993" s="101"/>
      <c r="AF993" s="101"/>
      <c r="AG993" s="103"/>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3"/>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c r="FH993" s="101"/>
      <c r="FI993" s="101"/>
      <c r="FJ993" s="101"/>
      <c r="FK993" s="101"/>
      <c r="FL993" s="101"/>
      <c r="FM993" s="101"/>
      <c r="FN993" s="101"/>
      <c r="FO993" s="101"/>
      <c r="FP993" s="101"/>
      <c r="FQ993" s="101"/>
      <c r="FR993" s="101"/>
      <c r="FS993" s="101"/>
      <c r="FT993" s="101"/>
      <c r="FU993" s="101"/>
      <c r="FV993" s="101"/>
      <c r="FW993" s="101"/>
      <c r="FX993" s="101"/>
      <c r="FY993" s="101"/>
      <c r="FZ993" s="101"/>
      <c r="GA993" s="101"/>
      <c r="GB993" s="101"/>
      <c r="GC993" s="101"/>
      <c r="GD993" s="101"/>
    </row>
    <row r="994" spans="1:186" x14ac:dyDescent="0.25">
      <c r="A994" s="101"/>
      <c r="B994" s="101"/>
      <c r="C994" s="101"/>
      <c r="D994" s="101"/>
      <c r="E994" s="101"/>
      <c r="F994" s="101"/>
      <c r="G994" s="101"/>
      <c r="H994" s="101"/>
      <c r="I994" s="101"/>
      <c r="J994" s="101"/>
      <c r="K994" s="101"/>
      <c r="L994" s="101"/>
      <c r="M994" s="103"/>
      <c r="N994" s="101"/>
      <c r="O994" s="101"/>
      <c r="P994" s="101"/>
      <c r="Q994" s="101"/>
      <c r="R994" s="101"/>
      <c r="S994" s="103"/>
      <c r="T994" s="103"/>
      <c r="U994" s="101"/>
      <c r="V994" s="101"/>
      <c r="W994" s="101"/>
      <c r="X994" s="101"/>
      <c r="Y994" s="101"/>
      <c r="Z994" s="101"/>
      <c r="AA994" s="101"/>
      <c r="AB994" s="101"/>
      <c r="AC994" s="101"/>
      <c r="AD994" s="101"/>
      <c r="AE994" s="101"/>
      <c r="AF994" s="101"/>
      <c r="AG994" s="103"/>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3"/>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c r="FH994" s="101"/>
      <c r="FI994" s="101"/>
      <c r="FJ994" s="101"/>
      <c r="FK994" s="101"/>
      <c r="FL994" s="101"/>
      <c r="FM994" s="101"/>
      <c r="FN994" s="101"/>
      <c r="FO994" s="101"/>
      <c r="FP994" s="101"/>
      <c r="FQ994" s="101"/>
      <c r="FR994" s="101"/>
      <c r="FS994" s="101"/>
      <c r="FT994" s="101"/>
      <c r="FU994" s="101"/>
      <c r="FV994" s="101"/>
      <c r="FW994" s="101"/>
      <c r="FX994" s="101"/>
      <c r="FY994" s="101"/>
      <c r="FZ994" s="101"/>
      <c r="GA994" s="101"/>
      <c r="GB994" s="101"/>
      <c r="GC994" s="101"/>
      <c r="GD994" s="101"/>
    </row>
    <row r="995" spans="1:186" x14ac:dyDescent="0.25">
      <c r="A995" s="101"/>
      <c r="B995" s="101"/>
      <c r="C995" s="101"/>
      <c r="D995" s="101"/>
      <c r="E995" s="101"/>
      <c r="F995" s="101"/>
      <c r="G995" s="101"/>
      <c r="H995" s="101"/>
      <c r="I995" s="101"/>
      <c r="J995" s="101"/>
      <c r="K995" s="101"/>
      <c r="L995" s="101"/>
      <c r="M995" s="103"/>
      <c r="N995" s="101"/>
      <c r="O995" s="101"/>
      <c r="P995" s="101"/>
      <c r="Q995" s="101"/>
      <c r="R995" s="101"/>
      <c r="S995" s="103"/>
      <c r="T995" s="103"/>
      <c r="U995" s="101"/>
      <c r="V995" s="101"/>
      <c r="W995" s="101"/>
      <c r="X995" s="101"/>
      <c r="Y995" s="101"/>
      <c r="Z995" s="101"/>
      <c r="AA995" s="101"/>
      <c r="AB995" s="101"/>
      <c r="AC995" s="101"/>
      <c r="AD995" s="101"/>
      <c r="AE995" s="101"/>
      <c r="AF995" s="101"/>
      <c r="AG995" s="103"/>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3"/>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c r="FH995" s="101"/>
      <c r="FI995" s="101"/>
      <c r="FJ995" s="101"/>
      <c r="FK995" s="101"/>
      <c r="FL995" s="101"/>
      <c r="FM995" s="101"/>
      <c r="FN995" s="101"/>
      <c r="FO995" s="101"/>
      <c r="FP995" s="101"/>
      <c r="FQ995" s="101"/>
      <c r="FR995" s="101"/>
      <c r="FS995" s="101"/>
      <c r="FT995" s="101"/>
      <c r="FU995" s="101"/>
      <c r="FV995" s="101"/>
      <c r="FW995" s="101"/>
      <c r="FX995" s="101"/>
      <c r="FY995" s="101"/>
      <c r="FZ995" s="101"/>
      <c r="GA995" s="101"/>
      <c r="GB995" s="101"/>
      <c r="GC995" s="101"/>
      <c r="GD995" s="101"/>
    </row>
    <row r="996" spans="1:186" x14ac:dyDescent="0.25">
      <c r="A996" s="101"/>
      <c r="B996" s="101"/>
      <c r="C996" s="101"/>
      <c r="D996" s="101"/>
      <c r="E996" s="101"/>
      <c r="F996" s="101"/>
      <c r="G996" s="101"/>
      <c r="H996" s="101"/>
      <c r="I996" s="101"/>
      <c r="J996" s="101"/>
      <c r="K996" s="101"/>
      <c r="L996" s="101"/>
      <c r="M996" s="103"/>
      <c r="N996" s="101"/>
      <c r="O996" s="101"/>
      <c r="P996" s="101"/>
      <c r="Q996" s="101"/>
      <c r="R996" s="101"/>
      <c r="S996" s="103"/>
      <c r="T996" s="103"/>
      <c r="U996" s="101"/>
      <c r="V996" s="101"/>
      <c r="W996" s="101"/>
      <c r="X996" s="101"/>
      <c r="Y996" s="101"/>
      <c r="Z996" s="101"/>
      <c r="AA996" s="101"/>
      <c r="AB996" s="101"/>
      <c r="AC996" s="101"/>
      <c r="AD996" s="101"/>
      <c r="AE996" s="101"/>
      <c r="AF996" s="101"/>
      <c r="AG996" s="103"/>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3"/>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c r="FH996" s="101"/>
      <c r="FI996" s="101"/>
      <c r="FJ996" s="101"/>
      <c r="FK996" s="101"/>
      <c r="FL996" s="101"/>
      <c r="FM996" s="101"/>
      <c r="FN996" s="101"/>
      <c r="FO996" s="101"/>
      <c r="FP996" s="101"/>
      <c r="FQ996" s="101"/>
      <c r="FR996" s="101"/>
      <c r="FS996" s="101"/>
      <c r="FT996" s="101"/>
      <c r="FU996" s="101"/>
      <c r="FV996" s="101"/>
      <c r="FW996" s="101"/>
      <c r="FX996" s="101"/>
      <c r="FY996" s="101"/>
      <c r="FZ996" s="101"/>
      <c r="GA996" s="101"/>
      <c r="GB996" s="101"/>
      <c r="GC996" s="101"/>
      <c r="GD996" s="101"/>
    </row>
    <row r="997" spans="1:186" x14ac:dyDescent="0.25">
      <c r="A997" s="101"/>
      <c r="B997" s="101"/>
      <c r="C997" s="101"/>
      <c r="D997" s="101"/>
      <c r="E997" s="101"/>
      <c r="F997" s="101"/>
      <c r="G997" s="101"/>
      <c r="H997" s="101"/>
      <c r="I997" s="101"/>
      <c r="J997" s="101"/>
      <c r="K997" s="101"/>
      <c r="L997" s="101"/>
      <c r="M997" s="103"/>
      <c r="N997" s="101"/>
      <c r="O997" s="101"/>
      <c r="P997" s="101"/>
      <c r="Q997" s="101"/>
      <c r="R997" s="101"/>
      <c r="S997" s="103"/>
      <c r="T997" s="103"/>
      <c r="U997" s="101"/>
      <c r="V997" s="101"/>
      <c r="W997" s="101"/>
      <c r="X997" s="101"/>
      <c r="Y997" s="101"/>
      <c r="Z997" s="101"/>
      <c r="AA997" s="101"/>
      <c r="AB997" s="101"/>
      <c r="AC997" s="101"/>
      <c r="AD997" s="101"/>
      <c r="AE997" s="101"/>
      <c r="AF997" s="101"/>
      <c r="AG997" s="103"/>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3"/>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c r="FH997" s="101"/>
      <c r="FI997" s="101"/>
      <c r="FJ997" s="101"/>
      <c r="FK997" s="101"/>
      <c r="FL997" s="101"/>
      <c r="FM997" s="101"/>
      <c r="FN997" s="101"/>
      <c r="FO997" s="101"/>
      <c r="FP997" s="101"/>
      <c r="FQ997" s="101"/>
      <c r="FR997" s="101"/>
      <c r="FS997" s="101"/>
      <c r="FT997" s="101"/>
      <c r="FU997" s="101"/>
      <c r="FV997" s="101"/>
      <c r="FW997" s="101"/>
      <c r="FX997" s="101"/>
      <c r="FY997" s="101"/>
      <c r="FZ997" s="101"/>
      <c r="GA997" s="101"/>
      <c r="GB997" s="101"/>
      <c r="GC997" s="101"/>
      <c r="GD997" s="101"/>
    </row>
    <row r="998" spans="1:186" x14ac:dyDescent="0.25">
      <c r="A998" s="101"/>
      <c r="B998" s="101"/>
      <c r="C998" s="101"/>
      <c r="D998" s="101"/>
      <c r="E998" s="101"/>
      <c r="F998" s="101"/>
      <c r="G998" s="101"/>
      <c r="H998" s="101"/>
      <c r="I998" s="101"/>
      <c r="J998" s="101"/>
      <c r="K998" s="101"/>
      <c r="L998" s="101"/>
      <c r="M998" s="103"/>
      <c r="N998" s="101"/>
      <c r="O998" s="101"/>
      <c r="P998" s="101"/>
      <c r="Q998" s="101"/>
      <c r="R998" s="101"/>
      <c r="S998" s="103"/>
      <c r="T998" s="103"/>
      <c r="U998" s="101"/>
      <c r="V998" s="101"/>
      <c r="W998" s="101"/>
      <c r="X998" s="101"/>
      <c r="Y998" s="101"/>
      <c r="Z998" s="101"/>
      <c r="AA998" s="101"/>
      <c r="AB998" s="101"/>
      <c r="AC998" s="101"/>
      <c r="AD998" s="101"/>
      <c r="AE998" s="101"/>
      <c r="AF998" s="101"/>
      <c r="AG998" s="103"/>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3"/>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c r="FH998" s="101"/>
      <c r="FI998" s="101"/>
      <c r="FJ998" s="101"/>
      <c r="FK998" s="101"/>
      <c r="FL998" s="101"/>
      <c r="FM998" s="101"/>
      <c r="FN998" s="101"/>
      <c r="FO998" s="101"/>
      <c r="FP998" s="101"/>
      <c r="FQ998" s="101"/>
      <c r="FR998" s="101"/>
      <c r="FS998" s="101"/>
      <c r="FT998" s="101"/>
      <c r="FU998" s="101"/>
      <c r="FV998" s="101"/>
      <c r="FW998" s="101"/>
      <c r="FX998" s="101"/>
      <c r="FY998" s="101"/>
      <c r="FZ998" s="101"/>
      <c r="GA998" s="101"/>
      <c r="GB998" s="101"/>
      <c r="GC998" s="101"/>
      <c r="GD998" s="101"/>
    </row>
    <row r="999" spans="1:186" x14ac:dyDescent="0.25">
      <c r="A999" s="101"/>
      <c r="B999" s="101"/>
      <c r="C999" s="101"/>
      <c r="D999" s="101"/>
      <c r="E999" s="101"/>
      <c r="F999" s="101"/>
      <c r="G999" s="101"/>
      <c r="H999" s="101"/>
      <c r="I999" s="101"/>
      <c r="J999" s="101"/>
      <c r="K999" s="101"/>
      <c r="L999" s="101"/>
      <c r="M999" s="103"/>
      <c r="N999" s="101"/>
      <c r="O999" s="101"/>
      <c r="P999" s="101"/>
      <c r="Q999" s="101"/>
      <c r="R999" s="101"/>
      <c r="S999" s="103"/>
      <c r="T999" s="103"/>
      <c r="U999" s="101"/>
      <c r="V999" s="101"/>
      <c r="W999" s="101"/>
      <c r="X999" s="101"/>
      <c r="Y999" s="101"/>
      <c r="Z999" s="101"/>
      <c r="AA999" s="101"/>
      <c r="AB999" s="101"/>
      <c r="AC999" s="101"/>
      <c r="AD999" s="101"/>
      <c r="AE999" s="101"/>
      <c r="AF999" s="101"/>
      <c r="AG999" s="103"/>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3"/>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c r="FH999" s="101"/>
      <c r="FI999" s="101"/>
      <c r="FJ999" s="101"/>
      <c r="FK999" s="101"/>
      <c r="FL999" s="101"/>
      <c r="FM999" s="101"/>
      <c r="FN999" s="101"/>
      <c r="FO999" s="101"/>
      <c r="FP999" s="101"/>
      <c r="FQ999" s="101"/>
      <c r="FR999" s="101"/>
      <c r="FS999" s="101"/>
      <c r="FT999" s="101"/>
      <c r="FU999" s="101"/>
      <c r="FV999" s="101"/>
      <c r="FW999" s="101"/>
      <c r="FX999" s="101"/>
      <c r="FY999" s="101"/>
      <c r="FZ999" s="101"/>
      <c r="GA999" s="101"/>
      <c r="GB999" s="101"/>
      <c r="GC999" s="101"/>
      <c r="GD999" s="101"/>
    </row>
    <row r="1000" spans="1:186" x14ac:dyDescent="0.25">
      <c r="A1000" s="101"/>
      <c r="B1000" s="101"/>
      <c r="C1000" s="101"/>
      <c r="D1000" s="101"/>
      <c r="E1000" s="101"/>
      <c r="F1000" s="101"/>
      <c r="G1000" s="101"/>
      <c r="H1000" s="101"/>
      <c r="I1000" s="101"/>
      <c r="J1000" s="101"/>
      <c r="K1000" s="101"/>
      <c r="L1000" s="101"/>
      <c r="M1000" s="103"/>
      <c r="N1000" s="101"/>
      <c r="O1000" s="101"/>
      <c r="P1000" s="101"/>
      <c r="Q1000" s="101"/>
      <c r="R1000" s="101"/>
      <c r="S1000" s="103"/>
      <c r="T1000" s="103"/>
      <c r="U1000" s="101"/>
      <c r="V1000" s="101"/>
      <c r="W1000" s="101"/>
      <c r="X1000" s="101"/>
      <c r="Y1000" s="101"/>
      <c r="Z1000" s="101"/>
      <c r="AA1000" s="101"/>
      <c r="AB1000" s="101"/>
      <c r="AC1000" s="101"/>
      <c r="AD1000" s="101"/>
      <c r="AE1000" s="101"/>
      <c r="AF1000" s="101"/>
      <c r="AG1000" s="103"/>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3"/>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c r="FH1000" s="101"/>
      <c r="FI1000" s="101"/>
      <c r="FJ1000" s="101"/>
      <c r="FK1000" s="101"/>
      <c r="FL1000" s="101"/>
      <c r="FM1000" s="101"/>
      <c r="FN1000" s="101"/>
      <c r="FO1000" s="101"/>
      <c r="FP1000" s="101"/>
      <c r="FQ1000" s="101"/>
      <c r="FR1000" s="101"/>
      <c r="FS1000" s="101"/>
      <c r="FT1000" s="101"/>
      <c r="FU1000" s="101"/>
      <c r="FV1000" s="101"/>
      <c r="FW1000" s="101"/>
      <c r="FX1000" s="101"/>
      <c r="FY1000" s="101"/>
      <c r="FZ1000" s="101"/>
      <c r="GA1000" s="101"/>
      <c r="GB1000" s="101"/>
      <c r="GC1000" s="101"/>
      <c r="GD1000" s="101"/>
    </row>
    <row r="1001" spans="1:186" x14ac:dyDescent="0.25">
      <c r="A1001" s="101"/>
      <c r="B1001" s="101"/>
      <c r="C1001" s="101"/>
      <c r="D1001" s="101"/>
      <c r="E1001" s="101"/>
      <c r="F1001" s="101"/>
      <c r="G1001" s="101"/>
      <c r="H1001" s="101"/>
      <c r="I1001" s="101"/>
      <c r="J1001" s="101"/>
      <c r="K1001" s="101"/>
      <c r="L1001" s="101"/>
      <c r="M1001" s="103"/>
      <c r="N1001" s="101"/>
      <c r="O1001" s="101"/>
      <c r="P1001" s="101"/>
      <c r="Q1001" s="101"/>
      <c r="R1001" s="101"/>
      <c r="S1001" s="103"/>
      <c r="T1001" s="103"/>
      <c r="U1001" s="101"/>
      <c r="V1001" s="101"/>
      <c r="W1001" s="101"/>
      <c r="X1001" s="101"/>
      <c r="Y1001" s="101"/>
      <c r="Z1001" s="101"/>
      <c r="AA1001" s="101"/>
      <c r="AB1001" s="101"/>
      <c r="AC1001" s="101"/>
      <c r="AD1001" s="101"/>
      <c r="AE1001" s="101"/>
      <c r="AF1001" s="101"/>
      <c r="AG1001" s="103"/>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c r="BN1001" s="101"/>
      <c r="BO1001" s="101"/>
      <c r="BP1001" s="101"/>
      <c r="BQ1001" s="101"/>
      <c r="BR1001" s="101"/>
      <c r="BS1001" s="101"/>
      <c r="BT1001" s="101"/>
      <c r="BU1001" s="101"/>
      <c r="BV1001" s="101"/>
      <c r="BW1001" s="101"/>
      <c r="BX1001" s="101"/>
      <c r="BY1001" s="101"/>
      <c r="BZ1001" s="101"/>
      <c r="CA1001" s="101"/>
      <c r="CB1001" s="101"/>
      <c r="CC1001" s="101"/>
      <c r="CD1001" s="101"/>
      <c r="CE1001" s="101"/>
      <c r="CF1001" s="101"/>
      <c r="CG1001" s="101"/>
      <c r="CH1001" s="101"/>
      <c r="CI1001" s="101"/>
      <c r="CJ1001" s="101"/>
      <c r="CK1001" s="101"/>
      <c r="CL1001" s="101"/>
      <c r="CM1001" s="101"/>
      <c r="CN1001" s="101"/>
      <c r="CO1001" s="101"/>
      <c r="CP1001" s="101"/>
      <c r="CQ1001" s="101"/>
      <c r="CR1001" s="101"/>
      <c r="CS1001" s="101"/>
      <c r="CT1001" s="101"/>
      <c r="CU1001" s="101"/>
      <c r="CV1001" s="101"/>
      <c r="CW1001" s="101"/>
      <c r="CX1001" s="101"/>
      <c r="CY1001" s="101"/>
      <c r="CZ1001" s="101"/>
      <c r="DA1001" s="101"/>
      <c r="DB1001" s="101"/>
      <c r="DC1001" s="101"/>
      <c r="DD1001" s="101"/>
      <c r="DE1001" s="101"/>
      <c r="DF1001" s="103"/>
      <c r="DG1001" s="101"/>
      <c r="DH1001" s="101"/>
      <c r="DI1001" s="101"/>
      <c r="DJ1001" s="101"/>
      <c r="DK1001" s="101"/>
      <c r="DL1001" s="101"/>
      <c r="DM1001" s="101"/>
      <c r="DN1001" s="101"/>
      <c r="DO1001" s="101"/>
      <c r="DP1001" s="101"/>
      <c r="DQ1001" s="101"/>
      <c r="DR1001" s="101"/>
      <c r="DS1001" s="101"/>
      <c r="DT1001" s="101"/>
      <c r="DU1001" s="101"/>
      <c r="DV1001" s="101"/>
      <c r="DW1001" s="101"/>
      <c r="DX1001" s="101"/>
      <c r="DY1001" s="101"/>
      <c r="DZ1001" s="101"/>
      <c r="EA1001" s="101"/>
      <c r="EB1001" s="101"/>
      <c r="EC1001" s="101"/>
      <c r="ED1001" s="101"/>
      <c r="EE1001" s="101"/>
      <c r="EF1001" s="101"/>
      <c r="EG1001" s="101"/>
      <c r="EH1001" s="101"/>
      <c r="EI1001" s="101"/>
      <c r="EJ1001" s="101"/>
      <c r="EK1001" s="101"/>
      <c r="EL1001" s="101"/>
      <c r="EM1001" s="101"/>
      <c r="EN1001" s="101"/>
      <c r="EO1001" s="101"/>
      <c r="EP1001" s="101"/>
      <c r="EQ1001" s="101"/>
      <c r="ER1001" s="101"/>
      <c r="ES1001" s="101"/>
      <c r="ET1001" s="101"/>
      <c r="EU1001" s="101"/>
      <c r="EV1001" s="101"/>
      <c r="EW1001" s="101"/>
      <c r="EX1001" s="101"/>
      <c r="EY1001" s="101"/>
      <c r="EZ1001" s="101"/>
      <c r="FA1001" s="101"/>
      <c r="FB1001" s="101"/>
      <c r="FC1001" s="101"/>
      <c r="FD1001" s="101"/>
      <c r="FE1001" s="101"/>
      <c r="FF1001" s="101"/>
      <c r="FG1001" s="101"/>
      <c r="FH1001" s="101"/>
      <c r="FI1001" s="101"/>
      <c r="FJ1001" s="101"/>
      <c r="FK1001" s="101"/>
      <c r="FL1001" s="101"/>
      <c r="FM1001" s="101"/>
      <c r="FN1001" s="101"/>
      <c r="FO1001" s="101"/>
      <c r="FP1001" s="101"/>
      <c r="FQ1001" s="101"/>
      <c r="FR1001" s="101"/>
      <c r="FS1001" s="101"/>
      <c r="FT1001" s="101"/>
      <c r="FU1001" s="101"/>
      <c r="FV1001" s="101"/>
      <c r="FW1001" s="101"/>
      <c r="FX1001" s="101"/>
      <c r="FY1001" s="101"/>
      <c r="FZ1001" s="101"/>
      <c r="GA1001" s="101"/>
      <c r="GB1001" s="101"/>
      <c r="GC1001" s="101"/>
      <c r="GD1001" s="101"/>
    </row>
    <row r="1002" spans="1:186" x14ac:dyDescent="0.25">
      <c r="A1002" s="101"/>
      <c r="B1002" s="101"/>
      <c r="C1002" s="101"/>
      <c r="D1002" s="101"/>
      <c r="E1002" s="101"/>
      <c r="F1002" s="101"/>
      <c r="G1002" s="101"/>
      <c r="H1002" s="101"/>
      <c r="I1002" s="101"/>
      <c r="J1002" s="101"/>
      <c r="K1002" s="101"/>
      <c r="L1002" s="101"/>
      <c r="M1002" s="103"/>
      <c r="N1002" s="101"/>
      <c r="O1002" s="101"/>
      <c r="P1002" s="101"/>
      <c r="Q1002" s="101"/>
      <c r="R1002" s="101"/>
      <c r="S1002" s="103"/>
      <c r="T1002" s="103"/>
      <c r="U1002" s="101"/>
      <c r="V1002" s="101"/>
      <c r="W1002" s="101"/>
      <c r="X1002" s="101"/>
      <c r="Y1002" s="101"/>
      <c r="Z1002" s="101"/>
      <c r="AA1002" s="101"/>
      <c r="AB1002" s="101"/>
      <c r="AC1002" s="101"/>
      <c r="AD1002" s="101"/>
      <c r="AE1002" s="101"/>
      <c r="AF1002" s="101"/>
      <c r="AG1002" s="103"/>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c r="BN1002" s="101"/>
      <c r="BO1002" s="101"/>
      <c r="BP1002" s="101"/>
      <c r="BQ1002" s="101"/>
      <c r="BR1002" s="101"/>
      <c r="BS1002" s="101"/>
      <c r="BT1002" s="101"/>
      <c r="BU1002" s="101"/>
      <c r="BV1002" s="101"/>
      <c r="BW1002" s="101"/>
      <c r="BX1002" s="101"/>
      <c r="BY1002" s="101"/>
      <c r="BZ1002" s="101"/>
      <c r="CA1002" s="101"/>
      <c r="CB1002" s="101"/>
      <c r="CC1002" s="101"/>
      <c r="CD1002" s="101"/>
      <c r="CE1002" s="101"/>
      <c r="CF1002" s="101"/>
      <c r="CG1002" s="101"/>
      <c r="CH1002" s="101"/>
      <c r="CI1002" s="101"/>
      <c r="CJ1002" s="101"/>
      <c r="CK1002" s="101"/>
      <c r="CL1002" s="101"/>
      <c r="CM1002" s="101"/>
      <c r="CN1002" s="101"/>
      <c r="CO1002" s="101"/>
      <c r="CP1002" s="101"/>
      <c r="CQ1002" s="101"/>
      <c r="CR1002" s="101"/>
      <c r="CS1002" s="101"/>
      <c r="CT1002" s="101"/>
      <c r="CU1002" s="101"/>
      <c r="CV1002" s="101"/>
      <c r="CW1002" s="101"/>
      <c r="CX1002" s="101"/>
      <c r="CY1002" s="101"/>
      <c r="CZ1002" s="101"/>
      <c r="DA1002" s="101"/>
      <c r="DB1002" s="101"/>
      <c r="DC1002" s="101"/>
      <c r="DD1002" s="101"/>
      <c r="DE1002" s="101"/>
      <c r="DF1002" s="103"/>
      <c r="DG1002" s="101"/>
      <c r="DH1002" s="101"/>
      <c r="DI1002" s="101"/>
      <c r="DJ1002" s="101"/>
      <c r="DK1002" s="101"/>
      <c r="DL1002" s="101"/>
      <c r="DM1002" s="101"/>
      <c r="DN1002" s="101"/>
      <c r="DO1002" s="101"/>
      <c r="DP1002" s="101"/>
      <c r="DQ1002" s="101"/>
      <c r="DR1002" s="101"/>
      <c r="DS1002" s="101"/>
      <c r="DT1002" s="101"/>
      <c r="DU1002" s="101"/>
      <c r="DV1002" s="101"/>
      <c r="DW1002" s="101"/>
      <c r="DX1002" s="101"/>
      <c r="DY1002" s="101"/>
      <c r="DZ1002" s="101"/>
      <c r="EA1002" s="101"/>
      <c r="EB1002" s="101"/>
      <c r="EC1002" s="101"/>
      <c r="ED1002" s="101"/>
      <c r="EE1002" s="101"/>
      <c r="EF1002" s="101"/>
      <c r="EG1002" s="101"/>
      <c r="EH1002" s="101"/>
      <c r="EI1002" s="101"/>
      <c r="EJ1002" s="101"/>
      <c r="EK1002" s="101"/>
      <c r="EL1002" s="101"/>
      <c r="EM1002" s="101"/>
      <c r="EN1002" s="101"/>
      <c r="EO1002" s="101"/>
      <c r="EP1002" s="101"/>
      <c r="EQ1002" s="101"/>
      <c r="ER1002" s="101"/>
      <c r="ES1002" s="101"/>
      <c r="ET1002" s="101"/>
      <c r="EU1002" s="101"/>
      <c r="EV1002" s="101"/>
      <c r="EW1002" s="101"/>
      <c r="EX1002" s="101"/>
      <c r="EY1002" s="101"/>
      <c r="EZ1002" s="101"/>
      <c r="FA1002" s="101"/>
      <c r="FB1002" s="101"/>
      <c r="FC1002" s="101"/>
      <c r="FD1002" s="101"/>
      <c r="FE1002" s="101"/>
      <c r="FF1002" s="101"/>
      <c r="FG1002" s="101"/>
      <c r="FH1002" s="101"/>
      <c r="FI1002" s="101"/>
      <c r="FJ1002" s="101"/>
      <c r="FK1002" s="101"/>
      <c r="FL1002" s="101"/>
      <c r="FM1002" s="101"/>
      <c r="FN1002" s="101"/>
      <c r="FO1002" s="101"/>
      <c r="FP1002" s="101"/>
      <c r="FQ1002" s="101"/>
      <c r="FR1002" s="101"/>
      <c r="FS1002" s="101"/>
      <c r="FT1002" s="101"/>
      <c r="FU1002" s="101"/>
      <c r="FV1002" s="101"/>
      <c r="FW1002" s="101"/>
      <c r="FX1002" s="101"/>
      <c r="FY1002" s="101"/>
      <c r="FZ1002" s="101"/>
      <c r="GA1002" s="101"/>
      <c r="GB1002" s="101"/>
      <c r="GC1002" s="101"/>
      <c r="GD1002" s="101"/>
    </row>
    <row r="1003" spans="1:186" x14ac:dyDescent="0.25">
      <c r="A1003" s="101"/>
      <c r="B1003" s="101"/>
      <c r="C1003" s="101"/>
      <c r="D1003" s="101"/>
      <c r="E1003" s="101"/>
      <c r="F1003" s="101"/>
      <c r="G1003" s="101"/>
      <c r="H1003" s="101"/>
      <c r="I1003" s="101"/>
      <c r="J1003" s="101"/>
      <c r="K1003" s="101"/>
      <c r="L1003" s="101"/>
      <c r="M1003" s="103"/>
      <c r="N1003" s="101"/>
      <c r="O1003" s="101"/>
      <c r="P1003" s="101"/>
      <c r="Q1003" s="101"/>
      <c r="R1003" s="101"/>
      <c r="S1003" s="103"/>
      <c r="T1003" s="103"/>
      <c r="U1003" s="101"/>
      <c r="V1003" s="101"/>
      <c r="W1003" s="101"/>
      <c r="X1003" s="101"/>
      <c r="Y1003" s="101"/>
      <c r="Z1003" s="101"/>
      <c r="AA1003" s="101"/>
      <c r="AB1003" s="101"/>
      <c r="AC1003" s="101"/>
      <c r="AD1003" s="101"/>
      <c r="AE1003" s="101"/>
      <c r="AF1003" s="101"/>
      <c r="AG1003" s="103"/>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c r="BN1003" s="101"/>
      <c r="BO1003" s="101"/>
      <c r="BP1003" s="101"/>
      <c r="BQ1003" s="101"/>
      <c r="BR1003" s="101"/>
      <c r="BS1003" s="101"/>
      <c r="BT1003" s="101"/>
      <c r="BU1003" s="101"/>
      <c r="BV1003" s="101"/>
      <c r="BW1003" s="101"/>
      <c r="BX1003" s="101"/>
      <c r="BY1003" s="101"/>
      <c r="BZ1003" s="101"/>
      <c r="CA1003" s="101"/>
      <c r="CB1003" s="101"/>
      <c r="CC1003" s="101"/>
      <c r="CD1003" s="101"/>
      <c r="CE1003" s="101"/>
      <c r="CF1003" s="101"/>
      <c r="CG1003" s="101"/>
      <c r="CH1003" s="101"/>
      <c r="CI1003" s="101"/>
      <c r="CJ1003" s="101"/>
      <c r="CK1003" s="101"/>
      <c r="CL1003" s="101"/>
      <c r="CM1003" s="101"/>
      <c r="CN1003" s="101"/>
      <c r="CO1003" s="101"/>
      <c r="CP1003" s="101"/>
      <c r="CQ1003" s="101"/>
      <c r="CR1003" s="101"/>
      <c r="CS1003" s="101"/>
      <c r="CT1003" s="101"/>
      <c r="CU1003" s="101"/>
      <c r="CV1003" s="101"/>
      <c r="CW1003" s="101"/>
      <c r="CX1003" s="101"/>
      <c r="CY1003" s="101"/>
      <c r="CZ1003" s="101"/>
      <c r="DA1003" s="101"/>
      <c r="DB1003" s="101"/>
      <c r="DC1003" s="101"/>
      <c r="DD1003" s="101"/>
      <c r="DE1003" s="101"/>
      <c r="DF1003" s="103"/>
      <c r="DG1003" s="101"/>
      <c r="DH1003" s="101"/>
      <c r="DI1003" s="101"/>
      <c r="DJ1003" s="101"/>
      <c r="DK1003" s="101"/>
      <c r="DL1003" s="101"/>
      <c r="DM1003" s="101"/>
      <c r="DN1003" s="101"/>
      <c r="DO1003" s="101"/>
      <c r="DP1003" s="101"/>
      <c r="DQ1003" s="101"/>
      <c r="DR1003" s="101"/>
      <c r="DS1003" s="101"/>
      <c r="DT1003" s="101"/>
      <c r="DU1003" s="101"/>
      <c r="DV1003" s="101"/>
      <c r="DW1003" s="101"/>
      <c r="DX1003" s="101"/>
      <c r="DY1003" s="101"/>
      <c r="DZ1003" s="101"/>
      <c r="EA1003" s="101"/>
      <c r="EB1003" s="101"/>
      <c r="EC1003" s="101"/>
      <c r="ED1003" s="101"/>
      <c r="EE1003" s="101"/>
      <c r="EF1003" s="101"/>
      <c r="EG1003" s="101"/>
      <c r="EH1003" s="101"/>
      <c r="EI1003" s="101"/>
      <c r="EJ1003" s="101"/>
      <c r="EK1003" s="101"/>
      <c r="EL1003" s="101"/>
      <c r="EM1003" s="101"/>
      <c r="EN1003" s="101"/>
      <c r="EO1003" s="101"/>
      <c r="EP1003" s="101"/>
      <c r="EQ1003" s="101"/>
      <c r="ER1003" s="101"/>
      <c r="ES1003" s="101"/>
      <c r="ET1003" s="101"/>
      <c r="EU1003" s="101"/>
      <c r="EV1003" s="101"/>
      <c r="EW1003" s="101"/>
      <c r="EX1003" s="101"/>
      <c r="EY1003" s="101"/>
      <c r="EZ1003" s="101"/>
      <c r="FA1003" s="101"/>
      <c r="FB1003" s="101"/>
      <c r="FC1003" s="101"/>
      <c r="FD1003" s="101"/>
      <c r="FE1003" s="101"/>
      <c r="FF1003" s="101"/>
      <c r="FG1003" s="101"/>
      <c r="FH1003" s="101"/>
      <c r="FI1003" s="101"/>
      <c r="FJ1003" s="101"/>
      <c r="FK1003" s="101"/>
      <c r="FL1003" s="101"/>
      <c r="FM1003" s="101"/>
      <c r="FN1003" s="101"/>
      <c r="FO1003" s="101"/>
      <c r="FP1003" s="101"/>
      <c r="FQ1003" s="101"/>
      <c r="FR1003" s="101"/>
      <c r="FS1003" s="101"/>
      <c r="FT1003" s="101"/>
      <c r="FU1003" s="101"/>
      <c r="FV1003" s="101"/>
      <c r="FW1003" s="101"/>
      <c r="FX1003" s="101"/>
      <c r="FY1003" s="101"/>
      <c r="FZ1003" s="101"/>
      <c r="GA1003" s="101"/>
      <c r="GB1003" s="101"/>
      <c r="GC1003" s="101"/>
      <c r="GD1003" s="101"/>
    </row>
    <row r="1004" spans="1:186" x14ac:dyDescent="0.25">
      <c r="A1004" s="101"/>
      <c r="B1004" s="101"/>
      <c r="C1004" s="101"/>
      <c r="D1004" s="101"/>
      <c r="E1004" s="101"/>
      <c r="F1004" s="101"/>
      <c r="G1004" s="101"/>
      <c r="H1004" s="101"/>
      <c r="I1004" s="101"/>
      <c r="J1004" s="101"/>
      <c r="K1004" s="101"/>
      <c r="L1004" s="101"/>
      <c r="M1004" s="103"/>
      <c r="N1004" s="101"/>
      <c r="O1004" s="101"/>
      <c r="P1004" s="101"/>
      <c r="Q1004" s="101"/>
      <c r="R1004" s="101"/>
      <c r="S1004" s="103"/>
      <c r="T1004" s="103"/>
      <c r="U1004" s="101"/>
      <c r="V1004" s="101"/>
      <c r="W1004" s="101"/>
      <c r="X1004" s="101"/>
      <c r="Y1004" s="101"/>
      <c r="Z1004" s="101"/>
      <c r="AA1004" s="101"/>
      <c r="AB1004" s="101"/>
      <c r="AC1004" s="101"/>
      <c r="AD1004" s="101"/>
      <c r="AE1004" s="101"/>
      <c r="AF1004" s="101"/>
      <c r="AG1004" s="103"/>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c r="BN1004" s="101"/>
      <c r="BO1004" s="101"/>
      <c r="BP1004" s="101"/>
      <c r="BQ1004" s="101"/>
      <c r="BR1004" s="101"/>
      <c r="BS1004" s="101"/>
      <c r="BT1004" s="101"/>
      <c r="BU1004" s="101"/>
      <c r="BV1004" s="101"/>
      <c r="BW1004" s="101"/>
      <c r="BX1004" s="101"/>
      <c r="BY1004" s="101"/>
      <c r="BZ1004" s="101"/>
      <c r="CA1004" s="101"/>
      <c r="CB1004" s="101"/>
      <c r="CC1004" s="101"/>
      <c r="CD1004" s="101"/>
      <c r="CE1004" s="101"/>
      <c r="CF1004" s="101"/>
      <c r="CG1004" s="101"/>
      <c r="CH1004" s="101"/>
      <c r="CI1004" s="101"/>
      <c r="CJ1004" s="101"/>
      <c r="CK1004" s="101"/>
      <c r="CL1004" s="101"/>
      <c r="CM1004" s="101"/>
      <c r="CN1004" s="101"/>
      <c r="CO1004" s="101"/>
      <c r="CP1004" s="101"/>
      <c r="CQ1004" s="101"/>
      <c r="CR1004" s="101"/>
      <c r="CS1004" s="101"/>
      <c r="CT1004" s="101"/>
      <c r="CU1004" s="101"/>
      <c r="CV1004" s="101"/>
      <c r="CW1004" s="101"/>
      <c r="CX1004" s="101"/>
      <c r="CY1004" s="101"/>
      <c r="CZ1004" s="101"/>
      <c r="DA1004" s="101"/>
      <c r="DB1004" s="101"/>
      <c r="DC1004" s="101"/>
      <c r="DD1004" s="101"/>
      <c r="DE1004" s="101"/>
      <c r="DF1004" s="103"/>
      <c r="DG1004" s="101"/>
      <c r="DH1004" s="101"/>
      <c r="DI1004" s="101"/>
      <c r="DJ1004" s="101"/>
      <c r="DK1004" s="101"/>
      <c r="DL1004" s="101"/>
      <c r="DM1004" s="101"/>
      <c r="DN1004" s="101"/>
      <c r="DO1004" s="101"/>
      <c r="DP1004" s="101"/>
      <c r="DQ1004" s="101"/>
      <c r="DR1004" s="101"/>
      <c r="DS1004" s="101"/>
      <c r="DT1004" s="101"/>
      <c r="DU1004" s="101"/>
      <c r="DV1004" s="101"/>
      <c r="DW1004" s="101"/>
      <c r="DX1004" s="101"/>
      <c r="DY1004" s="101"/>
      <c r="DZ1004" s="101"/>
      <c r="EA1004" s="101"/>
      <c r="EB1004" s="101"/>
      <c r="EC1004" s="101"/>
      <c r="ED1004" s="101"/>
      <c r="EE1004" s="101"/>
      <c r="EF1004" s="101"/>
      <c r="EG1004" s="101"/>
      <c r="EH1004" s="101"/>
      <c r="EI1004" s="101"/>
      <c r="EJ1004" s="101"/>
      <c r="EK1004" s="101"/>
      <c r="EL1004" s="101"/>
      <c r="EM1004" s="101"/>
      <c r="EN1004" s="101"/>
      <c r="EO1004" s="101"/>
      <c r="EP1004" s="101"/>
      <c r="EQ1004" s="101"/>
      <c r="ER1004" s="101"/>
      <c r="ES1004" s="101"/>
      <c r="ET1004" s="101"/>
      <c r="EU1004" s="101"/>
      <c r="EV1004" s="101"/>
      <c r="EW1004" s="101"/>
      <c r="EX1004" s="101"/>
      <c r="EY1004" s="101"/>
      <c r="EZ1004" s="101"/>
      <c r="FA1004" s="101"/>
      <c r="FB1004" s="101"/>
      <c r="FC1004" s="101"/>
      <c r="FD1004" s="101"/>
      <c r="FE1004" s="101"/>
      <c r="FF1004" s="101"/>
      <c r="FG1004" s="101"/>
      <c r="FH1004" s="101"/>
      <c r="FI1004" s="101"/>
      <c r="FJ1004" s="101"/>
      <c r="FK1004" s="101"/>
      <c r="FL1004" s="101"/>
      <c r="FM1004" s="101"/>
      <c r="FN1004" s="101"/>
      <c r="FO1004" s="101"/>
      <c r="FP1004" s="101"/>
      <c r="FQ1004" s="101"/>
      <c r="FR1004" s="101"/>
      <c r="FS1004" s="101"/>
      <c r="FT1004" s="101"/>
      <c r="FU1004" s="101"/>
      <c r="FV1004" s="101"/>
      <c r="FW1004" s="101"/>
      <c r="FX1004" s="101"/>
      <c r="FY1004" s="101"/>
      <c r="FZ1004" s="101"/>
      <c r="GA1004" s="101"/>
      <c r="GB1004" s="101"/>
      <c r="GC1004" s="101"/>
      <c r="GD1004" s="101"/>
    </row>
    <row r="1005" spans="1:186" x14ac:dyDescent="0.25">
      <c r="A1005" s="101"/>
      <c r="B1005" s="101"/>
      <c r="C1005" s="101"/>
      <c r="D1005" s="101"/>
      <c r="E1005" s="101"/>
      <c r="F1005" s="101"/>
      <c r="G1005" s="101"/>
      <c r="H1005" s="101"/>
      <c r="I1005" s="101"/>
      <c r="J1005" s="101"/>
      <c r="K1005" s="101"/>
      <c r="L1005" s="101"/>
      <c r="M1005" s="103"/>
      <c r="N1005" s="101"/>
      <c r="O1005" s="101"/>
      <c r="P1005" s="101"/>
      <c r="Q1005" s="101"/>
      <c r="R1005" s="101"/>
      <c r="S1005" s="103"/>
      <c r="T1005" s="103"/>
      <c r="U1005" s="101"/>
      <c r="V1005" s="101"/>
      <c r="W1005" s="101"/>
      <c r="X1005" s="101"/>
      <c r="Y1005" s="101"/>
      <c r="Z1005" s="101"/>
      <c r="AA1005" s="101"/>
      <c r="AB1005" s="101"/>
      <c r="AC1005" s="101"/>
      <c r="AD1005" s="101"/>
      <c r="AE1005" s="101"/>
      <c r="AF1005" s="101"/>
      <c r="AG1005" s="103"/>
      <c r="AH1005" s="101"/>
      <c r="AI1005" s="101"/>
      <c r="AJ1005" s="101"/>
      <c r="AK1005" s="101"/>
      <c r="AL1005" s="101"/>
      <c r="AM1005" s="101"/>
      <c r="AN1005" s="101"/>
      <c r="AO1005" s="101"/>
      <c r="AP1005" s="101"/>
      <c r="AQ1005" s="101"/>
      <c r="AR1005" s="101"/>
      <c r="AS1005" s="101"/>
      <c r="AT1005" s="101"/>
      <c r="AU1005" s="101"/>
      <c r="AV1005" s="101"/>
      <c r="AW1005" s="101"/>
      <c r="AX1005" s="103"/>
      <c r="AY1005" s="103"/>
      <c r="AZ1005" s="101"/>
      <c r="BA1005" s="101"/>
      <c r="BB1005" s="101"/>
      <c r="BC1005" s="101"/>
      <c r="BD1005" s="101"/>
      <c r="BE1005" s="101"/>
      <c r="BF1005" s="101"/>
      <c r="BG1005" s="101"/>
      <c r="BH1005" s="101"/>
      <c r="BI1005" s="101"/>
      <c r="BJ1005" s="101"/>
      <c r="BK1005" s="101"/>
      <c r="BL1005" s="101"/>
      <c r="BM1005" s="101"/>
      <c r="BN1005" s="101"/>
      <c r="BO1005" s="101"/>
      <c r="BP1005" s="101"/>
      <c r="BQ1005" s="101"/>
      <c r="BR1005" s="101"/>
      <c r="BS1005" s="101"/>
      <c r="BT1005" s="101"/>
      <c r="BU1005" s="101"/>
      <c r="BV1005" s="101"/>
      <c r="BW1005" s="101"/>
      <c r="BX1005" s="101"/>
      <c r="BY1005" s="101"/>
      <c r="BZ1005" s="101"/>
      <c r="CA1005" s="101"/>
      <c r="CB1005" s="101"/>
      <c r="CC1005" s="101"/>
      <c r="CD1005" s="101"/>
      <c r="CE1005" s="101"/>
      <c r="CF1005" s="101"/>
      <c r="CG1005" s="101"/>
      <c r="CH1005" s="103"/>
      <c r="CI1005" s="103"/>
      <c r="CJ1005" s="101"/>
      <c r="CK1005" s="101"/>
      <c r="CL1005" s="101"/>
      <c r="CM1005" s="101"/>
      <c r="CN1005" s="101"/>
      <c r="CO1005" s="101"/>
      <c r="CP1005" s="101"/>
      <c r="CQ1005" s="101"/>
      <c r="CR1005" s="101"/>
      <c r="CS1005" s="101"/>
      <c r="CT1005" s="101"/>
      <c r="CU1005" s="101"/>
      <c r="CV1005" s="101"/>
      <c r="CW1005" s="101"/>
      <c r="CX1005" s="101"/>
      <c r="CY1005" s="101"/>
      <c r="CZ1005" s="101"/>
      <c r="DA1005" s="101"/>
      <c r="DB1005" s="101"/>
      <c r="DC1005" s="101"/>
      <c r="DD1005" s="101"/>
      <c r="DE1005" s="101"/>
      <c r="DF1005" s="103"/>
      <c r="DG1005" s="101"/>
      <c r="DH1005" s="101"/>
      <c r="DI1005" s="101"/>
      <c r="DJ1005" s="101"/>
      <c r="DK1005" s="101"/>
      <c r="DL1005" s="101"/>
      <c r="DM1005" s="101"/>
      <c r="DN1005" s="101"/>
      <c r="DO1005" s="101"/>
      <c r="DP1005" s="101"/>
      <c r="DQ1005" s="101"/>
      <c r="DR1005" s="101"/>
      <c r="DS1005" s="101"/>
      <c r="DT1005" s="101"/>
      <c r="DU1005" s="101"/>
      <c r="DV1005" s="101"/>
      <c r="DW1005" s="101"/>
      <c r="DX1005" s="101"/>
      <c r="DY1005" s="101"/>
      <c r="DZ1005" s="101"/>
      <c r="EA1005" s="101"/>
      <c r="EB1005" s="101"/>
      <c r="EC1005" s="101"/>
      <c r="ED1005" s="101"/>
      <c r="EE1005" s="101"/>
      <c r="EF1005" s="101"/>
      <c r="EG1005" s="101"/>
      <c r="EH1005" s="101"/>
      <c r="EI1005" s="101"/>
      <c r="EJ1005" s="101"/>
      <c r="EK1005" s="101"/>
      <c r="EL1005" s="101"/>
      <c r="EM1005" s="101"/>
      <c r="EN1005" s="101"/>
      <c r="EO1005" s="101"/>
      <c r="EP1005" s="101"/>
      <c r="EQ1005" s="101"/>
      <c r="ER1005" s="101"/>
      <c r="ES1005" s="101"/>
      <c r="ET1005" s="101"/>
      <c r="EU1005" s="101"/>
      <c r="EV1005" s="101"/>
      <c r="EW1005" s="101"/>
      <c r="EX1005" s="101"/>
      <c r="EY1005" s="101"/>
      <c r="EZ1005" s="101"/>
      <c r="FA1005" s="101"/>
      <c r="FB1005" s="101"/>
      <c r="FC1005" s="101"/>
      <c r="FD1005" s="101"/>
      <c r="FE1005" s="101"/>
      <c r="FF1005" s="101"/>
      <c r="FG1005" s="101"/>
      <c r="FH1005" s="101"/>
      <c r="FI1005" s="101"/>
      <c r="FJ1005" s="101"/>
      <c r="FK1005" s="101"/>
      <c r="FL1005" s="101"/>
      <c r="FM1005" s="101"/>
      <c r="FN1005" s="101"/>
      <c r="FO1005" s="101"/>
      <c r="FP1005" s="101"/>
      <c r="FQ1005" s="101"/>
      <c r="FR1005" s="101"/>
      <c r="FS1005" s="101"/>
      <c r="FT1005" s="101"/>
      <c r="FU1005" s="101"/>
      <c r="FV1005" s="101"/>
      <c r="FW1005" s="101"/>
      <c r="FX1005" s="101"/>
      <c r="FY1005" s="101"/>
      <c r="FZ1005" s="101"/>
      <c r="GA1005" s="101"/>
      <c r="GB1005" s="101"/>
      <c r="GC1005" s="101"/>
      <c r="GD1005" s="101"/>
    </row>
    <row r="1006" spans="1:186" x14ac:dyDescent="0.25">
      <c r="A1006" s="101"/>
      <c r="B1006" s="101"/>
      <c r="C1006" s="101"/>
      <c r="D1006" s="101"/>
      <c r="E1006" s="101"/>
      <c r="F1006" s="101"/>
      <c r="G1006" s="101"/>
      <c r="H1006" s="101"/>
      <c r="I1006" s="101"/>
      <c r="J1006" s="101"/>
      <c r="K1006" s="101"/>
      <c r="L1006" s="101"/>
      <c r="M1006" s="103"/>
      <c r="N1006" s="101"/>
      <c r="O1006" s="101"/>
      <c r="P1006" s="101"/>
      <c r="Q1006" s="101"/>
      <c r="R1006" s="101"/>
      <c r="S1006" s="103"/>
      <c r="T1006" s="103"/>
      <c r="U1006" s="101"/>
      <c r="V1006" s="101"/>
      <c r="W1006" s="101"/>
      <c r="X1006" s="101"/>
      <c r="Y1006" s="101"/>
      <c r="Z1006" s="101"/>
      <c r="AA1006" s="101"/>
      <c r="AB1006" s="101"/>
      <c r="AC1006" s="101"/>
      <c r="AD1006" s="101"/>
      <c r="AE1006" s="101"/>
      <c r="AF1006" s="101"/>
      <c r="AG1006" s="103"/>
      <c r="AH1006" s="101"/>
      <c r="AI1006" s="101"/>
      <c r="AJ1006" s="101"/>
      <c r="AK1006" s="101"/>
      <c r="AL1006" s="101"/>
      <c r="AM1006" s="101"/>
      <c r="AN1006" s="101"/>
      <c r="AO1006" s="101"/>
      <c r="AP1006" s="101"/>
      <c r="AQ1006" s="101"/>
      <c r="AR1006" s="101"/>
      <c r="AS1006" s="101"/>
      <c r="AT1006" s="101"/>
      <c r="AU1006" s="101"/>
      <c r="AV1006" s="101"/>
      <c r="AW1006" s="101"/>
      <c r="AX1006" s="103"/>
      <c r="AY1006" s="103"/>
      <c r="AZ1006" s="101"/>
      <c r="BA1006" s="101"/>
      <c r="BB1006" s="101"/>
      <c r="BC1006" s="101"/>
      <c r="BD1006" s="101"/>
      <c r="BE1006" s="101"/>
      <c r="BF1006" s="101"/>
      <c r="BG1006" s="101"/>
      <c r="BH1006" s="101"/>
      <c r="BI1006" s="101"/>
      <c r="BJ1006" s="101"/>
      <c r="BK1006" s="101"/>
      <c r="BL1006" s="101"/>
      <c r="BM1006" s="101"/>
      <c r="BN1006" s="101"/>
      <c r="BO1006" s="101"/>
      <c r="BP1006" s="101"/>
      <c r="BQ1006" s="101"/>
      <c r="BR1006" s="101"/>
      <c r="BS1006" s="101"/>
      <c r="BT1006" s="101"/>
      <c r="BU1006" s="101"/>
      <c r="BV1006" s="101"/>
      <c r="BW1006" s="101"/>
      <c r="BX1006" s="101"/>
      <c r="BY1006" s="101"/>
      <c r="BZ1006" s="101"/>
      <c r="CA1006" s="101"/>
      <c r="CB1006" s="101"/>
      <c r="CC1006" s="101"/>
      <c r="CD1006" s="101"/>
      <c r="CE1006" s="101"/>
      <c r="CF1006" s="101"/>
      <c r="CG1006" s="101"/>
      <c r="CH1006" s="103"/>
      <c r="CI1006" s="103"/>
      <c r="CJ1006" s="101"/>
      <c r="CK1006" s="101"/>
      <c r="CL1006" s="101"/>
      <c r="CM1006" s="101"/>
      <c r="CN1006" s="101"/>
      <c r="CO1006" s="101"/>
      <c r="CP1006" s="101"/>
      <c r="CQ1006" s="101"/>
      <c r="CR1006" s="101"/>
      <c r="CS1006" s="101"/>
      <c r="CT1006" s="101"/>
      <c r="CU1006" s="101"/>
      <c r="CV1006" s="101"/>
      <c r="CW1006" s="101"/>
      <c r="CX1006" s="101"/>
      <c r="CY1006" s="101"/>
      <c r="CZ1006" s="101"/>
      <c r="DA1006" s="101"/>
      <c r="DB1006" s="101"/>
      <c r="DC1006" s="101"/>
      <c r="DD1006" s="101"/>
      <c r="DE1006" s="101"/>
      <c r="DF1006" s="103"/>
      <c r="DG1006" s="101"/>
      <c r="DH1006" s="101"/>
      <c r="DI1006" s="101"/>
      <c r="DJ1006" s="101"/>
      <c r="DK1006" s="101"/>
      <c r="DL1006" s="101"/>
      <c r="DM1006" s="101"/>
      <c r="DN1006" s="101"/>
      <c r="DO1006" s="101"/>
      <c r="DP1006" s="101"/>
      <c r="DQ1006" s="101"/>
      <c r="DR1006" s="101"/>
      <c r="DS1006" s="101"/>
      <c r="DT1006" s="101"/>
      <c r="DU1006" s="101"/>
      <c r="DV1006" s="101"/>
      <c r="DW1006" s="101"/>
      <c r="DX1006" s="101"/>
      <c r="DY1006" s="101"/>
      <c r="DZ1006" s="101"/>
      <c r="EA1006" s="101"/>
      <c r="EB1006" s="101"/>
      <c r="EC1006" s="101"/>
      <c r="ED1006" s="101"/>
      <c r="EE1006" s="101"/>
      <c r="EF1006" s="101"/>
      <c r="EG1006" s="101"/>
      <c r="EH1006" s="101"/>
      <c r="EI1006" s="101"/>
      <c r="EJ1006" s="101"/>
      <c r="EK1006" s="101"/>
      <c r="EL1006" s="101"/>
      <c r="EM1006" s="101"/>
      <c r="EN1006" s="101"/>
      <c r="EO1006" s="101"/>
      <c r="EP1006" s="101"/>
      <c r="EQ1006" s="101"/>
      <c r="ER1006" s="101"/>
      <c r="ES1006" s="101"/>
      <c r="ET1006" s="101"/>
      <c r="EU1006" s="101"/>
      <c r="EV1006" s="101"/>
      <c r="EW1006" s="101"/>
      <c r="EX1006" s="101"/>
      <c r="EY1006" s="101"/>
      <c r="EZ1006" s="101"/>
      <c r="FA1006" s="101"/>
      <c r="FB1006" s="101"/>
      <c r="FC1006" s="101"/>
      <c r="FD1006" s="101"/>
      <c r="FE1006" s="101"/>
      <c r="FF1006" s="101"/>
      <c r="FG1006" s="101"/>
      <c r="FH1006" s="101"/>
      <c r="FI1006" s="101"/>
      <c r="FJ1006" s="101"/>
      <c r="FK1006" s="101"/>
      <c r="FL1006" s="101"/>
      <c r="FM1006" s="101"/>
      <c r="FN1006" s="101"/>
      <c r="FO1006" s="101"/>
      <c r="FP1006" s="101"/>
      <c r="FQ1006" s="101"/>
      <c r="FR1006" s="101"/>
      <c r="FS1006" s="101"/>
      <c r="FT1006" s="101"/>
      <c r="FU1006" s="101"/>
      <c r="FV1006" s="101"/>
      <c r="FW1006" s="101"/>
      <c r="FX1006" s="101"/>
      <c r="FY1006" s="101"/>
      <c r="FZ1006" s="101"/>
      <c r="GA1006" s="101"/>
      <c r="GB1006" s="101"/>
      <c r="GC1006" s="101"/>
      <c r="GD1006" s="101"/>
    </row>
    <row r="1007" spans="1:186" x14ac:dyDescent="0.25">
      <c r="A1007" s="101"/>
      <c r="B1007" s="101"/>
      <c r="C1007" s="101"/>
      <c r="D1007" s="101"/>
      <c r="E1007" s="101"/>
      <c r="F1007" s="101"/>
      <c r="G1007" s="101"/>
      <c r="H1007" s="101"/>
      <c r="I1007" s="101"/>
      <c r="J1007" s="101"/>
      <c r="K1007" s="101"/>
      <c r="L1007" s="101"/>
      <c r="M1007" s="103"/>
      <c r="N1007" s="101"/>
      <c r="O1007" s="101"/>
      <c r="P1007" s="101"/>
      <c r="Q1007" s="101"/>
      <c r="R1007" s="101"/>
      <c r="S1007" s="103"/>
      <c r="T1007" s="103"/>
      <c r="U1007" s="101"/>
      <c r="V1007" s="101"/>
      <c r="W1007" s="101"/>
      <c r="X1007" s="101"/>
      <c r="Y1007" s="101"/>
      <c r="Z1007" s="101"/>
      <c r="AA1007" s="101"/>
      <c r="AB1007" s="101"/>
      <c r="AC1007" s="101"/>
      <c r="AD1007" s="101"/>
      <c r="AE1007" s="101"/>
      <c r="AF1007" s="101"/>
      <c r="AG1007" s="103"/>
      <c r="AH1007" s="101"/>
      <c r="AI1007" s="101"/>
      <c r="AJ1007" s="101"/>
      <c r="AK1007" s="101"/>
      <c r="AL1007" s="101"/>
      <c r="AM1007" s="101"/>
      <c r="AN1007" s="101"/>
      <c r="AO1007" s="101"/>
      <c r="AP1007" s="101"/>
      <c r="AQ1007" s="101"/>
      <c r="AR1007" s="101"/>
      <c r="AS1007" s="101"/>
      <c r="AT1007" s="101"/>
      <c r="AU1007" s="101"/>
      <c r="AV1007" s="101"/>
      <c r="AW1007" s="101"/>
      <c r="AX1007" s="103"/>
      <c r="AY1007" s="103"/>
      <c r="AZ1007" s="101"/>
      <c r="BA1007" s="101"/>
      <c r="BB1007" s="101"/>
      <c r="BC1007" s="101"/>
      <c r="BD1007" s="101"/>
      <c r="BE1007" s="101"/>
      <c r="BF1007" s="101"/>
      <c r="BG1007" s="101"/>
      <c r="BH1007" s="101"/>
      <c r="BI1007" s="101"/>
      <c r="BJ1007" s="101"/>
      <c r="BK1007" s="101"/>
      <c r="BL1007" s="101"/>
      <c r="BM1007" s="101"/>
      <c r="BN1007" s="101"/>
      <c r="BO1007" s="101"/>
      <c r="BP1007" s="101"/>
      <c r="BQ1007" s="101"/>
      <c r="BR1007" s="101"/>
      <c r="BS1007" s="101"/>
      <c r="BT1007" s="101"/>
      <c r="BU1007" s="101"/>
      <c r="BV1007" s="101"/>
      <c r="BW1007" s="101"/>
      <c r="BX1007" s="101"/>
      <c r="BY1007" s="101"/>
      <c r="BZ1007" s="101"/>
      <c r="CA1007" s="101"/>
      <c r="CB1007" s="101"/>
      <c r="CC1007" s="101"/>
      <c r="CD1007" s="101"/>
      <c r="CE1007" s="101"/>
      <c r="CF1007" s="101"/>
      <c r="CG1007" s="101"/>
      <c r="CH1007" s="103"/>
      <c r="CI1007" s="103"/>
      <c r="CJ1007" s="101"/>
      <c r="CK1007" s="101"/>
      <c r="CL1007" s="101"/>
      <c r="CM1007" s="101"/>
      <c r="CN1007" s="101"/>
      <c r="CO1007" s="101"/>
      <c r="CP1007" s="101"/>
      <c r="CQ1007" s="101"/>
      <c r="CR1007" s="101"/>
      <c r="CS1007" s="101"/>
      <c r="CT1007" s="101"/>
      <c r="CU1007" s="101"/>
      <c r="CV1007" s="101"/>
      <c r="CW1007" s="101"/>
      <c r="CX1007" s="101"/>
      <c r="CY1007" s="101"/>
      <c r="CZ1007" s="101"/>
      <c r="DA1007" s="101"/>
      <c r="DB1007" s="101"/>
      <c r="DC1007" s="101"/>
      <c r="DD1007" s="101"/>
      <c r="DE1007" s="101"/>
      <c r="DF1007" s="103"/>
      <c r="DG1007" s="101"/>
      <c r="DH1007" s="101"/>
      <c r="DI1007" s="101"/>
      <c r="DJ1007" s="101"/>
      <c r="DK1007" s="101"/>
      <c r="DL1007" s="101"/>
      <c r="DM1007" s="101"/>
      <c r="DN1007" s="101"/>
      <c r="DO1007" s="101"/>
      <c r="DP1007" s="101"/>
      <c r="DQ1007" s="101"/>
      <c r="DR1007" s="101"/>
      <c r="DS1007" s="101"/>
      <c r="DT1007" s="101"/>
      <c r="DU1007" s="101"/>
      <c r="DV1007" s="101"/>
      <c r="DW1007" s="101"/>
      <c r="DX1007" s="101"/>
      <c r="DY1007" s="101"/>
      <c r="DZ1007" s="101"/>
      <c r="EA1007" s="101"/>
      <c r="EB1007" s="101"/>
      <c r="EC1007" s="101"/>
      <c r="ED1007" s="101"/>
      <c r="EE1007" s="101"/>
      <c r="EF1007" s="101"/>
      <c r="EG1007" s="101"/>
      <c r="EH1007" s="101"/>
      <c r="EI1007" s="101"/>
      <c r="EJ1007" s="101"/>
      <c r="EK1007" s="101"/>
      <c r="EL1007" s="101"/>
      <c r="EM1007" s="101"/>
      <c r="EN1007" s="101"/>
      <c r="EO1007" s="101"/>
      <c r="EP1007" s="101"/>
      <c r="EQ1007" s="101"/>
      <c r="ER1007" s="101"/>
      <c r="ES1007" s="101"/>
      <c r="ET1007" s="101"/>
      <c r="EU1007" s="101"/>
      <c r="EV1007" s="101"/>
      <c r="EW1007" s="101"/>
      <c r="EX1007" s="101"/>
      <c r="EY1007" s="101"/>
      <c r="EZ1007" s="101"/>
      <c r="FA1007" s="101"/>
      <c r="FB1007" s="101"/>
      <c r="FC1007" s="101"/>
      <c r="FD1007" s="101"/>
      <c r="FE1007" s="101"/>
      <c r="FF1007" s="101"/>
      <c r="FG1007" s="101"/>
      <c r="FH1007" s="101"/>
      <c r="FI1007" s="101"/>
      <c r="FJ1007" s="101"/>
      <c r="FK1007" s="101"/>
      <c r="FL1007" s="101"/>
      <c r="FM1007" s="101"/>
      <c r="FN1007" s="101"/>
      <c r="FO1007" s="101"/>
      <c r="FP1007" s="101"/>
      <c r="FQ1007" s="101"/>
      <c r="FR1007" s="101"/>
      <c r="FS1007" s="101"/>
      <c r="FT1007" s="101"/>
      <c r="FU1007" s="101"/>
      <c r="FV1007" s="101"/>
      <c r="FW1007" s="101"/>
      <c r="FX1007" s="101"/>
      <c r="FY1007" s="101"/>
      <c r="FZ1007" s="101"/>
      <c r="GA1007" s="101"/>
      <c r="GB1007" s="101"/>
      <c r="GC1007" s="101"/>
      <c r="GD1007" s="101"/>
    </row>
    <row r="1008" spans="1:186" x14ac:dyDescent="0.25">
      <c r="A1008" s="101"/>
      <c r="B1008" s="101"/>
      <c r="C1008" s="101"/>
      <c r="D1008" s="101"/>
      <c r="E1008" s="101"/>
      <c r="F1008" s="101"/>
      <c r="G1008" s="101"/>
      <c r="H1008" s="101"/>
      <c r="I1008" s="101"/>
      <c r="J1008" s="101"/>
      <c r="K1008" s="101"/>
      <c r="L1008" s="101"/>
      <c r="M1008" s="103"/>
      <c r="N1008" s="101"/>
      <c r="O1008" s="101"/>
      <c r="P1008" s="101"/>
      <c r="Q1008" s="101"/>
      <c r="R1008" s="101"/>
      <c r="S1008" s="103"/>
      <c r="T1008" s="103"/>
      <c r="U1008" s="101"/>
      <c r="V1008" s="101"/>
      <c r="W1008" s="101"/>
      <c r="X1008" s="101"/>
      <c r="Y1008" s="101"/>
      <c r="Z1008" s="101"/>
      <c r="AA1008" s="101"/>
      <c r="AB1008" s="101"/>
      <c r="AC1008" s="101"/>
      <c r="AD1008" s="101"/>
      <c r="AE1008" s="101"/>
      <c r="AF1008" s="101"/>
      <c r="AG1008" s="103"/>
      <c r="AH1008" s="101"/>
      <c r="AI1008" s="101"/>
      <c r="AJ1008" s="101"/>
      <c r="AK1008" s="101"/>
      <c r="AL1008" s="101"/>
      <c r="AM1008" s="101"/>
      <c r="AN1008" s="101"/>
      <c r="AO1008" s="101"/>
      <c r="AP1008" s="101"/>
      <c r="AQ1008" s="101"/>
      <c r="AR1008" s="101"/>
      <c r="AS1008" s="101"/>
      <c r="AT1008" s="101"/>
      <c r="AU1008" s="101"/>
      <c r="AV1008" s="101"/>
      <c r="AW1008" s="101"/>
      <c r="AX1008" s="103"/>
      <c r="AY1008" s="103"/>
      <c r="AZ1008" s="101"/>
      <c r="BA1008" s="101"/>
      <c r="BB1008" s="101"/>
      <c r="BC1008" s="101"/>
      <c r="BD1008" s="101"/>
      <c r="BE1008" s="101"/>
      <c r="BF1008" s="101"/>
      <c r="BG1008" s="101"/>
      <c r="BH1008" s="101"/>
      <c r="BI1008" s="101"/>
      <c r="BJ1008" s="101"/>
      <c r="BK1008" s="101"/>
      <c r="BL1008" s="101"/>
      <c r="BM1008" s="101"/>
      <c r="BN1008" s="101"/>
      <c r="BO1008" s="101"/>
      <c r="BP1008" s="101"/>
      <c r="BQ1008" s="101"/>
      <c r="BR1008" s="101"/>
      <c r="BS1008" s="101"/>
      <c r="BT1008" s="101"/>
      <c r="BU1008" s="101"/>
      <c r="BV1008" s="101"/>
      <c r="BW1008" s="101"/>
      <c r="BX1008" s="101"/>
      <c r="BY1008" s="101"/>
      <c r="BZ1008" s="101"/>
      <c r="CA1008" s="101"/>
      <c r="CB1008" s="101"/>
      <c r="CC1008" s="101"/>
      <c r="CD1008" s="101"/>
      <c r="CE1008" s="101"/>
      <c r="CF1008" s="101"/>
      <c r="CG1008" s="101"/>
      <c r="CH1008" s="103"/>
      <c r="CI1008" s="103"/>
      <c r="CJ1008" s="101"/>
      <c r="CK1008" s="101"/>
      <c r="CL1008" s="101"/>
      <c r="CM1008" s="101"/>
      <c r="CN1008" s="101"/>
      <c r="CO1008" s="101"/>
      <c r="CP1008" s="101"/>
      <c r="CQ1008" s="101"/>
      <c r="CR1008" s="101"/>
      <c r="CS1008" s="101"/>
      <c r="CT1008" s="101"/>
      <c r="CU1008" s="101"/>
      <c r="CV1008" s="101"/>
      <c r="CW1008" s="101"/>
      <c r="CX1008" s="101"/>
      <c r="CY1008" s="101"/>
      <c r="CZ1008" s="101"/>
      <c r="DA1008" s="101"/>
      <c r="DB1008" s="101"/>
      <c r="DC1008" s="101"/>
      <c r="DD1008" s="101"/>
      <c r="DE1008" s="101"/>
      <c r="DF1008" s="103"/>
      <c r="DG1008" s="101"/>
      <c r="DH1008" s="101"/>
      <c r="DI1008" s="101"/>
      <c r="DJ1008" s="101"/>
      <c r="DK1008" s="101"/>
      <c r="DL1008" s="101"/>
      <c r="DM1008" s="101"/>
      <c r="DN1008" s="101"/>
      <c r="DO1008" s="101"/>
      <c r="DP1008" s="101"/>
      <c r="DQ1008" s="101"/>
      <c r="DR1008" s="101"/>
      <c r="DS1008" s="101"/>
      <c r="DT1008" s="101"/>
      <c r="DU1008" s="101"/>
      <c r="DV1008" s="101"/>
      <c r="DW1008" s="101"/>
      <c r="DX1008" s="101"/>
      <c r="DY1008" s="101"/>
      <c r="DZ1008" s="101"/>
      <c r="EA1008" s="101"/>
      <c r="EB1008" s="101"/>
      <c r="EC1008" s="101"/>
      <c r="ED1008" s="101"/>
      <c r="EE1008" s="101"/>
      <c r="EF1008" s="101"/>
      <c r="EG1008" s="101"/>
      <c r="EH1008" s="101"/>
      <c r="EI1008" s="101"/>
      <c r="EJ1008" s="101"/>
      <c r="EK1008" s="101"/>
      <c r="EL1008" s="101"/>
      <c r="EM1008" s="101"/>
      <c r="EN1008" s="101"/>
      <c r="EO1008" s="101"/>
      <c r="EP1008" s="101"/>
      <c r="EQ1008" s="101"/>
      <c r="ER1008" s="101"/>
      <c r="ES1008" s="101"/>
      <c r="ET1008" s="101"/>
      <c r="EU1008" s="101"/>
      <c r="EV1008" s="101"/>
      <c r="EW1008" s="101"/>
      <c r="EX1008" s="101"/>
      <c r="EY1008" s="101"/>
      <c r="EZ1008" s="101"/>
      <c r="FA1008" s="101"/>
      <c r="FB1008" s="101"/>
      <c r="FC1008" s="101"/>
      <c r="FD1008" s="101"/>
      <c r="FE1008" s="101"/>
      <c r="FF1008" s="101"/>
      <c r="FG1008" s="101"/>
      <c r="FH1008" s="101"/>
      <c r="FI1008" s="101"/>
      <c r="FJ1008" s="101"/>
      <c r="FK1008" s="101"/>
      <c r="FL1008" s="101"/>
      <c r="FM1008" s="101"/>
      <c r="FN1008" s="101"/>
      <c r="FO1008" s="101"/>
      <c r="FP1008" s="101"/>
      <c r="FQ1008" s="101"/>
      <c r="FR1008" s="101"/>
      <c r="FS1008" s="101"/>
      <c r="FT1008" s="101"/>
      <c r="FU1008" s="101"/>
      <c r="FV1008" s="101"/>
      <c r="FW1008" s="101"/>
      <c r="FX1008" s="101"/>
      <c r="FY1008" s="101"/>
      <c r="FZ1008" s="101"/>
      <c r="GA1008" s="101"/>
      <c r="GB1008" s="101"/>
      <c r="GC1008" s="101"/>
      <c r="GD1008" s="101"/>
    </row>
    <row r="1009" spans="1:186" x14ac:dyDescent="0.25">
      <c r="A1009" s="101"/>
      <c r="B1009" s="101"/>
      <c r="C1009" s="101"/>
      <c r="D1009" s="101"/>
      <c r="E1009" s="101"/>
      <c r="F1009" s="101"/>
      <c r="G1009" s="101"/>
      <c r="H1009" s="101"/>
      <c r="I1009" s="101"/>
      <c r="J1009" s="101"/>
      <c r="K1009" s="101"/>
      <c r="L1009" s="101"/>
      <c r="M1009" s="103"/>
      <c r="N1009" s="101"/>
      <c r="O1009" s="101"/>
      <c r="P1009" s="101"/>
      <c r="Q1009" s="101"/>
      <c r="R1009" s="101"/>
      <c r="S1009" s="103"/>
      <c r="T1009" s="103"/>
      <c r="U1009" s="101"/>
      <c r="V1009" s="101"/>
      <c r="W1009" s="101"/>
      <c r="X1009" s="101"/>
      <c r="Y1009" s="101"/>
      <c r="Z1009" s="101"/>
      <c r="AA1009" s="101"/>
      <c r="AB1009" s="101"/>
      <c r="AC1009" s="101"/>
      <c r="AD1009" s="101"/>
      <c r="AE1009" s="101"/>
      <c r="AF1009" s="101"/>
      <c r="AG1009" s="103"/>
      <c r="AH1009" s="101"/>
      <c r="AI1009" s="101"/>
      <c r="AJ1009" s="101"/>
      <c r="AK1009" s="101"/>
      <c r="AL1009" s="101"/>
      <c r="AM1009" s="101"/>
      <c r="AN1009" s="101"/>
      <c r="AO1009" s="101"/>
      <c r="AP1009" s="101"/>
      <c r="AQ1009" s="101"/>
      <c r="AR1009" s="101"/>
      <c r="AS1009" s="101"/>
      <c r="AT1009" s="101"/>
      <c r="AU1009" s="101"/>
      <c r="AV1009" s="101"/>
      <c r="AW1009" s="101"/>
      <c r="AX1009" s="103"/>
      <c r="AY1009" s="103"/>
      <c r="AZ1009" s="101"/>
      <c r="BA1009" s="101"/>
      <c r="BB1009" s="101"/>
      <c r="BC1009" s="101"/>
      <c r="BD1009" s="101"/>
      <c r="BE1009" s="101"/>
      <c r="BF1009" s="101"/>
      <c r="BG1009" s="101"/>
      <c r="BH1009" s="101"/>
      <c r="BI1009" s="101"/>
      <c r="BJ1009" s="101"/>
      <c r="BK1009" s="101"/>
      <c r="BL1009" s="101"/>
      <c r="BM1009" s="101"/>
      <c r="BN1009" s="101"/>
      <c r="BO1009" s="101"/>
      <c r="BP1009" s="101"/>
      <c r="BQ1009" s="101"/>
      <c r="BR1009" s="101"/>
      <c r="BS1009" s="101"/>
      <c r="BT1009" s="101"/>
      <c r="BU1009" s="101"/>
      <c r="BV1009" s="101"/>
      <c r="BW1009" s="101"/>
      <c r="BX1009" s="101"/>
      <c r="BY1009" s="101"/>
      <c r="BZ1009" s="101"/>
      <c r="CA1009" s="101"/>
      <c r="CB1009" s="101"/>
      <c r="CC1009" s="101"/>
      <c r="CD1009" s="101"/>
      <c r="CE1009" s="101"/>
      <c r="CF1009" s="101"/>
      <c r="CG1009" s="101"/>
      <c r="CH1009" s="103"/>
      <c r="CI1009" s="103"/>
      <c r="CJ1009" s="101"/>
      <c r="CK1009" s="101"/>
      <c r="CL1009" s="101"/>
      <c r="CM1009" s="101"/>
      <c r="CN1009" s="101"/>
      <c r="CO1009" s="101"/>
      <c r="CP1009" s="101"/>
      <c r="CQ1009" s="101"/>
      <c r="CR1009" s="101"/>
      <c r="CS1009" s="101"/>
      <c r="CT1009" s="101"/>
      <c r="CU1009" s="101"/>
      <c r="CV1009" s="101"/>
      <c r="CW1009" s="101"/>
      <c r="CX1009" s="101"/>
      <c r="CY1009" s="101"/>
      <c r="CZ1009" s="101"/>
      <c r="DA1009" s="101"/>
      <c r="DB1009" s="101"/>
      <c r="DC1009" s="101"/>
      <c r="DD1009" s="101"/>
      <c r="DE1009" s="101"/>
      <c r="DF1009" s="103"/>
      <c r="DG1009" s="101"/>
      <c r="DH1009" s="101"/>
      <c r="DI1009" s="101"/>
      <c r="DJ1009" s="101"/>
      <c r="DK1009" s="101"/>
      <c r="DL1009" s="101"/>
      <c r="DM1009" s="101"/>
      <c r="DN1009" s="101"/>
      <c r="DO1009" s="101"/>
      <c r="DP1009" s="101"/>
      <c r="DQ1009" s="101"/>
      <c r="DR1009" s="101"/>
      <c r="DS1009" s="101"/>
      <c r="DT1009" s="101"/>
      <c r="DU1009" s="101"/>
      <c r="DV1009" s="101"/>
      <c r="DW1009" s="101"/>
      <c r="DX1009" s="101"/>
      <c r="DY1009" s="101"/>
      <c r="DZ1009" s="101"/>
      <c r="EA1009" s="101"/>
      <c r="EB1009" s="101"/>
      <c r="EC1009" s="101"/>
      <c r="ED1009" s="101"/>
      <c r="EE1009" s="101"/>
      <c r="EF1009" s="101"/>
      <c r="EG1009" s="101"/>
      <c r="EH1009" s="101"/>
      <c r="EI1009" s="101"/>
      <c r="EJ1009" s="101"/>
      <c r="EK1009" s="101"/>
      <c r="EL1009" s="101"/>
      <c r="EM1009" s="101"/>
      <c r="EN1009" s="101"/>
      <c r="EO1009" s="101"/>
      <c r="EP1009" s="101"/>
      <c r="EQ1009" s="101"/>
      <c r="ER1009" s="101"/>
      <c r="ES1009" s="101"/>
      <c r="ET1009" s="101"/>
      <c r="EU1009" s="101"/>
      <c r="EV1009" s="101"/>
      <c r="EW1009" s="101"/>
      <c r="EX1009" s="101"/>
      <c r="EY1009" s="101"/>
      <c r="EZ1009" s="101"/>
      <c r="FA1009" s="101"/>
      <c r="FB1009" s="101"/>
      <c r="FC1009" s="101"/>
      <c r="FD1009" s="101"/>
      <c r="FE1009" s="101"/>
      <c r="FF1009" s="101"/>
      <c r="FG1009" s="101"/>
      <c r="FH1009" s="101"/>
      <c r="FI1009" s="101"/>
      <c r="FJ1009" s="101"/>
      <c r="FK1009" s="101"/>
      <c r="FL1009" s="101"/>
      <c r="FM1009" s="101"/>
      <c r="FN1009" s="101"/>
      <c r="FO1009" s="101"/>
      <c r="FP1009" s="101"/>
      <c r="FQ1009" s="101"/>
      <c r="FR1009" s="101"/>
      <c r="FS1009" s="101"/>
      <c r="FT1009" s="101"/>
      <c r="FU1009" s="101"/>
      <c r="FV1009" s="101"/>
      <c r="FW1009" s="101"/>
      <c r="FX1009" s="101"/>
      <c r="FY1009" s="101"/>
      <c r="FZ1009" s="101"/>
      <c r="GA1009" s="101"/>
      <c r="GB1009" s="101"/>
      <c r="GC1009" s="101"/>
      <c r="GD1009" s="101"/>
    </row>
    <row r="1010" spans="1:186" x14ac:dyDescent="0.25">
      <c r="A1010" s="101"/>
      <c r="B1010" s="101"/>
      <c r="C1010" s="101"/>
      <c r="D1010" s="101"/>
      <c r="E1010" s="101"/>
      <c r="F1010" s="101"/>
      <c r="G1010" s="101"/>
      <c r="H1010" s="101"/>
      <c r="I1010" s="101"/>
      <c r="J1010" s="101"/>
      <c r="K1010" s="101"/>
      <c r="L1010" s="101"/>
      <c r="M1010" s="103"/>
      <c r="N1010" s="101"/>
      <c r="O1010" s="101"/>
      <c r="P1010" s="101"/>
      <c r="Q1010" s="101"/>
      <c r="R1010" s="101"/>
      <c r="S1010" s="103"/>
      <c r="T1010" s="103"/>
      <c r="U1010" s="101"/>
      <c r="V1010" s="101"/>
      <c r="W1010" s="101"/>
      <c r="X1010" s="101"/>
      <c r="Y1010" s="101"/>
      <c r="Z1010" s="101"/>
      <c r="AA1010" s="101"/>
      <c r="AB1010" s="101"/>
      <c r="AC1010" s="101"/>
      <c r="AD1010" s="101"/>
      <c r="AE1010" s="101"/>
      <c r="AF1010" s="101"/>
      <c r="AG1010" s="103"/>
      <c r="AH1010" s="101"/>
      <c r="AI1010" s="101"/>
      <c r="AJ1010" s="101"/>
      <c r="AK1010" s="101"/>
      <c r="AL1010" s="101"/>
      <c r="AM1010" s="101"/>
      <c r="AN1010" s="101"/>
      <c r="AO1010" s="101"/>
      <c r="AP1010" s="101"/>
      <c r="AQ1010" s="101"/>
      <c r="AR1010" s="101"/>
      <c r="AS1010" s="101"/>
      <c r="AT1010" s="101"/>
      <c r="AU1010" s="101"/>
      <c r="AV1010" s="101"/>
      <c r="AW1010" s="101"/>
      <c r="AX1010" s="103"/>
      <c r="AY1010" s="103"/>
      <c r="AZ1010" s="101"/>
      <c r="BA1010" s="101"/>
      <c r="BB1010" s="101"/>
      <c r="BC1010" s="101"/>
      <c r="BD1010" s="101"/>
      <c r="BE1010" s="101"/>
      <c r="BF1010" s="101"/>
      <c r="BG1010" s="101"/>
      <c r="BH1010" s="101"/>
      <c r="BI1010" s="101"/>
      <c r="BJ1010" s="101"/>
      <c r="BK1010" s="101"/>
      <c r="BL1010" s="101"/>
      <c r="BM1010" s="101"/>
      <c r="BN1010" s="101"/>
      <c r="BO1010" s="101"/>
      <c r="BP1010" s="101"/>
      <c r="BQ1010" s="101"/>
      <c r="BR1010" s="101"/>
      <c r="BS1010" s="101"/>
      <c r="BT1010" s="101"/>
      <c r="BU1010" s="101"/>
      <c r="BV1010" s="101"/>
      <c r="BW1010" s="101"/>
      <c r="BX1010" s="101"/>
      <c r="BY1010" s="101"/>
      <c r="BZ1010" s="101"/>
      <c r="CA1010" s="101"/>
      <c r="CB1010" s="101"/>
      <c r="CC1010" s="101"/>
      <c r="CD1010" s="101"/>
      <c r="CE1010" s="101"/>
      <c r="CF1010" s="101"/>
      <c r="CG1010" s="101"/>
      <c r="CH1010" s="103"/>
      <c r="CI1010" s="103"/>
      <c r="CJ1010" s="101"/>
      <c r="CK1010" s="101"/>
      <c r="CL1010" s="101"/>
      <c r="CM1010" s="101"/>
      <c r="CN1010" s="101"/>
      <c r="CO1010" s="101"/>
      <c r="CP1010" s="101"/>
      <c r="CQ1010" s="101"/>
      <c r="CR1010" s="101"/>
      <c r="CS1010" s="101"/>
      <c r="CT1010" s="101"/>
      <c r="CU1010" s="101"/>
      <c r="CV1010" s="101"/>
      <c r="CW1010" s="101"/>
      <c r="CX1010" s="101"/>
      <c r="CY1010" s="101"/>
      <c r="CZ1010" s="101"/>
      <c r="DA1010" s="101"/>
      <c r="DB1010" s="101"/>
      <c r="DC1010" s="101"/>
      <c r="DD1010" s="101"/>
      <c r="DE1010" s="101"/>
      <c r="DF1010" s="103"/>
      <c r="DG1010" s="101"/>
      <c r="DH1010" s="101"/>
      <c r="DI1010" s="101"/>
      <c r="DJ1010" s="101"/>
      <c r="DK1010" s="101"/>
      <c r="DL1010" s="101"/>
      <c r="DM1010" s="101"/>
      <c r="DN1010" s="101"/>
      <c r="DO1010" s="101"/>
      <c r="DP1010" s="101"/>
      <c r="DQ1010" s="101"/>
      <c r="DR1010" s="101"/>
      <c r="DS1010" s="101"/>
      <c r="DT1010" s="101"/>
      <c r="DU1010" s="101"/>
      <c r="DV1010" s="101"/>
      <c r="DW1010" s="101"/>
      <c r="DX1010" s="101"/>
      <c r="DY1010" s="101"/>
      <c r="DZ1010" s="101"/>
      <c r="EA1010" s="101"/>
      <c r="EB1010" s="101"/>
      <c r="EC1010" s="101"/>
      <c r="ED1010" s="101"/>
      <c r="EE1010" s="101"/>
      <c r="EF1010" s="101"/>
      <c r="EG1010" s="101"/>
      <c r="EH1010" s="101"/>
      <c r="EI1010" s="101"/>
      <c r="EJ1010" s="101"/>
      <c r="EK1010" s="101"/>
      <c r="EL1010" s="101"/>
      <c r="EM1010" s="101"/>
      <c r="EN1010" s="101"/>
      <c r="EO1010" s="101"/>
      <c r="EP1010" s="101"/>
      <c r="EQ1010" s="101"/>
      <c r="ER1010" s="101"/>
      <c r="ES1010" s="101"/>
      <c r="ET1010" s="101"/>
      <c r="EU1010" s="101"/>
      <c r="EV1010" s="101"/>
      <c r="EW1010" s="101"/>
      <c r="EX1010" s="101"/>
      <c r="EY1010" s="101"/>
      <c r="EZ1010" s="101"/>
      <c r="FA1010" s="101"/>
      <c r="FB1010" s="101"/>
      <c r="FC1010" s="101"/>
      <c r="FD1010" s="101"/>
      <c r="FE1010" s="101"/>
      <c r="FF1010" s="101"/>
      <c r="FG1010" s="101"/>
      <c r="FH1010" s="101"/>
      <c r="FI1010" s="101"/>
      <c r="FJ1010" s="101"/>
      <c r="FK1010" s="101"/>
      <c r="FL1010" s="101"/>
      <c r="FM1010" s="101"/>
      <c r="FN1010" s="101"/>
      <c r="FO1010" s="101"/>
      <c r="FP1010" s="101"/>
      <c r="FQ1010" s="101"/>
      <c r="FR1010" s="101"/>
      <c r="FS1010" s="101"/>
      <c r="FT1010" s="101"/>
      <c r="FU1010" s="101"/>
      <c r="FV1010" s="101"/>
      <c r="FW1010" s="101"/>
      <c r="FX1010" s="101"/>
      <c r="FY1010" s="101"/>
      <c r="FZ1010" s="101"/>
      <c r="GA1010" s="101"/>
      <c r="GB1010" s="101"/>
      <c r="GC1010" s="101"/>
      <c r="GD1010" s="101"/>
    </row>
    <row r="1011" spans="1:186" x14ac:dyDescent="0.25">
      <c r="A1011" s="101"/>
      <c r="B1011" s="101"/>
      <c r="C1011" s="101"/>
      <c r="D1011" s="101"/>
      <c r="E1011" s="101"/>
      <c r="F1011" s="101"/>
      <c r="G1011" s="101"/>
      <c r="H1011" s="101"/>
      <c r="I1011" s="101"/>
      <c r="J1011" s="101"/>
      <c r="K1011" s="101"/>
      <c r="L1011" s="101"/>
      <c r="M1011" s="103"/>
      <c r="N1011" s="101"/>
      <c r="O1011" s="101"/>
      <c r="P1011" s="101"/>
      <c r="Q1011" s="101"/>
      <c r="R1011" s="101"/>
      <c r="S1011" s="103"/>
      <c r="T1011" s="103"/>
      <c r="U1011" s="101"/>
      <c r="V1011" s="101"/>
      <c r="W1011" s="101"/>
      <c r="X1011" s="101"/>
      <c r="Y1011" s="101"/>
      <c r="Z1011" s="101"/>
      <c r="AA1011" s="101"/>
      <c r="AB1011" s="101"/>
      <c r="AC1011" s="101"/>
      <c r="AD1011" s="101"/>
      <c r="AE1011" s="101"/>
      <c r="AF1011" s="101"/>
      <c r="AG1011" s="103"/>
      <c r="AH1011" s="101"/>
      <c r="AI1011" s="101"/>
      <c r="AJ1011" s="101"/>
      <c r="AK1011" s="101"/>
      <c r="AL1011" s="101"/>
      <c r="AM1011" s="101"/>
      <c r="AN1011" s="101"/>
      <c r="AO1011" s="101"/>
      <c r="AP1011" s="101"/>
      <c r="AQ1011" s="101"/>
      <c r="AR1011" s="101"/>
      <c r="AS1011" s="101"/>
      <c r="AT1011" s="101"/>
      <c r="AU1011" s="101"/>
      <c r="AV1011" s="101"/>
      <c r="AW1011" s="101"/>
      <c r="AX1011" s="103"/>
      <c r="AY1011" s="103"/>
      <c r="AZ1011" s="101"/>
      <c r="BA1011" s="101"/>
      <c r="BB1011" s="101"/>
      <c r="BC1011" s="101"/>
      <c r="BD1011" s="101"/>
      <c r="BE1011" s="101"/>
      <c r="BF1011" s="101"/>
      <c r="BG1011" s="101"/>
      <c r="BH1011" s="101"/>
      <c r="BI1011" s="101"/>
      <c r="BJ1011" s="101"/>
      <c r="BK1011" s="101"/>
      <c r="BL1011" s="101"/>
      <c r="BM1011" s="101"/>
      <c r="BN1011" s="101"/>
      <c r="BO1011" s="101"/>
      <c r="BP1011" s="101"/>
      <c r="BQ1011" s="101"/>
      <c r="BR1011" s="101"/>
      <c r="BS1011" s="101"/>
      <c r="BT1011" s="101"/>
      <c r="BU1011" s="101"/>
      <c r="BV1011" s="101"/>
      <c r="BW1011" s="101"/>
      <c r="BX1011" s="101"/>
      <c r="BY1011" s="101"/>
      <c r="BZ1011" s="101"/>
      <c r="CA1011" s="101"/>
      <c r="CB1011" s="101"/>
      <c r="CC1011" s="101"/>
      <c r="CD1011" s="101"/>
      <c r="CE1011" s="101"/>
      <c r="CF1011" s="101"/>
      <c r="CG1011" s="101"/>
      <c r="CH1011" s="103"/>
      <c r="CI1011" s="103"/>
      <c r="CJ1011" s="101"/>
      <c r="CK1011" s="101"/>
      <c r="CL1011" s="101"/>
      <c r="CM1011" s="101"/>
      <c r="CN1011" s="101"/>
      <c r="CO1011" s="101"/>
      <c r="CP1011" s="101"/>
      <c r="CQ1011" s="101"/>
      <c r="CR1011" s="101"/>
      <c r="CS1011" s="101"/>
      <c r="CT1011" s="101"/>
      <c r="CU1011" s="101"/>
      <c r="CV1011" s="101"/>
      <c r="CW1011" s="101"/>
      <c r="CX1011" s="101"/>
      <c r="CY1011" s="101"/>
      <c r="CZ1011" s="101"/>
      <c r="DA1011" s="101"/>
      <c r="DB1011" s="101"/>
      <c r="DC1011" s="101"/>
      <c r="DD1011" s="101"/>
      <c r="DE1011" s="101"/>
      <c r="DF1011" s="103"/>
      <c r="DG1011" s="101"/>
      <c r="DH1011" s="101"/>
      <c r="DI1011" s="101"/>
      <c r="DJ1011" s="101"/>
      <c r="DK1011" s="101"/>
      <c r="DL1011" s="101"/>
      <c r="DM1011" s="101"/>
      <c r="DN1011" s="101"/>
      <c r="DO1011" s="101"/>
      <c r="DP1011" s="101"/>
      <c r="DQ1011" s="101"/>
      <c r="DR1011" s="101"/>
      <c r="DS1011" s="101"/>
      <c r="DT1011" s="101"/>
      <c r="DU1011" s="101"/>
      <c r="DV1011" s="101"/>
      <c r="DW1011" s="101"/>
      <c r="DX1011" s="101"/>
      <c r="DY1011" s="101"/>
      <c r="DZ1011" s="101"/>
      <c r="EA1011" s="101"/>
      <c r="EB1011" s="101"/>
      <c r="EC1011" s="101"/>
      <c r="ED1011" s="101"/>
      <c r="EE1011" s="101"/>
      <c r="EF1011" s="101"/>
      <c r="EG1011" s="101"/>
      <c r="EH1011" s="101"/>
      <c r="EI1011" s="101"/>
      <c r="EJ1011" s="101"/>
      <c r="EK1011" s="101"/>
      <c r="EL1011" s="101"/>
      <c r="EM1011" s="101"/>
      <c r="EN1011" s="101"/>
      <c r="EO1011" s="101"/>
      <c r="EP1011" s="101"/>
      <c r="EQ1011" s="101"/>
      <c r="ER1011" s="101"/>
      <c r="ES1011" s="101"/>
      <c r="ET1011" s="101"/>
      <c r="EU1011" s="101"/>
      <c r="EV1011" s="101"/>
      <c r="EW1011" s="101"/>
      <c r="EX1011" s="101"/>
      <c r="EY1011" s="101"/>
      <c r="EZ1011" s="101"/>
      <c r="FA1011" s="101"/>
      <c r="FB1011" s="101"/>
      <c r="FC1011" s="101"/>
      <c r="FD1011" s="101"/>
      <c r="FE1011" s="101"/>
      <c r="FF1011" s="101"/>
      <c r="FG1011" s="101"/>
      <c r="FH1011" s="101"/>
      <c r="FI1011" s="101"/>
      <c r="FJ1011" s="101"/>
      <c r="FK1011" s="101"/>
      <c r="FL1011" s="101"/>
      <c r="FM1011" s="101"/>
      <c r="FN1011" s="101"/>
      <c r="FO1011" s="101"/>
      <c r="FP1011" s="101"/>
      <c r="FQ1011" s="101"/>
      <c r="FR1011" s="101"/>
      <c r="FS1011" s="101"/>
      <c r="FT1011" s="101"/>
      <c r="FU1011" s="101"/>
      <c r="FV1011" s="101"/>
      <c r="FW1011" s="101"/>
      <c r="FX1011" s="101"/>
      <c r="FY1011" s="101"/>
      <c r="FZ1011" s="101"/>
      <c r="GA1011" s="101"/>
      <c r="GB1011" s="101"/>
      <c r="GC1011" s="101"/>
      <c r="GD1011" s="101"/>
    </row>
    <row r="1012" spans="1:186" x14ac:dyDescent="0.25">
      <c r="A1012" s="101"/>
      <c r="B1012" s="101"/>
      <c r="C1012" s="101"/>
      <c r="D1012" s="101"/>
      <c r="E1012" s="101"/>
      <c r="F1012" s="101"/>
      <c r="G1012" s="101"/>
      <c r="H1012" s="101"/>
      <c r="I1012" s="101"/>
      <c r="J1012" s="101"/>
      <c r="K1012" s="101"/>
      <c r="L1012" s="101"/>
      <c r="M1012" s="103"/>
      <c r="N1012" s="101"/>
      <c r="O1012" s="101"/>
      <c r="P1012" s="101"/>
      <c r="Q1012" s="101"/>
      <c r="R1012" s="101"/>
      <c r="S1012" s="103"/>
      <c r="T1012" s="103"/>
      <c r="U1012" s="101"/>
      <c r="V1012" s="101"/>
      <c r="W1012" s="101"/>
      <c r="X1012" s="101"/>
      <c r="Y1012" s="101"/>
      <c r="Z1012" s="101"/>
      <c r="AA1012" s="101"/>
      <c r="AB1012" s="101"/>
      <c r="AC1012" s="101"/>
      <c r="AD1012" s="101"/>
      <c r="AE1012" s="101"/>
      <c r="AF1012" s="101"/>
      <c r="AG1012" s="103"/>
      <c r="AH1012" s="101"/>
      <c r="AI1012" s="101"/>
      <c r="AJ1012" s="101"/>
      <c r="AK1012" s="101"/>
      <c r="AL1012" s="101"/>
      <c r="AM1012" s="101"/>
      <c r="AN1012" s="101"/>
      <c r="AO1012" s="101"/>
      <c r="AP1012" s="101"/>
      <c r="AQ1012" s="101"/>
      <c r="AR1012" s="101"/>
      <c r="AS1012" s="101"/>
      <c r="AT1012" s="101"/>
      <c r="AU1012" s="101"/>
      <c r="AV1012" s="101"/>
      <c r="AW1012" s="101"/>
      <c r="AX1012" s="103"/>
      <c r="AY1012" s="103"/>
      <c r="AZ1012" s="101"/>
      <c r="BA1012" s="101"/>
      <c r="BB1012" s="101"/>
      <c r="BC1012" s="101"/>
      <c r="BD1012" s="101"/>
      <c r="BE1012" s="101"/>
      <c r="BF1012" s="101"/>
      <c r="BG1012" s="101"/>
      <c r="BH1012" s="101"/>
      <c r="BI1012" s="101"/>
      <c r="BJ1012" s="101"/>
      <c r="BK1012" s="101"/>
      <c r="BL1012" s="101"/>
      <c r="BM1012" s="101"/>
      <c r="BN1012" s="101"/>
      <c r="BO1012" s="101"/>
      <c r="BP1012" s="101"/>
      <c r="BQ1012" s="101"/>
      <c r="BR1012" s="101"/>
      <c r="BS1012" s="101"/>
      <c r="BT1012" s="101"/>
      <c r="BU1012" s="101"/>
      <c r="BV1012" s="101"/>
      <c r="BW1012" s="101"/>
      <c r="BX1012" s="101"/>
      <c r="BY1012" s="101"/>
      <c r="BZ1012" s="101"/>
      <c r="CA1012" s="101"/>
      <c r="CB1012" s="101"/>
      <c r="CC1012" s="101"/>
      <c r="CD1012" s="101"/>
      <c r="CE1012" s="101"/>
      <c r="CF1012" s="101"/>
      <c r="CG1012" s="101"/>
      <c r="CH1012" s="103"/>
      <c r="CI1012" s="103"/>
      <c r="CJ1012" s="101"/>
      <c r="CK1012" s="101"/>
      <c r="CL1012" s="101"/>
      <c r="CM1012" s="101"/>
      <c r="CN1012" s="101"/>
      <c r="CO1012" s="101"/>
      <c r="CP1012" s="101"/>
      <c r="CQ1012" s="101"/>
      <c r="CR1012" s="101"/>
      <c r="CS1012" s="101"/>
      <c r="CT1012" s="101"/>
      <c r="CU1012" s="101"/>
      <c r="CV1012" s="101"/>
      <c r="CW1012" s="101"/>
      <c r="CX1012" s="101"/>
      <c r="CY1012" s="101"/>
      <c r="CZ1012" s="101"/>
      <c r="DA1012" s="101"/>
      <c r="DB1012" s="101"/>
      <c r="DC1012" s="101"/>
      <c r="DD1012" s="101"/>
      <c r="DE1012" s="101"/>
      <c r="DF1012" s="103"/>
      <c r="DG1012" s="101"/>
      <c r="DH1012" s="101"/>
      <c r="DI1012" s="101"/>
      <c r="DJ1012" s="101"/>
      <c r="DK1012" s="101"/>
      <c r="DL1012" s="101"/>
      <c r="DM1012" s="101"/>
      <c r="DN1012" s="101"/>
      <c r="DO1012" s="101"/>
      <c r="DP1012" s="101"/>
      <c r="DQ1012" s="101"/>
      <c r="DR1012" s="101"/>
      <c r="DS1012" s="101"/>
      <c r="DT1012" s="101"/>
      <c r="DU1012" s="101"/>
      <c r="DV1012" s="101"/>
      <c r="DW1012" s="101"/>
      <c r="DX1012" s="101"/>
      <c r="DY1012" s="101"/>
      <c r="DZ1012" s="101"/>
      <c r="EA1012" s="101"/>
      <c r="EB1012" s="101"/>
      <c r="EC1012" s="101"/>
      <c r="ED1012" s="101"/>
      <c r="EE1012" s="101"/>
      <c r="EF1012" s="101"/>
      <c r="EG1012" s="101"/>
      <c r="EH1012" s="101"/>
      <c r="EI1012" s="101"/>
      <c r="EJ1012" s="101"/>
      <c r="EK1012" s="101"/>
      <c r="EL1012" s="101"/>
      <c r="EM1012" s="101"/>
      <c r="EN1012" s="101"/>
      <c r="EO1012" s="101"/>
      <c r="EP1012" s="101"/>
      <c r="EQ1012" s="101"/>
      <c r="ER1012" s="101"/>
      <c r="ES1012" s="101"/>
      <c r="ET1012" s="101"/>
      <c r="EU1012" s="101"/>
      <c r="EV1012" s="101"/>
      <c r="EW1012" s="101"/>
      <c r="EX1012" s="101"/>
      <c r="EY1012" s="101"/>
      <c r="EZ1012" s="101"/>
      <c r="FA1012" s="101"/>
      <c r="FB1012" s="101"/>
      <c r="FC1012" s="101"/>
      <c r="FD1012" s="101"/>
      <c r="FE1012" s="101"/>
      <c r="FF1012" s="101"/>
      <c r="FG1012" s="101"/>
      <c r="FH1012" s="101"/>
      <c r="FI1012" s="101"/>
      <c r="FJ1012" s="101"/>
      <c r="FK1012" s="101"/>
      <c r="FL1012" s="101"/>
      <c r="FM1012" s="101"/>
      <c r="FN1012" s="101"/>
      <c r="FO1012" s="101"/>
      <c r="FP1012" s="101"/>
      <c r="FQ1012" s="101"/>
      <c r="FR1012" s="101"/>
      <c r="FS1012" s="101"/>
      <c r="FT1012" s="101"/>
      <c r="FU1012" s="101"/>
      <c r="FV1012" s="101"/>
      <c r="FW1012" s="101"/>
      <c r="FX1012" s="101"/>
      <c r="FY1012" s="101"/>
      <c r="FZ1012" s="101"/>
      <c r="GA1012" s="101"/>
      <c r="GB1012" s="101"/>
      <c r="GC1012" s="101"/>
      <c r="GD1012" s="101"/>
    </row>
    <row r="1013" spans="1:186" x14ac:dyDescent="0.25">
      <c r="A1013" s="101"/>
      <c r="B1013" s="101"/>
      <c r="C1013" s="101"/>
      <c r="D1013" s="101"/>
      <c r="E1013" s="101"/>
      <c r="F1013" s="101"/>
      <c r="G1013" s="101"/>
      <c r="H1013" s="101"/>
      <c r="I1013" s="101"/>
      <c r="J1013" s="101"/>
      <c r="K1013" s="101"/>
      <c r="L1013" s="101"/>
      <c r="M1013" s="103"/>
      <c r="N1013" s="101"/>
      <c r="O1013" s="101"/>
      <c r="P1013" s="101"/>
      <c r="Q1013" s="101"/>
      <c r="R1013" s="101"/>
      <c r="S1013" s="103"/>
      <c r="T1013" s="103"/>
      <c r="U1013" s="101"/>
      <c r="V1013" s="101"/>
      <c r="W1013" s="101"/>
      <c r="X1013" s="101"/>
      <c r="Y1013" s="101"/>
      <c r="Z1013" s="101"/>
      <c r="AA1013" s="101"/>
      <c r="AB1013" s="101"/>
      <c r="AC1013" s="101"/>
      <c r="AD1013" s="101"/>
      <c r="AE1013" s="101"/>
      <c r="AF1013" s="101"/>
      <c r="AG1013" s="103"/>
      <c r="AH1013" s="101"/>
      <c r="AI1013" s="101"/>
      <c r="AJ1013" s="101"/>
      <c r="AK1013" s="101"/>
      <c r="AL1013" s="101"/>
      <c r="AM1013" s="101"/>
      <c r="AN1013" s="101"/>
      <c r="AO1013" s="101"/>
      <c r="AP1013" s="101"/>
      <c r="AQ1013" s="101"/>
      <c r="AR1013" s="101"/>
      <c r="AS1013" s="101"/>
      <c r="AT1013" s="101"/>
      <c r="AU1013" s="101"/>
      <c r="AV1013" s="101"/>
      <c r="AW1013" s="101"/>
      <c r="AX1013" s="103"/>
      <c r="AY1013" s="103"/>
      <c r="AZ1013" s="101"/>
      <c r="BA1013" s="101"/>
      <c r="BB1013" s="101"/>
      <c r="BC1013" s="101"/>
      <c r="BD1013" s="101"/>
      <c r="BE1013" s="101"/>
      <c r="BF1013" s="101"/>
      <c r="BG1013" s="101"/>
      <c r="BH1013" s="101"/>
      <c r="BI1013" s="101"/>
      <c r="BJ1013" s="101"/>
      <c r="BK1013" s="101"/>
      <c r="BL1013" s="101"/>
      <c r="BM1013" s="101"/>
      <c r="BN1013" s="101"/>
      <c r="BO1013" s="101"/>
      <c r="BP1013" s="101"/>
      <c r="BQ1013" s="101"/>
      <c r="BR1013" s="101"/>
      <c r="BS1013" s="101"/>
      <c r="BT1013" s="101"/>
      <c r="BU1013" s="101"/>
      <c r="BV1013" s="101"/>
      <c r="BW1013" s="101"/>
      <c r="BX1013" s="101"/>
      <c r="BY1013" s="101"/>
      <c r="BZ1013" s="101"/>
      <c r="CA1013" s="101"/>
      <c r="CB1013" s="101"/>
      <c r="CC1013" s="101"/>
      <c r="CD1013" s="101"/>
      <c r="CE1013" s="101"/>
      <c r="CF1013" s="101"/>
      <c r="CG1013" s="101"/>
      <c r="CH1013" s="103"/>
      <c r="CI1013" s="103"/>
      <c r="CJ1013" s="101"/>
      <c r="CK1013" s="101"/>
      <c r="CL1013" s="101"/>
      <c r="CM1013" s="101"/>
      <c r="CN1013" s="101"/>
      <c r="CO1013" s="101"/>
      <c r="CP1013" s="101"/>
      <c r="CQ1013" s="101"/>
      <c r="CR1013" s="101"/>
      <c r="CS1013" s="101"/>
      <c r="CT1013" s="101"/>
      <c r="CU1013" s="101"/>
      <c r="CV1013" s="101"/>
      <c r="CW1013" s="101"/>
      <c r="CX1013" s="101"/>
      <c r="CY1013" s="101"/>
      <c r="CZ1013" s="101"/>
      <c r="DA1013" s="101"/>
      <c r="DB1013" s="101"/>
      <c r="DC1013" s="101"/>
      <c r="DD1013" s="101"/>
      <c r="DE1013" s="101"/>
      <c r="DF1013" s="103"/>
      <c r="DG1013" s="101"/>
      <c r="DH1013" s="101"/>
      <c r="DI1013" s="101"/>
      <c r="DJ1013" s="101"/>
      <c r="DK1013" s="101"/>
      <c r="DL1013" s="101"/>
      <c r="DM1013" s="101"/>
      <c r="DN1013" s="101"/>
      <c r="DO1013" s="101"/>
      <c r="DP1013" s="101"/>
      <c r="DQ1013" s="101"/>
      <c r="DR1013" s="101"/>
      <c r="DS1013" s="101"/>
      <c r="DT1013" s="101"/>
      <c r="DU1013" s="101"/>
      <c r="DV1013" s="101"/>
      <c r="DW1013" s="101"/>
      <c r="DX1013" s="101"/>
      <c r="DY1013" s="101"/>
      <c r="DZ1013" s="101"/>
      <c r="EA1013" s="101"/>
      <c r="EB1013" s="101"/>
      <c r="EC1013" s="101"/>
      <c r="ED1013" s="101"/>
      <c r="EE1013" s="101"/>
      <c r="EF1013" s="101"/>
      <c r="EG1013" s="101"/>
      <c r="EH1013" s="101"/>
      <c r="EI1013" s="101"/>
      <c r="EJ1013" s="101"/>
      <c r="EK1013" s="101"/>
      <c r="EL1013" s="101"/>
      <c r="EM1013" s="101"/>
      <c r="EN1013" s="101"/>
      <c r="EO1013" s="101"/>
      <c r="EP1013" s="101"/>
      <c r="EQ1013" s="101"/>
      <c r="ER1013" s="101"/>
      <c r="ES1013" s="101"/>
      <c r="ET1013" s="101"/>
      <c r="EU1013" s="101"/>
      <c r="EV1013" s="101"/>
      <c r="EW1013" s="101"/>
      <c r="EX1013" s="101"/>
      <c r="EY1013" s="101"/>
      <c r="EZ1013" s="101"/>
      <c r="FA1013" s="101"/>
      <c r="FB1013" s="101"/>
      <c r="FC1013" s="101"/>
      <c r="FD1013" s="101"/>
      <c r="FE1013" s="101"/>
      <c r="FF1013" s="101"/>
      <c r="FG1013" s="101"/>
      <c r="FH1013" s="101"/>
      <c r="FI1013" s="101"/>
      <c r="FJ1013" s="101"/>
      <c r="FK1013" s="101"/>
      <c r="FL1013" s="101"/>
      <c r="FM1013" s="101"/>
      <c r="FN1013" s="101"/>
      <c r="FO1013" s="101"/>
      <c r="FP1013" s="101"/>
      <c r="FQ1013" s="101"/>
      <c r="FR1013" s="101"/>
      <c r="FS1013" s="101"/>
      <c r="FT1013" s="101"/>
      <c r="FU1013" s="101"/>
      <c r="FV1013" s="101"/>
      <c r="FW1013" s="101"/>
      <c r="FX1013" s="101"/>
      <c r="FY1013" s="101"/>
      <c r="FZ1013" s="101"/>
      <c r="GA1013" s="101"/>
      <c r="GB1013" s="101"/>
      <c r="GC1013" s="101"/>
      <c r="GD1013" s="101"/>
    </row>
    <row r="1014" spans="1:186" x14ac:dyDescent="0.25">
      <c r="A1014" s="101"/>
      <c r="B1014" s="101"/>
      <c r="C1014" s="101"/>
      <c r="D1014" s="101"/>
      <c r="E1014" s="101"/>
      <c r="F1014" s="101"/>
      <c r="G1014" s="101"/>
      <c r="H1014" s="101"/>
      <c r="I1014" s="101"/>
      <c r="J1014" s="101"/>
      <c r="K1014" s="101"/>
      <c r="L1014" s="101"/>
      <c r="M1014" s="103"/>
      <c r="N1014" s="101"/>
      <c r="O1014" s="101"/>
      <c r="P1014" s="101"/>
      <c r="Q1014" s="101"/>
      <c r="R1014" s="101"/>
      <c r="S1014" s="103"/>
      <c r="T1014" s="103"/>
      <c r="U1014" s="101"/>
      <c r="V1014" s="101"/>
      <c r="W1014" s="101"/>
      <c r="X1014" s="101"/>
      <c r="Y1014" s="101"/>
      <c r="Z1014" s="101"/>
      <c r="AA1014" s="101"/>
      <c r="AB1014" s="101"/>
      <c r="AC1014" s="101"/>
      <c r="AD1014" s="101"/>
      <c r="AE1014" s="101"/>
      <c r="AF1014" s="101"/>
      <c r="AG1014" s="103"/>
      <c r="AH1014" s="101"/>
      <c r="AI1014" s="101"/>
      <c r="AJ1014" s="101"/>
      <c r="AK1014" s="101"/>
      <c r="AL1014" s="101"/>
      <c r="AM1014" s="101"/>
      <c r="AN1014" s="101"/>
      <c r="AO1014" s="101"/>
      <c r="AP1014" s="101"/>
      <c r="AQ1014" s="101"/>
      <c r="AR1014" s="101"/>
      <c r="AS1014" s="101"/>
      <c r="AT1014" s="101"/>
      <c r="AU1014" s="101"/>
      <c r="AV1014" s="101"/>
      <c r="AW1014" s="101"/>
      <c r="AX1014" s="103"/>
      <c r="AY1014" s="103"/>
      <c r="AZ1014" s="101"/>
      <c r="BA1014" s="101"/>
      <c r="BB1014" s="101"/>
      <c r="BC1014" s="101"/>
      <c r="BD1014" s="101"/>
      <c r="BE1014" s="101"/>
      <c r="BF1014" s="101"/>
      <c r="BG1014" s="101"/>
      <c r="BH1014" s="101"/>
      <c r="BI1014" s="101"/>
      <c r="BJ1014" s="101"/>
      <c r="BK1014" s="101"/>
      <c r="BL1014" s="101"/>
      <c r="BM1014" s="101"/>
      <c r="BN1014" s="101"/>
      <c r="BO1014" s="101"/>
      <c r="BP1014" s="101"/>
      <c r="BQ1014" s="101"/>
      <c r="BR1014" s="101"/>
      <c r="BS1014" s="101"/>
      <c r="BT1014" s="101"/>
      <c r="BU1014" s="101"/>
      <c r="BV1014" s="101"/>
      <c r="BW1014" s="101"/>
      <c r="BX1014" s="101"/>
      <c r="BY1014" s="101"/>
      <c r="BZ1014" s="101"/>
      <c r="CA1014" s="101"/>
      <c r="CB1014" s="101"/>
      <c r="CC1014" s="101"/>
      <c r="CD1014" s="101"/>
      <c r="CE1014" s="101"/>
      <c r="CF1014" s="101"/>
      <c r="CG1014" s="101"/>
      <c r="CH1014" s="103"/>
      <c r="CI1014" s="103"/>
      <c r="CJ1014" s="101"/>
      <c r="CK1014" s="101"/>
      <c r="CL1014" s="101"/>
      <c r="CM1014" s="101"/>
      <c r="CN1014" s="101"/>
      <c r="CO1014" s="101"/>
      <c r="CP1014" s="101"/>
      <c r="CQ1014" s="101"/>
      <c r="CR1014" s="101"/>
      <c r="CS1014" s="101"/>
      <c r="CT1014" s="101"/>
      <c r="CU1014" s="101"/>
      <c r="CV1014" s="101"/>
      <c r="CW1014" s="101"/>
      <c r="CX1014" s="101"/>
      <c r="CY1014" s="101"/>
      <c r="CZ1014" s="101"/>
      <c r="DA1014" s="101"/>
      <c r="DB1014" s="101"/>
      <c r="DC1014" s="101"/>
      <c r="DD1014" s="101"/>
      <c r="DE1014" s="101"/>
      <c r="DF1014" s="103"/>
      <c r="DG1014" s="101"/>
      <c r="DH1014" s="101"/>
      <c r="DI1014" s="101"/>
      <c r="DJ1014" s="101"/>
      <c r="DK1014" s="101"/>
      <c r="DL1014" s="101"/>
      <c r="DM1014" s="101"/>
      <c r="DN1014" s="101"/>
      <c r="DO1014" s="101"/>
      <c r="DP1014" s="101"/>
      <c r="DQ1014" s="101"/>
      <c r="DR1014" s="101"/>
      <c r="DS1014" s="101"/>
      <c r="DT1014" s="101"/>
      <c r="DU1014" s="101"/>
      <c r="DV1014" s="101"/>
      <c r="DW1014" s="101"/>
      <c r="DX1014" s="101"/>
      <c r="DY1014" s="101"/>
      <c r="DZ1014" s="101"/>
      <c r="EA1014" s="101"/>
      <c r="EB1014" s="101"/>
      <c r="EC1014" s="101"/>
      <c r="ED1014" s="101"/>
      <c r="EE1014" s="101"/>
      <c r="EF1014" s="101"/>
      <c r="EG1014" s="101"/>
      <c r="EH1014" s="101"/>
      <c r="EI1014" s="101"/>
      <c r="EJ1014" s="101"/>
      <c r="EK1014" s="101"/>
      <c r="EL1014" s="101"/>
      <c r="EM1014" s="101"/>
      <c r="EN1014" s="101"/>
      <c r="EO1014" s="101"/>
      <c r="EP1014" s="101"/>
      <c r="EQ1014" s="101"/>
      <c r="ER1014" s="101"/>
      <c r="ES1014" s="101"/>
      <c r="ET1014" s="101"/>
      <c r="EU1014" s="101"/>
      <c r="EV1014" s="101"/>
      <c r="EW1014" s="101"/>
      <c r="EX1014" s="101"/>
      <c r="EY1014" s="101"/>
      <c r="EZ1014" s="101"/>
      <c r="FA1014" s="101"/>
      <c r="FB1014" s="101"/>
      <c r="FC1014" s="101"/>
      <c r="FD1014" s="101"/>
      <c r="FE1014" s="101"/>
      <c r="FF1014" s="101"/>
      <c r="FG1014" s="101"/>
      <c r="FH1014" s="101"/>
      <c r="FI1014" s="101"/>
      <c r="FJ1014" s="101"/>
      <c r="FK1014" s="101"/>
      <c r="FL1014" s="101"/>
      <c r="FM1014" s="101"/>
      <c r="FN1014" s="101"/>
      <c r="FO1014" s="101"/>
      <c r="FP1014" s="101"/>
      <c r="FQ1014" s="101"/>
      <c r="FR1014" s="101"/>
      <c r="FS1014" s="101"/>
      <c r="FT1014" s="101"/>
      <c r="FU1014" s="101"/>
      <c r="FV1014" s="101"/>
      <c r="FW1014" s="101"/>
      <c r="FX1014" s="101"/>
      <c r="FY1014" s="101"/>
      <c r="FZ1014" s="101"/>
      <c r="GA1014" s="101"/>
      <c r="GB1014" s="101"/>
      <c r="GC1014" s="101"/>
      <c r="GD1014" s="101"/>
    </row>
    <row r="1015" spans="1:186" x14ac:dyDescent="0.25">
      <c r="A1015" s="101"/>
      <c r="B1015" s="101"/>
      <c r="C1015" s="101"/>
      <c r="D1015" s="101"/>
      <c r="E1015" s="101"/>
      <c r="F1015" s="101"/>
      <c r="G1015" s="101"/>
      <c r="H1015" s="101"/>
      <c r="I1015" s="101"/>
      <c r="J1015" s="101"/>
      <c r="K1015" s="101"/>
      <c r="L1015" s="101"/>
      <c r="M1015" s="103"/>
      <c r="N1015" s="101"/>
      <c r="O1015" s="101"/>
      <c r="P1015" s="101"/>
      <c r="Q1015" s="101"/>
      <c r="R1015" s="101"/>
      <c r="S1015" s="103"/>
      <c r="T1015" s="103"/>
      <c r="U1015" s="101"/>
      <c r="V1015" s="101"/>
      <c r="W1015" s="101"/>
      <c r="X1015" s="101"/>
      <c r="Y1015" s="101"/>
      <c r="Z1015" s="101"/>
      <c r="AA1015" s="101"/>
      <c r="AB1015" s="101"/>
      <c r="AC1015" s="101"/>
      <c r="AD1015" s="101"/>
      <c r="AE1015" s="101"/>
      <c r="AF1015" s="101"/>
      <c r="AG1015" s="103"/>
      <c r="AH1015" s="101"/>
      <c r="AI1015" s="101"/>
      <c r="AJ1015" s="101"/>
      <c r="AK1015" s="101"/>
      <c r="AL1015" s="101"/>
      <c r="AM1015" s="101"/>
      <c r="AN1015" s="101"/>
      <c r="AO1015" s="101"/>
      <c r="AP1015" s="101"/>
      <c r="AQ1015" s="101"/>
      <c r="AR1015" s="101"/>
      <c r="AS1015" s="101"/>
      <c r="AT1015" s="101"/>
      <c r="AU1015" s="101"/>
      <c r="AV1015" s="101"/>
      <c r="AW1015" s="101"/>
      <c r="AX1015" s="103"/>
      <c r="AY1015" s="103"/>
      <c r="AZ1015" s="101"/>
      <c r="BA1015" s="101"/>
      <c r="BB1015" s="101"/>
      <c r="BC1015" s="101"/>
      <c r="BD1015" s="101"/>
      <c r="BE1015" s="101"/>
      <c r="BF1015" s="101"/>
      <c r="BG1015" s="101"/>
      <c r="BH1015" s="101"/>
      <c r="BI1015" s="101"/>
      <c r="BJ1015" s="101"/>
      <c r="BK1015" s="101"/>
      <c r="BL1015" s="101"/>
      <c r="BM1015" s="101"/>
      <c r="BN1015" s="101"/>
      <c r="BO1015" s="101"/>
      <c r="BP1015" s="101"/>
      <c r="BQ1015" s="101"/>
      <c r="BR1015" s="101"/>
      <c r="BS1015" s="101"/>
      <c r="BT1015" s="101"/>
      <c r="BU1015" s="101"/>
      <c r="BV1015" s="101"/>
      <c r="BW1015" s="101"/>
      <c r="BX1015" s="101"/>
      <c r="BY1015" s="101"/>
      <c r="BZ1015" s="101"/>
      <c r="CA1015" s="101"/>
      <c r="CB1015" s="101"/>
      <c r="CC1015" s="101"/>
      <c r="CD1015" s="101"/>
      <c r="CE1015" s="101"/>
      <c r="CF1015" s="101"/>
      <c r="CG1015" s="101"/>
      <c r="CH1015" s="103"/>
      <c r="CI1015" s="103"/>
      <c r="CJ1015" s="101"/>
      <c r="CK1015" s="101"/>
      <c r="CL1015" s="101"/>
      <c r="CM1015" s="101"/>
      <c r="CN1015" s="101"/>
      <c r="CO1015" s="101"/>
      <c r="CP1015" s="101"/>
      <c r="CQ1015" s="101"/>
      <c r="CR1015" s="101"/>
      <c r="CS1015" s="101"/>
      <c r="CT1015" s="101"/>
      <c r="CU1015" s="101"/>
      <c r="CV1015" s="101"/>
      <c r="CW1015" s="101"/>
      <c r="CX1015" s="101"/>
      <c r="CY1015" s="101"/>
      <c r="CZ1015" s="101"/>
      <c r="DA1015" s="101"/>
      <c r="DB1015" s="101"/>
      <c r="DC1015" s="101"/>
      <c r="DD1015" s="101"/>
      <c r="DE1015" s="101"/>
      <c r="DF1015" s="103"/>
      <c r="DG1015" s="101"/>
      <c r="DH1015" s="101"/>
      <c r="DI1015" s="101"/>
      <c r="DJ1015" s="101"/>
      <c r="DK1015" s="101"/>
      <c r="DL1015" s="101"/>
      <c r="DM1015" s="101"/>
      <c r="DN1015" s="101"/>
      <c r="DO1015" s="101"/>
      <c r="DP1015" s="101"/>
      <c r="DQ1015" s="101"/>
      <c r="DR1015" s="101"/>
      <c r="DS1015" s="101"/>
      <c r="DT1015" s="101"/>
      <c r="DU1015" s="101"/>
      <c r="DV1015" s="101"/>
      <c r="DW1015" s="101"/>
      <c r="DX1015" s="101"/>
      <c r="DY1015" s="101"/>
      <c r="DZ1015" s="101"/>
      <c r="EA1015" s="101"/>
      <c r="EB1015" s="101"/>
      <c r="EC1015" s="101"/>
      <c r="ED1015" s="101"/>
      <c r="EE1015" s="101"/>
      <c r="EF1015" s="101"/>
      <c r="EG1015" s="101"/>
      <c r="EH1015" s="101"/>
      <c r="EI1015" s="101"/>
      <c r="EJ1015" s="101"/>
      <c r="EK1015" s="101"/>
      <c r="EL1015" s="101"/>
      <c r="EM1015" s="101"/>
      <c r="EN1015" s="101"/>
      <c r="EO1015" s="101"/>
      <c r="EP1015" s="101"/>
      <c r="EQ1015" s="101"/>
      <c r="ER1015" s="101"/>
      <c r="ES1015" s="101"/>
      <c r="ET1015" s="101"/>
      <c r="EU1015" s="101"/>
      <c r="EV1015" s="101"/>
      <c r="EW1015" s="101"/>
      <c r="EX1015" s="101"/>
      <c r="EY1015" s="101"/>
      <c r="EZ1015" s="101"/>
      <c r="FA1015" s="101"/>
      <c r="FB1015" s="101"/>
      <c r="FC1015" s="101"/>
      <c r="FD1015" s="101"/>
      <c r="FE1015" s="101"/>
      <c r="FF1015" s="101"/>
      <c r="FG1015" s="101"/>
      <c r="FH1015" s="101"/>
      <c r="FI1015" s="101"/>
      <c r="FJ1015" s="101"/>
      <c r="FK1015" s="101"/>
      <c r="FL1015" s="101"/>
      <c r="FM1015" s="101"/>
      <c r="FN1015" s="101"/>
      <c r="FO1015" s="101"/>
      <c r="FP1015" s="101"/>
      <c r="FQ1015" s="101"/>
      <c r="FR1015" s="101"/>
      <c r="FS1015" s="101"/>
      <c r="FT1015" s="101"/>
      <c r="FU1015" s="101"/>
      <c r="FV1015" s="101"/>
      <c r="FW1015" s="101"/>
      <c r="FX1015" s="101"/>
      <c r="FY1015" s="101"/>
      <c r="FZ1015" s="101"/>
      <c r="GA1015" s="101"/>
      <c r="GB1015" s="101"/>
      <c r="GC1015" s="101"/>
      <c r="GD1015" s="101"/>
    </row>
    <row r="1016" spans="1:186" x14ac:dyDescent="0.25">
      <c r="A1016" s="101"/>
      <c r="B1016" s="101"/>
      <c r="C1016" s="101"/>
      <c r="D1016" s="101"/>
      <c r="E1016" s="101"/>
      <c r="F1016" s="101"/>
      <c r="G1016" s="101"/>
      <c r="H1016" s="101"/>
      <c r="I1016" s="101"/>
      <c r="J1016" s="101"/>
      <c r="K1016" s="101"/>
      <c r="L1016" s="101"/>
      <c r="M1016" s="103"/>
      <c r="N1016" s="101"/>
      <c r="O1016" s="101"/>
      <c r="P1016" s="101"/>
      <c r="Q1016" s="101"/>
      <c r="R1016" s="101"/>
      <c r="S1016" s="103"/>
      <c r="T1016" s="103"/>
      <c r="U1016" s="101"/>
      <c r="V1016" s="101"/>
      <c r="W1016" s="101"/>
      <c r="X1016" s="101"/>
      <c r="Y1016" s="101"/>
      <c r="Z1016" s="101"/>
      <c r="AA1016" s="101"/>
      <c r="AB1016" s="101"/>
      <c r="AC1016" s="101"/>
      <c r="AD1016" s="101"/>
      <c r="AE1016" s="101"/>
      <c r="AF1016" s="101"/>
      <c r="AG1016" s="103"/>
      <c r="AH1016" s="101"/>
      <c r="AI1016" s="101"/>
      <c r="AJ1016" s="101"/>
      <c r="AK1016" s="101"/>
      <c r="AL1016" s="101"/>
      <c r="AM1016" s="101"/>
      <c r="AN1016" s="101"/>
      <c r="AO1016" s="101"/>
      <c r="AP1016" s="101"/>
      <c r="AQ1016" s="101"/>
      <c r="AR1016" s="101"/>
      <c r="AS1016" s="101"/>
      <c r="AT1016" s="101"/>
      <c r="AU1016" s="101"/>
      <c r="AV1016" s="101"/>
      <c r="AW1016" s="101"/>
      <c r="AX1016" s="103"/>
      <c r="AY1016" s="103"/>
      <c r="AZ1016" s="101"/>
      <c r="BA1016" s="101"/>
      <c r="BB1016" s="101"/>
      <c r="BC1016" s="101"/>
      <c r="BD1016" s="101"/>
      <c r="BE1016" s="101"/>
      <c r="BF1016" s="101"/>
      <c r="BG1016" s="101"/>
      <c r="BH1016" s="101"/>
      <c r="BI1016" s="101"/>
      <c r="BJ1016" s="101"/>
      <c r="BK1016" s="101"/>
      <c r="BL1016" s="101"/>
      <c r="BM1016" s="101"/>
      <c r="BN1016" s="101"/>
      <c r="BO1016" s="101"/>
      <c r="BP1016" s="101"/>
      <c r="BQ1016" s="101"/>
      <c r="BR1016" s="101"/>
      <c r="BS1016" s="101"/>
      <c r="BT1016" s="101"/>
      <c r="BU1016" s="101"/>
      <c r="BV1016" s="101"/>
      <c r="BW1016" s="101"/>
      <c r="BX1016" s="101"/>
      <c r="BY1016" s="101"/>
      <c r="BZ1016" s="101"/>
      <c r="CA1016" s="101"/>
      <c r="CB1016" s="101"/>
      <c r="CC1016" s="101"/>
      <c r="CD1016" s="101"/>
      <c r="CE1016" s="101"/>
      <c r="CF1016" s="101"/>
      <c r="CG1016" s="101"/>
      <c r="CH1016" s="103"/>
      <c r="CI1016" s="103"/>
      <c r="CJ1016" s="101"/>
      <c r="CK1016" s="101"/>
      <c r="CL1016" s="101"/>
      <c r="CM1016" s="101"/>
      <c r="CN1016" s="101"/>
      <c r="CO1016" s="101"/>
      <c r="CP1016" s="101"/>
      <c r="CQ1016" s="101"/>
      <c r="CR1016" s="101"/>
      <c r="CS1016" s="101"/>
      <c r="CT1016" s="101"/>
      <c r="CU1016" s="101"/>
      <c r="CV1016" s="101"/>
      <c r="CW1016" s="101"/>
      <c r="CX1016" s="101"/>
      <c r="CY1016" s="101"/>
      <c r="CZ1016" s="101"/>
      <c r="DA1016" s="101"/>
      <c r="DB1016" s="101"/>
      <c r="DC1016" s="101"/>
      <c r="DD1016" s="101"/>
      <c r="DE1016" s="101"/>
      <c r="DF1016" s="103"/>
      <c r="DG1016" s="101"/>
      <c r="DH1016" s="101"/>
      <c r="DI1016" s="101"/>
      <c r="DJ1016" s="101"/>
      <c r="DK1016" s="101"/>
      <c r="DL1016" s="101"/>
      <c r="DM1016" s="101"/>
      <c r="DN1016" s="101"/>
      <c r="DO1016" s="101"/>
      <c r="DP1016" s="101"/>
      <c r="DQ1016" s="101"/>
      <c r="DR1016" s="101"/>
      <c r="DS1016" s="101"/>
      <c r="DT1016" s="101"/>
      <c r="DU1016" s="101"/>
      <c r="DV1016" s="101"/>
      <c r="DW1016" s="101"/>
      <c r="DX1016" s="101"/>
      <c r="DY1016" s="101"/>
      <c r="DZ1016" s="101"/>
      <c r="EA1016" s="101"/>
      <c r="EB1016" s="101"/>
      <c r="EC1016" s="101"/>
      <c r="ED1016" s="101"/>
      <c r="EE1016" s="101"/>
      <c r="EF1016" s="101"/>
      <c r="EG1016" s="101"/>
      <c r="EH1016" s="101"/>
      <c r="EI1016" s="101"/>
      <c r="EJ1016" s="101"/>
      <c r="EK1016" s="101"/>
      <c r="EL1016" s="101"/>
      <c r="EM1016" s="101"/>
      <c r="EN1016" s="101"/>
      <c r="EO1016" s="101"/>
      <c r="EP1016" s="101"/>
      <c r="EQ1016" s="101"/>
      <c r="ER1016" s="101"/>
      <c r="ES1016" s="101"/>
      <c r="ET1016" s="101"/>
      <c r="EU1016" s="101"/>
      <c r="EV1016" s="101"/>
      <c r="EW1016" s="101"/>
      <c r="EX1016" s="101"/>
      <c r="EY1016" s="101"/>
      <c r="EZ1016" s="101"/>
      <c r="FA1016" s="101"/>
      <c r="FB1016" s="101"/>
      <c r="FC1016" s="101"/>
      <c r="FD1016" s="101"/>
      <c r="FE1016" s="101"/>
      <c r="FF1016" s="101"/>
      <c r="FG1016" s="101"/>
      <c r="FH1016" s="101"/>
      <c r="FI1016" s="101"/>
      <c r="FJ1016" s="101"/>
      <c r="FK1016" s="101"/>
      <c r="FL1016" s="101"/>
      <c r="FM1016" s="101"/>
      <c r="FN1016" s="101"/>
      <c r="FO1016" s="101"/>
      <c r="FP1016" s="101"/>
      <c r="FQ1016" s="101"/>
      <c r="FR1016" s="101"/>
      <c r="FS1016" s="101"/>
      <c r="FT1016" s="101"/>
      <c r="FU1016" s="101"/>
      <c r="FV1016" s="101"/>
      <c r="FW1016" s="101"/>
      <c r="FX1016" s="101"/>
      <c r="FY1016" s="101"/>
      <c r="FZ1016" s="101"/>
      <c r="GA1016" s="101"/>
      <c r="GB1016" s="101"/>
      <c r="GC1016" s="101"/>
      <c r="GD1016" s="101"/>
    </row>
    <row r="1017" spans="1:186" x14ac:dyDescent="0.25">
      <c r="A1017" s="101"/>
      <c r="B1017" s="101"/>
      <c r="C1017" s="101"/>
      <c r="D1017" s="101"/>
      <c r="E1017" s="101"/>
      <c r="F1017" s="101"/>
      <c r="G1017" s="101"/>
      <c r="H1017" s="101"/>
      <c r="I1017" s="101"/>
      <c r="J1017" s="101"/>
      <c r="K1017" s="101"/>
      <c r="L1017" s="101"/>
      <c r="M1017" s="103"/>
      <c r="N1017" s="101"/>
      <c r="O1017" s="101"/>
      <c r="P1017" s="101"/>
      <c r="Q1017" s="101"/>
      <c r="R1017" s="101"/>
      <c r="S1017" s="103"/>
      <c r="T1017" s="103"/>
      <c r="U1017" s="101"/>
      <c r="V1017" s="101"/>
      <c r="W1017" s="101"/>
      <c r="X1017" s="101"/>
      <c r="Y1017" s="101"/>
      <c r="Z1017" s="101"/>
      <c r="AA1017" s="101"/>
      <c r="AB1017" s="101"/>
      <c r="AC1017" s="101"/>
      <c r="AD1017" s="101"/>
      <c r="AE1017" s="101"/>
      <c r="AF1017" s="101"/>
      <c r="AG1017" s="103"/>
      <c r="AH1017" s="101"/>
      <c r="AI1017" s="101"/>
      <c r="AJ1017" s="101"/>
      <c r="AK1017" s="101"/>
      <c r="AL1017" s="101"/>
      <c r="AM1017" s="101"/>
      <c r="AN1017" s="101"/>
      <c r="AO1017" s="101"/>
      <c r="AP1017" s="101"/>
      <c r="AQ1017" s="101"/>
      <c r="AR1017" s="101"/>
      <c r="AS1017" s="101"/>
      <c r="AT1017" s="101"/>
      <c r="AU1017" s="101"/>
      <c r="AV1017" s="101"/>
      <c r="AW1017" s="101"/>
      <c r="AX1017" s="103"/>
      <c r="AY1017" s="103"/>
      <c r="AZ1017" s="101"/>
      <c r="BA1017" s="101"/>
      <c r="BB1017" s="101"/>
      <c r="BC1017" s="101"/>
      <c r="BD1017" s="101"/>
      <c r="BE1017" s="101"/>
      <c r="BF1017" s="101"/>
      <c r="BG1017" s="101"/>
      <c r="BH1017" s="101"/>
      <c r="BI1017" s="101"/>
      <c r="BJ1017" s="101"/>
      <c r="BK1017" s="101"/>
      <c r="BL1017" s="101"/>
      <c r="BM1017" s="101"/>
      <c r="BN1017" s="101"/>
      <c r="BO1017" s="101"/>
      <c r="BP1017" s="101"/>
      <c r="BQ1017" s="101"/>
      <c r="BR1017" s="101"/>
      <c r="BS1017" s="101"/>
      <c r="BT1017" s="101"/>
      <c r="BU1017" s="101"/>
      <c r="BV1017" s="101"/>
      <c r="BW1017" s="101"/>
      <c r="BX1017" s="101"/>
      <c r="BY1017" s="101"/>
      <c r="BZ1017" s="101"/>
      <c r="CA1017" s="101"/>
      <c r="CB1017" s="101"/>
      <c r="CC1017" s="101"/>
      <c r="CD1017" s="101"/>
      <c r="CE1017" s="101"/>
      <c r="CF1017" s="101"/>
      <c r="CG1017" s="101"/>
      <c r="CH1017" s="103"/>
      <c r="CI1017" s="103"/>
      <c r="CJ1017" s="101"/>
      <c r="CK1017" s="101"/>
      <c r="CL1017" s="101"/>
      <c r="CM1017" s="101"/>
      <c r="CN1017" s="101"/>
      <c r="CO1017" s="101"/>
      <c r="CP1017" s="101"/>
      <c r="CQ1017" s="101"/>
      <c r="CR1017" s="101"/>
      <c r="CS1017" s="101"/>
      <c r="CT1017" s="101"/>
      <c r="CU1017" s="101"/>
      <c r="CV1017" s="101"/>
      <c r="CW1017" s="101"/>
      <c r="CX1017" s="101"/>
      <c r="CY1017" s="101"/>
      <c r="CZ1017" s="101"/>
      <c r="DA1017" s="101"/>
      <c r="DB1017" s="101"/>
      <c r="DC1017" s="101"/>
      <c r="DD1017" s="101"/>
      <c r="DE1017" s="101"/>
      <c r="DF1017" s="103"/>
      <c r="DG1017" s="101"/>
      <c r="DH1017" s="101"/>
      <c r="DI1017" s="101"/>
      <c r="DJ1017" s="101"/>
      <c r="DK1017" s="101"/>
      <c r="DL1017" s="101"/>
      <c r="DM1017" s="101"/>
      <c r="DN1017" s="101"/>
      <c r="DO1017" s="101"/>
      <c r="DP1017" s="101"/>
      <c r="DQ1017" s="101"/>
      <c r="DR1017" s="101"/>
      <c r="DS1017" s="101"/>
      <c r="DT1017" s="101"/>
      <c r="DU1017" s="101"/>
      <c r="DV1017" s="101"/>
      <c r="DW1017" s="101"/>
      <c r="DX1017" s="101"/>
      <c r="DY1017" s="101"/>
      <c r="DZ1017" s="101"/>
      <c r="EA1017" s="101"/>
      <c r="EB1017" s="101"/>
      <c r="EC1017" s="101"/>
      <c r="ED1017" s="101"/>
      <c r="EE1017" s="101"/>
      <c r="EF1017" s="101"/>
      <c r="EG1017" s="101"/>
      <c r="EH1017" s="101"/>
      <c r="EI1017" s="101"/>
      <c r="EJ1017" s="101"/>
      <c r="EK1017" s="101"/>
      <c r="EL1017" s="101"/>
      <c r="EM1017" s="101"/>
      <c r="EN1017" s="101"/>
      <c r="EO1017" s="101"/>
      <c r="EP1017" s="101"/>
      <c r="EQ1017" s="101"/>
      <c r="ER1017" s="101"/>
      <c r="ES1017" s="101"/>
      <c r="ET1017" s="101"/>
      <c r="EU1017" s="101"/>
      <c r="EV1017" s="101"/>
      <c r="EW1017" s="101"/>
      <c r="EX1017" s="101"/>
      <c r="EY1017" s="101"/>
      <c r="EZ1017" s="101"/>
      <c r="FA1017" s="101"/>
      <c r="FB1017" s="101"/>
      <c r="FC1017" s="101"/>
      <c r="FD1017" s="101"/>
      <c r="FE1017" s="101"/>
      <c r="FF1017" s="101"/>
      <c r="FG1017" s="101"/>
      <c r="FH1017" s="101"/>
      <c r="FI1017" s="101"/>
      <c r="FJ1017" s="101"/>
      <c r="FK1017" s="101"/>
      <c r="FL1017" s="101"/>
      <c r="FM1017" s="101"/>
      <c r="FN1017" s="101"/>
      <c r="FO1017" s="101"/>
      <c r="FP1017" s="101"/>
      <c r="FQ1017" s="101"/>
      <c r="FR1017" s="101"/>
      <c r="FS1017" s="101"/>
      <c r="FT1017" s="101"/>
      <c r="FU1017" s="101"/>
      <c r="FV1017" s="101"/>
      <c r="FW1017" s="101"/>
      <c r="FX1017" s="101"/>
      <c r="FY1017" s="101"/>
      <c r="FZ1017" s="101"/>
      <c r="GA1017" s="101"/>
      <c r="GB1017" s="101"/>
      <c r="GC1017" s="101"/>
      <c r="GD1017" s="101"/>
    </row>
    <row r="1018" spans="1:186" x14ac:dyDescent="0.25">
      <c r="A1018" s="101"/>
      <c r="B1018" s="101"/>
      <c r="C1018" s="101"/>
      <c r="D1018" s="101"/>
      <c r="E1018" s="101"/>
      <c r="F1018" s="101"/>
      <c r="G1018" s="101"/>
      <c r="H1018" s="101"/>
      <c r="I1018" s="101"/>
      <c r="J1018" s="101"/>
      <c r="K1018" s="101"/>
      <c r="L1018" s="101"/>
      <c r="M1018" s="103"/>
      <c r="N1018" s="101"/>
      <c r="O1018" s="101"/>
      <c r="P1018" s="101"/>
      <c r="Q1018" s="101"/>
      <c r="R1018" s="101"/>
      <c r="S1018" s="103"/>
      <c r="T1018" s="103"/>
      <c r="U1018" s="101"/>
      <c r="V1018" s="101"/>
      <c r="W1018" s="101"/>
      <c r="X1018" s="101"/>
      <c r="Y1018" s="101"/>
      <c r="Z1018" s="101"/>
      <c r="AA1018" s="101"/>
      <c r="AB1018" s="101"/>
      <c r="AC1018" s="101"/>
      <c r="AD1018" s="101"/>
      <c r="AE1018" s="101"/>
      <c r="AF1018" s="101"/>
      <c r="AG1018" s="103"/>
      <c r="AH1018" s="101"/>
      <c r="AI1018" s="101"/>
      <c r="AJ1018" s="101"/>
      <c r="AK1018" s="101"/>
      <c r="AL1018" s="101"/>
      <c r="AM1018" s="101"/>
      <c r="AN1018" s="101"/>
      <c r="AO1018" s="101"/>
      <c r="AP1018" s="101"/>
      <c r="AQ1018" s="101"/>
      <c r="AR1018" s="101"/>
      <c r="AS1018" s="101"/>
      <c r="AT1018" s="101"/>
      <c r="AU1018" s="101"/>
      <c r="AV1018" s="101"/>
      <c r="AW1018" s="101"/>
      <c r="AX1018" s="103"/>
      <c r="AY1018" s="103"/>
      <c r="AZ1018" s="101"/>
      <c r="BA1018" s="101"/>
      <c r="BB1018" s="101"/>
      <c r="BC1018" s="101"/>
      <c r="BD1018" s="101"/>
      <c r="BE1018" s="101"/>
      <c r="BF1018" s="101"/>
      <c r="BG1018" s="101"/>
      <c r="BH1018" s="101"/>
      <c r="BI1018" s="101"/>
      <c r="BJ1018" s="101"/>
      <c r="BK1018" s="101"/>
      <c r="BL1018" s="101"/>
      <c r="BM1018" s="101"/>
      <c r="BN1018" s="101"/>
      <c r="BO1018" s="101"/>
      <c r="BP1018" s="101"/>
      <c r="BQ1018" s="101"/>
      <c r="BR1018" s="101"/>
      <c r="BS1018" s="101"/>
      <c r="BT1018" s="101"/>
      <c r="BU1018" s="101"/>
      <c r="BV1018" s="101"/>
      <c r="BW1018" s="101"/>
      <c r="BX1018" s="101"/>
      <c r="BY1018" s="101"/>
      <c r="BZ1018" s="101"/>
      <c r="CA1018" s="101"/>
      <c r="CB1018" s="101"/>
      <c r="CC1018" s="101"/>
      <c r="CD1018" s="101"/>
      <c r="CE1018" s="101"/>
      <c r="CF1018" s="101"/>
      <c r="CG1018" s="101"/>
      <c r="CH1018" s="103"/>
      <c r="CI1018" s="103"/>
      <c r="CJ1018" s="101"/>
      <c r="CK1018" s="101"/>
      <c r="CL1018" s="101"/>
      <c r="CM1018" s="101"/>
      <c r="CN1018" s="101"/>
      <c r="CO1018" s="101"/>
      <c r="CP1018" s="101"/>
      <c r="CQ1018" s="101"/>
      <c r="CR1018" s="101"/>
      <c r="CS1018" s="101"/>
      <c r="CT1018" s="101"/>
      <c r="CU1018" s="101"/>
      <c r="CV1018" s="101"/>
      <c r="CW1018" s="101"/>
      <c r="CX1018" s="101"/>
      <c r="CY1018" s="101"/>
      <c r="CZ1018" s="101"/>
      <c r="DA1018" s="101"/>
      <c r="DB1018" s="101"/>
      <c r="DC1018" s="101"/>
      <c r="DD1018" s="101"/>
      <c r="DE1018" s="101"/>
      <c r="DF1018" s="103"/>
      <c r="DG1018" s="101"/>
      <c r="DH1018" s="101"/>
      <c r="DI1018" s="101"/>
      <c r="DJ1018" s="101"/>
      <c r="DK1018" s="101"/>
      <c r="DL1018" s="101"/>
      <c r="DM1018" s="101"/>
      <c r="DN1018" s="101"/>
      <c r="DO1018" s="101"/>
      <c r="DP1018" s="101"/>
      <c r="DQ1018" s="101"/>
      <c r="DR1018" s="101"/>
      <c r="DS1018" s="101"/>
      <c r="DT1018" s="101"/>
      <c r="DU1018" s="101"/>
      <c r="DV1018" s="101"/>
      <c r="DW1018" s="101"/>
      <c r="DX1018" s="101"/>
      <c r="DY1018" s="101"/>
      <c r="DZ1018" s="101"/>
      <c r="EA1018" s="101"/>
      <c r="EB1018" s="101"/>
      <c r="EC1018" s="101"/>
      <c r="ED1018" s="101"/>
      <c r="EE1018" s="101"/>
      <c r="EF1018" s="101"/>
      <c r="EG1018" s="101"/>
      <c r="EH1018" s="101"/>
      <c r="EI1018" s="101"/>
      <c r="EJ1018" s="101"/>
      <c r="EK1018" s="101"/>
      <c r="EL1018" s="101"/>
      <c r="EM1018" s="101"/>
      <c r="EN1018" s="101"/>
      <c r="EO1018" s="101"/>
      <c r="EP1018" s="101"/>
      <c r="EQ1018" s="101"/>
      <c r="ER1018" s="101"/>
      <c r="ES1018" s="101"/>
      <c r="ET1018" s="101"/>
      <c r="EU1018" s="101"/>
      <c r="EV1018" s="101"/>
      <c r="EW1018" s="101"/>
      <c r="EX1018" s="101"/>
      <c r="EY1018" s="101"/>
      <c r="EZ1018" s="101"/>
      <c r="FA1018" s="101"/>
      <c r="FB1018" s="101"/>
      <c r="FC1018" s="101"/>
      <c r="FD1018" s="101"/>
      <c r="FE1018" s="101"/>
      <c r="FF1018" s="101"/>
      <c r="FG1018" s="101"/>
      <c r="FH1018" s="101"/>
      <c r="FI1018" s="101"/>
      <c r="FJ1018" s="101"/>
      <c r="FK1018" s="101"/>
      <c r="FL1018" s="101"/>
      <c r="FM1018" s="101"/>
      <c r="FN1018" s="101"/>
      <c r="FO1018" s="101"/>
      <c r="FP1018" s="101"/>
      <c r="FQ1018" s="101"/>
      <c r="FR1018" s="101"/>
      <c r="FS1018" s="101"/>
      <c r="FT1018" s="101"/>
      <c r="FU1018" s="101"/>
      <c r="FV1018" s="101"/>
      <c r="FW1018" s="101"/>
      <c r="FX1018" s="101"/>
      <c r="FY1018" s="101"/>
      <c r="FZ1018" s="101"/>
      <c r="GA1018" s="101"/>
      <c r="GB1018" s="101"/>
      <c r="GC1018" s="101"/>
      <c r="GD1018" s="101"/>
    </row>
    <row r="1019" spans="1:186" x14ac:dyDescent="0.25">
      <c r="A1019" s="101"/>
      <c r="B1019" s="101"/>
      <c r="C1019" s="101"/>
      <c r="D1019" s="101"/>
      <c r="E1019" s="101"/>
      <c r="F1019" s="101"/>
      <c r="G1019" s="101"/>
      <c r="H1019" s="101"/>
      <c r="I1019" s="101"/>
      <c r="J1019" s="101"/>
      <c r="K1019" s="101"/>
      <c r="L1019" s="101"/>
      <c r="M1019" s="103"/>
      <c r="N1019" s="101"/>
      <c r="O1019" s="101"/>
      <c r="P1019" s="101"/>
      <c r="Q1019" s="101"/>
      <c r="R1019" s="101"/>
      <c r="S1019" s="103"/>
      <c r="T1019" s="103"/>
      <c r="U1019" s="101"/>
      <c r="V1019" s="101"/>
      <c r="W1019" s="101"/>
      <c r="X1019" s="101"/>
      <c r="Y1019" s="101"/>
      <c r="Z1019" s="101"/>
      <c r="AA1019" s="101"/>
      <c r="AB1019" s="101"/>
      <c r="AC1019" s="101"/>
      <c r="AD1019" s="101"/>
      <c r="AE1019" s="101"/>
      <c r="AF1019" s="101"/>
      <c r="AG1019" s="103"/>
      <c r="AH1019" s="101"/>
      <c r="AI1019" s="101"/>
      <c r="AJ1019" s="101"/>
      <c r="AK1019" s="101"/>
      <c r="AL1019" s="101"/>
      <c r="AM1019" s="101"/>
      <c r="AN1019" s="101"/>
      <c r="AO1019" s="101"/>
      <c r="AP1019" s="101"/>
      <c r="AQ1019" s="101"/>
      <c r="AR1019" s="101"/>
      <c r="AS1019" s="101"/>
      <c r="AT1019" s="101"/>
      <c r="AU1019" s="101"/>
      <c r="AV1019" s="101"/>
      <c r="AW1019" s="101"/>
      <c r="AX1019" s="103"/>
      <c r="AY1019" s="103"/>
      <c r="AZ1019" s="101"/>
      <c r="BA1019" s="101"/>
      <c r="BB1019" s="101"/>
      <c r="BC1019" s="101"/>
      <c r="BD1019" s="101"/>
      <c r="BE1019" s="101"/>
      <c r="BF1019" s="101"/>
      <c r="BG1019" s="101"/>
      <c r="BH1019" s="101"/>
      <c r="BI1019" s="101"/>
      <c r="BJ1019" s="101"/>
      <c r="BK1019" s="101"/>
      <c r="BL1019" s="101"/>
      <c r="BM1019" s="101"/>
      <c r="BN1019" s="101"/>
      <c r="BO1019" s="101"/>
      <c r="BP1019" s="101"/>
      <c r="BQ1019" s="101"/>
      <c r="BR1019" s="101"/>
      <c r="BS1019" s="101"/>
      <c r="BT1019" s="101"/>
      <c r="BU1019" s="101"/>
      <c r="BV1019" s="101"/>
      <c r="BW1019" s="101"/>
      <c r="BX1019" s="101"/>
      <c r="BY1019" s="101"/>
      <c r="BZ1019" s="101"/>
      <c r="CA1019" s="101"/>
      <c r="CB1019" s="101"/>
      <c r="CC1019" s="101"/>
      <c r="CD1019" s="101"/>
      <c r="CE1019" s="101"/>
      <c r="CF1019" s="101"/>
      <c r="CG1019" s="101"/>
      <c r="CH1019" s="103"/>
      <c r="CI1019" s="103"/>
      <c r="CJ1019" s="101"/>
      <c r="CK1019" s="101"/>
      <c r="CL1019" s="101"/>
      <c r="CM1019" s="101"/>
      <c r="CN1019" s="101"/>
      <c r="CO1019" s="101"/>
      <c r="CP1019" s="101"/>
      <c r="CQ1019" s="101"/>
      <c r="CR1019" s="101"/>
      <c r="CS1019" s="101"/>
      <c r="CT1019" s="101"/>
      <c r="CU1019" s="101"/>
      <c r="CV1019" s="101"/>
      <c r="CW1019" s="101"/>
      <c r="CX1019" s="101"/>
      <c r="CY1019" s="101"/>
      <c r="CZ1019" s="101"/>
      <c r="DA1019" s="101"/>
      <c r="DB1019" s="101"/>
      <c r="DC1019" s="101"/>
      <c r="DD1019" s="101"/>
      <c r="DE1019" s="101"/>
      <c r="DF1019" s="103"/>
      <c r="DG1019" s="101"/>
      <c r="DH1019" s="101"/>
      <c r="DI1019" s="101"/>
      <c r="DJ1019" s="101"/>
      <c r="DK1019" s="101"/>
      <c r="DL1019" s="101"/>
      <c r="DM1019" s="101"/>
      <c r="DN1019" s="101"/>
      <c r="DO1019" s="101"/>
      <c r="DP1019" s="101"/>
      <c r="DQ1019" s="101"/>
      <c r="DR1019" s="101"/>
      <c r="DS1019" s="101"/>
      <c r="DT1019" s="101"/>
      <c r="DU1019" s="101"/>
      <c r="DV1019" s="101"/>
      <c r="DW1019" s="101"/>
      <c r="DX1019" s="101"/>
      <c r="DY1019" s="101"/>
      <c r="DZ1019" s="101"/>
      <c r="EA1019" s="101"/>
      <c r="EB1019" s="101"/>
      <c r="EC1019" s="101"/>
      <c r="ED1019" s="101"/>
      <c r="EE1019" s="101"/>
      <c r="EF1019" s="101"/>
      <c r="EG1019" s="101"/>
      <c r="EH1019" s="101"/>
      <c r="EI1019" s="101"/>
      <c r="EJ1019" s="101"/>
      <c r="EK1019" s="101"/>
      <c r="EL1019" s="101"/>
      <c r="EM1019" s="101"/>
      <c r="EN1019" s="101"/>
      <c r="EO1019" s="101"/>
      <c r="EP1019" s="101"/>
      <c r="EQ1019" s="101"/>
      <c r="ER1019" s="101"/>
      <c r="ES1019" s="101"/>
      <c r="ET1019" s="101"/>
      <c r="EU1019" s="101"/>
      <c r="EV1019" s="101"/>
      <c r="EW1019" s="101"/>
      <c r="EX1019" s="101"/>
      <c r="EY1019" s="101"/>
      <c r="EZ1019" s="101"/>
      <c r="FA1019" s="101"/>
      <c r="FB1019" s="101"/>
      <c r="FC1019" s="101"/>
      <c r="FD1019" s="101"/>
      <c r="FE1019" s="101"/>
      <c r="FF1019" s="101"/>
      <c r="FG1019" s="101"/>
      <c r="FH1019" s="101"/>
      <c r="FI1019" s="101"/>
      <c r="FJ1019" s="101"/>
      <c r="FK1019" s="101"/>
      <c r="FL1019" s="101"/>
      <c r="FM1019" s="101"/>
      <c r="FN1019" s="101"/>
      <c r="FO1019" s="101"/>
      <c r="FP1019" s="101"/>
      <c r="FQ1019" s="101"/>
      <c r="FR1019" s="101"/>
      <c r="FS1019" s="101"/>
      <c r="FT1019" s="101"/>
      <c r="FU1019" s="101"/>
      <c r="FV1019" s="101"/>
      <c r="FW1019" s="101"/>
      <c r="FX1019" s="101"/>
      <c r="FY1019" s="101"/>
      <c r="FZ1019" s="101"/>
      <c r="GA1019" s="101"/>
      <c r="GB1019" s="101"/>
      <c r="GC1019" s="101"/>
      <c r="GD1019" s="101"/>
    </row>
    <row r="1020" spans="1:186" x14ac:dyDescent="0.25">
      <c r="A1020" s="101"/>
      <c r="B1020" s="101"/>
      <c r="C1020" s="101"/>
      <c r="D1020" s="101"/>
      <c r="E1020" s="101"/>
      <c r="F1020" s="101"/>
      <c r="G1020" s="101"/>
      <c r="H1020" s="101"/>
      <c r="I1020" s="101"/>
      <c r="J1020" s="101"/>
      <c r="K1020" s="101"/>
      <c r="L1020" s="101"/>
      <c r="M1020" s="103"/>
      <c r="N1020" s="101"/>
      <c r="O1020" s="101"/>
      <c r="P1020" s="101"/>
      <c r="Q1020" s="101"/>
      <c r="R1020" s="101"/>
      <c r="S1020" s="103"/>
      <c r="T1020" s="103"/>
      <c r="U1020" s="101"/>
      <c r="V1020" s="101"/>
      <c r="W1020" s="101"/>
      <c r="X1020" s="101"/>
      <c r="Y1020" s="101"/>
      <c r="Z1020" s="101"/>
      <c r="AA1020" s="101"/>
      <c r="AB1020" s="101"/>
      <c r="AC1020" s="101"/>
      <c r="AD1020" s="101"/>
      <c r="AE1020" s="101"/>
      <c r="AF1020" s="101"/>
      <c r="AG1020" s="103"/>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c r="BN1020" s="101"/>
      <c r="BO1020" s="101"/>
      <c r="BP1020" s="101"/>
      <c r="BQ1020" s="101"/>
      <c r="BR1020" s="101"/>
      <c r="BS1020" s="101"/>
      <c r="BT1020" s="101"/>
      <c r="BU1020" s="101"/>
      <c r="BV1020" s="101"/>
      <c r="BW1020" s="101"/>
      <c r="BX1020" s="101"/>
      <c r="BY1020" s="101"/>
      <c r="BZ1020" s="101"/>
      <c r="CA1020" s="101"/>
      <c r="CB1020" s="101"/>
      <c r="CC1020" s="101"/>
      <c r="CD1020" s="101"/>
      <c r="CE1020" s="101"/>
      <c r="CF1020" s="101"/>
      <c r="CG1020" s="101"/>
      <c r="CH1020" s="101"/>
      <c r="CI1020" s="101"/>
      <c r="CJ1020" s="101"/>
      <c r="CK1020" s="101"/>
      <c r="CL1020" s="101"/>
      <c r="CM1020" s="101"/>
      <c r="CN1020" s="101"/>
      <c r="CO1020" s="101"/>
      <c r="CP1020" s="101"/>
      <c r="CQ1020" s="101"/>
      <c r="CR1020" s="101"/>
      <c r="CS1020" s="101"/>
      <c r="CT1020" s="101"/>
      <c r="CU1020" s="101"/>
      <c r="CV1020" s="101"/>
      <c r="CW1020" s="101"/>
      <c r="CX1020" s="101"/>
      <c r="CY1020" s="101"/>
      <c r="CZ1020" s="101"/>
      <c r="DA1020" s="101"/>
      <c r="DB1020" s="101"/>
      <c r="DC1020" s="101"/>
      <c r="DD1020" s="101"/>
      <c r="DE1020" s="101"/>
      <c r="DF1020" s="103"/>
      <c r="DG1020" s="101"/>
      <c r="DH1020" s="101"/>
      <c r="DI1020" s="101"/>
      <c r="DJ1020" s="101"/>
      <c r="DK1020" s="101"/>
      <c r="DL1020" s="101"/>
      <c r="DM1020" s="101"/>
      <c r="DN1020" s="101"/>
      <c r="DO1020" s="101"/>
      <c r="DP1020" s="101"/>
      <c r="DQ1020" s="101"/>
      <c r="DR1020" s="101"/>
      <c r="DS1020" s="101"/>
      <c r="DT1020" s="101"/>
      <c r="DU1020" s="101"/>
      <c r="DV1020" s="101"/>
      <c r="DW1020" s="101"/>
      <c r="DX1020" s="101"/>
      <c r="DY1020" s="101"/>
      <c r="DZ1020" s="101"/>
      <c r="EA1020" s="101"/>
      <c r="EB1020" s="101"/>
      <c r="EC1020" s="101"/>
      <c r="ED1020" s="101"/>
      <c r="EE1020" s="101"/>
      <c r="EF1020" s="101"/>
      <c r="EG1020" s="101"/>
      <c r="EH1020" s="101"/>
      <c r="EI1020" s="101"/>
      <c r="EJ1020" s="101"/>
      <c r="EK1020" s="101"/>
      <c r="EL1020" s="101"/>
      <c r="EM1020" s="101"/>
      <c r="EN1020" s="101"/>
      <c r="EO1020" s="101"/>
      <c r="EP1020" s="101"/>
      <c r="EQ1020" s="101"/>
      <c r="ER1020" s="101"/>
      <c r="ES1020" s="101"/>
      <c r="ET1020" s="101"/>
      <c r="EU1020" s="101"/>
      <c r="EV1020" s="101"/>
      <c r="EW1020" s="101"/>
      <c r="EX1020" s="101"/>
      <c r="EY1020" s="101"/>
      <c r="EZ1020" s="101"/>
      <c r="FA1020" s="101"/>
      <c r="FB1020" s="101"/>
      <c r="FC1020" s="101"/>
      <c r="FD1020" s="101"/>
      <c r="FE1020" s="101"/>
      <c r="FF1020" s="101"/>
      <c r="FG1020" s="101"/>
      <c r="FH1020" s="101"/>
      <c r="FI1020" s="101"/>
      <c r="FJ1020" s="101"/>
      <c r="FK1020" s="101"/>
      <c r="FL1020" s="101"/>
      <c r="FM1020" s="101"/>
      <c r="FN1020" s="101"/>
      <c r="FO1020" s="101"/>
      <c r="FP1020" s="101"/>
      <c r="FQ1020" s="101"/>
      <c r="FR1020" s="101"/>
      <c r="FS1020" s="101"/>
      <c r="FT1020" s="101"/>
      <c r="FU1020" s="101"/>
      <c r="FV1020" s="101"/>
      <c r="FW1020" s="101"/>
      <c r="FX1020" s="101"/>
      <c r="FY1020" s="101"/>
      <c r="FZ1020" s="101"/>
      <c r="GA1020" s="101"/>
      <c r="GB1020" s="101"/>
      <c r="GC1020" s="101"/>
      <c r="GD1020" s="101"/>
    </row>
    <row r="1021" spans="1:186" x14ac:dyDescent="0.25">
      <c r="A1021" s="101"/>
      <c r="B1021" s="101"/>
      <c r="C1021" s="101"/>
      <c r="D1021" s="101"/>
      <c r="E1021" s="101"/>
      <c r="F1021" s="101"/>
      <c r="G1021" s="101"/>
      <c r="H1021" s="101"/>
      <c r="I1021" s="101"/>
      <c r="J1021" s="101"/>
      <c r="K1021" s="101"/>
      <c r="L1021" s="101"/>
      <c r="M1021" s="103"/>
      <c r="N1021" s="101"/>
      <c r="O1021" s="101"/>
      <c r="P1021" s="101"/>
      <c r="Q1021" s="101"/>
      <c r="R1021" s="101"/>
      <c r="S1021" s="103"/>
      <c r="T1021" s="103"/>
      <c r="U1021" s="101"/>
      <c r="V1021" s="101"/>
      <c r="W1021" s="101"/>
      <c r="X1021" s="101"/>
      <c r="Y1021" s="101"/>
      <c r="Z1021" s="101"/>
      <c r="AA1021" s="101"/>
      <c r="AB1021" s="101"/>
      <c r="AC1021" s="101"/>
      <c r="AD1021" s="101"/>
      <c r="AE1021" s="101"/>
      <c r="AF1021" s="101"/>
      <c r="AG1021" s="103"/>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c r="BN1021" s="101"/>
      <c r="BO1021" s="101"/>
      <c r="BP1021" s="101"/>
      <c r="BQ1021" s="101"/>
      <c r="BR1021" s="101"/>
      <c r="BS1021" s="101"/>
      <c r="BT1021" s="101"/>
      <c r="BU1021" s="101"/>
      <c r="BV1021" s="101"/>
      <c r="BW1021" s="101"/>
      <c r="BX1021" s="101"/>
      <c r="BY1021" s="101"/>
      <c r="BZ1021" s="101"/>
      <c r="CA1021" s="101"/>
      <c r="CB1021" s="101"/>
      <c r="CC1021" s="101"/>
      <c r="CD1021" s="101"/>
      <c r="CE1021" s="101"/>
      <c r="CF1021" s="101"/>
      <c r="CG1021" s="101"/>
      <c r="CH1021" s="101"/>
      <c r="CI1021" s="101"/>
      <c r="CJ1021" s="101"/>
      <c r="CK1021" s="101"/>
      <c r="CL1021" s="101"/>
      <c r="CM1021" s="101"/>
      <c r="CN1021" s="101"/>
      <c r="CO1021" s="101"/>
      <c r="CP1021" s="101"/>
      <c r="CQ1021" s="101"/>
      <c r="CR1021" s="101"/>
      <c r="CS1021" s="101"/>
      <c r="CT1021" s="101"/>
      <c r="CU1021" s="101"/>
      <c r="CV1021" s="101"/>
      <c r="CW1021" s="101"/>
      <c r="CX1021" s="101"/>
      <c r="CY1021" s="101"/>
      <c r="CZ1021" s="101"/>
      <c r="DA1021" s="101"/>
      <c r="DB1021" s="101"/>
      <c r="DC1021" s="101"/>
      <c r="DD1021" s="101"/>
      <c r="DE1021" s="101"/>
      <c r="DF1021" s="103"/>
      <c r="DG1021" s="101"/>
      <c r="DH1021" s="101"/>
      <c r="DI1021" s="101"/>
      <c r="DJ1021" s="101"/>
      <c r="DK1021" s="101"/>
      <c r="DL1021" s="101"/>
      <c r="DM1021" s="101"/>
      <c r="DN1021" s="101"/>
      <c r="DO1021" s="101"/>
      <c r="DP1021" s="101"/>
      <c r="DQ1021" s="101"/>
      <c r="DR1021" s="101"/>
      <c r="DS1021" s="101"/>
      <c r="DT1021" s="101"/>
      <c r="DU1021" s="101"/>
      <c r="DV1021" s="101"/>
      <c r="DW1021" s="101"/>
      <c r="DX1021" s="101"/>
      <c r="DY1021" s="101"/>
      <c r="DZ1021" s="101"/>
      <c r="EA1021" s="101"/>
      <c r="EB1021" s="101"/>
      <c r="EC1021" s="101"/>
      <c r="ED1021" s="101"/>
      <c r="EE1021" s="101"/>
      <c r="EF1021" s="101"/>
      <c r="EG1021" s="101"/>
      <c r="EH1021" s="101"/>
      <c r="EI1021" s="101"/>
      <c r="EJ1021" s="101"/>
      <c r="EK1021" s="101"/>
      <c r="EL1021" s="101"/>
      <c r="EM1021" s="101"/>
      <c r="EN1021" s="101"/>
      <c r="EO1021" s="101"/>
      <c r="EP1021" s="101"/>
      <c r="EQ1021" s="101"/>
      <c r="ER1021" s="101"/>
      <c r="ES1021" s="101"/>
      <c r="ET1021" s="101"/>
      <c r="EU1021" s="101"/>
      <c r="EV1021" s="101"/>
      <c r="EW1021" s="101"/>
      <c r="EX1021" s="101"/>
      <c r="EY1021" s="101"/>
      <c r="EZ1021" s="101"/>
      <c r="FA1021" s="101"/>
      <c r="FB1021" s="101"/>
      <c r="FC1021" s="101"/>
      <c r="FD1021" s="101"/>
      <c r="FE1021" s="101"/>
      <c r="FF1021" s="101"/>
      <c r="FG1021" s="101"/>
      <c r="FH1021" s="101"/>
      <c r="FI1021" s="101"/>
      <c r="FJ1021" s="101"/>
      <c r="FK1021" s="101"/>
      <c r="FL1021" s="101"/>
      <c r="FM1021" s="101"/>
      <c r="FN1021" s="101"/>
      <c r="FO1021" s="101"/>
      <c r="FP1021" s="101"/>
      <c r="FQ1021" s="101"/>
      <c r="FR1021" s="101"/>
      <c r="FS1021" s="101"/>
      <c r="FT1021" s="101"/>
      <c r="FU1021" s="101"/>
      <c r="FV1021" s="101"/>
      <c r="FW1021" s="101"/>
      <c r="FX1021" s="101"/>
      <c r="FY1021" s="101"/>
      <c r="FZ1021" s="101"/>
      <c r="GA1021" s="101"/>
      <c r="GB1021" s="101"/>
      <c r="GC1021" s="101"/>
      <c r="GD1021" s="101"/>
    </row>
    <row r="1022" spans="1:186" x14ac:dyDescent="0.25">
      <c r="A1022" s="101"/>
      <c r="B1022" s="101"/>
      <c r="C1022" s="101"/>
      <c r="D1022" s="101"/>
      <c r="E1022" s="101"/>
      <c r="F1022" s="101"/>
      <c r="G1022" s="101"/>
      <c r="H1022" s="101"/>
      <c r="I1022" s="101"/>
      <c r="J1022" s="101"/>
      <c r="K1022" s="101"/>
      <c r="L1022" s="101"/>
      <c r="M1022" s="103"/>
      <c r="N1022" s="101"/>
      <c r="O1022" s="101"/>
      <c r="P1022" s="101"/>
      <c r="Q1022" s="101"/>
      <c r="R1022" s="101"/>
      <c r="S1022" s="103"/>
      <c r="T1022" s="103"/>
      <c r="U1022" s="101"/>
      <c r="V1022" s="101"/>
      <c r="W1022" s="101"/>
      <c r="X1022" s="101"/>
      <c r="Y1022" s="101"/>
      <c r="Z1022" s="101"/>
      <c r="AA1022" s="101"/>
      <c r="AB1022" s="101"/>
      <c r="AC1022" s="101"/>
      <c r="AD1022" s="101"/>
      <c r="AE1022" s="101"/>
      <c r="AF1022" s="101"/>
      <c r="AG1022" s="103"/>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c r="BN1022" s="101"/>
      <c r="BO1022" s="101"/>
      <c r="BP1022" s="101"/>
      <c r="BQ1022" s="101"/>
      <c r="BR1022" s="101"/>
      <c r="BS1022" s="101"/>
      <c r="BT1022" s="101"/>
      <c r="BU1022" s="101"/>
      <c r="BV1022" s="101"/>
      <c r="BW1022" s="101"/>
      <c r="BX1022" s="101"/>
      <c r="BY1022" s="101"/>
      <c r="BZ1022" s="101"/>
      <c r="CA1022" s="101"/>
      <c r="CB1022" s="101"/>
      <c r="CC1022" s="101"/>
      <c r="CD1022" s="101"/>
      <c r="CE1022" s="101"/>
      <c r="CF1022" s="101"/>
      <c r="CG1022" s="101"/>
      <c r="CH1022" s="101"/>
      <c r="CI1022" s="101"/>
      <c r="CJ1022" s="101"/>
      <c r="CK1022" s="101"/>
      <c r="CL1022" s="101"/>
      <c r="CM1022" s="101"/>
      <c r="CN1022" s="101"/>
      <c r="CO1022" s="101"/>
      <c r="CP1022" s="101"/>
      <c r="CQ1022" s="101"/>
      <c r="CR1022" s="101"/>
      <c r="CS1022" s="101"/>
      <c r="CT1022" s="101"/>
      <c r="CU1022" s="101"/>
      <c r="CV1022" s="101"/>
      <c r="CW1022" s="101"/>
      <c r="CX1022" s="101"/>
      <c r="CY1022" s="101"/>
      <c r="CZ1022" s="101"/>
      <c r="DA1022" s="101"/>
      <c r="DB1022" s="101"/>
      <c r="DC1022" s="101"/>
      <c r="DD1022" s="101"/>
      <c r="DE1022" s="101"/>
      <c r="DF1022" s="103"/>
      <c r="DG1022" s="101"/>
      <c r="DH1022" s="101"/>
      <c r="DI1022" s="101"/>
      <c r="DJ1022" s="101"/>
      <c r="DK1022" s="101"/>
      <c r="DL1022" s="101"/>
      <c r="DM1022" s="101"/>
      <c r="DN1022" s="101"/>
      <c r="DO1022" s="101"/>
      <c r="DP1022" s="101"/>
      <c r="DQ1022" s="101"/>
      <c r="DR1022" s="101"/>
      <c r="DS1022" s="101"/>
      <c r="DT1022" s="101"/>
      <c r="DU1022" s="101"/>
      <c r="DV1022" s="101"/>
      <c r="DW1022" s="101"/>
      <c r="DX1022" s="101"/>
      <c r="DY1022" s="101"/>
      <c r="DZ1022" s="101"/>
      <c r="EA1022" s="101"/>
      <c r="EB1022" s="101"/>
      <c r="EC1022" s="101"/>
      <c r="ED1022" s="101"/>
      <c r="EE1022" s="101"/>
      <c r="EF1022" s="101"/>
      <c r="EG1022" s="101"/>
      <c r="EH1022" s="101"/>
      <c r="EI1022" s="101"/>
      <c r="EJ1022" s="101"/>
      <c r="EK1022" s="101"/>
      <c r="EL1022" s="101"/>
      <c r="EM1022" s="101"/>
      <c r="EN1022" s="101"/>
      <c r="EO1022" s="101"/>
      <c r="EP1022" s="101"/>
      <c r="EQ1022" s="101"/>
      <c r="ER1022" s="101"/>
      <c r="ES1022" s="101"/>
      <c r="ET1022" s="101"/>
      <c r="EU1022" s="101"/>
      <c r="EV1022" s="101"/>
      <c r="EW1022" s="101"/>
      <c r="EX1022" s="101"/>
      <c r="EY1022" s="101"/>
      <c r="EZ1022" s="101"/>
      <c r="FA1022" s="101"/>
      <c r="FB1022" s="101"/>
      <c r="FC1022" s="101"/>
      <c r="FD1022" s="101"/>
      <c r="FE1022" s="101"/>
      <c r="FF1022" s="101"/>
      <c r="FG1022" s="101"/>
      <c r="FH1022" s="101"/>
      <c r="FI1022" s="101"/>
      <c r="FJ1022" s="101"/>
      <c r="FK1022" s="101"/>
      <c r="FL1022" s="101"/>
      <c r="FM1022" s="101"/>
      <c r="FN1022" s="101"/>
      <c r="FO1022" s="101"/>
      <c r="FP1022" s="101"/>
      <c r="FQ1022" s="101"/>
      <c r="FR1022" s="101"/>
      <c r="FS1022" s="101"/>
      <c r="FT1022" s="101"/>
      <c r="FU1022" s="101"/>
      <c r="FV1022" s="101"/>
      <c r="FW1022" s="101"/>
      <c r="FX1022" s="101"/>
      <c r="FY1022" s="101"/>
      <c r="FZ1022" s="101"/>
      <c r="GA1022" s="101"/>
      <c r="GB1022" s="101"/>
      <c r="GC1022" s="101"/>
      <c r="GD1022" s="101"/>
    </row>
    <row r="1023" spans="1:186" x14ac:dyDescent="0.25">
      <c r="A1023" s="101"/>
      <c r="B1023" s="101"/>
      <c r="C1023" s="101"/>
      <c r="D1023" s="101"/>
      <c r="E1023" s="101"/>
      <c r="F1023" s="101"/>
      <c r="G1023" s="101"/>
      <c r="H1023" s="101"/>
      <c r="I1023" s="101"/>
      <c r="J1023" s="101"/>
      <c r="K1023" s="101"/>
      <c r="L1023" s="101"/>
      <c r="M1023" s="103"/>
      <c r="N1023" s="101"/>
      <c r="O1023" s="101"/>
      <c r="P1023" s="101"/>
      <c r="Q1023" s="101"/>
      <c r="R1023" s="101"/>
      <c r="S1023" s="103"/>
      <c r="T1023" s="103"/>
      <c r="U1023" s="101"/>
      <c r="V1023" s="101"/>
      <c r="W1023" s="101"/>
      <c r="X1023" s="101"/>
      <c r="Y1023" s="101"/>
      <c r="Z1023" s="101"/>
      <c r="AA1023" s="101"/>
      <c r="AB1023" s="101"/>
      <c r="AC1023" s="101"/>
      <c r="AD1023" s="101"/>
      <c r="AE1023" s="101"/>
      <c r="AF1023" s="101"/>
      <c r="AG1023" s="103"/>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c r="BN1023" s="101"/>
      <c r="BO1023" s="101"/>
      <c r="BP1023" s="101"/>
      <c r="BQ1023" s="101"/>
      <c r="BR1023" s="101"/>
      <c r="BS1023" s="101"/>
      <c r="BT1023" s="101"/>
      <c r="BU1023" s="101"/>
      <c r="BV1023" s="101"/>
      <c r="BW1023" s="101"/>
      <c r="BX1023" s="101"/>
      <c r="BY1023" s="101"/>
      <c r="BZ1023" s="101"/>
      <c r="CA1023" s="101"/>
      <c r="CB1023" s="101"/>
      <c r="CC1023" s="101"/>
      <c r="CD1023" s="101"/>
      <c r="CE1023" s="101"/>
      <c r="CF1023" s="101"/>
      <c r="CG1023" s="101"/>
      <c r="CH1023" s="101"/>
      <c r="CI1023" s="101"/>
      <c r="CJ1023" s="101"/>
      <c r="CK1023" s="101"/>
      <c r="CL1023" s="101"/>
      <c r="CM1023" s="101"/>
      <c r="CN1023" s="101"/>
      <c r="CO1023" s="101"/>
      <c r="CP1023" s="101"/>
      <c r="CQ1023" s="101"/>
      <c r="CR1023" s="101"/>
      <c r="CS1023" s="101"/>
      <c r="CT1023" s="101"/>
      <c r="CU1023" s="101"/>
      <c r="CV1023" s="101"/>
      <c r="CW1023" s="101"/>
      <c r="CX1023" s="101"/>
      <c r="CY1023" s="101"/>
      <c r="CZ1023" s="101"/>
      <c r="DA1023" s="101"/>
      <c r="DB1023" s="101"/>
      <c r="DC1023" s="101"/>
      <c r="DD1023" s="101"/>
      <c r="DE1023" s="101"/>
      <c r="DF1023" s="103"/>
      <c r="DG1023" s="101"/>
      <c r="DH1023" s="101"/>
      <c r="DI1023" s="101"/>
      <c r="DJ1023" s="101"/>
      <c r="DK1023" s="101"/>
      <c r="DL1023" s="101"/>
      <c r="DM1023" s="101"/>
      <c r="DN1023" s="101"/>
      <c r="DO1023" s="101"/>
      <c r="DP1023" s="101"/>
      <c r="DQ1023" s="101"/>
      <c r="DR1023" s="101"/>
      <c r="DS1023" s="101"/>
      <c r="DT1023" s="101"/>
      <c r="DU1023" s="101"/>
      <c r="DV1023" s="101"/>
      <c r="DW1023" s="101"/>
      <c r="DX1023" s="101"/>
      <c r="DY1023" s="101"/>
      <c r="DZ1023" s="101"/>
      <c r="EA1023" s="101"/>
      <c r="EB1023" s="101"/>
      <c r="EC1023" s="101"/>
      <c r="ED1023" s="101"/>
      <c r="EE1023" s="101"/>
      <c r="EF1023" s="101"/>
      <c r="EG1023" s="101"/>
      <c r="EH1023" s="101"/>
      <c r="EI1023" s="101"/>
      <c r="EJ1023" s="101"/>
      <c r="EK1023" s="101"/>
      <c r="EL1023" s="101"/>
      <c r="EM1023" s="101"/>
      <c r="EN1023" s="101"/>
      <c r="EO1023" s="101"/>
      <c r="EP1023" s="101"/>
      <c r="EQ1023" s="101"/>
      <c r="ER1023" s="101"/>
      <c r="ES1023" s="101"/>
      <c r="ET1023" s="101"/>
      <c r="EU1023" s="101"/>
      <c r="EV1023" s="101"/>
      <c r="EW1023" s="101"/>
      <c r="EX1023" s="101"/>
      <c r="EY1023" s="101"/>
      <c r="EZ1023" s="101"/>
      <c r="FA1023" s="101"/>
      <c r="FB1023" s="101"/>
      <c r="FC1023" s="101"/>
      <c r="FD1023" s="101"/>
      <c r="FE1023" s="101"/>
      <c r="FF1023" s="101"/>
      <c r="FG1023" s="101"/>
      <c r="FH1023" s="101"/>
      <c r="FI1023" s="101"/>
      <c r="FJ1023" s="101"/>
      <c r="FK1023" s="101"/>
      <c r="FL1023" s="101"/>
      <c r="FM1023" s="101"/>
      <c r="FN1023" s="101"/>
      <c r="FO1023" s="101"/>
      <c r="FP1023" s="101"/>
      <c r="FQ1023" s="101"/>
      <c r="FR1023" s="101"/>
      <c r="FS1023" s="101"/>
      <c r="FT1023" s="101"/>
      <c r="FU1023" s="101"/>
      <c r="FV1023" s="101"/>
      <c r="FW1023" s="101"/>
      <c r="FX1023" s="101"/>
      <c r="FY1023" s="101"/>
      <c r="FZ1023" s="101"/>
      <c r="GA1023" s="101"/>
      <c r="GB1023" s="101"/>
      <c r="GC1023" s="101"/>
      <c r="GD1023" s="101"/>
    </row>
    <row r="1024" spans="1:186" x14ac:dyDescent="0.25">
      <c r="A1024" s="101"/>
      <c r="B1024" s="101"/>
      <c r="C1024" s="101"/>
      <c r="D1024" s="101"/>
      <c r="E1024" s="101"/>
      <c r="F1024" s="101"/>
      <c r="G1024" s="101"/>
      <c r="H1024" s="101"/>
      <c r="I1024" s="101"/>
      <c r="J1024" s="101"/>
      <c r="K1024" s="101"/>
      <c r="L1024" s="101"/>
      <c r="M1024" s="103"/>
      <c r="N1024" s="101"/>
      <c r="O1024" s="101"/>
      <c r="P1024" s="101"/>
      <c r="Q1024" s="101"/>
      <c r="R1024" s="101"/>
      <c r="S1024" s="103"/>
      <c r="T1024" s="103"/>
      <c r="U1024" s="101"/>
      <c r="V1024" s="101"/>
      <c r="W1024" s="101"/>
      <c r="X1024" s="101"/>
      <c r="Y1024" s="101"/>
      <c r="Z1024" s="101"/>
      <c r="AA1024" s="101"/>
      <c r="AB1024" s="101"/>
      <c r="AC1024" s="101"/>
      <c r="AD1024" s="101"/>
      <c r="AE1024" s="101"/>
      <c r="AF1024" s="101"/>
      <c r="AG1024" s="103"/>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c r="BN1024" s="101"/>
      <c r="BO1024" s="101"/>
      <c r="BP1024" s="101"/>
      <c r="BQ1024" s="101"/>
      <c r="BR1024" s="101"/>
      <c r="BS1024" s="101"/>
      <c r="BT1024" s="101"/>
      <c r="BU1024" s="101"/>
      <c r="BV1024" s="101"/>
      <c r="BW1024" s="101"/>
      <c r="BX1024" s="101"/>
      <c r="BY1024" s="101"/>
      <c r="BZ1024" s="101"/>
      <c r="CA1024" s="101"/>
      <c r="CB1024" s="101"/>
      <c r="CC1024" s="101"/>
      <c r="CD1024" s="101"/>
      <c r="CE1024" s="101"/>
      <c r="CF1024" s="101"/>
      <c r="CG1024" s="101"/>
      <c r="CH1024" s="101"/>
      <c r="CI1024" s="101"/>
      <c r="CJ1024" s="101"/>
      <c r="CK1024" s="101"/>
      <c r="CL1024" s="101"/>
      <c r="CM1024" s="101"/>
      <c r="CN1024" s="101"/>
      <c r="CO1024" s="101"/>
      <c r="CP1024" s="101"/>
      <c r="CQ1024" s="101"/>
      <c r="CR1024" s="101"/>
      <c r="CS1024" s="101"/>
      <c r="CT1024" s="101"/>
      <c r="CU1024" s="101"/>
      <c r="CV1024" s="101"/>
      <c r="CW1024" s="101"/>
      <c r="CX1024" s="101"/>
      <c r="CY1024" s="101"/>
      <c r="CZ1024" s="101"/>
      <c r="DA1024" s="101"/>
      <c r="DB1024" s="101"/>
      <c r="DC1024" s="101"/>
      <c r="DD1024" s="101"/>
      <c r="DE1024" s="101"/>
      <c r="DF1024" s="103"/>
      <c r="DG1024" s="101"/>
      <c r="DH1024" s="101"/>
      <c r="DI1024" s="101"/>
      <c r="DJ1024" s="101"/>
      <c r="DK1024" s="101"/>
      <c r="DL1024" s="101"/>
      <c r="DM1024" s="101"/>
      <c r="DN1024" s="101"/>
      <c r="DO1024" s="101"/>
      <c r="DP1024" s="101"/>
      <c r="DQ1024" s="101"/>
      <c r="DR1024" s="101"/>
      <c r="DS1024" s="101"/>
      <c r="DT1024" s="101"/>
      <c r="DU1024" s="101"/>
      <c r="DV1024" s="101"/>
      <c r="DW1024" s="101"/>
      <c r="DX1024" s="101"/>
      <c r="DY1024" s="101"/>
      <c r="DZ1024" s="101"/>
      <c r="EA1024" s="101"/>
      <c r="EB1024" s="101"/>
      <c r="EC1024" s="101"/>
      <c r="ED1024" s="101"/>
      <c r="EE1024" s="101"/>
      <c r="EF1024" s="101"/>
      <c r="EG1024" s="101"/>
      <c r="EH1024" s="101"/>
      <c r="EI1024" s="101"/>
      <c r="EJ1024" s="101"/>
      <c r="EK1024" s="101"/>
      <c r="EL1024" s="101"/>
      <c r="EM1024" s="101"/>
      <c r="EN1024" s="101"/>
      <c r="EO1024" s="101"/>
      <c r="EP1024" s="101"/>
      <c r="EQ1024" s="101"/>
      <c r="ER1024" s="101"/>
      <c r="ES1024" s="101"/>
      <c r="ET1024" s="101"/>
      <c r="EU1024" s="101"/>
      <c r="EV1024" s="101"/>
      <c r="EW1024" s="101"/>
      <c r="EX1024" s="101"/>
      <c r="EY1024" s="101"/>
      <c r="EZ1024" s="101"/>
      <c r="FA1024" s="101"/>
      <c r="FB1024" s="101"/>
      <c r="FC1024" s="101"/>
      <c r="FD1024" s="101"/>
      <c r="FE1024" s="101"/>
      <c r="FF1024" s="101"/>
      <c r="FG1024" s="101"/>
      <c r="FH1024" s="101"/>
      <c r="FI1024" s="101"/>
      <c r="FJ1024" s="101"/>
      <c r="FK1024" s="101"/>
      <c r="FL1024" s="101"/>
      <c r="FM1024" s="101"/>
      <c r="FN1024" s="101"/>
      <c r="FO1024" s="101"/>
      <c r="FP1024" s="101"/>
      <c r="FQ1024" s="101"/>
      <c r="FR1024" s="101"/>
      <c r="FS1024" s="101"/>
      <c r="FT1024" s="101"/>
      <c r="FU1024" s="101"/>
      <c r="FV1024" s="101"/>
      <c r="FW1024" s="101"/>
      <c r="FX1024" s="101"/>
      <c r="FY1024" s="101"/>
      <c r="FZ1024" s="101"/>
      <c r="GA1024" s="101"/>
      <c r="GB1024" s="101"/>
      <c r="GC1024" s="101"/>
      <c r="GD1024" s="101"/>
    </row>
    <row r="1025" spans="1:186" x14ac:dyDescent="0.25">
      <c r="A1025" s="101"/>
      <c r="B1025" s="101"/>
      <c r="C1025" s="101"/>
      <c r="D1025" s="101"/>
      <c r="E1025" s="101"/>
      <c r="F1025" s="101"/>
      <c r="G1025" s="101"/>
      <c r="H1025" s="101"/>
      <c r="I1025" s="101"/>
      <c r="J1025" s="101"/>
      <c r="K1025" s="101"/>
      <c r="L1025" s="101"/>
      <c r="M1025" s="103"/>
      <c r="N1025" s="101"/>
      <c r="O1025" s="101"/>
      <c r="P1025" s="101"/>
      <c r="Q1025" s="101"/>
      <c r="R1025" s="101"/>
      <c r="S1025" s="103"/>
      <c r="T1025" s="103"/>
      <c r="U1025" s="101"/>
      <c r="V1025" s="101"/>
      <c r="W1025" s="101"/>
      <c r="X1025" s="101"/>
      <c r="Y1025" s="101"/>
      <c r="Z1025" s="101"/>
      <c r="AA1025" s="101"/>
      <c r="AB1025" s="101"/>
      <c r="AC1025" s="101"/>
      <c r="AD1025" s="101"/>
      <c r="AE1025" s="101"/>
      <c r="AF1025" s="101"/>
      <c r="AG1025" s="103"/>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c r="BN1025" s="101"/>
      <c r="BO1025" s="101"/>
      <c r="BP1025" s="101"/>
      <c r="BQ1025" s="101"/>
      <c r="BR1025" s="101"/>
      <c r="BS1025" s="101"/>
      <c r="BT1025" s="101"/>
      <c r="BU1025" s="101"/>
      <c r="BV1025" s="101"/>
      <c r="BW1025" s="101"/>
      <c r="BX1025" s="101"/>
      <c r="BY1025" s="101"/>
      <c r="BZ1025" s="101"/>
      <c r="CA1025" s="101"/>
      <c r="CB1025" s="101"/>
      <c r="CC1025" s="101"/>
      <c r="CD1025" s="101"/>
      <c r="CE1025" s="101"/>
      <c r="CF1025" s="101"/>
      <c r="CG1025" s="101"/>
      <c r="CH1025" s="101"/>
      <c r="CI1025" s="101"/>
      <c r="CJ1025" s="101"/>
      <c r="CK1025" s="101"/>
      <c r="CL1025" s="101"/>
      <c r="CM1025" s="101"/>
      <c r="CN1025" s="101"/>
      <c r="CO1025" s="101"/>
      <c r="CP1025" s="101"/>
      <c r="CQ1025" s="101"/>
      <c r="CR1025" s="101"/>
      <c r="CS1025" s="101"/>
      <c r="CT1025" s="101"/>
      <c r="CU1025" s="101"/>
      <c r="CV1025" s="101"/>
      <c r="CW1025" s="101"/>
      <c r="CX1025" s="101"/>
      <c r="CY1025" s="101"/>
      <c r="CZ1025" s="101"/>
      <c r="DA1025" s="101"/>
      <c r="DB1025" s="101"/>
      <c r="DC1025" s="101"/>
      <c r="DD1025" s="101"/>
      <c r="DE1025" s="101"/>
      <c r="DF1025" s="103"/>
      <c r="DG1025" s="101"/>
      <c r="DH1025" s="101"/>
      <c r="DI1025" s="101"/>
      <c r="DJ1025" s="101"/>
      <c r="DK1025" s="101"/>
      <c r="DL1025" s="101"/>
      <c r="DM1025" s="101"/>
      <c r="DN1025" s="101"/>
      <c r="DO1025" s="101"/>
      <c r="DP1025" s="101"/>
      <c r="DQ1025" s="101"/>
      <c r="DR1025" s="101"/>
      <c r="DS1025" s="101"/>
      <c r="DT1025" s="101"/>
      <c r="DU1025" s="101"/>
      <c r="DV1025" s="101"/>
      <c r="DW1025" s="101"/>
      <c r="DX1025" s="101"/>
      <c r="DY1025" s="101"/>
      <c r="DZ1025" s="101"/>
      <c r="EA1025" s="101"/>
      <c r="EB1025" s="101"/>
      <c r="EC1025" s="101"/>
      <c r="ED1025" s="101"/>
      <c r="EE1025" s="101"/>
      <c r="EF1025" s="101"/>
      <c r="EG1025" s="101"/>
      <c r="EH1025" s="101"/>
      <c r="EI1025" s="101"/>
      <c r="EJ1025" s="101"/>
      <c r="EK1025" s="101"/>
      <c r="EL1025" s="101"/>
      <c r="EM1025" s="101"/>
      <c r="EN1025" s="101"/>
      <c r="EO1025" s="101"/>
      <c r="EP1025" s="101"/>
      <c r="EQ1025" s="101"/>
      <c r="ER1025" s="101"/>
      <c r="ES1025" s="101"/>
      <c r="ET1025" s="101"/>
      <c r="EU1025" s="101"/>
      <c r="EV1025" s="101"/>
      <c r="EW1025" s="101"/>
      <c r="EX1025" s="101"/>
      <c r="EY1025" s="101"/>
      <c r="EZ1025" s="101"/>
      <c r="FA1025" s="101"/>
      <c r="FB1025" s="101"/>
      <c r="FC1025" s="101"/>
      <c r="FD1025" s="101"/>
      <c r="FE1025" s="101"/>
      <c r="FF1025" s="101"/>
      <c r="FG1025" s="101"/>
      <c r="FH1025" s="101"/>
      <c r="FI1025" s="101"/>
      <c r="FJ1025" s="101"/>
      <c r="FK1025" s="101"/>
      <c r="FL1025" s="101"/>
      <c r="FM1025" s="101"/>
      <c r="FN1025" s="101"/>
      <c r="FO1025" s="101"/>
      <c r="FP1025" s="101"/>
      <c r="FQ1025" s="101"/>
      <c r="FR1025" s="101"/>
      <c r="FS1025" s="101"/>
      <c r="FT1025" s="101"/>
      <c r="FU1025" s="101"/>
      <c r="FV1025" s="101"/>
      <c r="FW1025" s="101"/>
      <c r="FX1025" s="101"/>
      <c r="FY1025" s="101"/>
      <c r="FZ1025" s="101"/>
      <c r="GA1025" s="101"/>
      <c r="GB1025" s="101"/>
      <c r="GC1025" s="101"/>
      <c r="GD1025" s="101"/>
    </row>
    <row r="1026" spans="1:186" x14ac:dyDescent="0.25">
      <c r="A1026" s="101"/>
      <c r="B1026" s="101"/>
      <c r="C1026" s="101"/>
      <c r="D1026" s="101"/>
      <c r="E1026" s="101"/>
      <c r="F1026" s="101"/>
      <c r="G1026" s="101"/>
      <c r="H1026" s="101"/>
      <c r="I1026" s="101"/>
      <c r="J1026" s="101"/>
      <c r="K1026" s="101"/>
      <c r="L1026" s="101"/>
      <c r="M1026" s="103"/>
      <c r="N1026" s="101"/>
      <c r="O1026" s="101"/>
      <c r="P1026" s="101"/>
      <c r="Q1026" s="101"/>
      <c r="R1026" s="101"/>
      <c r="S1026" s="103"/>
      <c r="T1026" s="103"/>
      <c r="U1026" s="101"/>
      <c r="V1026" s="101"/>
      <c r="W1026" s="101"/>
      <c r="X1026" s="101"/>
      <c r="Y1026" s="101"/>
      <c r="Z1026" s="101"/>
      <c r="AA1026" s="101"/>
      <c r="AB1026" s="101"/>
      <c r="AC1026" s="101"/>
      <c r="AD1026" s="101"/>
      <c r="AE1026" s="101"/>
      <c r="AF1026" s="101"/>
      <c r="AG1026" s="103"/>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c r="BN1026" s="101"/>
      <c r="BO1026" s="101"/>
      <c r="BP1026" s="101"/>
      <c r="BQ1026" s="101"/>
      <c r="BR1026" s="101"/>
      <c r="BS1026" s="101"/>
      <c r="BT1026" s="101"/>
      <c r="BU1026" s="101"/>
      <c r="BV1026" s="101"/>
      <c r="BW1026" s="101"/>
      <c r="BX1026" s="101"/>
      <c r="BY1026" s="101"/>
      <c r="BZ1026" s="101"/>
      <c r="CA1026" s="101"/>
      <c r="CB1026" s="101"/>
      <c r="CC1026" s="101"/>
      <c r="CD1026" s="101"/>
      <c r="CE1026" s="101"/>
      <c r="CF1026" s="101"/>
      <c r="CG1026" s="101"/>
      <c r="CH1026" s="101"/>
      <c r="CI1026" s="101"/>
      <c r="CJ1026" s="101"/>
      <c r="CK1026" s="101"/>
      <c r="CL1026" s="101"/>
      <c r="CM1026" s="101"/>
      <c r="CN1026" s="101"/>
      <c r="CO1026" s="101"/>
      <c r="CP1026" s="101"/>
      <c r="CQ1026" s="101"/>
      <c r="CR1026" s="101"/>
      <c r="CS1026" s="101"/>
      <c r="CT1026" s="101"/>
      <c r="CU1026" s="101"/>
      <c r="CV1026" s="101"/>
      <c r="CW1026" s="101"/>
      <c r="CX1026" s="101"/>
      <c r="CY1026" s="101"/>
      <c r="CZ1026" s="101"/>
      <c r="DA1026" s="101"/>
      <c r="DB1026" s="101"/>
      <c r="DC1026" s="101"/>
      <c r="DD1026" s="101"/>
      <c r="DE1026" s="101"/>
      <c r="DF1026" s="103"/>
      <c r="DG1026" s="101"/>
      <c r="DH1026" s="101"/>
      <c r="DI1026" s="101"/>
      <c r="DJ1026" s="101"/>
      <c r="DK1026" s="101"/>
      <c r="DL1026" s="101"/>
      <c r="DM1026" s="101"/>
      <c r="DN1026" s="101"/>
      <c r="DO1026" s="101"/>
      <c r="DP1026" s="101"/>
      <c r="DQ1026" s="101"/>
      <c r="DR1026" s="101"/>
      <c r="DS1026" s="101"/>
      <c r="DT1026" s="101"/>
      <c r="DU1026" s="101"/>
      <c r="DV1026" s="101"/>
      <c r="DW1026" s="101"/>
      <c r="DX1026" s="101"/>
      <c r="DY1026" s="101"/>
      <c r="DZ1026" s="101"/>
      <c r="EA1026" s="101"/>
      <c r="EB1026" s="101"/>
      <c r="EC1026" s="101"/>
      <c r="ED1026" s="101"/>
      <c r="EE1026" s="101"/>
      <c r="EF1026" s="101"/>
      <c r="EG1026" s="101"/>
      <c r="EH1026" s="101"/>
      <c r="EI1026" s="101"/>
      <c r="EJ1026" s="101"/>
      <c r="EK1026" s="101"/>
      <c r="EL1026" s="101"/>
      <c r="EM1026" s="101"/>
      <c r="EN1026" s="101"/>
      <c r="EO1026" s="101"/>
      <c r="EP1026" s="101"/>
      <c r="EQ1026" s="101"/>
      <c r="ER1026" s="101"/>
      <c r="ES1026" s="101"/>
      <c r="ET1026" s="101"/>
      <c r="EU1026" s="101"/>
      <c r="EV1026" s="101"/>
      <c r="EW1026" s="101"/>
      <c r="EX1026" s="101"/>
      <c r="EY1026" s="101"/>
      <c r="EZ1026" s="101"/>
      <c r="FA1026" s="101"/>
      <c r="FB1026" s="101"/>
      <c r="FC1026" s="101"/>
      <c r="FD1026" s="101"/>
      <c r="FE1026" s="101"/>
      <c r="FF1026" s="101"/>
      <c r="FG1026" s="101"/>
      <c r="FH1026" s="101"/>
      <c r="FI1026" s="101"/>
      <c r="FJ1026" s="101"/>
      <c r="FK1026" s="101"/>
      <c r="FL1026" s="101"/>
      <c r="FM1026" s="101"/>
      <c r="FN1026" s="101"/>
      <c r="FO1026" s="101"/>
      <c r="FP1026" s="101"/>
      <c r="FQ1026" s="101"/>
      <c r="FR1026" s="101"/>
      <c r="FS1026" s="101"/>
      <c r="FT1026" s="101"/>
      <c r="FU1026" s="101"/>
      <c r="FV1026" s="101"/>
      <c r="FW1026" s="101"/>
      <c r="FX1026" s="101"/>
      <c r="FY1026" s="101"/>
      <c r="FZ1026" s="101"/>
      <c r="GA1026" s="101"/>
      <c r="GB1026" s="101"/>
      <c r="GC1026" s="101"/>
      <c r="GD1026" s="101"/>
    </row>
    <row r="1027" spans="1:186" x14ac:dyDescent="0.25">
      <c r="A1027" s="101"/>
      <c r="B1027" s="101"/>
      <c r="C1027" s="101"/>
      <c r="D1027" s="101"/>
      <c r="E1027" s="101"/>
      <c r="F1027" s="101"/>
      <c r="G1027" s="101"/>
      <c r="H1027" s="101"/>
      <c r="I1027" s="101"/>
      <c r="J1027" s="101"/>
      <c r="K1027" s="101"/>
      <c r="L1027" s="101"/>
      <c r="M1027" s="103"/>
      <c r="N1027" s="101"/>
      <c r="O1027" s="101"/>
      <c r="P1027" s="101"/>
      <c r="Q1027" s="101"/>
      <c r="R1027" s="101"/>
      <c r="S1027" s="103"/>
      <c r="T1027" s="103"/>
      <c r="U1027" s="101"/>
      <c r="V1027" s="101"/>
      <c r="W1027" s="101"/>
      <c r="X1027" s="101"/>
      <c r="Y1027" s="101"/>
      <c r="Z1027" s="101"/>
      <c r="AA1027" s="101"/>
      <c r="AB1027" s="101"/>
      <c r="AC1027" s="101"/>
      <c r="AD1027" s="101"/>
      <c r="AE1027" s="101"/>
      <c r="AF1027" s="101"/>
      <c r="AG1027" s="103"/>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c r="BN1027" s="101"/>
      <c r="BO1027" s="101"/>
      <c r="BP1027" s="101"/>
      <c r="BQ1027" s="101"/>
      <c r="BR1027" s="101"/>
      <c r="BS1027" s="101"/>
      <c r="BT1027" s="101"/>
      <c r="BU1027" s="101"/>
      <c r="BV1027" s="101"/>
      <c r="BW1027" s="101"/>
      <c r="BX1027" s="101"/>
      <c r="BY1027" s="101"/>
      <c r="BZ1027" s="101"/>
      <c r="CA1027" s="101"/>
      <c r="CB1027" s="101"/>
      <c r="CC1027" s="101"/>
      <c r="CD1027" s="101"/>
      <c r="CE1027" s="101"/>
      <c r="CF1027" s="101"/>
      <c r="CG1027" s="101"/>
      <c r="CH1027" s="101"/>
      <c r="CI1027" s="101"/>
      <c r="CJ1027" s="101"/>
      <c r="CK1027" s="101"/>
      <c r="CL1027" s="101"/>
      <c r="CM1027" s="101"/>
      <c r="CN1027" s="101"/>
      <c r="CO1027" s="101"/>
      <c r="CP1027" s="101"/>
      <c r="CQ1027" s="101"/>
      <c r="CR1027" s="101"/>
      <c r="CS1027" s="101"/>
      <c r="CT1027" s="101"/>
      <c r="CU1027" s="101"/>
      <c r="CV1027" s="101"/>
      <c r="CW1027" s="101"/>
      <c r="CX1027" s="101"/>
      <c r="CY1027" s="101"/>
      <c r="CZ1027" s="101"/>
      <c r="DA1027" s="101"/>
      <c r="DB1027" s="101"/>
      <c r="DC1027" s="101"/>
      <c r="DD1027" s="101"/>
      <c r="DE1027" s="101"/>
      <c r="DF1027" s="103"/>
      <c r="DG1027" s="101"/>
      <c r="DH1027" s="101"/>
      <c r="DI1027" s="101"/>
      <c r="DJ1027" s="101"/>
      <c r="DK1027" s="101"/>
      <c r="DL1027" s="101"/>
      <c r="DM1027" s="101"/>
      <c r="DN1027" s="101"/>
      <c r="DO1027" s="101"/>
      <c r="DP1027" s="101"/>
      <c r="DQ1027" s="101"/>
      <c r="DR1027" s="101"/>
      <c r="DS1027" s="101"/>
      <c r="DT1027" s="101"/>
      <c r="DU1027" s="101"/>
      <c r="DV1027" s="101"/>
      <c r="DW1027" s="101"/>
      <c r="DX1027" s="101"/>
      <c r="DY1027" s="101"/>
      <c r="DZ1027" s="101"/>
      <c r="EA1027" s="101"/>
      <c r="EB1027" s="101"/>
      <c r="EC1027" s="101"/>
      <c r="ED1027" s="101"/>
      <c r="EE1027" s="101"/>
      <c r="EF1027" s="101"/>
      <c r="EG1027" s="101"/>
      <c r="EH1027" s="101"/>
      <c r="EI1027" s="101"/>
      <c r="EJ1027" s="101"/>
      <c r="EK1027" s="101"/>
      <c r="EL1027" s="101"/>
      <c r="EM1027" s="101"/>
      <c r="EN1027" s="101"/>
      <c r="EO1027" s="101"/>
      <c r="EP1027" s="101"/>
      <c r="EQ1027" s="101"/>
      <c r="ER1027" s="101"/>
      <c r="ES1027" s="101"/>
      <c r="ET1027" s="101"/>
      <c r="EU1027" s="101"/>
      <c r="EV1027" s="101"/>
      <c r="EW1027" s="101"/>
      <c r="EX1027" s="101"/>
      <c r="EY1027" s="101"/>
      <c r="EZ1027" s="101"/>
      <c r="FA1027" s="101"/>
      <c r="FB1027" s="101"/>
      <c r="FC1027" s="101"/>
      <c r="FD1027" s="101"/>
      <c r="FE1027" s="101"/>
      <c r="FF1027" s="101"/>
      <c r="FG1027" s="101"/>
      <c r="FH1027" s="101"/>
      <c r="FI1027" s="101"/>
      <c r="FJ1027" s="101"/>
      <c r="FK1027" s="101"/>
      <c r="FL1027" s="101"/>
      <c r="FM1027" s="101"/>
      <c r="FN1027" s="101"/>
      <c r="FO1027" s="101"/>
      <c r="FP1027" s="101"/>
      <c r="FQ1027" s="101"/>
      <c r="FR1027" s="101"/>
      <c r="FS1027" s="101"/>
      <c r="FT1027" s="101"/>
      <c r="FU1027" s="101"/>
      <c r="FV1027" s="101"/>
      <c r="FW1027" s="101"/>
      <c r="FX1027" s="101"/>
      <c r="FY1027" s="101"/>
      <c r="FZ1027" s="101"/>
      <c r="GA1027" s="101"/>
      <c r="GB1027" s="101"/>
      <c r="GC1027" s="101"/>
      <c r="GD1027" s="101"/>
    </row>
    <row r="1028" spans="1:186" x14ac:dyDescent="0.25">
      <c r="A1028" s="101"/>
      <c r="B1028" s="101"/>
      <c r="C1028" s="101"/>
      <c r="D1028" s="101"/>
      <c r="E1028" s="101"/>
      <c r="F1028" s="101"/>
      <c r="G1028" s="101"/>
      <c r="H1028" s="101"/>
      <c r="I1028" s="101"/>
      <c r="J1028" s="101"/>
      <c r="K1028" s="101"/>
      <c r="L1028" s="101"/>
      <c r="M1028" s="103"/>
      <c r="N1028" s="101"/>
      <c r="O1028" s="101"/>
      <c r="P1028" s="101"/>
      <c r="Q1028" s="101"/>
      <c r="R1028" s="101"/>
      <c r="S1028" s="103"/>
      <c r="T1028" s="103"/>
      <c r="U1028" s="101"/>
      <c r="V1028" s="101"/>
      <c r="W1028" s="101"/>
      <c r="X1028" s="101"/>
      <c r="Y1028" s="101"/>
      <c r="Z1028" s="101"/>
      <c r="AA1028" s="101"/>
      <c r="AB1028" s="101"/>
      <c r="AC1028" s="101"/>
      <c r="AD1028" s="101"/>
      <c r="AE1028" s="101"/>
      <c r="AF1028" s="101"/>
      <c r="AG1028" s="103"/>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c r="BN1028" s="101"/>
      <c r="BO1028" s="101"/>
      <c r="BP1028" s="101"/>
      <c r="BQ1028" s="101"/>
      <c r="BR1028" s="101"/>
      <c r="BS1028" s="101"/>
      <c r="BT1028" s="101"/>
      <c r="BU1028" s="101"/>
      <c r="BV1028" s="101"/>
      <c r="BW1028" s="101"/>
      <c r="BX1028" s="101"/>
      <c r="BY1028" s="101"/>
      <c r="BZ1028" s="101"/>
      <c r="CA1028" s="101"/>
      <c r="CB1028" s="101"/>
      <c r="CC1028" s="101"/>
      <c r="CD1028" s="101"/>
      <c r="CE1028" s="101"/>
      <c r="CF1028" s="101"/>
      <c r="CG1028" s="101"/>
      <c r="CH1028" s="101"/>
      <c r="CI1028" s="101"/>
      <c r="CJ1028" s="101"/>
      <c r="CK1028" s="101"/>
      <c r="CL1028" s="101"/>
      <c r="CM1028" s="101"/>
      <c r="CN1028" s="101"/>
      <c r="CO1028" s="101"/>
      <c r="CP1028" s="101"/>
      <c r="CQ1028" s="101"/>
      <c r="CR1028" s="101"/>
      <c r="CS1028" s="101"/>
      <c r="CT1028" s="101"/>
      <c r="CU1028" s="101"/>
      <c r="CV1028" s="101"/>
      <c r="CW1028" s="101"/>
      <c r="CX1028" s="101"/>
      <c r="CY1028" s="101"/>
      <c r="CZ1028" s="101"/>
      <c r="DA1028" s="101"/>
      <c r="DB1028" s="101"/>
      <c r="DC1028" s="101"/>
      <c r="DD1028" s="101"/>
      <c r="DE1028" s="101"/>
      <c r="DF1028" s="103"/>
      <c r="DG1028" s="101"/>
      <c r="DH1028" s="101"/>
      <c r="DI1028" s="101"/>
      <c r="DJ1028" s="101"/>
      <c r="DK1028" s="101"/>
      <c r="DL1028" s="101"/>
      <c r="DM1028" s="101"/>
      <c r="DN1028" s="101"/>
      <c r="DO1028" s="101"/>
      <c r="DP1028" s="101"/>
      <c r="DQ1028" s="101"/>
      <c r="DR1028" s="101"/>
      <c r="DS1028" s="101"/>
      <c r="DT1028" s="101"/>
      <c r="DU1028" s="101"/>
      <c r="DV1028" s="101"/>
      <c r="DW1028" s="101"/>
      <c r="DX1028" s="101"/>
      <c r="DY1028" s="101"/>
      <c r="DZ1028" s="101"/>
      <c r="EA1028" s="101"/>
      <c r="EB1028" s="101"/>
      <c r="EC1028" s="101"/>
      <c r="ED1028" s="101"/>
      <c r="EE1028" s="101"/>
      <c r="EF1028" s="101"/>
      <c r="EG1028" s="101"/>
      <c r="EH1028" s="101"/>
      <c r="EI1028" s="101"/>
      <c r="EJ1028" s="101"/>
      <c r="EK1028" s="101"/>
      <c r="EL1028" s="101"/>
      <c r="EM1028" s="101"/>
      <c r="EN1028" s="101"/>
      <c r="EO1028" s="101"/>
      <c r="EP1028" s="101"/>
      <c r="EQ1028" s="101"/>
      <c r="ER1028" s="101"/>
      <c r="ES1028" s="101"/>
      <c r="ET1028" s="101"/>
      <c r="EU1028" s="101"/>
      <c r="EV1028" s="101"/>
      <c r="EW1028" s="101"/>
      <c r="EX1028" s="101"/>
      <c r="EY1028" s="101"/>
      <c r="EZ1028" s="101"/>
      <c r="FA1028" s="101"/>
      <c r="FB1028" s="101"/>
      <c r="FC1028" s="101"/>
      <c r="FD1028" s="101"/>
      <c r="FE1028" s="101"/>
      <c r="FF1028" s="101"/>
      <c r="FG1028" s="101"/>
      <c r="FH1028" s="101"/>
      <c r="FI1028" s="101"/>
      <c r="FJ1028" s="101"/>
      <c r="FK1028" s="101"/>
      <c r="FL1028" s="101"/>
      <c r="FM1028" s="101"/>
      <c r="FN1028" s="101"/>
      <c r="FO1028" s="101"/>
      <c r="FP1028" s="101"/>
      <c r="FQ1028" s="101"/>
      <c r="FR1028" s="101"/>
      <c r="FS1028" s="101"/>
      <c r="FT1028" s="101"/>
      <c r="FU1028" s="101"/>
      <c r="FV1028" s="101"/>
      <c r="FW1028" s="101"/>
      <c r="FX1028" s="101"/>
      <c r="FY1028" s="101"/>
      <c r="FZ1028" s="101"/>
      <c r="GA1028" s="101"/>
      <c r="GB1028" s="101"/>
      <c r="GC1028" s="101"/>
      <c r="GD1028" s="101"/>
    </row>
    <row r="1029" spans="1:186" x14ac:dyDescent="0.25">
      <c r="A1029" s="101"/>
      <c r="B1029" s="101"/>
      <c r="C1029" s="101"/>
      <c r="D1029" s="101"/>
      <c r="E1029" s="101"/>
      <c r="F1029" s="101"/>
      <c r="G1029" s="101"/>
      <c r="H1029" s="101"/>
      <c r="I1029" s="101"/>
      <c r="J1029" s="101"/>
      <c r="K1029" s="101"/>
      <c r="L1029" s="101"/>
      <c r="M1029" s="103"/>
      <c r="N1029" s="101"/>
      <c r="O1029" s="101"/>
      <c r="P1029" s="101"/>
      <c r="Q1029" s="101"/>
      <c r="R1029" s="101"/>
      <c r="S1029" s="103"/>
      <c r="T1029" s="103"/>
      <c r="U1029" s="101"/>
      <c r="V1029" s="101"/>
      <c r="W1029" s="101"/>
      <c r="X1029" s="101"/>
      <c r="Y1029" s="101"/>
      <c r="Z1029" s="101"/>
      <c r="AA1029" s="101"/>
      <c r="AB1029" s="101"/>
      <c r="AC1029" s="101"/>
      <c r="AD1029" s="101"/>
      <c r="AE1029" s="101"/>
      <c r="AF1029" s="101"/>
      <c r="AG1029" s="103"/>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c r="BN1029" s="101"/>
      <c r="BO1029" s="101"/>
      <c r="BP1029" s="101"/>
      <c r="BQ1029" s="101"/>
      <c r="BR1029" s="101"/>
      <c r="BS1029" s="101"/>
      <c r="BT1029" s="101"/>
      <c r="BU1029" s="101"/>
      <c r="BV1029" s="101"/>
      <c r="BW1029" s="101"/>
      <c r="BX1029" s="101"/>
      <c r="BY1029" s="101"/>
      <c r="BZ1029" s="101"/>
      <c r="CA1029" s="101"/>
      <c r="CB1029" s="101"/>
      <c r="CC1029" s="101"/>
      <c r="CD1029" s="101"/>
      <c r="CE1029" s="101"/>
      <c r="CF1029" s="101"/>
      <c r="CG1029" s="101"/>
      <c r="CH1029" s="101"/>
      <c r="CI1029" s="101"/>
      <c r="CJ1029" s="101"/>
      <c r="CK1029" s="101"/>
      <c r="CL1029" s="101"/>
      <c r="CM1029" s="101"/>
      <c r="CN1029" s="101"/>
      <c r="CO1029" s="101"/>
      <c r="CP1029" s="101"/>
      <c r="CQ1029" s="101"/>
      <c r="CR1029" s="101"/>
      <c r="CS1029" s="101"/>
      <c r="CT1029" s="101"/>
      <c r="CU1029" s="101"/>
      <c r="CV1029" s="101"/>
      <c r="CW1029" s="101"/>
      <c r="CX1029" s="101"/>
      <c r="CY1029" s="101"/>
      <c r="CZ1029" s="101"/>
      <c r="DA1029" s="101"/>
      <c r="DB1029" s="101"/>
      <c r="DC1029" s="101"/>
      <c r="DD1029" s="101"/>
      <c r="DE1029" s="101"/>
      <c r="DF1029" s="103"/>
      <c r="DG1029" s="101"/>
      <c r="DH1029" s="101"/>
      <c r="DI1029" s="101"/>
      <c r="DJ1029" s="101"/>
      <c r="DK1029" s="101"/>
      <c r="DL1029" s="101"/>
      <c r="DM1029" s="101"/>
      <c r="DN1029" s="101"/>
      <c r="DO1029" s="101"/>
      <c r="DP1029" s="101"/>
      <c r="DQ1029" s="101"/>
      <c r="DR1029" s="101"/>
      <c r="DS1029" s="101"/>
      <c r="DT1029" s="101"/>
      <c r="DU1029" s="101"/>
      <c r="DV1029" s="101"/>
      <c r="DW1029" s="101"/>
      <c r="DX1029" s="101"/>
      <c r="DY1029" s="101"/>
      <c r="DZ1029" s="101"/>
      <c r="EA1029" s="101"/>
      <c r="EB1029" s="101"/>
      <c r="EC1029" s="101"/>
      <c r="ED1029" s="101"/>
      <c r="EE1029" s="101"/>
      <c r="EF1029" s="101"/>
      <c r="EG1029" s="101"/>
      <c r="EH1029" s="101"/>
      <c r="EI1029" s="101"/>
      <c r="EJ1029" s="101"/>
      <c r="EK1029" s="101"/>
      <c r="EL1029" s="101"/>
      <c r="EM1029" s="101"/>
      <c r="EN1029" s="101"/>
      <c r="EO1029" s="101"/>
      <c r="EP1029" s="101"/>
      <c r="EQ1029" s="101"/>
      <c r="ER1029" s="101"/>
      <c r="ES1029" s="101"/>
      <c r="ET1029" s="101"/>
      <c r="EU1029" s="101"/>
      <c r="EV1029" s="101"/>
      <c r="EW1029" s="101"/>
      <c r="EX1029" s="101"/>
      <c r="EY1029" s="101"/>
      <c r="EZ1029" s="101"/>
      <c r="FA1029" s="101"/>
      <c r="FB1029" s="101"/>
      <c r="FC1029" s="101"/>
      <c r="FD1029" s="101"/>
      <c r="FE1029" s="101"/>
      <c r="FF1029" s="101"/>
      <c r="FG1029" s="101"/>
      <c r="FH1029" s="101"/>
      <c r="FI1029" s="101"/>
      <c r="FJ1029" s="101"/>
      <c r="FK1029" s="101"/>
      <c r="FL1029" s="101"/>
      <c r="FM1029" s="101"/>
      <c r="FN1029" s="101"/>
      <c r="FO1029" s="101"/>
      <c r="FP1029" s="101"/>
      <c r="FQ1029" s="101"/>
      <c r="FR1029" s="101"/>
      <c r="FS1029" s="101"/>
      <c r="FT1029" s="101"/>
      <c r="FU1029" s="101"/>
      <c r="FV1029" s="101"/>
      <c r="FW1029" s="101"/>
      <c r="FX1029" s="101"/>
      <c r="FY1029" s="101"/>
      <c r="FZ1029" s="101"/>
      <c r="GA1029" s="101"/>
      <c r="GB1029" s="101"/>
      <c r="GC1029" s="101"/>
      <c r="GD1029" s="101"/>
    </row>
    <row r="1030" spans="1:186" x14ac:dyDescent="0.25">
      <c r="A1030" s="101"/>
      <c r="B1030" s="101"/>
      <c r="C1030" s="101"/>
      <c r="D1030" s="101"/>
      <c r="E1030" s="101"/>
      <c r="F1030" s="101"/>
      <c r="G1030" s="101"/>
      <c r="H1030" s="101"/>
      <c r="I1030" s="101"/>
      <c r="J1030" s="101"/>
      <c r="K1030" s="101"/>
      <c r="L1030" s="101"/>
      <c r="M1030" s="103"/>
      <c r="N1030" s="101"/>
      <c r="O1030" s="101"/>
      <c r="P1030" s="101"/>
      <c r="Q1030" s="101"/>
      <c r="R1030" s="101"/>
      <c r="S1030" s="103"/>
      <c r="T1030" s="103"/>
      <c r="U1030" s="101"/>
      <c r="V1030" s="101"/>
      <c r="W1030" s="101"/>
      <c r="X1030" s="101"/>
      <c r="Y1030" s="101"/>
      <c r="Z1030" s="101"/>
      <c r="AA1030" s="101"/>
      <c r="AB1030" s="101"/>
      <c r="AC1030" s="101"/>
      <c r="AD1030" s="101"/>
      <c r="AE1030" s="101"/>
      <c r="AF1030" s="101"/>
      <c r="AG1030" s="103"/>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c r="BN1030" s="101"/>
      <c r="BO1030" s="101"/>
      <c r="BP1030" s="101"/>
      <c r="BQ1030" s="101"/>
      <c r="BR1030" s="101"/>
      <c r="BS1030" s="101"/>
      <c r="BT1030" s="101"/>
      <c r="BU1030" s="101"/>
      <c r="BV1030" s="101"/>
      <c r="BW1030" s="101"/>
      <c r="BX1030" s="101"/>
      <c r="BY1030" s="101"/>
      <c r="BZ1030" s="101"/>
      <c r="CA1030" s="101"/>
      <c r="CB1030" s="101"/>
      <c r="CC1030" s="101"/>
      <c r="CD1030" s="101"/>
      <c r="CE1030" s="101"/>
      <c r="CF1030" s="101"/>
      <c r="CG1030" s="101"/>
      <c r="CH1030" s="101"/>
      <c r="CI1030" s="101"/>
      <c r="CJ1030" s="101"/>
      <c r="CK1030" s="101"/>
      <c r="CL1030" s="101"/>
      <c r="CM1030" s="101"/>
      <c r="CN1030" s="101"/>
      <c r="CO1030" s="101"/>
      <c r="CP1030" s="101"/>
      <c r="CQ1030" s="101"/>
      <c r="CR1030" s="101"/>
      <c r="CS1030" s="101"/>
      <c r="CT1030" s="101"/>
      <c r="CU1030" s="101"/>
      <c r="CV1030" s="101"/>
      <c r="CW1030" s="101"/>
      <c r="CX1030" s="101"/>
      <c r="CY1030" s="101"/>
      <c r="CZ1030" s="101"/>
      <c r="DA1030" s="101"/>
      <c r="DB1030" s="101"/>
      <c r="DC1030" s="101"/>
      <c r="DD1030" s="101"/>
      <c r="DE1030" s="101"/>
      <c r="DF1030" s="103"/>
      <c r="DG1030" s="101"/>
      <c r="DH1030" s="101"/>
      <c r="DI1030" s="101"/>
      <c r="DJ1030" s="101"/>
      <c r="DK1030" s="101"/>
      <c r="DL1030" s="101"/>
      <c r="DM1030" s="101"/>
      <c r="DN1030" s="101"/>
      <c r="DO1030" s="101"/>
      <c r="DP1030" s="101"/>
      <c r="DQ1030" s="101"/>
      <c r="DR1030" s="101"/>
      <c r="DS1030" s="101"/>
      <c r="DT1030" s="101"/>
      <c r="DU1030" s="101"/>
      <c r="DV1030" s="101"/>
      <c r="DW1030" s="101"/>
      <c r="DX1030" s="101"/>
      <c r="DY1030" s="101"/>
      <c r="DZ1030" s="101"/>
      <c r="EA1030" s="101"/>
      <c r="EB1030" s="101"/>
      <c r="EC1030" s="101"/>
      <c r="ED1030" s="101"/>
      <c r="EE1030" s="101"/>
      <c r="EF1030" s="101"/>
      <c r="EG1030" s="101"/>
      <c r="EH1030" s="101"/>
      <c r="EI1030" s="101"/>
      <c r="EJ1030" s="101"/>
      <c r="EK1030" s="101"/>
      <c r="EL1030" s="101"/>
      <c r="EM1030" s="101"/>
      <c r="EN1030" s="101"/>
      <c r="EO1030" s="101"/>
      <c r="EP1030" s="101"/>
      <c r="EQ1030" s="101"/>
      <c r="ER1030" s="101"/>
      <c r="ES1030" s="101"/>
      <c r="ET1030" s="101"/>
      <c r="EU1030" s="101"/>
      <c r="EV1030" s="101"/>
      <c r="EW1030" s="101"/>
      <c r="EX1030" s="101"/>
      <c r="EY1030" s="101"/>
      <c r="EZ1030" s="101"/>
      <c r="FA1030" s="101"/>
      <c r="FB1030" s="101"/>
      <c r="FC1030" s="101"/>
      <c r="FD1030" s="101"/>
      <c r="FE1030" s="101"/>
      <c r="FF1030" s="101"/>
      <c r="FG1030" s="101"/>
      <c r="FH1030" s="101"/>
      <c r="FI1030" s="101"/>
      <c r="FJ1030" s="101"/>
      <c r="FK1030" s="101"/>
      <c r="FL1030" s="101"/>
      <c r="FM1030" s="101"/>
      <c r="FN1030" s="101"/>
      <c r="FO1030" s="101"/>
      <c r="FP1030" s="101"/>
      <c r="FQ1030" s="101"/>
      <c r="FR1030" s="101"/>
      <c r="FS1030" s="101"/>
      <c r="FT1030" s="101"/>
      <c r="FU1030" s="101"/>
      <c r="FV1030" s="101"/>
      <c r="FW1030" s="101"/>
      <c r="FX1030" s="101"/>
      <c r="FY1030" s="101"/>
      <c r="FZ1030" s="101"/>
      <c r="GA1030" s="101"/>
      <c r="GB1030" s="101"/>
      <c r="GC1030" s="101"/>
      <c r="GD1030" s="101"/>
    </row>
    <row r="1031" spans="1:186" x14ac:dyDescent="0.25">
      <c r="A1031" s="101"/>
      <c r="B1031" s="101"/>
      <c r="C1031" s="101"/>
      <c r="D1031" s="101"/>
      <c r="E1031" s="101"/>
      <c r="F1031" s="101"/>
      <c r="G1031" s="101"/>
      <c r="H1031" s="101"/>
      <c r="I1031" s="101"/>
      <c r="J1031" s="101"/>
      <c r="K1031" s="101"/>
      <c r="L1031" s="101"/>
      <c r="M1031" s="103"/>
      <c r="N1031" s="101"/>
      <c r="O1031" s="101"/>
      <c r="P1031" s="101"/>
      <c r="Q1031" s="101"/>
      <c r="R1031" s="101"/>
      <c r="S1031" s="103"/>
      <c r="T1031" s="103"/>
      <c r="U1031" s="101"/>
      <c r="V1031" s="101"/>
      <c r="W1031" s="101"/>
      <c r="X1031" s="101"/>
      <c r="Y1031" s="101"/>
      <c r="Z1031" s="101"/>
      <c r="AA1031" s="101"/>
      <c r="AB1031" s="101"/>
      <c r="AC1031" s="101"/>
      <c r="AD1031" s="101"/>
      <c r="AE1031" s="101"/>
      <c r="AF1031" s="101"/>
      <c r="AG1031" s="103"/>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c r="BN1031" s="101"/>
      <c r="BO1031" s="101"/>
      <c r="BP1031" s="101"/>
      <c r="BQ1031" s="101"/>
      <c r="BR1031" s="101"/>
      <c r="BS1031" s="101"/>
      <c r="BT1031" s="101"/>
      <c r="BU1031" s="101"/>
      <c r="BV1031" s="101"/>
      <c r="BW1031" s="101"/>
      <c r="BX1031" s="101"/>
      <c r="BY1031" s="101"/>
      <c r="BZ1031" s="101"/>
      <c r="CA1031" s="101"/>
      <c r="CB1031" s="101"/>
      <c r="CC1031" s="101"/>
      <c r="CD1031" s="101"/>
      <c r="CE1031" s="101"/>
      <c r="CF1031" s="101"/>
      <c r="CG1031" s="101"/>
      <c r="CH1031" s="101"/>
      <c r="CI1031" s="101"/>
      <c r="CJ1031" s="101"/>
      <c r="CK1031" s="101"/>
      <c r="CL1031" s="101"/>
      <c r="CM1031" s="101"/>
      <c r="CN1031" s="101"/>
      <c r="CO1031" s="101"/>
      <c r="CP1031" s="101"/>
      <c r="CQ1031" s="101"/>
      <c r="CR1031" s="101"/>
      <c r="CS1031" s="101"/>
      <c r="CT1031" s="101"/>
      <c r="CU1031" s="101"/>
      <c r="CV1031" s="101"/>
      <c r="CW1031" s="101"/>
      <c r="CX1031" s="101"/>
      <c r="CY1031" s="101"/>
      <c r="CZ1031" s="101"/>
      <c r="DA1031" s="101"/>
      <c r="DB1031" s="101"/>
      <c r="DC1031" s="101"/>
      <c r="DD1031" s="101"/>
      <c r="DE1031" s="101"/>
      <c r="DF1031" s="103"/>
      <c r="DG1031" s="101"/>
      <c r="DH1031" s="101"/>
      <c r="DI1031" s="101"/>
      <c r="DJ1031" s="101"/>
      <c r="DK1031" s="101"/>
      <c r="DL1031" s="101"/>
      <c r="DM1031" s="101"/>
      <c r="DN1031" s="101"/>
      <c r="DO1031" s="101"/>
      <c r="DP1031" s="101"/>
      <c r="DQ1031" s="101"/>
      <c r="DR1031" s="101"/>
      <c r="DS1031" s="101"/>
      <c r="DT1031" s="101"/>
      <c r="DU1031" s="101"/>
      <c r="DV1031" s="101"/>
      <c r="DW1031" s="101"/>
      <c r="DX1031" s="101"/>
      <c r="DY1031" s="101"/>
      <c r="DZ1031" s="101"/>
      <c r="EA1031" s="101"/>
      <c r="EB1031" s="101"/>
      <c r="EC1031" s="101"/>
      <c r="ED1031" s="101"/>
      <c r="EE1031" s="101"/>
      <c r="EF1031" s="101"/>
      <c r="EG1031" s="101"/>
      <c r="EH1031" s="101"/>
      <c r="EI1031" s="101"/>
      <c r="EJ1031" s="101"/>
      <c r="EK1031" s="101"/>
      <c r="EL1031" s="101"/>
      <c r="EM1031" s="101"/>
      <c r="EN1031" s="101"/>
      <c r="EO1031" s="101"/>
      <c r="EP1031" s="101"/>
      <c r="EQ1031" s="101"/>
      <c r="ER1031" s="101"/>
      <c r="ES1031" s="101"/>
      <c r="ET1031" s="101"/>
      <c r="EU1031" s="101"/>
      <c r="EV1031" s="101"/>
      <c r="EW1031" s="101"/>
      <c r="EX1031" s="101"/>
      <c r="EY1031" s="101"/>
      <c r="EZ1031" s="101"/>
      <c r="FA1031" s="101"/>
      <c r="FB1031" s="101"/>
      <c r="FC1031" s="101"/>
      <c r="FD1031" s="101"/>
      <c r="FE1031" s="101"/>
      <c r="FF1031" s="101"/>
      <c r="FG1031" s="101"/>
      <c r="FH1031" s="101"/>
      <c r="FI1031" s="101"/>
      <c r="FJ1031" s="101"/>
      <c r="FK1031" s="101"/>
      <c r="FL1031" s="101"/>
      <c r="FM1031" s="101"/>
      <c r="FN1031" s="101"/>
      <c r="FO1031" s="101"/>
      <c r="FP1031" s="101"/>
      <c r="FQ1031" s="101"/>
      <c r="FR1031" s="101"/>
      <c r="FS1031" s="101"/>
      <c r="FT1031" s="101"/>
      <c r="FU1031" s="101"/>
      <c r="FV1031" s="101"/>
      <c r="FW1031" s="101"/>
      <c r="FX1031" s="101"/>
      <c r="FY1031" s="101"/>
      <c r="FZ1031" s="101"/>
      <c r="GA1031" s="101"/>
      <c r="GB1031" s="101"/>
      <c r="GC1031" s="101"/>
      <c r="GD1031" s="101"/>
    </row>
    <row r="1032" spans="1:186" x14ac:dyDescent="0.25">
      <c r="A1032" s="101"/>
      <c r="B1032" s="101"/>
      <c r="C1032" s="101"/>
      <c r="D1032" s="101"/>
      <c r="E1032" s="101"/>
      <c r="F1032" s="101"/>
      <c r="G1032" s="101"/>
      <c r="H1032" s="101"/>
      <c r="I1032" s="101"/>
      <c r="J1032" s="101"/>
      <c r="K1032" s="101"/>
      <c r="L1032" s="101"/>
      <c r="M1032" s="103"/>
      <c r="N1032" s="101"/>
      <c r="O1032" s="101"/>
      <c r="P1032" s="101"/>
      <c r="Q1032" s="101"/>
      <c r="R1032" s="101"/>
      <c r="S1032" s="103"/>
      <c r="T1032" s="103"/>
      <c r="U1032" s="101"/>
      <c r="V1032" s="101"/>
      <c r="W1032" s="101"/>
      <c r="X1032" s="101"/>
      <c r="Y1032" s="101"/>
      <c r="Z1032" s="101"/>
      <c r="AA1032" s="101"/>
      <c r="AB1032" s="101"/>
      <c r="AC1032" s="101"/>
      <c r="AD1032" s="101"/>
      <c r="AE1032" s="101"/>
      <c r="AF1032" s="101"/>
      <c r="AG1032" s="103"/>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c r="BN1032" s="101"/>
      <c r="BO1032" s="101"/>
      <c r="BP1032" s="101"/>
      <c r="BQ1032" s="101"/>
      <c r="BR1032" s="101"/>
      <c r="BS1032" s="101"/>
      <c r="BT1032" s="101"/>
      <c r="BU1032" s="101"/>
      <c r="BV1032" s="101"/>
      <c r="BW1032" s="101"/>
      <c r="BX1032" s="101"/>
      <c r="BY1032" s="101"/>
      <c r="BZ1032" s="101"/>
      <c r="CA1032" s="101"/>
      <c r="CB1032" s="101"/>
      <c r="CC1032" s="101"/>
      <c r="CD1032" s="101"/>
      <c r="CE1032" s="101"/>
      <c r="CF1032" s="101"/>
      <c r="CG1032" s="101"/>
      <c r="CH1032" s="101"/>
      <c r="CI1032" s="101"/>
      <c r="CJ1032" s="101"/>
      <c r="CK1032" s="101"/>
      <c r="CL1032" s="101"/>
      <c r="CM1032" s="101"/>
      <c r="CN1032" s="101"/>
      <c r="CO1032" s="101"/>
      <c r="CP1032" s="101"/>
      <c r="CQ1032" s="101"/>
      <c r="CR1032" s="101"/>
      <c r="CS1032" s="101"/>
      <c r="CT1032" s="101"/>
      <c r="CU1032" s="101"/>
      <c r="CV1032" s="101"/>
      <c r="CW1032" s="101"/>
      <c r="CX1032" s="101"/>
      <c r="CY1032" s="101"/>
      <c r="CZ1032" s="101"/>
      <c r="DA1032" s="101"/>
      <c r="DB1032" s="101"/>
      <c r="DC1032" s="101"/>
      <c r="DD1032" s="101"/>
      <c r="DE1032" s="101"/>
      <c r="DF1032" s="103"/>
      <c r="DG1032" s="101"/>
      <c r="DH1032" s="101"/>
      <c r="DI1032" s="101"/>
      <c r="DJ1032" s="101"/>
      <c r="DK1032" s="101"/>
      <c r="DL1032" s="101"/>
      <c r="DM1032" s="101"/>
      <c r="DN1032" s="101"/>
      <c r="DO1032" s="101"/>
      <c r="DP1032" s="101"/>
      <c r="DQ1032" s="101"/>
      <c r="DR1032" s="101"/>
      <c r="DS1032" s="101"/>
      <c r="DT1032" s="101"/>
      <c r="DU1032" s="101"/>
      <c r="DV1032" s="101"/>
      <c r="DW1032" s="101"/>
      <c r="DX1032" s="101"/>
      <c r="DY1032" s="101"/>
      <c r="DZ1032" s="101"/>
      <c r="EA1032" s="101"/>
      <c r="EB1032" s="101"/>
      <c r="EC1032" s="101"/>
      <c r="ED1032" s="101"/>
      <c r="EE1032" s="101"/>
      <c r="EF1032" s="101"/>
      <c r="EG1032" s="101"/>
      <c r="EH1032" s="101"/>
      <c r="EI1032" s="101"/>
      <c r="EJ1032" s="101"/>
      <c r="EK1032" s="101"/>
      <c r="EL1032" s="101"/>
      <c r="EM1032" s="101"/>
      <c r="EN1032" s="101"/>
      <c r="EO1032" s="101"/>
      <c r="EP1032" s="101"/>
      <c r="EQ1032" s="101"/>
      <c r="ER1032" s="101"/>
      <c r="ES1032" s="101"/>
      <c r="ET1032" s="101"/>
      <c r="EU1032" s="101"/>
      <c r="EV1032" s="101"/>
      <c r="EW1032" s="101"/>
      <c r="EX1032" s="101"/>
      <c r="EY1032" s="101"/>
      <c r="EZ1032" s="101"/>
      <c r="FA1032" s="101"/>
      <c r="FB1032" s="101"/>
      <c r="FC1032" s="101"/>
      <c r="FD1032" s="101"/>
      <c r="FE1032" s="101"/>
      <c r="FF1032" s="101"/>
      <c r="FG1032" s="101"/>
      <c r="FH1032" s="101"/>
      <c r="FI1032" s="101"/>
      <c r="FJ1032" s="101"/>
      <c r="FK1032" s="101"/>
      <c r="FL1032" s="101"/>
      <c r="FM1032" s="101"/>
      <c r="FN1032" s="101"/>
      <c r="FO1032" s="101"/>
      <c r="FP1032" s="101"/>
      <c r="FQ1032" s="101"/>
      <c r="FR1032" s="101"/>
      <c r="FS1032" s="101"/>
      <c r="FT1032" s="101"/>
      <c r="FU1032" s="101"/>
      <c r="FV1032" s="101"/>
      <c r="FW1032" s="101"/>
      <c r="FX1032" s="101"/>
      <c r="FY1032" s="101"/>
      <c r="FZ1032" s="101"/>
      <c r="GA1032" s="101"/>
      <c r="GB1032" s="101"/>
      <c r="GC1032" s="101"/>
      <c r="GD1032" s="101"/>
    </row>
    <row r="1033" spans="1:186" x14ac:dyDescent="0.25">
      <c r="A1033" s="101"/>
      <c r="B1033" s="101"/>
      <c r="C1033" s="101"/>
      <c r="D1033" s="101"/>
      <c r="E1033" s="101"/>
      <c r="F1033" s="101"/>
      <c r="G1033" s="101"/>
      <c r="H1033" s="101"/>
      <c r="I1033" s="101"/>
      <c r="J1033" s="101"/>
      <c r="K1033" s="101"/>
      <c r="L1033" s="101"/>
      <c r="M1033" s="103"/>
      <c r="N1033" s="101"/>
      <c r="O1033" s="101"/>
      <c r="P1033" s="101"/>
      <c r="Q1033" s="101"/>
      <c r="R1033" s="101"/>
      <c r="S1033" s="103"/>
      <c r="T1033" s="103"/>
      <c r="U1033" s="101"/>
      <c r="V1033" s="101"/>
      <c r="W1033" s="101"/>
      <c r="X1033" s="101"/>
      <c r="Y1033" s="101"/>
      <c r="Z1033" s="101"/>
      <c r="AA1033" s="101"/>
      <c r="AB1033" s="101"/>
      <c r="AC1033" s="101"/>
      <c r="AD1033" s="101"/>
      <c r="AE1033" s="101"/>
      <c r="AF1033" s="101"/>
      <c r="AG1033" s="103"/>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c r="BN1033" s="101"/>
      <c r="BO1033" s="101"/>
      <c r="BP1033" s="101"/>
      <c r="BQ1033" s="101"/>
      <c r="BR1033" s="101"/>
      <c r="BS1033" s="101"/>
      <c r="BT1033" s="101"/>
      <c r="BU1033" s="101"/>
      <c r="BV1033" s="101"/>
      <c r="BW1033" s="101"/>
      <c r="BX1033" s="101"/>
      <c r="BY1033" s="101"/>
      <c r="BZ1033" s="101"/>
      <c r="CA1033" s="101"/>
      <c r="CB1033" s="101"/>
      <c r="CC1033" s="101"/>
      <c r="CD1033" s="101"/>
      <c r="CE1033" s="101"/>
      <c r="CF1033" s="101"/>
      <c r="CG1033" s="101"/>
      <c r="CH1033" s="101"/>
      <c r="CI1033" s="101"/>
      <c r="CJ1033" s="101"/>
      <c r="CK1033" s="101"/>
      <c r="CL1033" s="101"/>
      <c r="CM1033" s="101"/>
      <c r="CN1033" s="101"/>
      <c r="CO1033" s="101"/>
      <c r="CP1033" s="101"/>
      <c r="CQ1033" s="101"/>
      <c r="CR1033" s="101"/>
      <c r="CS1033" s="101"/>
      <c r="CT1033" s="101"/>
      <c r="CU1033" s="101"/>
      <c r="CV1033" s="101"/>
      <c r="CW1033" s="101"/>
      <c r="CX1033" s="101"/>
      <c r="CY1033" s="101"/>
      <c r="CZ1033" s="101"/>
      <c r="DA1033" s="101"/>
      <c r="DB1033" s="101"/>
      <c r="DC1033" s="101"/>
      <c r="DD1033" s="101"/>
      <c r="DE1033" s="101"/>
      <c r="DF1033" s="103"/>
      <c r="DG1033" s="101"/>
      <c r="DH1033" s="101"/>
      <c r="DI1033" s="101"/>
      <c r="DJ1033" s="101"/>
      <c r="DK1033" s="101"/>
      <c r="DL1033" s="101"/>
      <c r="DM1033" s="101"/>
      <c r="DN1033" s="101"/>
      <c r="DO1033" s="101"/>
      <c r="DP1033" s="101"/>
      <c r="DQ1033" s="101"/>
      <c r="DR1033" s="101"/>
      <c r="DS1033" s="101"/>
      <c r="DT1033" s="101"/>
      <c r="DU1033" s="101"/>
      <c r="DV1033" s="101"/>
      <c r="DW1033" s="101"/>
      <c r="DX1033" s="101"/>
      <c r="DY1033" s="101"/>
      <c r="DZ1033" s="101"/>
      <c r="EA1033" s="101"/>
      <c r="EB1033" s="101"/>
      <c r="EC1033" s="101"/>
      <c r="ED1033" s="101"/>
      <c r="EE1033" s="101"/>
      <c r="EF1033" s="101"/>
      <c r="EG1033" s="101"/>
      <c r="EH1033" s="101"/>
      <c r="EI1033" s="101"/>
      <c r="EJ1033" s="101"/>
      <c r="EK1033" s="101"/>
      <c r="EL1033" s="101"/>
      <c r="EM1033" s="101"/>
      <c r="EN1033" s="101"/>
      <c r="EO1033" s="101"/>
      <c r="EP1033" s="101"/>
      <c r="EQ1033" s="101"/>
      <c r="ER1033" s="101"/>
      <c r="ES1033" s="101"/>
      <c r="ET1033" s="101"/>
      <c r="EU1033" s="101"/>
      <c r="EV1033" s="101"/>
      <c r="EW1033" s="101"/>
      <c r="EX1033" s="101"/>
      <c r="EY1033" s="101"/>
      <c r="EZ1033" s="101"/>
      <c r="FA1033" s="101"/>
      <c r="FB1033" s="101"/>
      <c r="FC1033" s="101"/>
      <c r="FD1033" s="101"/>
      <c r="FE1033" s="101"/>
      <c r="FF1033" s="101"/>
      <c r="FG1033" s="101"/>
      <c r="FH1033" s="101"/>
      <c r="FI1033" s="101"/>
      <c r="FJ1033" s="101"/>
      <c r="FK1033" s="101"/>
      <c r="FL1033" s="101"/>
      <c r="FM1033" s="101"/>
      <c r="FN1033" s="101"/>
      <c r="FO1033" s="101"/>
      <c r="FP1033" s="101"/>
      <c r="FQ1033" s="101"/>
      <c r="FR1033" s="101"/>
      <c r="FS1033" s="101"/>
      <c r="FT1033" s="101"/>
      <c r="FU1033" s="101"/>
      <c r="FV1033" s="101"/>
      <c r="FW1033" s="101"/>
      <c r="FX1033" s="101"/>
      <c r="FY1033" s="101"/>
      <c r="FZ1033" s="101"/>
      <c r="GA1033" s="101"/>
      <c r="GB1033" s="101"/>
      <c r="GC1033" s="101"/>
      <c r="GD1033" s="101"/>
    </row>
    <row r="1034" spans="1:186" x14ac:dyDescent="0.25">
      <c r="A1034" s="101"/>
      <c r="B1034" s="101"/>
      <c r="C1034" s="101"/>
      <c r="D1034" s="101"/>
      <c r="E1034" s="101"/>
      <c r="F1034" s="101"/>
      <c r="G1034" s="101"/>
      <c r="H1034" s="101"/>
      <c r="I1034" s="101"/>
      <c r="J1034" s="101"/>
      <c r="K1034" s="101"/>
      <c r="L1034" s="101"/>
      <c r="M1034" s="103"/>
      <c r="N1034" s="101"/>
      <c r="O1034" s="101"/>
      <c r="P1034" s="101"/>
      <c r="Q1034" s="101"/>
      <c r="R1034" s="101"/>
      <c r="S1034" s="103"/>
      <c r="T1034" s="103"/>
      <c r="U1034" s="101"/>
      <c r="V1034" s="101"/>
      <c r="W1034" s="101"/>
      <c r="X1034" s="101"/>
      <c r="Y1034" s="101"/>
      <c r="Z1034" s="101"/>
      <c r="AA1034" s="101"/>
      <c r="AB1034" s="101"/>
      <c r="AC1034" s="101"/>
      <c r="AD1034" s="101"/>
      <c r="AE1034" s="101"/>
      <c r="AF1034" s="101"/>
      <c r="AG1034" s="103"/>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c r="BN1034" s="101"/>
      <c r="BO1034" s="101"/>
      <c r="BP1034" s="101"/>
      <c r="BQ1034" s="101"/>
      <c r="BR1034" s="101"/>
      <c r="BS1034" s="101"/>
      <c r="BT1034" s="101"/>
      <c r="BU1034" s="101"/>
      <c r="BV1034" s="101"/>
      <c r="BW1034" s="101"/>
      <c r="BX1034" s="101"/>
      <c r="BY1034" s="101"/>
      <c r="BZ1034" s="101"/>
      <c r="CA1034" s="101"/>
      <c r="CB1034" s="101"/>
      <c r="CC1034" s="101"/>
      <c r="CD1034" s="101"/>
      <c r="CE1034" s="101"/>
      <c r="CF1034" s="101"/>
      <c r="CG1034" s="101"/>
      <c r="CH1034" s="101"/>
      <c r="CI1034" s="101"/>
      <c r="CJ1034" s="101"/>
      <c r="CK1034" s="101"/>
      <c r="CL1034" s="101"/>
      <c r="CM1034" s="101"/>
      <c r="CN1034" s="101"/>
      <c r="CO1034" s="101"/>
      <c r="CP1034" s="101"/>
      <c r="CQ1034" s="101"/>
      <c r="CR1034" s="101"/>
      <c r="CS1034" s="101"/>
      <c r="CT1034" s="101"/>
      <c r="CU1034" s="101"/>
      <c r="CV1034" s="101"/>
      <c r="CW1034" s="101"/>
      <c r="CX1034" s="101"/>
      <c r="CY1034" s="101"/>
      <c r="CZ1034" s="101"/>
      <c r="DA1034" s="101"/>
      <c r="DB1034" s="101"/>
      <c r="DC1034" s="101"/>
      <c r="DD1034" s="101"/>
      <c r="DE1034" s="101"/>
      <c r="DF1034" s="103"/>
      <c r="DG1034" s="101"/>
      <c r="DH1034" s="101"/>
      <c r="DI1034" s="101"/>
      <c r="DJ1034" s="101"/>
      <c r="DK1034" s="101"/>
      <c r="DL1034" s="101"/>
      <c r="DM1034" s="101"/>
      <c r="DN1034" s="101"/>
      <c r="DO1034" s="101"/>
      <c r="DP1034" s="101"/>
      <c r="DQ1034" s="101"/>
      <c r="DR1034" s="101"/>
      <c r="DS1034" s="101"/>
      <c r="DT1034" s="101"/>
      <c r="DU1034" s="101"/>
      <c r="DV1034" s="101"/>
      <c r="DW1034" s="101"/>
      <c r="DX1034" s="101"/>
      <c r="DY1034" s="101"/>
      <c r="DZ1034" s="101"/>
      <c r="EA1034" s="101"/>
      <c r="EB1034" s="101"/>
      <c r="EC1034" s="101"/>
      <c r="ED1034" s="101"/>
      <c r="EE1034" s="101"/>
      <c r="EF1034" s="101"/>
      <c r="EG1034" s="101"/>
      <c r="EH1034" s="101"/>
      <c r="EI1034" s="101"/>
      <c r="EJ1034" s="101"/>
      <c r="EK1034" s="101"/>
      <c r="EL1034" s="101"/>
      <c r="EM1034" s="101"/>
      <c r="EN1034" s="101"/>
      <c r="EO1034" s="101"/>
      <c r="EP1034" s="101"/>
      <c r="EQ1034" s="101"/>
      <c r="ER1034" s="101"/>
      <c r="ES1034" s="101"/>
      <c r="ET1034" s="101"/>
      <c r="EU1034" s="101"/>
      <c r="EV1034" s="101"/>
      <c r="EW1034" s="101"/>
      <c r="EX1034" s="101"/>
      <c r="EY1034" s="101"/>
      <c r="EZ1034" s="101"/>
      <c r="FA1034" s="101"/>
      <c r="FB1034" s="101"/>
      <c r="FC1034" s="101"/>
      <c r="FD1034" s="101"/>
      <c r="FE1034" s="101"/>
      <c r="FF1034" s="101"/>
      <c r="FG1034" s="101"/>
      <c r="FH1034" s="101"/>
      <c r="FI1034" s="101"/>
      <c r="FJ1034" s="101"/>
      <c r="FK1034" s="101"/>
      <c r="FL1034" s="101"/>
      <c r="FM1034" s="101"/>
      <c r="FN1034" s="101"/>
      <c r="FO1034" s="101"/>
      <c r="FP1034" s="101"/>
      <c r="FQ1034" s="101"/>
      <c r="FR1034" s="101"/>
      <c r="FS1034" s="101"/>
      <c r="FT1034" s="101"/>
      <c r="FU1034" s="101"/>
      <c r="FV1034" s="101"/>
      <c r="FW1034" s="101"/>
      <c r="FX1034" s="101"/>
      <c r="FY1034" s="101"/>
      <c r="FZ1034" s="101"/>
      <c r="GA1034" s="101"/>
      <c r="GB1034" s="101"/>
      <c r="GC1034" s="101"/>
      <c r="GD1034" s="101"/>
    </row>
    <row r="1035" spans="1:186" x14ac:dyDescent="0.25">
      <c r="A1035" s="101"/>
      <c r="B1035" s="101"/>
      <c r="C1035" s="101"/>
      <c r="D1035" s="101"/>
      <c r="E1035" s="101"/>
      <c r="F1035" s="101"/>
      <c r="G1035" s="101"/>
      <c r="H1035" s="101"/>
      <c r="I1035" s="101"/>
      <c r="J1035" s="101"/>
      <c r="K1035" s="101"/>
      <c r="L1035" s="101"/>
      <c r="M1035" s="103"/>
      <c r="N1035" s="101"/>
      <c r="O1035" s="101"/>
      <c r="P1035" s="101"/>
      <c r="Q1035" s="101"/>
      <c r="R1035" s="101"/>
      <c r="S1035" s="103"/>
      <c r="T1035" s="103"/>
      <c r="U1035" s="101"/>
      <c r="V1035" s="101"/>
      <c r="W1035" s="101"/>
      <c r="X1035" s="101"/>
      <c r="Y1035" s="101"/>
      <c r="Z1035" s="101"/>
      <c r="AA1035" s="101"/>
      <c r="AB1035" s="101"/>
      <c r="AC1035" s="101"/>
      <c r="AD1035" s="101"/>
      <c r="AE1035" s="101"/>
      <c r="AF1035" s="101"/>
      <c r="AG1035" s="103"/>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c r="BN1035" s="101"/>
      <c r="BO1035" s="101"/>
      <c r="BP1035" s="101"/>
      <c r="BQ1035" s="101"/>
      <c r="BR1035" s="101"/>
      <c r="BS1035" s="101"/>
      <c r="BT1035" s="101"/>
      <c r="BU1035" s="101"/>
      <c r="BV1035" s="101"/>
      <c r="BW1035" s="101"/>
      <c r="BX1035" s="101"/>
      <c r="BY1035" s="101"/>
      <c r="BZ1035" s="101"/>
      <c r="CA1035" s="101"/>
      <c r="CB1035" s="101"/>
      <c r="CC1035" s="101"/>
      <c r="CD1035" s="101"/>
      <c r="CE1035" s="101"/>
      <c r="CF1035" s="101"/>
      <c r="CG1035" s="101"/>
      <c r="CH1035" s="101"/>
      <c r="CI1035" s="101"/>
      <c r="CJ1035" s="101"/>
      <c r="CK1035" s="101"/>
      <c r="CL1035" s="101"/>
      <c r="CM1035" s="101"/>
      <c r="CN1035" s="101"/>
      <c r="CO1035" s="101"/>
      <c r="CP1035" s="101"/>
      <c r="CQ1035" s="101"/>
      <c r="CR1035" s="101"/>
      <c r="CS1035" s="101"/>
      <c r="CT1035" s="101"/>
      <c r="CU1035" s="101"/>
      <c r="CV1035" s="101"/>
      <c r="CW1035" s="101"/>
      <c r="CX1035" s="101"/>
      <c r="CY1035" s="101"/>
      <c r="CZ1035" s="101"/>
      <c r="DA1035" s="101"/>
      <c r="DB1035" s="101"/>
      <c r="DC1035" s="101"/>
      <c r="DD1035" s="101"/>
      <c r="DE1035" s="101"/>
      <c r="DF1035" s="103"/>
      <c r="DG1035" s="101"/>
      <c r="DH1035" s="101"/>
      <c r="DI1035" s="101"/>
      <c r="DJ1035" s="101"/>
      <c r="DK1035" s="101"/>
      <c r="DL1035" s="101"/>
      <c r="DM1035" s="101"/>
      <c r="DN1035" s="101"/>
      <c r="DO1035" s="101"/>
      <c r="DP1035" s="101"/>
      <c r="DQ1035" s="101"/>
      <c r="DR1035" s="101"/>
      <c r="DS1035" s="101"/>
      <c r="DT1035" s="101"/>
      <c r="DU1035" s="101"/>
      <c r="DV1035" s="101"/>
      <c r="DW1035" s="101"/>
      <c r="DX1035" s="101"/>
      <c r="DY1035" s="101"/>
      <c r="DZ1035" s="101"/>
      <c r="EA1035" s="101"/>
      <c r="EB1035" s="101"/>
      <c r="EC1035" s="101"/>
      <c r="ED1035" s="101"/>
      <c r="EE1035" s="101"/>
      <c r="EF1035" s="101"/>
      <c r="EG1035" s="101"/>
      <c r="EH1035" s="101"/>
      <c r="EI1035" s="101"/>
      <c r="EJ1035" s="101"/>
      <c r="EK1035" s="101"/>
      <c r="EL1035" s="101"/>
      <c r="EM1035" s="101"/>
      <c r="EN1035" s="101"/>
      <c r="EO1035" s="101"/>
      <c r="EP1035" s="101"/>
      <c r="EQ1035" s="101"/>
      <c r="ER1035" s="101"/>
      <c r="ES1035" s="101"/>
      <c r="ET1035" s="101"/>
      <c r="EU1035" s="101"/>
      <c r="EV1035" s="101"/>
      <c r="EW1035" s="101"/>
      <c r="EX1035" s="101"/>
      <c r="EY1035" s="101"/>
      <c r="EZ1035" s="101"/>
      <c r="FA1035" s="101"/>
      <c r="FB1035" s="101"/>
      <c r="FC1035" s="101"/>
      <c r="FD1035" s="101"/>
      <c r="FE1035" s="101"/>
      <c r="FF1035" s="101"/>
      <c r="FG1035" s="101"/>
      <c r="FH1035" s="101"/>
      <c r="FI1035" s="101"/>
      <c r="FJ1035" s="101"/>
      <c r="FK1035" s="101"/>
      <c r="FL1035" s="101"/>
      <c r="FM1035" s="101"/>
      <c r="FN1035" s="101"/>
      <c r="FO1035" s="101"/>
      <c r="FP1035" s="101"/>
      <c r="FQ1035" s="101"/>
      <c r="FR1035" s="101"/>
      <c r="FS1035" s="101"/>
      <c r="FT1035" s="101"/>
      <c r="FU1035" s="101"/>
      <c r="FV1035" s="101"/>
      <c r="FW1035" s="101"/>
      <c r="FX1035" s="101"/>
      <c r="FY1035" s="101"/>
      <c r="FZ1035" s="101"/>
      <c r="GA1035" s="101"/>
      <c r="GB1035" s="101"/>
      <c r="GC1035" s="101"/>
      <c r="GD1035" s="101"/>
    </row>
    <row r="1036" spans="1:186" x14ac:dyDescent="0.25">
      <c r="A1036" s="101"/>
      <c r="B1036" s="101"/>
      <c r="C1036" s="101"/>
      <c r="D1036" s="101"/>
      <c r="E1036" s="101"/>
      <c r="F1036" s="101"/>
      <c r="G1036" s="101"/>
      <c r="H1036" s="101"/>
      <c r="I1036" s="101"/>
      <c r="J1036" s="101"/>
      <c r="K1036" s="101"/>
      <c r="L1036" s="101"/>
      <c r="M1036" s="103"/>
      <c r="N1036" s="101"/>
      <c r="O1036" s="101"/>
      <c r="P1036" s="101"/>
      <c r="Q1036" s="101"/>
      <c r="R1036" s="101"/>
      <c r="S1036" s="103"/>
      <c r="T1036" s="103"/>
      <c r="U1036" s="101"/>
      <c r="V1036" s="101"/>
      <c r="W1036" s="101"/>
      <c r="X1036" s="101"/>
      <c r="Y1036" s="101"/>
      <c r="Z1036" s="101"/>
      <c r="AA1036" s="101"/>
      <c r="AB1036" s="101"/>
      <c r="AC1036" s="101"/>
      <c r="AD1036" s="101"/>
      <c r="AE1036" s="101"/>
      <c r="AF1036" s="101"/>
      <c r="AG1036" s="103"/>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c r="BN1036" s="101"/>
      <c r="BO1036" s="101"/>
      <c r="BP1036" s="101"/>
      <c r="BQ1036" s="101"/>
      <c r="BR1036" s="101"/>
      <c r="BS1036" s="101"/>
      <c r="BT1036" s="101"/>
      <c r="BU1036" s="101"/>
      <c r="BV1036" s="101"/>
      <c r="BW1036" s="101"/>
      <c r="BX1036" s="101"/>
      <c r="BY1036" s="101"/>
      <c r="BZ1036" s="101"/>
      <c r="CA1036" s="101"/>
      <c r="CB1036" s="101"/>
      <c r="CC1036" s="101"/>
      <c r="CD1036" s="101"/>
      <c r="CE1036" s="101"/>
      <c r="CF1036" s="101"/>
      <c r="CG1036" s="101"/>
      <c r="CH1036" s="101"/>
      <c r="CI1036" s="101"/>
      <c r="CJ1036" s="101"/>
      <c r="CK1036" s="101"/>
      <c r="CL1036" s="101"/>
      <c r="CM1036" s="101"/>
      <c r="CN1036" s="101"/>
      <c r="CO1036" s="101"/>
      <c r="CP1036" s="101"/>
      <c r="CQ1036" s="101"/>
      <c r="CR1036" s="101"/>
      <c r="CS1036" s="101"/>
      <c r="CT1036" s="101"/>
      <c r="CU1036" s="101"/>
      <c r="CV1036" s="101"/>
      <c r="CW1036" s="101"/>
      <c r="CX1036" s="101"/>
      <c r="CY1036" s="101"/>
      <c r="CZ1036" s="101"/>
      <c r="DA1036" s="101"/>
      <c r="DB1036" s="101"/>
      <c r="DC1036" s="101"/>
      <c r="DD1036" s="101"/>
      <c r="DE1036" s="101"/>
      <c r="DF1036" s="103"/>
      <c r="DG1036" s="101"/>
      <c r="DH1036" s="101"/>
      <c r="DI1036" s="101"/>
      <c r="DJ1036" s="101"/>
      <c r="DK1036" s="101"/>
      <c r="DL1036" s="101"/>
      <c r="DM1036" s="101"/>
      <c r="DN1036" s="101"/>
      <c r="DO1036" s="101"/>
      <c r="DP1036" s="101"/>
      <c r="DQ1036" s="101"/>
      <c r="DR1036" s="101"/>
      <c r="DS1036" s="101"/>
      <c r="DT1036" s="101"/>
      <c r="DU1036" s="101"/>
      <c r="DV1036" s="101"/>
      <c r="DW1036" s="101"/>
      <c r="DX1036" s="101"/>
      <c r="DY1036" s="101"/>
      <c r="DZ1036" s="101"/>
      <c r="EA1036" s="101"/>
      <c r="EB1036" s="101"/>
      <c r="EC1036" s="101"/>
      <c r="ED1036" s="101"/>
      <c r="EE1036" s="101"/>
      <c r="EF1036" s="101"/>
      <c r="EG1036" s="101"/>
      <c r="EH1036" s="101"/>
      <c r="EI1036" s="101"/>
      <c r="EJ1036" s="101"/>
      <c r="EK1036" s="101"/>
      <c r="EL1036" s="101"/>
      <c r="EM1036" s="101"/>
      <c r="EN1036" s="101"/>
      <c r="EO1036" s="101"/>
      <c r="EP1036" s="101"/>
      <c r="EQ1036" s="101"/>
      <c r="ER1036" s="101"/>
      <c r="ES1036" s="101"/>
      <c r="ET1036" s="101"/>
      <c r="EU1036" s="101"/>
      <c r="EV1036" s="101"/>
      <c r="EW1036" s="101"/>
      <c r="EX1036" s="101"/>
      <c r="EY1036" s="101"/>
      <c r="EZ1036" s="101"/>
      <c r="FA1036" s="101"/>
      <c r="FB1036" s="101"/>
      <c r="FC1036" s="101"/>
      <c r="FD1036" s="101"/>
      <c r="FE1036" s="101"/>
      <c r="FF1036" s="101"/>
      <c r="FG1036" s="101"/>
      <c r="FH1036" s="101"/>
      <c r="FI1036" s="101"/>
      <c r="FJ1036" s="101"/>
      <c r="FK1036" s="101"/>
      <c r="FL1036" s="101"/>
      <c r="FM1036" s="101"/>
      <c r="FN1036" s="101"/>
      <c r="FO1036" s="101"/>
      <c r="FP1036" s="101"/>
      <c r="FQ1036" s="101"/>
      <c r="FR1036" s="101"/>
      <c r="FS1036" s="101"/>
      <c r="FT1036" s="101"/>
      <c r="FU1036" s="101"/>
      <c r="FV1036" s="101"/>
      <c r="FW1036" s="101"/>
      <c r="FX1036" s="101"/>
      <c r="FY1036" s="101"/>
      <c r="FZ1036" s="101"/>
      <c r="GA1036" s="101"/>
      <c r="GB1036" s="101"/>
      <c r="GC1036" s="101"/>
      <c r="GD1036" s="101"/>
    </row>
    <row r="1037" spans="1:186" x14ac:dyDescent="0.25">
      <c r="A1037" s="101"/>
      <c r="B1037" s="101"/>
      <c r="C1037" s="101"/>
      <c r="D1037" s="101"/>
      <c r="E1037" s="101"/>
      <c r="F1037" s="101"/>
      <c r="G1037" s="101"/>
      <c r="H1037" s="101"/>
      <c r="I1037" s="101"/>
      <c r="J1037" s="101"/>
      <c r="K1037" s="101"/>
      <c r="L1037" s="101"/>
      <c r="M1037" s="103"/>
      <c r="N1037" s="101"/>
      <c r="O1037" s="101"/>
      <c r="P1037" s="101"/>
      <c r="Q1037" s="101"/>
      <c r="R1037" s="101"/>
      <c r="S1037" s="103"/>
      <c r="T1037" s="103"/>
      <c r="U1037" s="101"/>
      <c r="V1037" s="101"/>
      <c r="W1037" s="101"/>
      <c r="X1037" s="101"/>
      <c r="Y1037" s="101"/>
      <c r="Z1037" s="101"/>
      <c r="AA1037" s="101"/>
      <c r="AB1037" s="101"/>
      <c r="AC1037" s="101"/>
      <c r="AD1037" s="101"/>
      <c r="AE1037" s="101"/>
      <c r="AF1037" s="101"/>
      <c r="AG1037" s="103"/>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c r="BN1037" s="101"/>
      <c r="BO1037" s="101"/>
      <c r="BP1037" s="101"/>
      <c r="BQ1037" s="101"/>
      <c r="BR1037" s="101"/>
      <c r="BS1037" s="101"/>
      <c r="BT1037" s="101"/>
      <c r="BU1037" s="101"/>
      <c r="BV1037" s="101"/>
      <c r="BW1037" s="101"/>
      <c r="BX1037" s="101"/>
      <c r="BY1037" s="101"/>
      <c r="BZ1037" s="101"/>
      <c r="CA1037" s="101"/>
      <c r="CB1037" s="101"/>
      <c r="CC1037" s="101"/>
      <c r="CD1037" s="101"/>
      <c r="CE1037" s="101"/>
      <c r="CF1037" s="101"/>
      <c r="CG1037" s="101"/>
      <c r="CH1037" s="101"/>
      <c r="CI1037" s="101"/>
      <c r="CJ1037" s="101"/>
      <c r="CK1037" s="101"/>
      <c r="CL1037" s="101"/>
      <c r="CM1037" s="101"/>
      <c r="CN1037" s="101"/>
      <c r="CO1037" s="101"/>
      <c r="CP1037" s="101"/>
      <c r="CQ1037" s="101"/>
      <c r="CR1037" s="101"/>
      <c r="CS1037" s="101"/>
      <c r="CT1037" s="101"/>
      <c r="CU1037" s="101"/>
      <c r="CV1037" s="101"/>
      <c r="CW1037" s="101"/>
      <c r="CX1037" s="101"/>
      <c r="CY1037" s="101"/>
      <c r="CZ1037" s="101"/>
      <c r="DA1037" s="101"/>
      <c r="DB1037" s="101"/>
      <c r="DC1037" s="101"/>
      <c r="DD1037" s="101"/>
      <c r="DE1037" s="101"/>
      <c r="DF1037" s="103"/>
      <c r="DG1037" s="101"/>
      <c r="DH1037" s="101"/>
      <c r="DI1037" s="101"/>
      <c r="DJ1037" s="101"/>
      <c r="DK1037" s="101"/>
      <c r="DL1037" s="101"/>
      <c r="DM1037" s="101"/>
      <c r="DN1037" s="101"/>
      <c r="DO1037" s="101"/>
      <c r="DP1037" s="101"/>
      <c r="DQ1037" s="101"/>
      <c r="DR1037" s="101"/>
      <c r="DS1037" s="101"/>
      <c r="DT1037" s="101"/>
      <c r="DU1037" s="101"/>
      <c r="DV1037" s="101"/>
      <c r="DW1037" s="101"/>
      <c r="DX1037" s="101"/>
      <c r="DY1037" s="101"/>
      <c r="DZ1037" s="101"/>
      <c r="EA1037" s="101"/>
      <c r="EB1037" s="101"/>
      <c r="EC1037" s="101"/>
      <c r="ED1037" s="101"/>
      <c r="EE1037" s="101"/>
      <c r="EF1037" s="101"/>
      <c r="EG1037" s="101"/>
      <c r="EH1037" s="101"/>
      <c r="EI1037" s="101"/>
      <c r="EJ1037" s="101"/>
      <c r="EK1037" s="101"/>
      <c r="EL1037" s="101"/>
      <c r="EM1037" s="101"/>
      <c r="EN1037" s="101"/>
      <c r="EO1037" s="101"/>
      <c r="EP1037" s="101"/>
      <c r="EQ1037" s="101"/>
      <c r="ER1037" s="101"/>
      <c r="ES1037" s="101"/>
      <c r="ET1037" s="101"/>
      <c r="EU1037" s="101"/>
      <c r="EV1037" s="101"/>
      <c r="EW1037" s="101"/>
      <c r="EX1037" s="101"/>
      <c r="EY1037" s="101"/>
      <c r="EZ1037" s="101"/>
      <c r="FA1037" s="101"/>
      <c r="FB1037" s="101"/>
      <c r="FC1037" s="101"/>
      <c r="FD1037" s="101"/>
      <c r="FE1037" s="101"/>
      <c r="FF1037" s="101"/>
      <c r="FG1037" s="101"/>
      <c r="FH1037" s="101"/>
      <c r="FI1037" s="101"/>
      <c r="FJ1037" s="101"/>
      <c r="FK1037" s="101"/>
      <c r="FL1037" s="101"/>
      <c r="FM1037" s="101"/>
      <c r="FN1037" s="101"/>
      <c r="FO1037" s="101"/>
      <c r="FP1037" s="101"/>
      <c r="FQ1037" s="101"/>
      <c r="FR1037" s="101"/>
      <c r="FS1037" s="101"/>
      <c r="FT1037" s="101"/>
      <c r="FU1037" s="101"/>
      <c r="FV1037" s="101"/>
      <c r="FW1037" s="101"/>
      <c r="FX1037" s="101"/>
      <c r="FY1037" s="101"/>
      <c r="FZ1037" s="101"/>
      <c r="GA1037" s="101"/>
      <c r="GB1037" s="101"/>
      <c r="GC1037" s="101"/>
      <c r="GD1037" s="101"/>
    </row>
    <row r="1038" spans="1:186" x14ac:dyDescent="0.25">
      <c r="A1038" s="101"/>
      <c r="B1038" s="101"/>
      <c r="C1038" s="101"/>
      <c r="D1038" s="101"/>
      <c r="E1038" s="101"/>
      <c r="F1038" s="101"/>
      <c r="G1038" s="101"/>
      <c r="H1038" s="101"/>
      <c r="I1038" s="101"/>
      <c r="J1038" s="101"/>
      <c r="K1038" s="101"/>
      <c r="L1038" s="101"/>
      <c r="M1038" s="103"/>
      <c r="N1038" s="101"/>
      <c r="O1038" s="101"/>
      <c r="P1038" s="101"/>
      <c r="Q1038" s="101"/>
      <c r="R1038" s="101"/>
      <c r="S1038" s="103"/>
      <c r="T1038" s="103"/>
      <c r="U1038" s="101"/>
      <c r="V1038" s="101"/>
      <c r="W1038" s="101"/>
      <c r="X1038" s="101"/>
      <c r="Y1038" s="101"/>
      <c r="Z1038" s="101"/>
      <c r="AA1038" s="101"/>
      <c r="AB1038" s="101"/>
      <c r="AC1038" s="101"/>
      <c r="AD1038" s="101"/>
      <c r="AE1038" s="101"/>
      <c r="AF1038" s="101"/>
      <c r="AG1038" s="103"/>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c r="BN1038" s="101"/>
      <c r="BO1038" s="101"/>
      <c r="BP1038" s="101"/>
      <c r="BQ1038" s="101"/>
      <c r="BR1038" s="101"/>
      <c r="BS1038" s="101"/>
      <c r="BT1038" s="101"/>
      <c r="BU1038" s="101"/>
      <c r="BV1038" s="101"/>
      <c r="BW1038" s="101"/>
      <c r="BX1038" s="101"/>
      <c r="BY1038" s="101"/>
      <c r="BZ1038" s="101"/>
      <c r="CA1038" s="101"/>
      <c r="CB1038" s="101"/>
      <c r="CC1038" s="101"/>
      <c r="CD1038" s="101"/>
      <c r="CE1038" s="101"/>
      <c r="CF1038" s="101"/>
      <c r="CG1038" s="101"/>
      <c r="CH1038" s="101"/>
      <c r="CI1038" s="101"/>
      <c r="CJ1038" s="101"/>
      <c r="CK1038" s="101"/>
      <c r="CL1038" s="101"/>
      <c r="CM1038" s="101"/>
      <c r="CN1038" s="101"/>
      <c r="CO1038" s="101"/>
      <c r="CP1038" s="101"/>
      <c r="CQ1038" s="101"/>
      <c r="CR1038" s="101"/>
      <c r="CS1038" s="101"/>
      <c r="CT1038" s="101"/>
      <c r="CU1038" s="101"/>
      <c r="CV1038" s="101"/>
      <c r="CW1038" s="101"/>
      <c r="CX1038" s="101"/>
      <c r="CY1038" s="101"/>
      <c r="CZ1038" s="101"/>
      <c r="DA1038" s="101"/>
      <c r="DB1038" s="101"/>
      <c r="DC1038" s="101"/>
      <c r="DD1038" s="101"/>
      <c r="DE1038" s="101"/>
      <c r="DF1038" s="103"/>
      <c r="DG1038" s="101"/>
      <c r="DH1038" s="101"/>
      <c r="DI1038" s="101"/>
      <c r="DJ1038" s="101"/>
      <c r="DK1038" s="101"/>
      <c r="DL1038" s="101"/>
      <c r="DM1038" s="101"/>
      <c r="DN1038" s="101"/>
      <c r="DO1038" s="101"/>
      <c r="DP1038" s="101"/>
      <c r="DQ1038" s="101"/>
      <c r="DR1038" s="101"/>
      <c r="DS1038" s="101"/>
      <c r="DT1038" s="101"/>
      <c r="DU1038" s="101"/>
      <c r="DV1038" s="101"/>
      <c r="DW1038" s="101"/>
      <c r="DX1038" s="101"/>
      <c r="DY1038" s="101"/>
      <c r="DZ1038" s="101"/>
      <c r="EA1038" s="101"/>
      <c r="EB1038" s="101"/>
      <c r="EC1038" s="101"/>
      <c r="ED1038" s="101"/>
      <c r="EE1038" s="101"/>
      <c r="EF1038" s="101"/>
      <c r="EG1038" s="101"/>
      <c r="EH1038" s="101"/>
      <c r="EI1038" s="101"/>
      <c r="EJ1038" s="101"/>
      <c r="EK1038" s="101"/>
      <c r="EL1038" s="101"/>
      <c r="EM1038" s="101"/>
      <c r="EN1038" s="101"/>
      <c r="EO1038" s="101"/>
      <c r="EP1038" s="101"/>
      <c r="EQ1038" s="101"/>
      <c r="ER1038" s="101"/>
      <c r="ES1038" s="101"/>
      <c r="ET1038" s="101"/>
      <c r="EU1038" s="101"/>
      <c r="EV1038" s="101"/>
      <c r="EW1038" s="101"/>
      <c r="EX1038" s="101"/>
      <c r="EY1038" s="101"/>
      <c r="EZ1038" s="101"/>
      <c r="FA1038" s="101"/>
      <c r="FB1038" s="101"/>
      <c r="FC1038" s="101"/>
      <c r="FD1038" s="101"/>
      <c r="FE1038" s="101"/>
      <c r="FF1038" s="101"/>
      <c r="FG1038" s="101"/>
      <c r="FH1038" s="101"/>
      <c r="FI1038" s="101"/>
      <c r="FJ1038" s="101"/>
      <c r="FK1038" s="101"/>
      <c r="FL1038" s="101"/>
      <c r="FM1038" s="101"/>
      <c r="FN1038" s="101"/>
      <c r="FO1038" s="101"/>
      <c r="FP1038" s="101"/>
      <c r="FQ1038" s="101"/>
      <c r="FR1038" s="101"/>
      <c r="FS1038" s="101"/>
      <c r="FT1038" s="101"/>
      <c r="FU1038" s="101"/>
      <c r="FV1038" s="101"/>
      <c r="FW1038" s="101"/>
      <c r="FX1038" s="101"/>
      <c r="FY1038" s="101"/>
      <c r="FZ1038" s="101"/>
      <c r="GA1038" s="101"/>
      <c r="GB1038" s="101"/>
      <c r="GC1038" s="101"/>
      <c r="GD1038" s="101"/>
    </row>
    <row r="1039" spans="1:186" x14ac:dyDescent="0.25">
      <c r="A1039" s="101"/>
      <c r="B1039" s="101"/>
      <c r="C1039" s="101"/>
      <c r="D1039" s="101"/>
      <c r="E1039" s="101"/>
      <c r="F1039" s="101"/>
      <c r="G1039" s="101"/>
      <c r="H1039" s="101"/>
      <c r="I1039" s="101"/>
      <c r="J1039" s="101"/>
      <c r="K1039" s="101"/>
      <c r="L1039" s="101"/>
      <c r="M1039" s="103"/>
      <c r="N1039" s="101"/>
      <c r="O1039" s="101"/>
      <c r="P1039" s="101"/>
      <c r="Q1039" s="101"/>
      <c r="R1039" s="101"/>
      <c r="S1039" s="103"/>
      <c r="T1039" s="103"/>
      <c r="U1039" s="101"/>
      <c r="V1039" s="101"/>
      <c r="W1039" s="101"/>
      <c r="X1039" s="101"/>
      <c r="Y1039" s="101"/>
      <c r="Z1039" s="101"/>
      <c r="AA1039" s="101"/>
      <c r="AB1039" s="101"/>
      <c r="AC1039" s="101"/>
      <c r="AD1039" s="101"/>
      <c r="AE1039" s="101"/>
      <c r="AF1039" s="101"/>
      <c r="AG1039" s="103"/>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c r="BN1039" s="101"/>
      <c r="BO1039" s="101"/>
      <c r="BP1039" s="101"/>
      <c r="BQ1039" s="101"/>
      <c r="BR1039" s="101"/>
      <c r="BS1039" s="101"/>
      <c r="BT1039" s="101"/>
      <c r="BU1039" s="101"/>
      <c r="BV1039" s="101"/>
      <c r="BW1039" s="101"/>
      <c r="BX1039" s="101"/>
      <c r="BY1039" s="101"/>
      <c r="BZ1039" s="101"/>
      <c r="CA1039" s="101"/>
      <c r="CB1039" s="101"/>
      <c r="CC1039" s="101"/>
      <c r="CD1039" s="101"/>
      <c r="CE1039" s="101"/>
      <c r="CF1039" s="101"/>
      <c r="CG1039" s="101"/>
      <c r="CH1039" s="101"/>
      <c r="CI1039" s="101"/>
      <c r="CJ1039" s="101"/>
      <c r="CK1039" s="101"/>
      <c r="CL1039" s="101"/>
      <c r="CM1039" s="101"/>
      <c r="CN1039" s="101"/>
      <c r="CO1039" s="101"/>
      <c r="CP1039" s="101"/>
      <c r="CQ1039" s="101"/>
      <c r="CR1039" s="101"/>
      <c r="CS1039" s="101"/>
      <c r="CT1039" s="101"/>
      <c r="CU1039" s="101"/>
      <c r="CV1039" s="101"/>
      <c r="CW1039" s="101"/>
      <c r="CX1039" s="101"/>
      <c r="CY1039" s="101"/>
      <c r="CZ1039" s="101"/>
      <c r="DA1039" s="101"/>
      <c r="DB1039" s="101"/>
      <c r="DC1039" s="101"/>
      <c r="DD1039" s="101"/>
      <c r="DE1039" s="101"/>
      <c r="DF1039" s="103"/>
      <c r="DG1039" s="101"/>
      <c r="DH1039" s="101"/>
      <c r="DI1039" s="101"/>
      <c r="DJ1039" s="101"/>
      <c r="DK1039" s="101"/>
      <c r="DL1039" s="101"/>
      <c r="DM1039" s="101"/>
      <c r="DN1039" s="101"/>
      <c r="DO1039" s="101"/>
      <c r="DP1039" s="101"/>
      <c r="DQ1039" s="101"/>
      <c r="DR1039" s="101"/>
      <c r="DS1039" s="101"/>
      <c r="DT1039" s="101"/>
      <c r="DU1039" s="101"/>
      <c r="DV1039" s="101"/>
      <c r="DW1039" s="101"/>
      <c r="DX1039" s="101"/>
      <c r="DY1039" s="101"/>
      <c r="DZ1039" s="101"/>
      <c r="EA1039" s="101"/>
      <c r="EB1039" s="101"/>
      <c r="EC1039" s="101"/>
      <c r="ED1039" s="101"/>
      <c r="EE1039" s="101"/>
      <c r="EF1039" s="101"/>
      <c r="EG1039" s="101"/>
      <c r="EH1039" s="101"/>
      <c r="EI1039" s="101"/>
      <c r="EJ1039" s="101"/>
      <c r="EK1039" s="101"/>
      <c r="EL1039" s="101"/>
      <c r="EM1039" s="101"/>
      <c r="EN1039" s="101"/>
      <c r="EO1039" s="101"/>
      <c r="EP1039" s="101"/>
      <c r="EQ1039" s="101"/>
      <c r="ER1039" s="101"/>
      <c r="ES1039" s="101"/>
      <c r="ET1039" s="101"/>
      <c r="EU1039" s="101"/>
      <c r="EV1039" s="101"/>
      <c r="EW1039" s="101"/>
      <c r="EX1039" s="101"/>
      <c r="EY1039" s="101"/>
      <c r="EZ1039" s="101"/>
      <c r="FA1039" s="101"/>
      <c r="FB1039" s="101"/>
      <c r="FC1039" s="101"/>
      <c r="FD1039" s="101"/>
      <c r="FE1039" s="101"/>
      <c r="FF1039" s="101"/>
      <c r="FG1039" s="101"/>
      <c r="FH1039" s="101"/>
      <c r="FI1039" s="101"/>
      <c r="FJ1039" s="101"/>
      <c r="FK1039" s="101"/>
      <c r="FL1039" s="101"/>
      <c r="FM1039" s="101"/>
      <c r="FN1039" s="101"/>
      <c r="FO1039" s="101"/>
      <c r="FP1039" s="101"/>
      <c r="FQ1039" s="101"/>
      <c r="FR1039" s="101"/>
      <c r="FS1039" s="101"/>
      <c r="FT1039" s="101"/>
      <c r="FU1039" s="101"/>
      <c r="FV1039" s="101"/>
      <c r="FW1039" s="101"/>
      <c r="FX1039" s="101"/>
      <c r="FY1039" s="101"/>
      <c r="FZ1039" s="101"/>
      <c r="GA1039" s="101"/>
      <c r="GB1039" s="101"/>
      <c r="GC1039" s="101"/>
      <c r="GD1039" s="101"/>
    </row>
    <row r="1040" spans="1:186" x14ac:dyDescent="0.25">
      <c r="A1040" s="101"/>
      <c r="B1040" s="101"/>
      <c r="C1040" s="101"/>
      <c r="D1040" s="101"/>
      <c r="E1040" s="101"/>
      <c r="F1040" s="101"/>
      <c r="G1040" s="101"/>
      <c r="H1040" s="101"/>
      <c r="I1040" s="101"/>
      <c r="J1040" s="101"/>
      <c r="K1040" s="101"/>
      <c r="L1040" s="101"/>
      <c r="M1040" s="103"/>
      <c r="N1040" s="101"/>
      <c r="O1040" s="101"/>
      <c r="P1040" s="101"/>
      <c r="Q1040" s="101"/>
      <c r="R1040" s="101"/>
      <c r="S1040" s="103"/>
      <c r="T1040" s="103"/>
      <c r="U1040" s="101"/>
      <c r="V1040" s="101"/>
      <c r="W1040" s="101"/>
      <c r="X1040" s="101"/>
      <c r="Y1040" s="101"/>
      <c r="Z1040" s="101"/>
      <c r="AA1040" s="101"/>
      <c r="AB1040" s="101"/>
      <c r="AC1040" s="101"/>
      <c r="AD1040" s="101"/>
      <c r="AE1040" s="101"/>
      <c r="AF1040" s="101"/>
      <c r="AG1040" s="103"/>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c r="BN1040" s="101"/>
      <c r="BO1040" s="101"/>
      <c r="BP1040" s="101"/>
      <c r="BQ1040" s="101"/>
      <c r="BR1040" s="101"/>
      <c r="BS1040" s="101"/>
      <c r="BT1040" s="101"/>
      <c r="BU1040" s="101"/>
      <c r="BV1040" s="101"/>
      <c r="BW1040" s="101"/>
      <c r="BX1040" s="101"/>
      <c r="BY1040" s="101"/>
      <c r="BZ1040" s="101"/>
      <c r="CA1040" s="101"/>
      <c r="CB1040" s="101"/>
      <c r="CC1040" s="101"/>
      <c r="CD1040" s="101"/>
      <c r="CE1040" s="101"/>
      <c r="CF1040" s="101"/>
      <c r="CG1040" s="101"/>
      <c r="CH1040" s="101"/>
      <c r="CI1040" s="101"/>
      <c r="CJ1040" s="101"/>
      <c r="CK1040" s="101"/>
      <c r="CL1040" s="101"/>
      <c r="CM1040" s="101"/>
      <c r="CN1040" s="101"/>
      <c r="CO1040" s="101"/>
      <c r="CP1040" s="101"/>
      <c r="CQ1040" s="101"/>
      <c r="CR1040" s="101"/>
      <c r="CS1040" s="101"/>
      <c r="CT1040" s="101"/>
      <c r="CU1040" s="101"/>
      <c r="CV1040" s="101"/>
      <c r="CW1040" s="101"/>
      <c r="CX1040" s="101"/>
      <c r="CY1040" s="101"/>
      <c r="CZ1040" s="101"/>
      <c r="DA1040" s="101"/>
      <c r="DB1040" s="101"/>
      <c r="DC1040" s="101"/>
      <c r="DD1040" s="101"/>
      <c r="DE1040" s="101"/>
      <c r="DF1040" s="103"/>
      <c r="DG1040" s="101"/>
      <c r="DH1040" s="101"/>
      <c r="DI1040" s="101"/>
      <c r="DJ1040" s="101"/>
      <c r="DK1040" s="101"/>
      <c r="DL1040" s="101"/>
      <c r="DM1040" s="101"/>
      <c r="DN1040" s="101"/>
      <c r="DO1040" s="101"/>
      <c r="DP1040" s="101"/>
      <c r="DQ1040" s="101"/>
      <c r="DR1040" s="101"/>
      <c r="DS1040" s="101"/>
      <c r="DT1040" s="101"/>
      <c r="DU1040" s="101"/>
      <c r="DV1040" s="101"/>
      <c r="DW1040" s="101"/>
      <c r="DX1040" s="101"/>
      <c r="DY1040" s="101"/>
      <c r="DZ1040" s="101"/>
      <c r="EA1040" s="101"/>
      <c r="EB1040" s="101"/>
      <c r="EC1040" s="101"/>
      <c r="ED1040" s="101"/>
      <c r="EE1040" s="101"/>
      <c r="EF1040" s="101"/>
      <c r="EG1040" s="101"/>
      <c r="EH1040" s="101"/>
      <c r="EI1040" s="101"/>
      <c r="EJ1040" s="101"/>
      <c r="EK1040" s="101"/>
      <c r="EL1040" s="101"/>
      <c r="EM1040" s="101"/>
      <c r="EN1040" s="101"/>
      <c r="EO1040" s="101"/>
      <c r="EP1040" s="101"/>
      <c r="EQ1040" s="101"/>
      <c r="ER1040" s="101"/>
      <c r="ES1040" s="101"/>
      <c r="ET1040" s="101"/>
      <c r="EU1040" s="101"/>
      <c r="EV1040" s="101"/>
      <c r="EW1040" s="101"/>
      <c r="EX1040" s="101"/>
      <c r="EY1040" s="101"/>
      <c r="EZ1040" s="101"/>
      <c r="FA1040" s="101"/>
      <c r="FB1040" s="101"/>
      <c r="FC1040" s="101"/>
      <c r="FD1040" s="101"/>
      <c r="FE1040" s="101"/>
      <c r="FF1040" s="101"/>
      <c r="FG1040" s="101"/>
      <c r="FH1040" s="101"/>
      <c r="FI1040" s="101"/>
      <c r="FJ1040" s="101"/>
      <c r="FK1040" s="101"/>
      <c r="FL1040" s="101"/>
      <c r="FM1040" s="101"/>
      <c r="FN1040" s="101"/>
      <c r="FO1040" s="101"/>
      <c r="FP1040" s="101"/>
      <c r="FQ1040" s="101"/>
      <c r="FR1040" s="101"/>
      <c r="FS1040" s="101"/>
      <c r="FT1040" s="101"/>
      <c r="FU1040" s="101"/>
      <c r="FV1040" s="101"/>
      <c r="FW1040" s="101"/>
      <c r="FX1040" s="101"/>
      <c r="FY1040" s="101"/>
      <c r="FZ1040" s="101"/>
      <c r="GA1040" s="101"/>
      <c r="GB1040" s="101"/>
      <c r="GC1040" s="101"/>
      <c r="GD1040" s="101"/>
    </row>
    <row r="1041" spans="1:186" x14ac:dyDescent="0.25">
      <c r="A1041" s="101"/>
      <c r="B1041" s="101"/>
      <c r="C1041" s="101"/>
      <c r="D1041" s="101"/>
      <c r="E1041" s="101"/>
      <c r="F1041" s="101"/>
      <c r="G1041" s="101"/>
      <c r="H1041" s="101"/>
      <c r="I1041" s="101"/>
      <c r="J1041" s="101"/>
      <c r="K1041" s="101"/>
      <c r="L1041" s="101"/>
      <c r="M1041" s="103"/>
      <c r="N1041" s="101"/>
      <c r="O1041" s="101"/>
      <c r="P1041" s="101"/>
      <c r="Q1041" s="101"/>
      <c r="R1041" s="101"/>
      <c r="S1041" s="103"/>
      <c r="T1041" s="103"/>
      <c r="U1041" s="101"/>
      <c r="V1041" s="101"/>
      <c r="W1041" s="101"/>
      <c r="X1041" s="101"/>
      <c r="Y1041" s="101"/>
      <c r="Z1041" s="101"/>
      <c r="AA1041" s="101"/>
      <c r="AB1041" s="101"/>
      <c r="AC1041" s="101"/>
      <c r="AD1041" s="101"/>
      <c r="AE1041" s="101"/>
      <c r="AF1041" s="101"/>
      <c r="AG1041" s="103"/>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c r="BN1041" s="101"/>
      <c r="BO1041" s="101"/>
      <c r="BP1041" s="101"/>
      <c r="BQ1041" s="101"/>
      <c r="BR1041" s="101"/>
      <c r="BS1041" s="101"/>
      <c r="BT1041" s="101"/>
      <c r="BU1041" s="101"/>
      <c r="BV1041" s="101"/>
      <c r="BW1041" s="101"/>
      <c r="BX1041" s="101"/>
      <c r="BY1041" s="101"/>
      <c r="BZ1041" s="101"/>
      <c r="CA1041" s="101"/>
      <c r="CB1041" s="101"/>
      <c r="CC1041" s="101"/>
      <c r="CD1041" s="101"/>
      <c r="CE1041" s="101"/>
      <c r="CF1041" s="101"/>
      <c r="CG1041" s="101"/>
      <c r="CH1041" s="101"/>
      <c r="CI1041" s="101"/>
      <c r="CJ1041" s="101"/>
      <c r="CK1041" s="101"/>
      <c r="CL1041" s="101"/>
      <c r="CM1041" s="101"/>
      <c r="CN1041" s="101"/>
      <c r="CO1041" s="101"/>
      <c r="CP1041" s="101"/>
      <c r="CQ1041" s="101"/>
      <c r="CR1041" s="101"/>
      <c r="CS1041" s="101"/>
      <c r="CT1041" s="101"/>
      <c r="CU1041" s="101"/>
      <c r="CV1041" s="101"/>
      <c r="CW1041" s="101"/>
      <c r="CX1041" s="101"/>
      <c r="CY1041" s="101"/>
      <c r="CZ1041" s="101"/>
      <c r="DA1041" s="101"/>
      <c r="DB1041" s="101"/>
      <c r="DC1041" s="101"/>
      <c r="DD1041" s="101"/>
      <c r="DE1041" s="101"/>
      <c r="DF1041" s="103"/>
      <c r="DG1041" s="101"/>
      <c r="DH1041" s="101"/>
      <c r="DI1041" s="101"/>
      <c r="DJ1041" s="101"/>
      <c r="DK1041" s="101"/>
      <c r="DL1041" s="101"/>
      <c r="DM1041" s="101"/>
      <c r="DN1041" s="101"/>
      <c r="DO1041" s="101"/>
      <c r="DP1041" s="101"/>
      <c r="DQ1041" s="101"/>
      <c r="DR1041" s="101"/>
      <c r="DS1041" s="101"/>
      <c r="DT1041" s="101"/>
      <c r="DU1041" s="101"/>
      <c r="DV1041" s="101"/>
      <c r="DW1041" s="101"/>
      <c r="DX1041" s="101"/>
      <c r="DY1041" s="101"/>
      <c r="DZ1041" s="101"/>
      <c r="EA1041" s="101"/>
      <c r="EB1041" s="101"/>
      <c r="EC1041" s="101"/>
      <c r="ED1041" s="101"/>
      <c r="EE1041" s="101"/>
      <c r="EF1041" s="101"/>
      <c r="EG1041" s="101"/>
      <c r="EH1041" s="101"/>
      <c r="EI1041" s="101"/>
      <c r="EJ1041" s="101"/>
      <c r="EK1041" s="101"/>
      <c r="EL1041" s="101"/>
      <c r="EM1041" s="101"/>
      <c r="EN1041" s="101"/>
      <c r="EO1041" s="101"/>
      <c r="EP1041" s="101"/>
      <c r="EQ1041" s="101"/>
      <c r="ER1041" s="101"/>
      <c r="ES1041" s="101"/>
      <c r="ET1041" s="101"/>
      <c r="EU1041" s="101"/>
      <c r="EV1041" s="101"/>
      <c r="EW1041" s="101"/>
      <c r="EX1041" s="101"/>
      <c r="EY1041" s="101"/>
      <c r="EZ1041" s="101"/>
      <c r="FA1041" s="101"/>
      <c r="FB1041" s="101"/>
      <c r="FC1041" s="101"/>
      <c r="FD1041" s="101"/>
      <c r="FE1041" s="101"/>
      <c r="FF1041" s="101"/>
      <c r="FG1041" s="101"/>
      <c r="FH1041" s="101"/>
      <c r="FI1041" s="101"/>
      <c r="FJ1041" s="101"/>
      <c r="FK1041" s="101"/>
      <c r="FL1041" s="101"/>
      <c r="FM1041" s="101"/>
      <c r="FN1041" s="101"/>
      <c r="FO1041" s="101"/>
      <c r="FP1041" s="101"/>
      <c r="FQ1041" s="101"/>
      <c r="FR1041" s="101"/>
      <c r="FS1041" s="101"/>
      <c r="FT1041" s="101"/>
      <c r="FU1041" s="101"/>
      <c r="FV1041" s="101"/>
      <c r="FW1041" s="101"/>
      <c r="FX1041" s="101"/>
      <c r="FY1041" s="101"/>
      <c r="FZ1041" s="101"/>
      <c r="GA1041" s="101"/>
      <c r="GB1041" s="101"/>
      <c r="GC1041" s="101"/>
      <c r="GD1041" s="101"/>
    </row>
    <row r="1042" spans="1:186" x14ac:dyDescent="0.25">
      <c r="A1042" s="101"/>
      <c r="B1042" s="101"/>
      <c r="C1042" s="101"/>
      <c r="D1042" s="101"/>
      <c r="E1042" s="101"/>
      <c r="F1042" s="101"/>
      <c r="G1042" s="101"/>
      <c r="H1042" s="101"/>
      <c r="I1042" s="101"/>
      <c r="J1042" s="101"/>
      <c r="K1042" s="101"/>
      <c r="L1042" s="101"/>
      <c r="M1042" s="103"/>
      <c r="N1042" s="101"/>
      <c r="O1042" s="101"/>
      <c r="P1042" s="101"/>
      <c r="Q1042" s="101"/>
      <c r="R1042" s="101"/>
      <c r="S1042" s="103"/>
      <c r="T1042" s="103"/>
      <c r="U1042" s="101"/>
      <c r="V1042" s="101"/>
      <c r="W1042" s="101"/>
      <c r="X1042" s="101"/>
      <c r="Y1042" s="101"/>
      <c r="Z1042" s="101"/>
      <c r="AA1042" s="101"/>
      <c r="AB1042" s="101"/>
      <c r="AC1042" s="101"/>
      <c r="AD1042" s="101"/>
      <c r="AE1042" s="101"/>
      <c r="AF1042" s="101"/>
      <c r="AG1042" s="103"/>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c r="BN1042" s="101"/>
      <c r="BO1042" s="101"/>
      <c r="BP1042" s="101"/>
      <c r="BQ1042" s="101"/>
      <c r="BR1042" s="101"/>
      <c r="BS1042" s="101"/>
      <c r="BT1042" s="101"/>
      <c r="BU1042" s="101"/>
      <c r="BV1042" s="101"/>
      <c r="BW1042" s="101"/>
      <c r="BX1042" s="101"/>
      <c r="BY1042" s="101"/>
      <c r="BZ1042" s="101"/>
      <c r="CA1042" s="101"/>
      <c r="CB1042" s="101"/>
      <c r="CC1042" s="101"/>
      <c r="CD1042" s="101"/>
      <c r="CE1042" s="101"/>
      <c r="CF1042" s="101"/>
      <c r="CG1042" s="101"/>
      <c r="CH1042" s="101"/>
      <c r="CI1042" s="101"/>
      <c r="CJ1042" s="101"/>
      <c r="CK1042" s="101"/>
      <c r="CL1042" s="101"/>
      <c r="CM1042" s="101"/>
      <c r="CN1042" s="101"/>
      <c r="CO1042" s="101"/>
      <c r="CP1042" s="101"/>
      <c r="CQ1042" s="101"/>
      <c r="CR1042" s="101"/>
      <c r="CS1042" s="101"/>
      <c r="CT1042" s="101"/>
      <c r="CU1042" s="101"/>
      <c r="CV1042" s="101"/>
      <c r="CW1042" s="101"/>
      <c r="CX1042" s="101"/>
      <c r="CY1042" s="101"/>
      <c r="CZ1042" s="101"/>
      <c r="DA1042" s="101"/>
      <c r="DB1042" s="101"/>
      <c r="DC1042" s="101"/>
      <c r="DD1042" s="101"/>
      <c r="DE1042" s="101"/>
      <c r="DF1042" s="103"/>
      <c r="DG1042" s="101"/>
      <c r="DH1042" s="101"/>
      <c r="DI1042" s="101"/>
      <c r="DJ1042" s="101"/>
      <c r="DK1042" s="101"/>
      <c r="DL1042" s="101"/>
      <c r="DM1042" s="101"/>
      <c r="DN1042" s="101"/>
      <c r="DO1042" s="101"/>
      <c r="DP1042" s="101"/>
      <c r="DQ1042" s="101"/>
      <c r="DR1042" s="101"/>
      <c r="DS1042" s="101"/>
      <c r="DT1042" s="101"/>
      <c r="DU1042" s="101"/>
      <c r="DV1042" s="101"/>
      <c r="DW1042" s="101"/>
      <c r="DX1042" s="101"/>
      <c r="DY1042" s="101"/>
      <c r="DZ1042" s="101"/>
      <c r="EA1042" s="101"/>
      <c r="EB1042" s="101"/>
      <c r="EC1042" s="101"/>
      <c r="ED1042" s="101"/>
      <c r="EE1042" s="101"/>
      <c r="EF1042" s="101"/>
      <c r="EG1042" s="101"/>
      <c r="EH1042" s="101"/>
      <c r="EI1042" s="101"/>
      <c r="EJ1042" s="101"/>
      <c r="EK1042" s="101"/>
      <c r="EL1042" s="101"/>
      <c r="EM1042" s="101"/>
      <c r="EN1042" s="101"/>
      <c r="EO1042" s="101"/>
      <c r="EP1042" s="101"/>
      <c r="EQ1042" s="101"/>
      <c r="ER1042" s="101"/>
      <c r="ES1042" s="101"/>
      <c r="ET1042" s="101"/>
      <c r="EU1042" s="101"/>
      <c r="EV1042" s="101"/>
      <c r="EW1042" s="101"/>
      <c r="EX1042" s="101"/>
      <c r="EY1042" s="101"/>
      <c r="EZ1042" s="101"/>
      <c r="FA1042" s="101"/>
      <c r="FB1042" s="101"/>
      <c r="FC1042" s="101"/>
      <c r="FD1042" s="101"/>
      <c r="FE1042" s="101"/>
      <c r="FF1042" s="101"/>
      <c r="FG1042" s="101"/>
      <c r="FH1042" s="101"/>
      <c r="FI1042" s="101"/>
      <c r="FJ1042" s="101"/>
      <c r="FK1042" s="101"/>
      <c r="FL1042" s="101"/>
      <c r="FM1042" s="101"/>
      <c r="FN1042" s="101"/>
      <c r="FO1042" s="101"/>
      <c r="FP1042" s="101"/>
      <c r="FQ1042" s="101"/>
      <c r="FR1042" s="101"/>
      <c r="FS1042" s="101"/>
      <c r="FT1042" s="101"/>
      <c r="FU1042" s="101"/>
      <c r="FV1042" s="101"/>
      <c r="FW1042" s="101"/>
      <c r="FX1042" s="101"/>
      <c r="FY1042" s="101"/>
      <c r="FZ1042" s="101"/>
      <c r="GA1042" s="101"/>
      <c r="GB1042" s="101"/>
      <c r="GC1042" s="101"/>
      <c r="GD1042" s="101"/>
    </row>
    <row r="1043" spans="1:186" x14ac:dyDescent="0.25">
      <c r="A1043" s="101"/>
      <c r="B1043" s="101"/>
      <c r="C1043" s="101"/>
      <c r="D1043" s="101"/>
      <c r="E1043" s="101"/>
      <c r="F1043" s="101"/>
      <c r="G1043" s="101"/>
      <c r="H1043" s="101"/>
      <c r="I1043" s="101"/>
      <c r="J1043" s="101"/>
      <c r="K1043" s="101"/>
      <c r="L1043" s="101"/>
      <c r="M1043" s="103"/>
      <c r="N1043" s="101"/>
      <c r="O1043" s="101"/>
      <c r="P1043" s="101"/>
      <c r="Q1043" s="101"/>
      <c r="R1043" s="101"/>
      <c r="S1043" s="103"/>
      <c r="T1043" s="103"/>
      <c r="U1043" s="101"/>
      <c r="V1043" s="101"/>
      <c r="W1043" s="101"/>
      <c r="X1043" s="101"/>
      <c r="Y1043" s="101"/>
      <c r="Z1043" s="101"/>
      <c r="AA1043" s="101"/>
      <c r="AB1043" s="101"/>
      <c r="AC1043" s="101"/>
      <c r="AD1043" s="101"/>
      <c r="AE1043" s="101"/>
      <c r="AF1043" s="101"/>
      <c r="AG1043" s="103"/>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c r="BN1043" s="101"/>
      <c r="BO1043" s="101"/>
      <c r="BP1043" s="101"/>
      <c r="BQ1043" s="101"/>
      <c r="BR1043" s="101"/>
      <c r="BS1043" s="101"/>
      <c r="BT1043" s="101"/>
      <c r="BU1043" s="101"/>
      <c r="BV1043" s="101"/>
      <c r="BW1043" s="101"/>
      <c r="BX1043" s="101"/>
      <c r="BY1043" s="101"/>
      <c r="BZ1043" s="101"/>
      <c r="CA1043" s="101"/>
      <c r="CB1043" s="101"/>
      <c r="CC1043" s="101"/>
      <c r="CD1043" s="101"/>
      <c r="CE1043" s="101"/>
      <c r="CF1043" s="101"/>
      <c r="CG1043" s="101"/>
      <c r="CH1043" s="101"/>
      <c r="CI1043" s="101"/>
      <c r="CJ1043" s="101"/>
      <c r="CK1043" s="101"/>
      <c r="CL1043" s="101"/>
      <c r="CM1043" s="101"/>
      <c r="CN1043" s="101"/>
      <c r="CO1043" s="101"/>
      <c r="CP1043" s="101"/>
      <c r="CQ1043" s="101"/>
      <c r="CR1043" s="101"/>
      <c r="CS1043" s="101"/>
      <c r="CT1043" s="101"/>
      <c r="CU1043" s="101"/>
      <c r="CV1043" s="101"/>
      <c r="CW1043" s="101"/>
      <c r="CX1043" s="101"/>
      <c r="CY1043" s="101"/>
      <c r="CZ1043" s="101"/>
      <c r="DA1043" s="101"/>
      <c r="DB1043" s="101"/>
      <c r="DC1043" s="101"/>
      <c r="DD1043" s="101"/>
      <c r="DE1043" s="101"/>
      <c r="DF1043" s="103"/>
      <c r="DG1043" s="101"/>
      <c r="DH1043" s="101"/>
      <c r="DI1043" s="101"/>
      <c r="DJ1043" s="101"/>
      <c r="DK1043" s="101"/>
      <c r="DL1043" s="101"/>
      <c r="DM1043" s="101"/>
      <c r="DN1043" s="101"/>
      <c r="DO1043" s="101"/>
      <c r="DP1043" s="101"/>
      <c r="DQ1043" s="101"/>
      <c r="DR1043" s="101"/>
      <c r="DS1043" s="101"/>
      <c r="DT1043" s="101"/>
      <c r="DU1043" s="101"/>
      <c r="DV1043" s="101"/>
      <c r="DW1043" s="101"/>
      <c r="DX1043" s="101"/>
      <c r="DY1043" s="101"/>
      <c r="DZ1043" s="101"/>
      <c r="EA1043" s="101"/>
      <c r="EB1043" s="101"/>
      <c r="EC1043" s="101"/>
      <c r="ED1043" s="101"/>
      <c r="EE1043" s="101"/>
      <c r="EF1043" s="101"/>
      <c r="EG1043" s="101"/>
      <c r="EH1043" s="101"/>
      <c r="EI1043" s="101"/>
      <c r="EJ1043" s="101"/>
      <c r="EK1043" s="101"/>
      <c r="EL1043" s="101"/>
      <c r="EM1043" s="101"/>
      <c r="EN1043" s="101"/>
      <c r="EO1043" s="101"/>
      <c r="EP1043" s="101"/>
      <c r="EQ1043" s="101"/>
      <c r="ER1043" s="101"/>
      <c r="ES1043" s="101"/>
      <c r="ET1043" s="101"/>
      <c r="EU1043" s="101"/>
      <c r="EV1043" s="101"/>
      <c r="EW1043" s="101"/>
      <c r="EX1043" s="101"/>
      <c r="EY1043" s="101"/>
      <c r="EZ1043" s="101"/>
      <c r="FA1043" s="101"/>
      <c r="FB1043" s="101"/>
      <c r="FC1043" s="101"/>
      <c r="FD1043" s="101"/>
      <c r="FE1043" s="101"/>
      <c r="FF1043" s="101"/>
      <c r="FG1043" s="101"/>
      <c r="FH1043" s="101"/>
      <c r="FI1043" s="101"/>
      <c r="FJ1043" s="101"/>
      <c r="FK1043" s="101"/>
      <c r="FL1043" s="101"/>
      <c r="FM1043" s="101"/>
      <c r="FN1043" s="101"/>
      <c r="FO1043" s="101"/>
      <c r="FP1043" s="101"/>
      <c r="FQ1043" s="101"/>
      <c r="FR1043" s="101"/>
      <c r="FS1043" s="101"/>
      <c r="FT1043" s="101"/>
      <c r="FU1043" s="101"/>
      <c r="FV1043" s="101"/>
      <c r="FW1043" s="101"/>
      <c r="FX1043" s="101"/>
      <c r="FY1043" s="101"/>
      <c r="FZ1043" s="101"/>
      <c r="GA1043" s="101"/>
      <c r="GB1043" s="101"/>
      <c r="GC1043" s="101"/>
      <c r="GD1043" s="101"/>
    </row>
    <row r="1044" spans="1:186" x14ac:dyDescent="0.25">
      <c r="A1044" s="101"/>
      <c r="B1044" s="101"/>
      <c r="C1044" s="101"/>
      <c r="D1044" s="101"/>
      <c r="E1044" s="101"/>
      <c r="F1044" s="101"/>
      <c r="G1044" s="101"/>
      <c r="H1044" s="101"/>
      <c r="I1044" s="101"/>
      <c r="J1044" s="101"/>
      <c r="K1044" s="101"/>
      <c r="L1044" s="101"/>
      <c r="M1044" s="103"/>
      <c r="N1044" s="101"/>
      <c r="O1044" s="101"/>
      <c r="P1044" s="101"/>
      <c r="Q1044" s="101"/>
      <c r="R1044" s="101"/>
      <c r="S1044" s="103"/>
      <c r="T1044" s="103"/>
      <c r="U1044" s="101"/>
      <c r="V1044" s="101"/>
      <c r="W1044" s="101"/>
      <c r="X1044" s="101"/>
      <c r="Y1044" s="101"/>
      <c r="Z1044" s="101"/>
      <c r="AA1044" s="101"/>
      <c r="AB1044" s="101"/>
      <c r="AC1044" s="101"/>
      <c r="AD1044" s="101"/>
      <c r="AE1044" s="101"/>
      <c r="AF1044" s="101"/>
      <c r="AG1044" s="103"/>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c r="BN1044" s="101"/>
      <c r="BO1044" s="101"/>
      <c r="BP1044" s="101"/>
      <c r="BQ1044" s="101"/>
      <c r="BR1044" s="101"/>
      <c r="BS1044" s="101"/>
      <c r="BT1044" s="101"/>
      <c r="BU1044" s="101"/>
      <c r="BV1044" s="101"/>
      <c r="BW1044" s="101"/>
      <c r="BX1044" s="101"/>
      <c r="BY1044" s="101"/>
      <c r="BZ1044" s="101"/>
      <c r="CA1044" s="101"/>
      <c r="CB1044" s="101"/>
      <c r="CC1044" s="101"/>
      <c r="CD1044" s="101"/>
      <c r="CE1044" s="101"/>
      <c r="CF1044" s="101"/>
      <c r="CG1044" s="101"/>
      <c r="CH1044" s="101"/>
      <c r="CI1044" s="101"/>
      <c r="CJ1044" s="101"/>
      <c r="CK1044" s="101"/>
      <c r="CL1044" s="101"/>
      <c r="CM1044" s="101"/>
      <c r="CN1044" s="101"/>
      <c r="CO1044" s="101"/>
      <c r="CP1044" s="101"/>
      <c r="CQ1044" s="101"/>
      <c r="CR1044" s="101"/>
      <c r="CS1044" s="101"/>
      <c r="CT1044" s="101"/>
      <c r="CU1044" s="101"/>
      <c r="CV1044" s="101"/>
      <c r="CW1044" s="101"/>
      <c r="CX1044" s="101"/>
      <c r="CY1044" s="101"/>
      <c r="CZ1044" s="101"/>
      <c r="DA1044" s="101"/>
      <c r="DB1044" s="101"/>
      <c r="DC1044" s="101"/>
      <c r="DD1044" s="101"/>
      <c r="DE1044" s="101"/>
      <c r="DF1044" s="103"/>
      <c r="DG1044" s="101"/>
      <c r="DH1044" s="101"/>
      <c r="DI1044" s="101"/>
      <c r="DJ1044" s="101"/>
      <c r="DK1044" s="101"/>
      <c r="DL1044" s="101"/>
      <c r="DM1044" s="101"/>
      <c r="DN1044" s="101"/>
      <c r="DO1044" s="101"/>
      <c r="DP1044" s="101"/>
      <c r="DQ1044" s="101"/>
      <c r="DR1044" s="101"/>
      <c r="DS1044" s="101"/>
      <c r="DT1044" s="101"/>
      <c r="DU1044" s="101"/>
      <c r="DV1044" s="101"/>
      <c r="DW1044" s="101"/>
      <c r="DX1044" s="101"/>
      <c r="DY1044" s="101"/>
      <c r="DZ1044" s="101"/>
      <c r="EA1044" s="101"/>
      <c r="EB1044" s="101"/>
      <c r="EC1044" s="101"/>
      <c r="ED1044" s="101"/>
      <c r="EE1044" s="101"/>
      <c r="EF1044" s="101"/>
      <c r="EG1044" s="101"/>
      <c r="EH1044" s="101"/>
      <c r="EI1044" s="101"/>
      <c r="EJ1044" s="101"/>
      <c r="EK1044" s="101"/>
      <c r="EL1044" s="101"/>
      <c r="EM1044" s="101"/>
      <c r="EN1044" s="101"/>
      <c r="EO1044" s="101"/>
      <c r="EP1044" s="101"/>
      <c r="EQ1044" s="101"/>
      <c r="ER1044" s="101"/>
      <c r="ES1044" s="101"/>
      <c r="ET1044" s="101"/>
      <c r="EU1044" s="101"/>
      <c r="EV1044" s="101"/>
      <c r="EW1044" s="101"/>
      <c r="EX1044" s="101"/>
      <c r="EY1044" s="101"/>
      <c r="EZ1044" s="101"/>
      <c r="FA1044" s="101"/>
      <c r="FB1044" s="101"/>
      <c r="FC1044" s="101"/>
      <c r="FD1044" s="101"/>
      <c r="FE1044" s="101"/>
      <c r="FF1044" s="101"/>
      <c r="FG1044" s="101"/>
      <c r="FH1044" s="101"/>
      <c r="FI1044" s="101"/>
      <c r="FJ1044" s="101"/>
      <c r="FK1044" s="101"/>
      <c r="FL1044" s="101"/>
      <c r="FM1044" s="101"/>
      <c r="FN1044" s="101"/>
      <c r="FO1044" s="101"/>
      <c r="FP1044" s="101"/>
      <c r="FQ1044" s="101"/>
      <c r="FR1044" s="101"/>
      <c r="FS1044" s="101"/>
      <c r="FT1044" s="101"/>
      <c r="FU1044" s="101"/>
      <c r="FV1044" s="101"/>
      <c r="FW1044" s="101"/>
      <c r="FX1044" s="101"/>
      <c r="FY1044" s="101"/>
      <c r="FZ1044" s="101"/>
      <c r="GA1044" s="101"/>
      <c r="GB1044" s="101"/>
      <c r="GC1044" s="101"/>
      <c r="GD1044" s="101"/>
    </row>
    <row r="1045" spans="1:186" x14ac:dyDescent="0.25">
      <c r="A1045" s="101"/>
      <c r="B1045" s="101"/>
      <c r="C1045" s="101"/>
      <c r="D1045" s="101"/>
      <c r="E1045" s="101"/>
      <c r="F1045" s="101"/>
      <c r="G1045" s="101"/>
      <c r="H1045" s="101"/>
      <c r="I1045" s="101"/>
      <c r="J1045" s="101"/>
      <c r="K1045" s="101"/>
      <c r="L1045" s="101"/>
      <c r="M1045" s="103"/>
      <c r="N1045" s="101"/>
      <c r="O1045" s="101"/>
      <c r="P1045" s="101"/>
      <c r="Q1045" s="101"/>
      <c r="R1045" s="101"/>
      <c r="S1045" s="103"/>
      <c r="T1045" s="103"/>
      <c r="U1045" s="101"/>
      <c r="V1045" s="101"/>
      <c r="W1045" s="101"/>
      <c r="X1045" s="101"/>
      <c r="Y1045" s="101"/>
      <c r="Z1045" s="101"/>
      <c r="AA1045" s="101"/>
      <c r="AB1045" s="101"/>
      <c r="AC1045" s="101"/>
      <c r="AD1045" s="101"/>
      <c r="AE1045" s="101"/>
      <c r="AF1045" s="101"/>
      <c r="AG1045" s="103"/>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c r="BN1045" s="101"/>
      <c r="BO1045" s="101"/>
      <c r="BP1045" s="101"/>
      <c r="BQ1045" s="101"/>
      <c r="BR1045" s="101"/>
      <c r="BS1045" s="101"/>
      <c r="BT1045" s="101"/>
      <c r="BU1045" s="101"/>
      <c r="BV1045" s="101"/>
      <c r="BW1045" s="101"/>
      <c r="BX1045" s="101"/>
      <c r="BY1045" s="101"/>
      <c r="BZ1045" s="101"/>
      <c r="CA1045" s="101"/>
      <c r="CB1045" s="101"/>
      <c r="CC1045" s="101"/>
      <c r="CD1045" s="101"/>
      <c r="CE1045" s="101"/>
      <c r="CF1045" s="101"/>
      <c r="CG1045" s="101"/>
      <c r="CH1045" s="101"/>
      <c r="CI1045" s="101"/>
      <c r="CJ1045" s="101"/>
      <c r="CK1045" s="101"/>
      <c r="CL1045" s="101"/>
      <c r="CM1045" s="101"/>
      <c r="CN1045" s="101"/>
      <c r="CO1045" s="101"/>
      <c r="CP1045" s="101"/>
      <c r="CQ1045" s="101"/>
      <c r="CR1045" s="101"/>
      <c r="CS1045" s="101"/>
      <c r="CT1045" s="101"/>
      <c r="CU1045" s="101"/>
      <c r="CV1045" s="101"/>
      <c r="CW1045" s="101"/>
      <c r="CX1045" s="101"/>
      <c r="CY1045" s="101"/>
      <c r="CZ1045" s="101"/>
      <c r="DA1045" s="101"/>
      <c r="DB1045" s="101"/>
      <c r="DC1045" s="101"/>
      <c r="DD1045" s="101"/>
      <c r="DE1045" s="101"/>
      <c r="DF1045" s="103"/>
      <c r="DG1045" s="101"/>
      <c r="DH1045" s="101"/>
      <c r="DI1045" s="101"/>
      <c r="DJ1045" s="101"/>
      <c r="DK1045" s="101"/>
      <c r="DL1045" s="101"/>
      <c r="DM1045" s="101"/>
      <c r="DN1045" s="101"/>
      <c r="DO1045" s="101"/>
      <c r="DP1045" s="101"/>
      <c r="DQ1045" s="101"/>
      <c r="DR1045" s="101"/>
      <c r="DS1045" s="101"/>
      <c r="DT1045" s="101"/>
      <c r="DU1045" s="101"/>
      <c r="DV1045" s="101"/>
      <c r="DW1045" s="101"/>
      <c r="DX1045" s="101"/>
      <c r="DY1045" s="101"/>
      <c r="DZ1045" s="101"/>
      <c r="EA1045" s="101"/>
      <c r="EB1045" s="101"/>
      <c r="EC1045" s="101"/>
      <c r="ED1045" s="101"/>
      <c r="EE1045" s="101"/>
      <c r="EF1045" s="101"/>
      <c r="EG1045" s="101"/>
      <c r="EH1045" s="101"/>
      <c r="EI1045" s="101"/>
      <c r="EJ1045" s="101"/>
      <c r="EK1045" s="101"/>
      <c r="EL1045" s="101"/>
      <c r="EM1045" s="101"/>
      <c r="EN1045" s="101"/>
      <c r="EO1045" s="101"/>
      <c r="EP1045" s="101"/>
      <c r="EQ1045" s="101"/>
      <c r="ER1045" s="101"/>
      <c r="ES1045" s="101"/>
      <c r="ET1045" s="101"/>
      <c r="EU1045" s="101"/>
      <c r="EV1045" s="101"/>
      <c r="EW1045" s="101"/>
      <c r="EX1045" s="101"/>
      <c r="EY1045" s="101"/>
      <c r="EZ1045" s="101"/>
      <c r="FA1045" s="101"/>
      <c r="FB1045" s="101"/>
      <c r="FC1045" s="101"/>
      <c r="FD1045" s="101"/>
      <c r="FE1045" s="101"/>
      <c r="FF1045" s="101"/>
      <c r="FG1045" s="101"/>
      <c r="FH1045" s="101"/>
      <c r="FI1045" s="101"/>
      <c r="FJ1045" s="101"/>
      <c r="FK1045" s="101"/>
      <c r="FL1045" s="101"/>
      <c r="FM1045" s="101"/>
      <c r="FN1045" s="101"/>
      <c r="FO1045" s="101"/>
      <c r="FP1045" s="101"/>
      <c r="FQ1045" s="101"/>
      <c r="FR1045" s="101"/>
      <c r="FS1045" s="101"/>
      <c r="FT1045" s="101"/>
      <c r="FU1045" s="101"/>
      <c r="FV1045" s="101"/>
      <c r="FW1045" s="101"/>
      <c r="FX1045" s="101"/>
      <c r="FY1045" s="101"/>
      <c r="FZ1045" s="101"/>
      <c r="GA1045" s="101"/>
      <c r="GB1045" s="101"/>
      <c r="GC1045" s="101"/>
      <c r="GD1045" s="101"/>
    </row>
    <row r="1046" spans="1:186" x14ac:dyDescent="0.25">
      <c r="A1046" s="101"/>
      <c r="B1046" s="101"/>
      <c r="C1046" s="101"/>
      <c r="D1046" s="101"/>
      <c r="E1046" s="101"/>
      <c r="F1046" s="101"/>
      <c r="G1046" s="101"/>
      <c r="H1046" s="101"/>
      <c r="I1046" s="101"/>
      <c r="J1046" s="101"/>
      <c r="K1046" s="101"/>
      <c r="L1046" s="101"/>
      <c r="M1046" s="103"/>
      <c r="N1046" s="101"/>
      <c r="O1046" s="101"/>
      <c r="P1046" s="101"/>
      <c r="Q1046" s="101"/>
      <c r="R1046" s="101"/>
      <c r="S1046" s="103"/>
      <c r="T1046" s="103"/>
      <c r="U1046" s="101"/>
      <c r="V1046" s="101"/>
      <c r="W1046" s="101"/>
      <c r="X1046" s="101"/>
      <c r="Y1046" s="101"/>
      <c r="Z1046" s="101"/>
      <c r="AA1046" s="101"/>
      <c r="AB1046" s="101"/>
      <c r="AC1046" s="101"/>
      <c r="AD1046" s="101"/>
      <c r="AE1046" s="101"/>
      <c r="AF1046" s="101"/>
      <c r="AG1046" s="103"/>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c r="BN1046" s="101"/>
      <c r="BO1046" s="101"/>
      <c r="BP1046" s="101"/>
      <c r="BQ1046" s="101"/>
      <c r="BR1046" s="101"/>
      <c r="BS1046" s="101"/>
      <c r="BT1046" s="101"/>
      <c r="BU1046" s="101"/>
      <c r="BV1046" s="101"/>
      <c r="BW1046" s="101"/>
      <c r="BX1046" s="101"/>
      <c r="BY1046" s="101"/>
      <c r="BZ1046" s="101"/>
      <c r="CA1046" s="101"/>
      <c r="CB1046" s="101"/>
      <c r="CC1046" s="101"/>
      <c r="CD1046" s="101"/>
      <c r="CE1046" s="101"/>
      <c r="CF1046" s="101"/>
      <c r="CG1046" s="101"/>
      <c r="CH1046" s="101"/>
      <c r="CI1046" s="101"/>
      <c r="CJ1046" s="101"/>
      <c r="CK1046" s="101"/>
      <c r="CL1046" s="101"/>
      <c r="CM1046" s="101"/>
      <c r="CN1046" s="101"/>
      <c r="CO1046" s="101"/>
      <c r="CP1046" s="101"/>
      <c r="CQ1046" s="101"/>
      <c r="CR1046" s="101"/>
      <c r="CS1046" s="101"/>
      <c r="CT1046" s="101"/>
      <c r="CU1046" s="101"/>
      <c r="CV1046" s="101"/>
      <c r="CW1046" s="101"/>
      <c r="CX1046" s="101"/>
      <c r="CY1046" s="101"/>
      <c r="CZ1046" s="101"/>
      <c r="DA1046" s="101"/>
      <c r="DB1046" s="101"/>
      <c r="DC1046" s="101"/>
      <c r="DD1046" s="101"/>
      <c r="DE1046" s="101"/>
      <c r="DF1046" s="103"/>
      <c r="DG1046" s="101"/>
      <c r="DH1046" s="101"/>
      <c r="DI1046" s="101"/>
      <c r="DJ1046" s="101"/>
      <c r="DK1046" s="101"/>
      <c r="DL1046" s="101"/>
      <c r="DM1046" s="101"/>
      <c r="DN1046" s="101"/>
      <c r="DO1046" s="101"/>
      <c r="DP1046" s="101"/>
      <c r="DQ1046" s="101"/>
      <c r="DR1046" s="101"/>
      <c r="DS1046" s="101"/>
      <c r="DT1046" s="101"/>
      <c r="DU1046" s="101"/>
      <c r="DV1046" s="101"/>
      <c r="DW1046" s="101"/>
      <c r="DX1046" s="101"/>
      <c r="DY1046" s="101"/>
      <c r="DZ1046" s="101"/>
      <c r="EA1046" s="101"/>
      <c r="EB1046" s="101"/>
      <c r="EC1046" s="101"/>
      <c r="ED1046" s="101"/>
      <c r="EE1046" s="101"/>
      <c r="EF1046" s="101"/>
      <c r="EG1046" s="101"/>
      <c r="EH1046" s="101"/>
      <c r="EI1046" s="101"/>
      <c r="EJ1046" s="101"/>
      <c r="EK1046" s="101"/>
      <c r="EL1046" s="101"/>
      <c r="EM1046" s="101"/>
      <c r="EN1046" s="101"/>
      <c r="EO1046" s="101"/>
      <c r="EP1046" s="101"/>
      <c r="EQ1046" s="101"/>
      <c r="ER1046" s="101"/>
      <c r="ES1046" s="101"/>
      <c r="ET1046" s="101"/>
      <c r="EU1046" s="101"/>
      <c r="EV1046" s="101"/>
      <c r="EW1046" s="101"/>
      <c r="EX1046" s="101"/>
      <c r="EY1046" s="101"/>
      <c r="EZ1046" s="101"/>
      <c r="FA1046" s="101"/>
      <c r="FB1046" s="101"/>
      <c r="FC1046" s="101"/>
      <c r="FD1046" s="101"/>
      <c r="FE1046" s="101"/>
      <c r="FF1046" s="101"/>
      <c r="FG1046" s="101"/>
      <c r="FH1046" s="101"/>
      <c r="FI1046" s="101"/>
      <c r="FJ1046" s="101"/>
      <c r="FK1046" s="101"/>
      <c r="FL1046" s="101"/>
      <c r="FM1046" s="101"/>
      <c r="FN1046" s="101"/>
      <c r="FO1046" s="101"/>
      <c r="FP1046" s="101"/>
      <c r="FQ1046" s="101"/>
      <c r="FR1046" s="101"/>
      <c r="FS1046" s="101"/>
      <c r="FT1046" s="101"/>
      <c r="FU1046" s="101"/>
      <c r="FV1046" s="101"/>
      <c r="FW1046" s="101"/>
      <c r="FX1046" s="101"/>
      <c r="FY1046" s="101"/>
      <c r="FZ1046" s="101"/>
      <c r="GA1046" s="101"/>
      <c r="GB1046" s="101"/>
      <c r="GC1046" s="101"/>
      <c r="GD1046" s="101"/>
    </row>
    <row r="1047" spans="1:186" x14ac:dyDescent="0.25">
      <c r="A1047" s="101"/>
      <c r="B1047" s="101"/>
      <c r="C1047" s="101"/>
      <c r="D1047" s="101"/>
      <c r="E1047" s="101"/>
      <c r="F1047" s="101"/>
      <c r="G1047" s="101"/>
      <c r="H1047" s="101"/>
      <c r="I1047" s="101"/>
      <c r="J1047" s="101"/>
      <c r="K1047" s="101"/>
      <c r="L1047" s="101"/>
      <c r="M1047" s="103"/>
      <c r="N1047" s="101"/>
      <c r="O1047" s="101"/>
      <c r="P1047" s="101"/>
      <c r="Q1047" s="101"/>
      <c r="R1047" s="101"/>
      <c r="S1047" s="103"/>
      <c r="T1047" s="103"/>
      <c r="U1047" s="101"/>
      <c r="V1047" s="101"/>
      <c r="W1047" s="101"/>
      <c r="X1047" s="101"/>
      <c r="Y1047" s="101"/>
      <c r="Z1047" s="101"/>
      <c r="AA1047" s="101"/>
      <c r="AB1047" s="101"/>
      <c r="AC1047" s="101"/>
      <c r="AD1047" s="101"/>
      <c r="AE1047" s="101"/>
      <c r="AF1047" s="101"/>
      <c r="AG1047" s="103"/>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c r="BN1047" s="101"/>
      <c r="BO1047" s="101"/>
      <c r="BP1047" s="101"/>
      <c r="BQ1047" s="101"/>
      <c r="BR1047" s="101"/>
      <c r="BS1047" s="101"/>
      <c r="BT1047" s="101"/>
      <c r="BU1047" s="101"/>
      <c r="BV1047" s="101"/>
      <c r="BW1047" s="101"/>
      <c r="BX1047" s="101"/>
      <c r="BY1047" s="101"/>
      <c r="BZ1047" s="101"/>
      <c r="CA1047" s="101"/>
      <c r="CB1047" s="101"/>
      <c r="CC1047" s="101"/>
      <c r="CD1047" s="101"/>
      <c r="CE1047" s="101"/>
      <c r="CF1047" s="101"/>
      <c r="CG1047" s="101"/>
      <c r="CH1047" s="101"/>
      <c r="CI1047" s="101"/>
      <c r="CJ1047" s="101"/>
      <c r="CK1047" s="101"/>
      <c r="CL1047" s="101"/>
      <c r="CM1047" s="101"/>
      <c r="CN1047" s="101"/>
      <c r="CO1047" s="101"/>
      <c r="CP1047" s="101"/>
      <c r="CQ1047" s="101"/>
      <c r="CR1047" s="101"/>
      <c r="CS1047" s="101"/>
      <c r="CT1047" s="101"/>
      <c r="CU1047" s="101"/>
      <c r="CV1047" s="101"/>
      <c r="CW1047" s="101"/>
      <c r="CX1047" s="101"/>
      <c r="CY1047" s="101"/>
      <c r="CZ1047" s="101"/>
      <c r="DA1047" s="101"/>
      <c r="DB1047" s="101"/>
      <c r="DC1047" s="101"/>
      <c r="DD1047" s="101"/>
      <c r="DE1047" s="101"/>
      <c r="DF1047" s="103"/>
      <c r="DG1047" s="101"/>
      <c r="DH1047" s="101"/>
      <c r="DI1047" s="101"/>
      <c r="DJ1047" s="101"/>
      <c r="DK1047" s="101"/>
      <c r="DL1047" s="101"/>
      <c r="DM1047" s="101"/>
      <c r="DN1047" s="101"/>
      <c r="DO1047" s="101"/>
      <c r="DP1047" s="101"/>
      <c r="DQ1047" s="101"/>
      <c r="DR1047" s="101"/>
      <c r="DS1047" s="101"/>
      <c r="DT1047" s="101"/>
      <c r="DU1047" s="101"/>
      <c r="DV1047" s="101"/>
      <c r="DW1047" s="101"/>
      <c r="DX1047" s="101"/>
      <c r="DY1047" s="101"/>
      <c r="DZ1047" s="101"/>
      <c r="EA1047" s="101"/>
      <c r="EB1047" s="101"/>
      <c r="EC1047" s="101"/>
      <c r="ED1047" s="101"/>
      <c r="EE1047" s="101"/>
      <c r="EF1047" s="101"/>
      <c r="EG1047" s="101"/>
      <c r="EH1047" s="101"/>
      <c r="EI1047" s="101"/>
      <c r="EJ1047" s="101"/>
      <c r="EK1047" s="101"/>
      <c r="EL1047" s="101"/>
      <c r="EM1047" s="101"/>
      <c r="EN1047" s="101"/>
      <c r="EO1047" s="101"/>
      <c r="EP1047" s="101"/>
      <c r="EQ1047" s="101"/>
      <c r="ER1047" s="101"/>
      <c r="ES1047" s="101"/>
      <c r="ET1047" s="101"/>
      <c r="EU1047" s="101"/>
      <c r="EV1047" s="101"/>
      <c r="EW1047" s="101"/>
      <c r="EX1047" s="101"/>
      <c r="EY1047" s="101"/>
      <c r="EZ1047" s="101"/>
      <c r="FA1047" s="101"/>
      <c r="FB1047" s="101"/>
      <c r="FC1047" s="101"/>
      <c r="FD1047" s="101"/>
      <c r="FE1047" s="101"/>
      <c r="FF1047" s="101"/>
      <c r="FG1047" s="101"/>
      <c r="FH1047" s="101"/>
      <c r="FI1047" s="101"/>
      <c r="FJ1047" s="101"/>
      <c r="FK1047" s="101"/>
      <c r="FL1047" s="101"/>
      <c r="FM1047" s="101"/>
      <c r="FN1047" s="101"/>
      <c r="FO1047" s="101"/>
      <c r="FP1047" s="101"/>
      <c r="FQ1047" s="101"/>
      <c r="FR1047" s="101"/>
      <c r="FS1047" s="101"/>
      <c r="FT1047" s="101"/>
      <c r="FU1047" s="101"/>
      <c r="FV1047" s="101"/>
      <c r="FW1047" s="101"/>
      <c r="FX1047" s="101"/>
      <c r="FY1047" s="101"/>
      <c r="FZ1047" s="101"/>
      <c r="GA1047" s="101"/>
      <c r="GB1047" s="101"/>
      <c r="GC1047" s="101"/>
      <c r="GD1047" s="101"/>
    </row>
    <row r="1048" spans="1:186" x14ac:dyDescent="0.25">
      <c r="A1048" s="101"/>
      <c r="B1048" s="101"/>
      <c r="C1048" s="101"/>
      <c r="D1048" s="101"/>
      <c r="E1048" s="101"/>
      <c r="F1048" s="101"/>
      <c r="G1048" s="101"/>
      <c r="H1048" s="101"/>
      <c r="I1048" s="101"/>
      <c r="J1048" s="101"/>
      <c r="K1048" s="101"/>
      <c r="L1048" s="101"/>
      <c r="M1048" s="103"/>
      <c r="N1048" s="101"/>
      <c r="O1048" s="101"/>
      <c r="P1048" s="101"/>
      <c r="Q1048" s="101"/>
      <c r="R1048" s="101"/>
      <c r="S1048" s="103"/>
      <c r="T1048" s="103"/>
      <c r="U1048" s="101"/>
      <c r="V1048" s="101"/>
      <c r="W1048" s="101"/>
      <c r="X1048" s="101"/>
      <c r="Y1048" s="101"/>
      <c r="Z1048" s="101"/>
      <c r="AA1048" s="101"/>
      <c r="AB1048" s="101"/>
      <c r="AC1048" s="101"/>
      <c r="AD1048" s="101"/>
      <c r="AE1048" s="101"/>
      <c r="AF1048" s="101"/>
      <c r="AG1048" s="103"/>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c r="BN1048" s="101"/>
      <c r="BO1048" s="101"/>
      <c r="BP1048" s="101"/>
      <c r="BQ1048" s="101"/>
      <c r="BR1048" s="101"/>
      <c r="BS1048" s="101"/>
      <c r="BT1048" s="101"/>
      <c r="BU1048" s="101"/>
      <c r="BV1048" s="101"/>
      <c r="BW1048" s="101"/>
      <c r="BX1048" s="101"/>
      <c r="BY1048" s="101"/>
      <c r="BZ1048" s="101"/>
      <c r="CA1048" s="101"/>
      <c r="CB1048" s="101"/>
      <c r="CC1048" s="101"/>
      <c r="CD1048" s="101"/>
      <c r="CE1048" s="101"/>
      <c r="CF1048" s="101"/>
      <c r="CG1048" s="101"/>
      <c r="CH1048" s="101"/>
      <c r="CI1048" s="101"/>
      <c r="CJ1048" s="101"/>
      <c r="CK1048" s="101"/>
      <c r="CL1048" s="101"/>
      <c r="CM1048" s="101"/>
      <c r="CN1048" s="101"/>
      <c r="CO1048" s="101"/>
      <c r="CP1048" s="101"/>
      <c r="CQ1048" s="101"/>
      <c r="CR1048" s="101"/>
      <c r="CS1048" s="101"/>
      <c r="CT1048" s="101"/>
      <c r="CU1048" s="101"/>
      <c r="CV1048" s="101"/>
      <c r="CW1048" s="101"/>
      <c r="CX1048" s="101"/>
      <c r="CY1048" s="101"/>
      <c r="CZ1048" s="101"/>
      <c r="DA1048" s="101"/>
      <c r="DB1048" s="101"/>
      <c r="DC1048" s="101"/>
      <c r="DD1048" s="101"/>
      <c r="DE1048" s="101"/>
      <c r="DF1048" s="103"/>
      <c r="DG1048" s="101"/>
      <c r="DH1048" s="101"/>
      <c r="DI1048" s="101"/>
      <c r="DJ1048" s="101"/>
      <c r="DK1048" s="101"/>
      <c r="DL1048" s="101"/>
      <c r="DM1048" s="101"/>
      <c r="DN1048" s="101"/>
      <c r="DO1048" s="101"/>
      <c r="DP1048" s="101"/>
      <c r="DQ1048" s="101"/>
      <c r="DR1048" s="101"/>
      <c r="DS1048" s="101"/>
      <c r="DT1048" s="101"/>
      <c r="DU1048" s="101"/>
      <c r="DV1048" s="101"/>
      <c r="DW1048" s="101"/>
      <c r="DX1048" s="101"/>
      <c r="DY1048" s="101"/>
      <c r="DZ1048" s="101"/>
      <c r="EA1048" s="101"/>
      <c r="EB1048" s="101"/>
      <c r="EC1048" s="101"/>
      <c r="ED1048" s="101"/>
      <c r="EE1048" s="101"/>
      <c r="EF1048" s="101"/>
      <c r="EG1048" s="101"/>
      <c r="EH1048" s="101"/>
      <c r="EI1048" s="101"/>
      <c r="EJ1048" s="101"/>
      <c r="EK1048" s="101"/>
      <c r="EL1048" s="101"/>
      <c r="EM1048" s="101"/>
      <c r="EN1048" s="101"/>
      <c r="EO1048" s="101"/>
      <c r="EP1048" s="101"/>
      <c r="EQ1048" s="101"/>
      <c r="ER1048" s="101"/>
      <c r="ES1048" s="101"/>
      <c r="ET1048" s="101"/>
      <c r="EU1048" s="101"/>
      <c r="EV1048" s="101"/>
      <c r="EW1048" s="101"/>
      <c r="EX1048" s="101"/>
      <c r="EY1048" s="101"/>
      <c r="EZ1048" s="101"/>
      <c r="FA1048" s="101"/>
      <c r="FB1048" s="101"/>
      <c r="FC1048" s="101"/>
      <c r="FD1048" s="101"/>
      <c r="FE1048" s="101"/>
      <c r="FF1048" s="101"/>
      <c r="FG1048" s="101"/>
      <c r="FH1048" s="101"/>
      <c r="FI1048" s="101"/>
      <c r="FJ1048" s="101"/>
      <c r="FK1048" s="101"/>
      <c r="FL1048" s="101"/>
      <c r="FM1048" s="101"/>
      <c r="FN1048" s="101"/>
      <c r="FO1048" s="101"/>
      <c r="FP1048" s="101"/>
      <c r="FQ1048" s="101"/>
      <c r="FR1048" s="101"/>
      <c r="FS1048" s="101"/>
      <c r="FT1048" s="101"/>
      <c r="FU1048" s="101"/>
      <c r="FV1048" s="101"/>
      <c r="FW1048" s="101"/>
      <c r="FX1048" s="101"/>
      <c r="FY1048" s="101"/>
      <c r="FZ1048" s="101"/>
      <c r="GA1048" s="101"/>
      <c r="GB1048" s="101"/>
      <c r="GC1048" s="101"/>
      <c r="GD1048" s="101"/>
    </row>
    <row r="1049" spans="1:186" x14ac:dyDescent="0.25">
      <c r="A1049" s="101"/>
      <c r="B1049" s="101"/>
      <c r="C1049" s="101"/>
      <c r="D1049" s="101"/>
      <c r="E1049" s="101"/>
      <c r="F1049" s="101"/>
      <c r="G1049" s="101"/>
      <c r="H1049" s="101"/>
      <c r="I1049" s="101"/>
      <c r="J1049" s="101"/>
      <c r="K1049" s="101"/>
      <c r="L1049" s="101"/>
      <c r="M1049" s="103"/>
      <c r="N1049" s="101"/>
      <c r="O1049" s="101"/>
      <c r="P1049" s="101"/>
      <c r="Q1049" s="101"/>
      <c r="R1049" s="101"/>
      <c r="S1049" s="103"/>
      <c r="T1049" s="103"/>
      <c r="U1049" s="101"/>
      <c r="V1049" s="101"/>
      <c r="W1049" s="101"/>
      <c r="X1049" s="101"/>
      <c r="Y1049" s="101"/>
      <c r="Z1049" s="101"/>
      <c r="AA1049" s="101"/>
      <c r="AB1049" s="101"/>
      <c r="AC1049" s="101"/>
      <c r="AD1049" s="101"/>
      <c r="AE1049" s="101"/>
      <c r="AF1049" s="101"/>
      <c r="AG1049" s="103"/>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c r="BN1049" s="101"/>
      <c r="BO1049" s="101"/>
      <c r="BP1049" s="101"/>
      <c r="BQ1049" s="101"/>
      <c r="BR1049" s="101"/>
      <c r="BS1049" s="101"/>
      <c r="BT1049" s="101"/>
      <c r="BU1049" s="101"/>
      <c r="BV1049" s="101"/>
      <c r="BW1049" s="101"/>
      <c r="BX1049" s="101"/>
      <c r="BY1049" s="101"/>
      <c r="BZ1049" s="101"/>
      <c r="CA1049" s="101"/>
      <c r="CB1049" s="101"/>
      <c r="CC1049" s="101"/>
      <c r="CD1049" s="101"/>
      <c r="CE1049" s="101"/>
      <c r="CF1049" s="101"/>
      <c r="CG1049" s="101"/>
      <c r="CH1049" s="101"/>
      <c r="CI1049" s="101"/>
      <c r="CJ1049" s="101"/>
      <c r="CK1049" s="101"/>
      <c r="CL1049" s="101"/>
      <c r="CM1049" s="101"/>
      <c r="CN1049" s="101"/>
      <c r="CO1049" s="101"/>
      <c r="CP1049" s="101"/>
      <c r="CQ1049" s="101"/>
      <c r="CR1049" s="101"/>
      <c r="CS1049" s="101"/>
      <c r="CT1049" s="101"/>
      <c r="CU1049" s="101"/>
      <c r="CV1049" s="101"/>
      <c r="CW1049" s="101"/>
      <c r="CX1049" s="101"/>
      <c r="CY1049" s="101"/>
      <c r="CZ1049" s="101"/>
      <c r="DA1049" s="101"/>
      <c r="DB1049" s="101"/>
      <c r="DC1049" s="101"/>
      <c r="DD1049" s="101"/>
      <c r="DE1049" s="101"/>
      <c r="DF1049" s="103"/>
      <c r="DG1049" s="101"/>
      <c r="DH1049" s="101"/>
      <c r="DI1049" s="101"/>
      <c r="DJ1049" s="101"/>
      <c r="DK1049" s="101"/>
      <c r="DL1049" s="101"/>
      <c r="DM1049" s="101"/>
      <c r="DN1049" s="101"/>
      <c r="DO1049" s="101"/>
      <c r="DP1049" s="101"/>
      <c r="DQ1049" s="101"/>
      <c r="DR1049" s="101"/>
      <c r="DS1049" s="101"/>
      <c r="DT1049" s="101"/>
      <c r="DU1049" s="101"/>
      <c r="DV1049" s="101"/>
      <c r="DW1049" s="101"/>
      <c r="DX1049" s="101"/>
      <c r="DY1049" s="101"/>
      <c r="DZ1049" s="101"/>
      <c r="EA1049" s="101"/>
      <c r="EB1049" s="101"/>
      <c r="EC1049" s="101"/>
      <c r="ED1049" s="101"/>
      <c r="EE1049" s="101"/>
      <c r="EF1049" s="101"/>
      <c r="EG1049" s="101"/>
      <c r="EH1049" s="101"/>
      <c r="EI1049" s="101"/>
      <c r="EJ1049" s="101"/>
      <c r="EK1049" s="101"/>
      <c r="EL1049" s="101"/>
      <c r="EM1049" s="101"/>
      <c r="EN1049" s="101"/>
      <c r="EO1049" s="101"/>
      <c r="EP1049" s="101"/>
      <c r="EQ1049" s="101"/>
      <c r="ER1049" s="101"/>
      <c r="ES1049" s="101"/>
      <c r="ET1049" s="101"/>
      <c r="EU1049" s="101"/>
      <c r="EV1049" s="101"/>
      <c r="EW1049" s="101"/>
      <c r="EX1049" s="101"/>
      <c r="EY1049" s="101"/>
      <c r="EZ1049" s="101"/>
      <c r="FA1049" s="101"/>
      <c r="FB1049" s="101"/>
      <c r="FC1049" s="101"/>
      <c r="FD1049" s="101"/>
      <c r="FE1049" s="101"/>
      <c r="FF1049" s="101"/>
      <c r="FG1049" s="101"/>
      <c r="FH1049" s="101"/>
      <c r="FI1049" s="101"/>
      <c r="FJ1049" s="101"/>
      <c r="FK1049" s="101"/>
      <c r="FL1049" s="101"/>
      <c r="FM1049" s="101"/>
      <c r="FN1049" s="101"/>
      <c r="FO1049" s="101"/>
      <c r="FP1049" s="101"/>
      <c r="FQ1049" s="101"/>
      <c r="FR1049" s="101"/>
      <c r="FS1049" s="101"/>
      <c r="FT1049" s="101"/>
      <c r="FU1049" s="101"/>
      <c r="FV1049" s="101"/>
      <c r="FW1049" s="101"/>
      <c r="FX1049" s="101"/>
      <c r="FY1049" s="101"/>
      <c r="FZ1049" s="101"/>
      <c r="GA1049" s="101"/>
      <c r="GB1049" s="101"/>
      <c r="GC1049" s="101"/>
      <c r="GD1049" s="101"/>
    </row>
    <row r="1050" spans="1:186" x14ac:dyDescent="0.25">
      <c r="A1050" s="101"/>
      <c r="B1050" s="101"/>
      <c r="C1050" s="101"/>
      <c r="D1050" s="101"/>
      <c r="E1050" s="101"/>
      <c r="F1050" s="101"/>
      <c r="G1050" s="101"/>
      <c r="H1050" s="101"/>
      <c r="I1050" s="101"/>
      <c r="J1050" s="101"/>
      <c r="K1050" s="101"/>
      <c r="L1050" s="101"/>
      <c r="M1050" s="103"/>
      <c r="N1050" s="101"/>
      <c r="O1050" s="101"/>
      <c r="P1050" s="101"/>
      <c r="Q1050" s="101"/>
      <c r="R1050" s="101"/>
      <c r="S1050" s="103"/>
      <c r="T1050" s="103"/>
      <c r="U1050" s="101"/>
      <c r="V1050" s="101"/>
      <c r="W1050" s="101"/>
      <c r="X1050" s="101"/>
      <c r="Y1050" s="101"/>
      <c r="Z1050" s="101"/>
      <c r="AA1050" s="101"/>
      <c r="AB1050" s="101"/>
      <c r="AC1050" s="101"/>
      <c r="AD1050" s="101"/>
      <c r="AE1050" s="101"/>
      <c r="AF1050" s="101"/>
      <c r="AG1050" s="103"/>
      <c r="AH1050" s="101"/>
      <c r="AI1050" s="101"/>
      <c r="AJ1050" s="101"/>
      <c r="AK1050" s="101"/>
      <c r="AL1050" s="101"/>
      <c r="AM1050" s="101"/>
      <c r="AN1050" s="101"/>
      <c r="AO1050" s="101"/>
      <c r="AP1050" s="101"/>
      <c r="AQ1050" s="101"/>
      <c r="AR1050" s="101"/>
      <c r="AS1050" s="101"/>
      <c r="AT1050" s="101"/>
      <c r="AU1050" s="101"/>
      <c r="AV1050" s="101"/>
      <c r="AW1050" s="101"/>
      <c r="AX1050" s="101"/>
      <c r="AY1050" s="101"/>
      <c r="AZ1050" s="101"/>
      <c r="BA1050" s="101"/>
      <c r="BB1050" s="101"/>
      <c r="BC1050" s="101"/>
      <c r="BD1050" s="101"/>
      <c r="BE1050" s="101"/>
      <c r="BF1050" s="101"/>
      <c r="BG1050" s="101"/>
      <c r="BH1050" s="101"/>
      <c r="BI1050" s="101"/>
      <c r="BJ1050" s="101"/>
      <c r="BK1050" s="101"/>
      <c r="BL1050" s="101"/>
      <c r="BM1050" s="101"/>
      <c r="BN1050" s="101"/>
      <c r="BO1050" s="101"/>
      <c r="BP1050" s="101"/>
      <c r="BQ1050" s="101"/>
      <c r="BR1050" s="101"/>
      <c r="BS1050" s="101"/>
      <c r="BT1050" s="101"/>
      <c r="BU1050" s="101"/>
      <c r="BV1050" s="101"/>
      <c r="BW1050" s="101"/>
      <c r="BX1050" s="101"/>
      <c r="BY1050" s="101"/>
      <c r="BZ1050" s="101"/>
      <c r="CA1050" s="101"/>
      <c r="CB1050" s="101"/>
      <c r="CC1050" s="101"/>
      <c r="CD1050" s="101"/>
      <c r="CE1050" s="101"/>
      <c r="CF1050" s="101"/>
      <c r="CG1050" s="101"/>
      <c r="CH1050" s="101"/>
      <c r="CI1050" s="101"/>
      <c r="CJ1050" s="101"/>
      <c r="CK1050" s="101"/>
      <c r="CL1050" s="101"/>
      <c r="CM1050" s="101"/>
      <c r="CN1050" s="101"/>
      <c r="CO1050" s="101"/>
      <c r="CP1050" s="101"/>
      <c r="CQ1050" s="101"/>
      <c r="CR1050" s="101"/>
      <c r="CS1050" s="101"/>
      <c r="CT1050" s="101"/>
      <c r="CU1050" s="101"/>
      <c r="CV1050" s="101"/>
      <c r="CW1050" s="101"/>
      <c r="CX1050" s="101"/>
      <c r="CY1050" s="101"/>
      <c r="CZ1050" s="101"/>
      <c r="DA1050" s="101"/>
      <c r="DB1050" s="101"/>
      <c r="DC1050" s="101"/>
      <c r="DD1050" s="101"/>
      <c r="DE1050" s="101"/>
      <c r="DF1050" s="103"/>
      <c r="DG1050" s="101"/>
      <c r="DH1050" s="101"/>
      <c r="DI1050" s="101"/>
      <c r="DJ1050" s="101"/>
      <c r="DK1050" s="101"/>
      <c r="DL1050" s="101"/>
      <c r="DM1050" s="101"/>
      <c r="DN1050" s="101"/>
      <c r="DO1050" s="101"/>
      <c r="DP1050" s="101"/>
      <c r="DQ1050" s="101"/>
      <c r="DR1050" s="101"/>
      <c r="DS1050" s="101"/>
      <c r="DT1050" s="101"/>
      <c r="DU1050" s="101"/>
      <c r="DV1050" s="101"/>
      <c r="DW1050" s="101"/>
      <c r="DX1050" s="101"/>
      <c r="DY1050" s="101"/>
      <c r="DZ1050" s="101"/>
      <c r="EA1050" s="101"/>
      <c r="EB1050" s="101"/>
      <c r="EC1050" s="101"/>
      <c r="ED1050" s="101"/>
      <c r="EE1050" s="101"/>
      <c r="EF1050" s="101"/>
      <c r="EG1050" s="101"/>
      <c r="EH1050" s="101"/>
      <c r="EI1050" s="101"/>
      <c r="EJ1050" s="101"/>
      <c r="EK1050" s="101"/>
      <c r="EL1050" s="101"/>
      <c r="EM1050" s="101"/>
      <c r="EN1050" s="101"/>
      <c r="EO1050" s="101"/>
      <c r="EP1050" s="101"/>
      <c r="EQ1050" s="101"/>
      <c r="ER1050" s="101"/>
      <c r="ES1050" s="101"/>
      <c r="ET1050" s="101"/>
      <c r="EU1050" s="101"/>
      <c r="EV1050" s="101"/>
      <c r="EW1050" s="101"/>
      <c r="EX1050" s="101"/>
      <c r="EY1050" s="101"/>
      <c r="EZ1050" s="101"/>
      <c r="FA1050" s="101"/>
      <c r="FB1050" s="101"/>
      <c r="FC1050" s="101"/>
      <c r="FD1050" s="101"/>
      <c r="FE1050" s="101"/>
      <c r="FF1050" s="101"/>
      <c r="FG1050" s="101"/>
      <c r="FH1050" s="101"/>
      <c r="FI1050" s="101"/>
      <c r="FJ1050" s="101"/>
      <c r="FK1050" s="101"/>
      <c r="FL1050" s="101"/>
      <c r="FM1050" s="101"/>
      <c r="FN1050" s="101"/>
      <c r="FO1050" s="101"/>
      <c r="FP1050" s="101"/>
      <c r="FQ1050" s="101"/>
      <c r="FR1050" s="101"/>
      <c r="FS1050" s="101"/>
      <c r="FT1050" s="101"/>
      <c r="FU1050" s="101"/>
      <c r="FV1050" s="101"/>
      <c r="FW1050" s="101"/>
      <c r="FX1050" s="101"/>
      <c r="FY1050" s="101"/>
      <c r="FZ1050" s="101"/>
      <c r="GA1050" s="101"/>
      <c r="GB1050" s="101"/>
      <c r="GC1050" s="101"/>
      <c r="GD1050" s="101"/>
    </row>
    <row r="1051" spans="1:186" x14ac:dyDescent="0.25">
      <c r="A1051" s="101"/>
      <c r="B1051" s="101"/>
      <c r="C1051" s="101"/>
      <c r="D1051" s="101"/>
      <c r="E1051" s="101"/>
      <c r="F1051" s="101"/>
      <c r="G1051" s="101"/>
      <c r="H1051" s="101"/>
      <c r="I1051" s="101"/>
      <c r="J1051" s="101"/>
      <c r="K1051" s="101"/>
      <c r="L1051" s="101"/>
      <c r="M1051" s="103"/>
      <c r="N1051" s="101"/>
      <c r="O1051" s="101"/>
      <c r="P1051" s="101"/>
      <c r="Q1051" s="101"/>
      <c r="R1051" s="101"/>
      <c r="S1051" s="103"/>
      <c r="T1051" s="103"/>
      <c r="U1051" s="101"/>
      <c r="V1051" s="101"/>
      <c r="W1051" s="101"/>
      <c r="X1051" s="101"/>
      <c r="Y1051" s="101"/>
      <c r="Z1051" s="101"/>
      <c r="AA1051" s="101"/>
      <c r="AB1051" s="101"/>
      <c r="AC1051" s="101"/>
      <c r="AD1051" s="101"/>
      <c r="AE1051" s="101"/>
      <c r="AF1051" s="101"/>
      <c r="AG1051" s="103"/>
      <c r="AH1051" s="101"/>
      <c r="AI1051" s="101"/>
      <c r="AJ1051" s="101"/>
      <c r="AK1051" s="101"/>
      <c r="AL1051" s="101"/>
      <c r="AM1051" s="101"/>
      <c r="AN1051" s="101"/>
      <c r="AO1051" s="101"/>
      <c r="AP1051" s="101"/>
      <c r="AQ1051" s="101"/>
      <c r="AR1051" s="101"/>
      <c r="AS1051" s="101"/>
      <c r="AT1051" s="101"/>
      <c r="AU1051" s="101"/>
      <c r="AV1051" s="101"/>
      <c r="AW1051" s="101"/>
      <c r="AX1051" s="101"/>
      <c r="AY1051" s="101"/>
      <c r="AZ1051" s="101"/>
      <c r="BA1051" s="101"/>
      <c r="BB1051" s="101"/>
      <c r="BC1051" s="101"/>
      <c r="BD1051" s="101"/>
      <c r="BE1051" s="101"/>
      <c r="BF1051" s="101"/>
      <c r="BG1051" s="101"/>
      <c r="BH1051" s="101"/>
      <c r="BI1051" s="101"/>
      <c r="BJ1051" s="101"/>
      <c r="BK1051" s="101"/>
      <c r="BL1051" s="101"/>
      <c r="BM1051" s="101"/>
      <c r="BN1051" s="101"/>
      <c r="BO1051" s="101"/>
      <c r="BP1051" s="101"/>
      <c r="BQ1051" s="101"/>
      <c r="BR1051" s="101"/>
      <c r="BS1051" s="101"/>
      <c r="BT1051" s="101"/>
      <c r="BU1051" s="101"/>
      <c r="BV1051" s="101"/>
      <c r="BW1051" s="101"/>
      <c r="BX1051" s="101"/>
      <c r="BY1051" s="101"/>
      <c r="BZ1051" s="101"/>
      <c r="CA1051" s="101"/>
      <c r="CB1051" s="101"/>
      <c r="CC1051" s="101"/>
      <c r="CD1051" s="101"/>
      <c r="CE1051" s="101"/>
      <c r="CF1051" s="101"/>
      <c r="CG1051" s="101"/>
      <c r="CH1051" s="101"/>
      <c r="CI1051" s="101"/>
      <c r="CJ1051" s="101"/>
      <c r="CK1051" s="101"/>
      <c r="CL1051" s="101"/>
      <c r="CM1051" s="101"/>
      <c r="CN1051" s="101"/>
      <c r="CO1051" s="101"/>
      <c r="CP1051" s="101"/>
      <c r="CQ1051" s="101"/>
      <c r="CR1051" s="101"/>
      <c r="CS1051" s="101"/>
      <c r="CT1051" s="101"/>
      <c r="CU1051" s="101"/>
      <c r="CV1051" s="101"/>
      <c r="CW1051" s="101"/>
      <c r="CX1051" s="101"/>
      <c r="CY1051" s="101"/>
      <c r="CZ1051" s="101"/>
      <c r="DA1051" s="101"/>
      <c r="DB1051" s="101"/>
      <c r="DC1051" s="101"/>
      <c r="DD1051" s="101"/>
      <c r="DE1051" s="101"/>
      <c r="DF1051" s="103"/>
      <c r="DG1051" s="101"/>
      <c r="DH1051" s="101"/>
      <c r="DI1051" s="101"/>
      <c r="DJ1051" s="101"/>
      <c r="DK1051" s="101"/>
      <c r="DL1051" s="101"/>
      <c r="DM1051" s="101"/>
      <c r="DN1051" s="101"/>
      <c r="DO1051" s="101"/>
      <c r="DP1051" s="101"/>
      <c r="DQ1051" s="101"/>
      <c r="DR1051" s="101"/>
      <c r="DS1051" s="101"/>
      <c r="DT1051" s="101"/>
      <c r="DU1051" s="101"/>
      <c r="DV1051" s="101"/>
      <c r="DW1051" s="101"/>
      <c r="DX1051" s="101"/>
      <c r="DY1051" s="101"/>
      <c r="DZ1051" s="101"/>
      <c r="EA1051" s="101"/>
      <c r="EB1051" s="101"/>
      <c r="EC1051" s="101"/>
      <c r="ED1051" s="101"/>
      <c r="EE1051" s="101"/>
      <c r="EF1051" s="101"/>
      <c r="EG1051" s="101"/>
      <c r="EH1051" s="101"/>
      <c r="EI1051" s="101"/>
      <c r="EJ1051" s="101"/>
      <c r="EK1051" s="101"/>
      <c r="EL1051" s="101"/>
      <c r="EM1051" s="101"/>
      <c r="EN1051" s="101"/>
      <c r="EO1051" s="101"/>
      <c r="EP1051" s="101"/>
      <c r="EQ1051" s="101"/>
      <c r="ER1051" s="101"/>
      <c r="ES1051" s="101"/>
      <c r="ET1051" s="101"/>
      <c r="EU1051" s="101"/>
      <c r="EV1051" s="101"/>
      <c r="EW1051" s="101"/>
      <c r="EX1051" s="101"/>
      <c r="EY1051" s="101"/>
      <c r="EZ1051" s="101"/>
      <c r="FA1051" s="101"/>
      <c r="FB1051" s="101"/>
      <c r="FC1051" s="101"/>
      <c r="FD1051" s="101"/>
      <c r="FE1051" s="101"/>
      <c r="FF1051" s="101"/>
      <c r="FG1051" s="101"/>
      <c r="FH1051" s="101"/>
      <c r="FI1051" s="101"/>
      <c r="FJ1051" s="101"/>
      <c r="FK1051" s="101"/>
      <c r="FL1051" s="101"/>
      <c r="FM1051" s="101"/>
      <c r="FN1051" s="101"/>
      <c r="FO1051" s="101"/>
      <c r="FP1051" s="101"/>
      <c r="FQ1051" s="101"/>
      <c r="FR1051" s="101"/>
      <c r="FS1051" s="101"/>
      <c r="FT1051" s="101"/>
      <c r="FU1051" s="101"/>
      <c r="FV1051" s="101"/>
      <c r="FW1051" s="101"/>
      <c r="FX1051" s="101"/>
      <c r="FY1051" s="101"/>
      <c r="FZ1051" s="101"/>
      <c r="GA1051" s="101"/>
      <c r="GB1051" s="101"/>
      <c r="GC1051" s="101"/>
      <c r="GD1051" s="101"/>
    </row>
    <row r="1052" spans="1:186" x14ac:dyDescent="0.25">
      <c r="A1052" s="101"/>
      <c r="B1052" s="101"/>
      <c r="C1052" s="101"/>
      <c r="D1052" s="101"/>
      <c r="E1052" s="101"/>
      <c r="F1052" s="101"/>
      <c r="G1052" s="101"/>
      <c r="H1052" s="101"/>
      <c r="I1052" s="101"/>
      <c r="J1052" s="101"/>
      <c r="K1052" s="101"/>
      <c r="L1052" s="101"/>
      <c r="M1052" s="103"/>
      <c r="N1052" s="101"/>
      <c r="O1052" s="101"/>
      <c r="P1052" s="101"/>
      <c r="Q1052" s="101"/>
      <c r="R1052" s="101"/>
      <c r="S1052" s="103"/>
      <c r="T1052" s="103"/>
      <c r="U1052" s="101"/>
      <c r="V1052" s="101"/>
      <c r="W1052" s="101"/>
      <c r="X1052" s="101"/>
      <c r="Y1052" s="101"/>
      <c r="Z1052" s="101"/>
      <c r="AA1052" s="101"/>
      <c r="AB1052" s="101"/>
      <c r="AC1052" s="101"/>
      <c r="AD1052" s="101"/>
      <c r="AE1052" s="101"/>
      <c r="AF1052" s="101"/>
      <c r="AG1052" s="103"/>
      <c r="AH1052" s="101"/>
      <c r="AI1052" s="101"/>
      <c r="AJ1052" s="101"/>
      <c r="AK1052" s="101"/>
      <c r="AL1052" s="101"/>
      <c r="AM1052" s="101"/>
      <c r="AN1052" s="101"/>
      <c r="AO1052" s="101"/>
      <c r="AP1052" s="101"/>
      <c r="AQ1052" s="101"/>
      <c r="AR1052" s="101"/>
      <c r="AS1052" s="101"/>
      <c r="AT1052" s="101"/>
      <c r="AU1052" s="101"/>
      <c r="AV1052" s="101"/>
      <c r="AW1052" s="101"/>
      <c r="AX1052" s="101"/>
      <c r="AY1052" s="101"/>
      <c r="AZ1052" s="101"/>
      <c r="BA1052" s="101"/>
      <c r="BB1052" s="101"/>
      <c r="BC1052" s="101"/>
      <c r="BD1052" s="101"/>
      <c r="BE1052" s="101"/>
      <c r="BF1052" s="101"/>
      <c r="BG1052" s="101"/>
      <c r="BH1052" s="101"/>
      <c r="BI1052" s="101"/>
      <c r="BJ1052" s="101"/>
      <c r="BK1052" s="101"/>
      <c r="BL1052" s="101"/>
      <c r="BM1052" s="101"/>
      <c r="BN1052" s="101"/>
      <c r="BO1052" s="101"/>
      <c r="BP1052" s="101"/>
      <c r="BQ1052" s="101"/>
      <c r="BR1052" s="101"/>
      <c r="BS1052" s="101"/>
      <c r="BT1052" s="101"/>
      <c r="BU1052" s="101"/>
      <c r="BV1052" s="101"/>
      <c r="BW1052" s="101"/>
      <c r="BX1052" s="101"/>
      <c r="BY1052" s="101"/>
      <c r="BZ1052" s="101"/>
      <c r="CA1052" s="101"/>
      <c r="CB1052" s="101"/>
      <c r="CC1052" s="101"/>
      <c r="CD1052" s="101"/>
      <c r="CE1052" s="101"/>
      <c r="CF1052" s="101"/>
      <c r="CG1052" s="101"/>
      <c r="CH1052" s="101"/>
      <c r="CI1052" s="101"/>
      <c r="CJ1052" s="101"/>
      <c r="CK1052" s="101"/>
      <c r="CL1052" s="101"/>
      <c r="CM1052" s="101"/>
      <c r="CN1052" s="101"/>
      <c r="CO1052" s="101"/>
      <c r="CP1052" s="101"/>
      <c r="CQ1052" s="101"/>
      <c r="CR1052" s="101"/>
      <c r="CS1052" s="101"/>
      <c r="CT1052" s="101"/>
      <c r="CU1052" s="101"/>
      <c r="CV1052" s="101"/>
      <c r="CW1052" s="101"/>
      <c r="CX1052" s="101"/>
      <c r="CY1052" s="101"/>
      <c r="CZ1052" s="101"/>
      <c r="DA1052" s="101"/>
      <c r="DB1052" s="101"/>
      <c r="DC1052" s="101"/>
      <c r="DD1052" s="101"/>
      <c r="DE1052" s="101"/>
      <c r="DF1052" s="103"/>
      <c r="DG1052" s="101"/>
      <c r="DH1052" s="101"/>
      <c r="DI1052" s="101"/>
      <c r="DJ1052" s="101"/>
      <c r="DK1052" s="101"/>
      <c r="DL1052" s="101"/>
      <c r="DM1052" s="101"/>
      <c r="DN1052" s="101"/>
      <c r="DO1052" s="101"/>
      <c r="DP1052" s="101"/>
      <c r="DQ1052" s="101"/>
      <c r="DR1052" s="101"/>
      <c r="DS1052" s="101"/>
      <c r="DT1052" s="101"/>
      <c r="DU1052" s="101"/>
      <c r="DV1052" s="101"/>
      <c r="DW1052" s="101"/>
      <c r="DX1052" s="101"/>
      <c r="DY1052" s="101"/>
      <c r="DZ1052" s="101"/>
      <c r="EA1052" s="101"/>
      <c r="EB1052" s="101"/>
      <c r="EC1052" s="101"/>
      <c r="ED1052" s="101"/>
      <c r="EE1052" s="101"/>
      <c r="EF1052" s="101"/>
      <c r="EG1052" s="101"/>
      <c r="EH1052" s="101"/>
      <c r="EI1052" s="101"/>
      <c r="EJ1052" s="101"/>
      <c r="EK1052" s="101"/>
      <c r="EL1052" s="101"/>
      <c r="EM1052" s="101"/>
      <c r="EN1052" s="101"/>
      <c r="EO1052" s="101"/>
      <c r="EP1052" s="101"/>
      <c r="EQ1052" s="101"/>
      <c r="ER1052" s="101"/>
      <c r="ES1052" s="101"/>
      <c r="ET1052" s="101"/>
      <c r="EU1052" s="101"/>
      <c r="EV1052" s="101"/>
      <c r="EW1052" s="101"/>
      <c r="EX1052" s="101"/>
      <c r="EY1052" s="101"/>
      <c r="EZ1052" s="101"/>
      <c r="FA1052" s="101"/>
      <c r="FB1052" s="101"/>
      <c r="FC1052" s="101"/>
      <c r="FD1052" s="101"/>
      <c r="FE1052" s="101"/>
      <c r="FF1052" s="101"/>
      <c r="FG1052" s="101"/>
      <c r="FH1052" s="101"/>
      <c r="FI1052" s="101"/>
      <c r="FJ1052" s="101"/>
      <c r="FK1052" s="101"/>
      <c r="FL1052" s="101"/>
      <c r="FM1052" s="101"/>
      <c r="FN1052" s="101"/>
      <c r="FO1052" s="101"/>
      <c r="FP1052" s="101"/>
      <c r="FQ1052" s="101"/>
      <c r="FR1052" s="101"/>
      <c r="FS1052" s="101"/>
      <c r="FT1052" s="101"/>
      <c r="FU1052" s="101"/>
      <c r="FV1052" s="101"/>
      <c r="FW1052" s="101"/>
      <c r="FX1052" s="101"/>
      <c r="FY1052" s="101"/>
      <c r="FZ1052" s="101"/>
      <c r="GA1052" s="101"/>
      <c r="GB1052" s="101"/>
      <c r="GC1052" s="101"/>
      <c r="GD1052" s="101"/>
    </row>
    <row r="1053" spans="1:186" x14ac:dyDescent="0.25">
      <c r="A1053" s="101"/>
      <c r="B1053" s="101"/>
      <c r="C1053" s="101"/>
      <c r="D1053" s="101"/>
      <c r="E1053" s="101"/>
      <c r="F1053" s="101"/>
      <c r="G1053" s="101"/>
      <c r="H1053" s="101"/>
      <c r="I1053" s="101"/>
      <c r="J1053" s="101"/>
      <c r="K1053" s="101"/>
      <c r="L1053" s="101"/>
      <c r="M1053" s="103"/>
      <c r="N1053" s="101"/>
      <c r="O1053" s="101"/>
      <c r="P1053" s="101"/>
      <c r="Q1053" s="101"/>
      <c r="R1053" s="101"/>
      <c r="S1053" s="103"/>
      <c r="T1053" s="103"/>
      <c r="U1053" s="101"/>
      <c r="V1053" s="101"/>
      <c r="W1053" s="101"/>
      <c r="X1053" s="101"/>
      <c r="Y1053" s="101"/>
      <c r="Z1053" s="101"/>
      <c r="AA1053" s="101"/>
      <c r="AB1053" s="101"/>
      <c r="AC1053" s="101"/>
      <c r="AD1053" s="101"/>
      <c r="AE1053" s="101"/>
      <c r="AF1053" s="101"/>
      <c r="AG1053" s="103"/>
      <c r="AH1053" s="101"/>
      <c r="AI1053" s="101"/>
      <c r="AJ1053" s="101"/>
      <c r="AK1053" s="101"/>
      <c r="AL1053" s="101"/>
      <c r="AM1053" s="101"/>
      <c r="AN1053" s="101"/>
      <c r="AO1053" s="101"/>
      <c r="AP1053" s="101"/>
      <c r="AQ1053" s="101"/>
      <c r="AR1053" s="101"/>
      <c r="AS1053" s="101"/>
      <c r="AT1053" s="101"/>
      <c r="AU1053" s="101"/>
      <c r="AV1053" s="101"/>
      <c r="AW1053" s="101"/>
      <c r="AX1053" s="101"/>
      <c r="AY1053" s="101"/>
      <c r="AZ1053" s="101"/>
      <c r="BA1053" s="101"/>
      <c r="BB1053" s="101"/>
      <c r="BC1053" s="101"/>
      <c r="BD1053" s="101"/>
      <c r="BE1053" s="101"/>
      <c r="BF1053" s="101"/>
      <c r="BG1053" s="101"/>
      <c r="BH1053" s="101"/>
      <c r="BI1053" s="101"/>
      <c r="BJ1053" s="101"/>
      <c r="BK1053" s="101"/>
      <c r="BL1053" s="101"/>
      <c r="BM1053" s="101"/>
      <c r="BN1053" s="101"/>
      <c r="BO1053" s="101"/>
      <c r="BP1053" s="101"/>
      <c r="BQ1053" s="101"/>
      <c r="BR1053" s="101"/>
      <c r="BS1053" s="101"/>
      <c r="BT1053" s="101"/>
      <c r="BU1053" s="101"/>
      <c r="BV1053" s="101"/>
      <c r="BW1053" s="101"/>
      <c r="BX1053" s="101"/>
      <c r="BY1053" s="101"/>
      <c r="BZ1053" s="101"/>
      <c r="CA1053" s="101"/>
      <c r="CB1053" s="101"/>
      <c r="CC1053" s="101"/>
      <c r="CD1053" s="101"/>
      <c r="CE1053" s="101"/>
      <c r="CF1053" s="101"/>
      <c r="CG1053" s="101"/>
      <c r="CH1053" s="101"/>
      <c r="CI1053" s="101"/>
      <c r="CJ1053" s="101"/>
      <c r="CK1053" s="101"/>
      <c r="CL1053" s="101"/>
      <c r="CM1053" s="101"/>
      <c r="CN1053" s="101"/>
      <c r="CO1053" s="101"/>
      <c r="CP1053" s="101"/>
      <c r="CQ1053" s="101"/>
      <c r="CR1053" s="101"/>
      <c r="CS1053" s="101"/>
      <c r="CT1053" s="101"/>
      <c r="CU1053" s="101"/>
      <c r="CV1053" s="101"/>
      <c r="CW1053" s="101"/>
      <c r="CX1053" s="101"/>
      <c r="CY1053" s="101"/>
      <c r="CZ1053" s="101"/>
      <c r="DA1053" s="101"/>
      <c r="DB1053" s="101"/>
      <c r="DC1053" s="101"/>
      <c r="DD1053" s="101"/>
      <c r="DE1053" s="101"/>
      <c r="DF1053" s="103"/>
      <c r="DG1053" s="101"/>
      <c r="DH1053" s="101"/>
      <c r="DI1053" s="101"/>
      <c r="DJ1053" s="101"/>
      <c r="DK1053" s="101"/>
      <c r="DL1053" s="101"/>
      <c r="DM1053" s="101"/>
      <c r="DN1053" s="101"/>
      <c r="DO1053" s="101"/>
      <c r="DP1053" s="101"/>
      <c r="DQ1053" s="101"/>
      <c r="DR1053" s="101"/>
      <c r="DS1053" s="101"/>
      <c r="DT1053" s="101"/>
      <c r="DU1053" s="101"/>
      <c r="DV1053" s="101"/>
      <c r="DW1053" s="101"/>
      <c r="DX1053" s="101"/>
      <c r="DY1053" s="101"/>
      <c r="DZ1053" s="101"/>
      <c r="EA1053" s="101"/>
      <c r="EB1053" s="101"/>
      <c r="EC1053" s="101"/>
      <c r="ED1053" s="101"/>
      <c r="EE1053" s="101"/>
      <c r="EF1053" s="101"/>
      <c r="EG1053" s="101"/>
      <c r="EH1053" s="101"/>
      <c r="EI1053" s="101"/>
      <c r="EJ1053" s="101"/>
      <c r="EK1053" s="101"/>
      <c r="EL1053" s="101"/>
      <c r="EM1053" s="101"/>
      <c r="EN1053" s="101"/>
      <c r="EO1053" s="101"/>
      <c r="EP1053" s="101"/>
      <c r="EQ1053" s="101"/>
      <c r="ER1053" s="101"/>
      <c r="ES1053" s="101"/>
      <c r="ET1053" s="101"/>
      <c r="EU1053" s="101"/>
      <c r="EV1053" s="101"/>
      <c r="EW1053" s="101"/>
      <c r="EX1053" s="101"/>
      <c r="EY1053" s="101"/>
      <c r="EZ1053" s="101"/>
      <c r="FA1053" s="101"/>
      <c r="FB1053" s="101"/>
      <c r="FC1053" s="101"/>
      <c r="FD1053" s="101"/>
      <c r="FE1053" s="101"/>
      <c r="FF1053" s="101"/>
      <c r="FG1053" s="101"/>
      <c r="FH1053" s="101"/>
      <c r="FI1053" s="101"/>
      <c r="FJ1053" s="101"/>
      <c r="FK1053" s="101"/>
      <c r="FL1053" s="101"/>
      <c r="FM1053" s="101"/>
      <c r="FN1053" s="101"/>
      <c r="FO1053" s="101"/>
      <c r="FP1053" s="101"/>
      <c r="FQ1053" s="101"/>
      <c r="FR1053" s="101"/>
      <c r="FS1053" s="101"/>
      <c r="FT1053" s="101"/>
      <c r="FU1053" s="101"/>
      <c r="FV1053" s="101"/>
      <c r="FW1053" s="101"/>
      <c r="FX1053" s="101"/>
      <c r="FY1053" s="101"/>
      <c r="FZ1053" s="101"/>
      <c r="GA1053" s="101"/>
      <c r="GB1053" s="101"/>
      <c r="GC1053" s="101"/>
      <c r="GD1053" s="101"/>
    </row>
    <row r="1054" spans="1:186" x14ac:dyDescent="0.25">
      <c r="A1054" s="101"/>
      <c r="B1054" s="101"/>
      <c r="C1054" s="101"/>
      <c r="D1054" s="101"/>
      <c r="E1054" s="101"/>
      <c r="F1054" s="101"/>
      <c r="G1054" s="101"/>
      <c r="H1054" s="101"/>
      <c r="I1054" s="101"/>
      <c r="J1054" s="101"/>
      <c r="K1054" s="101"/>
      <c r="L1054" s="101"/>
      <c r="M1054" s="103"/>
      <c r="N1054" s="101"/>
      <c r="O1054" s="101"/>
      <c r="P1054" s="101"/>
      <c r="Q1054" s="101"/>
      <c r="R1054" s="101"/>
      <c r="S1054" s="103"/>
      <c r="T1054" s="103"/>
      <c r="U1054" s="101"/>
      <c r="V1054" s="101"/>
      <c r="W1054" s="101"/>
      <c r="X1054" s="101"/>
      <c r="Y1054" s="101"/>
      <c r="Z1054" s="101"/>
      <c r="AA1054" s="101"/>
      <c r="AB1054" s="101"/>
      <c r="AC1054" s="101"/>
      <c r="AD1054" s="101"/>
      <c r="AE1054" s="101"/>
      <c r="AF1054" s="101"/>
      <c r="AG1054" s="103"/>
      <c r="AH1054" s="101"/>
      <c r="AI1054" s="101"/>
      <c r="AJ1054" s="101"/>
      <c r="AK1054" s="101"/>
      <c r="AL1054" s="101"/>
      <c r="AM1054" s="101"/>
      <c r="AN1054" s="101"/>
      <c r="AO1054" s="101"/>
      <c r="AP1054" s="101"/>
      <c r="AQ1054" s="101"/>
      <c r="AR1054" s="101"/>
      <c r="AS1054" s="101"/>
      <c r="AT1054" s="101"/>
      <c r="AU1054" s="101"/>
      <c r="AV1054" s="101"/>
      <c r="AW1054" s="101"/>
      <c r="AX1054" s="101"/>
      <c r="AY1054" s="101"/>
      <c r="AZ1054" s="101"/>
      <c r="BA1054" s="101"/>
      <c r="BB1054" s="101"/>
      <c r="BC1054" s="101"/>
      <c r="BD1054" s="101"/>
      <c r="BE1054" s="101"/>
      <c r="BF1054" s="101"/>
      <c r="BG1054" s="101"/>
      <c r="BH1054" s="101"/>
      <c r="BI1054" s="101"/>
      <c r="BJ1054" s="101"/>
      <c r="BK1054" s="101"/>
      <c r="BL1054" s="101"/>
      <c r="BM1054" s="101"/>
      <c r="BN1054" s="101"/>
      <c r="BO1054" s="101"/>
      <c r="BP1054" s="101"/>
      <c r="BQ1054" s="101"/>
      <c r="BR1054" s="101"/>
      <c r="BS1054" s="101"/>
      <c r="BT1054" s="101"/>
      <c r="BU1054" s="101"/>
      <c r="BV1054" s="101"/>
      <c r="BW1054" s="101"/>
      <c r="BX1054" s="101"/>
      <c r="BY1054" s="101"/>
      <c r="BZ1054" s="101"/>
      <c r="CA1054" s="101"/>
      <c r="CB1054" s="101"/>
      <c r="CC1054" s="101"/>
      <c r="CD1054" s="101"/>
      <c r="CE1054" s="101"/>
      <c r="CF1054" s="101"/>
      <c r="CG1054" s="101"/>
      <c r="CH1054" s="101"/>
      <c r="CI1054" s="101"/>
      <c r="CJ1054" s="101"/>
      <c r="CK1054" s="101"/>
      <c r="CL1054" s="101"/>
      <c r="CM1054" s="101"/>
      <c r="CN1054" s="101"/>
      <c r="CO1054" s="101"/>
      <c r="CP1054" s="101"/>
      <c r="CQ1054" s="101"/>
      <c r="CR1054" s="101"/>
      <c r="CS1054" s="101"/>
      <c r="CT1054" s="101"/>
      <c r="CU1054" s="101"/>
      <c r="CV1054" s="101"/>
      <c r="CW1054" s="101"/>
      <c r="CX1054" s="101"/>
      <c r="CY1054" s="101"/>
      <c r="CZ1054" s="101"/>
      <c r="DA1054" s="101"/>
      <c r="DB1054" s="101"/>
      <c r="DC1054" s="101"/>
      <c r="DD1054" s="101"/>
      <c r="DE1054" s="101"/>
      <c r="DF1054" s="103"/>
      <c r="DG1054" s="101"/>
      <c r="DH1054" s="101"/>
      <c r="DI1054" s="101"/>
      <c r="DJ1054" s="101"/>
      <c r="DK1054" s="101"/>
      <c r="DL1054" s="101"/>
      <c r="DM1054" s="101"/>
      <c r="DN1054" s="101"/>
      <c r="DO1054" s="101"/>
      <c r="DP1054" s="101"/>
      <c r="DQ1054" s="101"/>
      <c r="DR1054" s="101"/>
      <c r="DS1054" s="101"/>
      <c r="DT1054" s="101"/>
      <c r="DU1054" s="101"/>
      <c r="DV1054" s="101"/>
      <c r="DW1054" s="101"/>
      <c r="DX1054" s="101"/>
      <c r="DY1054" s="101"/>
      <c r="DZ1054" s="101"/>
      <c r="EA1054" s="101"/>
      <c r="EB1054" s="101"/>
      <c r="EC1054" s="101"/>
      <c r="ED1054" s="101"/>
      <c r="EE1054" s="101"/>
      <c r="EF1054" s="101"/>
      <c r="EG1054" s="101"/>
      <c r="EH1054" s="101"/>
      <c r="EI1054" s="101"/>
      <c r="EJ1054" s="101"/>
      <c r="EK1054" s="101"/>
      <c r="EL1054" s="101"/>
      <c r="EM1054" s="101"/>
      <c r="EN1054" s="101"/>
      <c r="EO1054" s="101"/>
      <c r="EP1054" s="101"/>
      <c r="EQ1054" s="101"/>
      <c r="ER1054" s="101"/>
      <c r="ES1054" s="101"/>
      <c r="ET1054" s="101"/>
      <c r="EU1054" s="101"/>
      <c r="EV1054" s="101"/>
      <c r="EW1054" s="101"/>
      <c r="EX1054" s="101"/>
      <c r="EY1054" s="101"/>
      <c r="EZ1054" s="101"/>
      <c r="FA1054" s="101"/>
      <c r="FB1054" s="101"/>
      <c r="FC1054" s="101"/>
      <c r="FD1054" s="101"/>
      <c r="FE1054" s="101"/>
      <c r="FF1054" s="101"/>
      <c r="FG1054" s="101"/>
      <c r="FH1054" s="101"/>
      <c r="FI1054" s="101"/>
      <c r="FJ1054" s="101"/>
      <c r="FK1054" s="101"/>
      <c r="FL1054" s="101"/>
      <c r="FM1054" s="101"/>
      <c r="FN1054" s="101"/>
      <c r="FO1054" s="101"/>
      <c r="FP1054" s="101"/>
      <c r="FQ1054" s="101"/>
      <c r="FR1054" s="101"/>
      <c r="FS1054" s="101"/>
      <c r="FT1054" s="101"/>
      <c r="FU1054" s="101"/>
      <c r="FV1054" s="101"/>
      <c r="FW1054" s="101"/>
      <c r="FX1054" s="101"/>
      <c r="FY1054" s="101"/>
      <c r="FZ1054" s="101"/>
      <c r="GA1054" s="101"/>
      <c r="GB1054" s="101"/>
      <c r="GC1054" s="101"/>
      <c r="GD1054" s="101"/>
    </row>
    <row r="1055" spans="1:186" x14ac:dyDescent="0.25">
      <c r="A1055" s="101"/>
      <c r="B1055" s="101"/>
      <c r="C1055" s="101"/>
      <c r="D1055" s="101"/>
      <c r="E1055" s="101"/>
      <c r="F1055" s="101"/>
      <c r="G1055" s="101"/>
      <c r="H1055" s="101"/>
      <c r="I1055" s="101"/>
      <c r="J1055" s="101"/>
      <c r="K1055" s="101"/>
      <c r="L1055" s="101"/>
      <c r="M1055" s="103"/>
      <c r="N1055" s="101"/>
      <c r="O1055" s="101"/>
      <c r="P1055" s="101"/>
      <c r="Q1055" s="101"/>
      <c r="R1055" s="101"/>
      <c r="S1055" s="103"/>
      <c r="T1055" s="103"/>
      <c r="U1055" s="101"/>
      <c r="V1055" s="101"/>
      <c r="W1055" s="101"/>
      <c r="X1055" s="101"/>
      <c r="Y1055" s="101"/>
      <c r="Z1055" s="101"/>
      <c r="AA1055" s="101"/>
      <c r="AB1055" s="101"/>
      <c r="AC1055" s="101"/>
      <c r="AD1055" s="101"/>
      <c r="AE1055" s="101"/>
      <c r="AF1055" s="101"/>
      <c r="AG1055" s="103"/>
      <c r="AH1055" s="101"/>
      <c r="AI1055" s="101"/>
      <c r="AJ1055" s="101"/>
      <c r="AK1055" s="101"/>
      <c r="AL1055" s="101"/>
      <c r="AM1055" s="101"/>
      <c r="AN1055" s="101"/>
      <c r="AO1055" s="101"/>
      <c r="AP1055" s="101"/>
      <c r="AQ1055" s="101"/>
      <c r="AR1055" s="101"/>
      <c r="AS1055" s="101"/>
      <c r="AT1055" s="101"/>
      <c r="AU1055" s="101"/>
      <c r="AV1055" s="101"/>
      <c r="AW1055" s="101"/>
      <c r="AX1055" s="101"/>
      <c r="AY1055" s="101"/>
      <c r="AZ1055" s="101"/>
      <c r="BA1055" s="101"/>
      <c r="BB1055" s="101"/>
      <c r="BC1055" s="101"/>
      <c r="BD1055" s="101"/>
      <c r="BE1055" s="101"/>
      <c r="BF1055" s="101"/>
      <c r="BG1055" s="101"/>
      <c r="BH1055" s="101"/>
      <c r="BI1055" s="101"/>
      <c r="BJ1055" s="101"/>
      <c r="BK1055" s="101"/>
      <c r="BL1055" s="101"/>
      <c r="BM1055" s="101"/>
      <c r="BN1055" s="101"/>
      <c r="BO1055" s="101"/>
      <c r="BP1055" s="101"/>
      <c r="BQ1055" s="101"/>
      <c r="BR1055" s="101"/>
      <c r="BS1055" s="101"/>
      <c r="BT1055" s="101"/>
      <c r="BU1055" s="101"/>
      <c r="BV1055" s="101"/>
      <c r="BW1055" s="101"/>
      <c r="BX1055" s="101"/>
      <c r="BY1055" s="101"/>
      <c r="BZ1055" s="101"/>
      <c r="CA1055" s="101"/>
      <c r="CB1055" s="101"/>
      <c r="CC1055" s="101"/>
      <c r="CD1055" s="101"/>
      <c r="CE1055" s="101"/>
      <c r="CF1055" s="101"/>
      <c r="CG1055" s="101"/>
      <c r="CH1055" s="101"/>
      <c r="CI1055" s="101"/>
      <c r="CJ1055" s="101"/>
      <c r="CK1055" s="101"/>
      <c r="CL1055" s="101"/>
      <c r="CM1055" s="101"/>
      <c r="CN1055" s="101"/>
      <c r="CO1055" s="101"/>
      <c r="CP1055" s="101"/>
      <c r="CQ1055" s="101"/>
      <c r="CR1055" s="101"/>
      <c r="CS1055" s="101"/>
      <c r="CT1055" s="101"/>
      <c r="CU1055" s="101"/>
      <c r="CV1055" s="101"/>
      <c r="CW1055" s="101"/>
      <c r="CX1055" s="101"/>
      <c r="CY1055" s="101"/>
      <c r="CZ1055" s="101"/>
      <c r="DA1055" s="101"/>
      <c r="DB1055" s="101"/>
      <c r="DC1055" s="101"/>
      <c r="DD1055" s="101"/>
      <c r="DE1055" s="101"/>
      <c r="DF1055" s="103"/>
      <c r="DG1055" s="101"/>
      <c r="DH1055" s="101"/>
      <c r="DI1055" s="101"/>
      <c r="DJ1055" s="101"/>
      <c r="DK1055" s="101"/>
      <c r="DL1055" s="101"/>
      <c r="DM1055" s="101"/>
      <c r="DN1055" s="101"/>
      <c r="DO1055" s="101"/>
      <c r="DP1055" s="101"/>
      <c r="DQ1055" s="101"/>
      <c r="DR1055" s="101"/>
      <c r="DS1055" s="101"/>
      <c r="DT1055" s="101"/>
      <c r="DU1055" s="101"/>
      <c r="DV1055" s="101"/>
      <c r="DW1055" s="101"/>
      <c r="DX1055" s="101"/>
      <c r="DY1055" s="101"/>
      <c r="DZ1055" s="101"/>
      <c r="EA1055" s="101"/>
      <c r="EB1055" s="101"/>
      <c r="EC1055" s="101"/>
      <c r="ED1055" s="101"/>
      <c r="EE1055" s="101"/>
      <c r="EF1055" s="101"/>
      <c r="EG1055" s="101"/>
      <c r="EH1055" s="101"/>
      <c r="EI1055" s="101"/>
      <c r="EJ1055" s="101"/>
      <c r="EK1055" s="101"/>
      <c r="EL1055" s="101"/>
      <c r="EM1055" s="101"/>
      <c r="EN1055" s="101"/>
      <c r="EO1055" s="101"/>
      <c r="EP1055" s="101"/>
      <c r="EQ1055" s="101"/>
      <c r="ER1055" s="101"/>
      <c r="ES1055" s="101"/>
      <c r="ET1055" s="101"/>
      <c r="EU1055" s="101"/>
      <c r="EV1055" s="101"/>
      <c r="EW1055" s="101"/>
      <c r="EX1055" s="101"/>
      <c r="EY1055" s="101"/>
      <c r="EZ1055" s="101"/>
      <c r="FA1055" s="101"/>
      <c r="FB1055" s="101"/>
      <c r="FC1055" s="101"/>
      <c r="FD1055" s="101"/>
      <c r="FE1055" s="101"/>
      <c r="FF1055" s="101"/>
      <c r="FG1055" s="101"/>
      <c r="FH1055" s="101"/>
      <c r="FI1055" s="101"/>
      <c r="FJ1055" s="101"/>
      <c r="FK1055" s="101"/>
      <c r="FL1055" s="101"/>
      <c r="FM1055" s="101"/>
      <c r="FN1055" s="101"/>
      <c r="FO1055" s="101"/>
      <c r="FP1055" s="101"/>
      <c r="FQ1055" s="101"/>
      <c r="FR1055" s="101"/>
      <c r="FS1055" s="101"/>
      <c r="FT1055" s="101"/>
      <c r="FU1055" s="101"/>
      <c r="FV1055" s="101"/>
      <c r="FW1055" s="101"/>
      <c r="FX1055" s="101"/>
      <c r="FY1055" s="101"/>
      <c r="FZ1055" s="101"/>
      <c r="GA1055" s="101"/>
      <c r="GB1055" s="101"/>
      <c r="GC1055" s="101"/>
      <c r="GD1055" s="101"/>
    </row>
    <row r="1056" spans="1:186" x14ac:dyDescent="0.25">
      <c r="A1056" s="101"/>
      <c r="B1056" s="101"/>
      <c r="C1056" s="101"/>
      <c r="D1056" s="101"/>
      <c r="E1056" s="101"/>
      <c r="F1056" s="101"/>
      <c r="G1056" s="101"/>
      <c r="H1056" s="101"/>
      <c r="I1056" s="101"/>
      <c r="J1056" s="101"/>
      <c r="K1056" s="101"/>
      <c r="L1056" s="101"/>
      <c r="M1056" s="103"/>
      <c r="N1056" s="101"/>
      <c r="O1056" s="101"/>
      <c r="P1056" s="101"/>
      <c r="Q1056" s="101"/>
      <c r="R1056" s="101"/>
      <c r="S1056" s="103"/>
      <c r="T1056" s="103"/>
      <c r="U1056" s="101"/>
      <c r="V1056" s="101"/>
      <c r="W1056" s="101"/>
      <c r="X1056" s="101"/>
      <c r="Y1056" s="101"/>
      <c r="Z1056" s="101"/>
      <c r="AA1056" s="101"/>
      <c r="AB1056" s="101"/>
      <c r="AC1056" s="101"/>
      <c r="AD1056" s="101"/>
      <c r="AE1056" s="101"/>
      <c r="AF1056" s="101"/>
      <c r="AG1056" s="103"/>
      <c r="AH1056" s="101"/>
      <c r="AI1056" s="101"/>
      <c r="AJ1056" s="101"/>
      <c r="AK1056" s="101"/>
      <c r="AL1056" s="101"/>
      <c r="AM1056" s="101"/>
      <c r="AN1056" s="101"/>
      <c r="AO1056" s="101"/>
      <c r="AP1056" s="101"/>
      <c r="AQ1056" s="101"/>
      <c r="AR1056" s="101"/>
      <c r="AS1056" s="101"/>
      <c r="AT1056" s="101"/>
      <c r="AU1056" s="101"/>
      <c r="AV1056" s="101"/>
      <c r="AW1056" s="101"/>
      <c r="AX1056" s="101"/>
      <c r="AY1056" s="101"/>
      <c r="AZ1056" s="101"/>
      <c r="BA1056" s="101"/>
      <c r="BB1056" s="101"/>
      <c r="BC1056" s="101"/>
      <c r="BD1056" s="101"/>
      <c r="BE1056" s="101"/>
      <c r="BF1056" s="101"/>
      <c r="BG1056" s="101"/>
      <c r="BH1056" s="101"/>
      <c r="BI1056" s="101"/>
      <c r="BJ1056" s="101"/>
      <c r="BK1056" s="101"/>
      <c r="BL1056" s="101"/>
      <c r="BM1056" s="101"/>
      <c r="BN1056" s="101"/>
      <c r="BO1056" s="101"/>
      <c r="BP1056" s="101"/>
      <c r="BQ1056" s="101"/>
      <c r="BR1056" s="101"/>
      <c r="BS1056" s="101"/>
      <c r="BT1056" s="101"/>
      <c r="BU1056" s="101"/>
      <c r="BV1056" s="101"/>
      <c r="BW1056" s="101"/>
      <c r="BX1056" s="101"/>
      <c r="BY1056" s="101"/>
      <c r="BZ1056" s="101"/>
      <c r="CA1056" s="101"/>
      <c r="CB1056" s="101"/>
      <c r="CC1056" s="101"/>
      <c r="CD1056" s="101"/>
      <c r="CE1056" s="101"/>
      <c r="CF1056" s="101"/>
      <c r="CG1056" s="101"/>
      <c r="CH1056" s="101"/>
      <c r="CI1056" s="101"/>
      <c r="CJ1056" s="101"/>
      <c r="CK1056" s="101"/>
      <c r="CL1056" s="101"/>
      <c r="CM1056" s="101"/>
      <c r="CN1056" s="101"/>
      <c r="CO1056" s="101"/>
      <c r="CP1056" s="101"/>
      <c r="CQ1056" s="101"/>
      <c r="CR1056" s="101"/>
      <c r="CS1056" s="101"/>
      <c r="CT1056" s="101"/>
      <c r="CU1056" s="101"/>
      <c r="CV1056" s="101"/>
      <c r="CW1056" s="101"/>
      <c r="CX1056" s="101"/>
      <c r="CY1056" s="101"/>
      <c r="CZ1056" s="101"/>
      <c r="DA1056" s="101"/>
      <c r="DB1056" s="101"/>
      <c r="DC1056" s="101"/>
      <c r="DD1056" s="101"/>
      <c r="DE1056" s="101"/>
      <c r="DF1056" s="103"/>
      <c r="DG1056" s="101"/>
      <c r="DH1056" s="101"/>
      <c r="DI1056" s="101"/>
      <c r="DJ1056" s="101"/>
      <c r="DK1056" s="101"/>
      <c r="DL1056" s="101"/>
      <c r="DM1056" s="101"/>
      <c r="DN1056" s="101"/>
      <c r="DO1056" s="101"/>
      <c r="DP1056" s="101"/>
      <c r="DQ1056" s="101"/>
      <c r="DR1056" s="101"/>
      <c r="DS1056" s="101"/>
      <c r="DT1056" s="101"/>
      <c r="DU1056" s="101"/>
      <c r="DV1056" s="101"/>
      <c r="DW1056" s="101"/>
      <c r="DX1056" s="101"/>
      <c r="DY1056" s="101"/>
      <c r="DZ1056" s="101"/>
      <c r="EA1056" s="101"/>
      <c r="EB1056" s="101"/>
      <c r="EC1056" s="101"/>
      <c r="ED1056" s="101"/>
      <c r="EE1056" s="101"/>
      <c r="EF1056" s="101"/>
      <c r="EG1056" s="101"/>
      <c r="EH1056" s="101"/>
      <c r="EI1056" s="101"/>
      <c r="EJ1056" s="101"/>
      <c r="EK1056" s="101"/>
      <c r="EL1056" s="101"/>
      <c r="EM1056" s="101"/>
      <c r="EN1056" s="101"/>
      <c r="EO1056" s="101"/>
      <c r="EP1056" s="101"/>
      <c r="EQ1056" s="101"/>
      <c r="ER1056" s="101"/>
      <c r="ES1056" s="101"/>
      <c r="ET1056" s="101"/>
      <c r="EU1056" s="101"/>
      <c r="EV1056" s="101"/>
      <c r="EW1056" s="101"/>
      <c r="EX1056" s="101"/>
      <c r="EY1056" s="101"/>
      <c r="EZ1056" s="101"/>
      <c r="FA1056" s="101"/>
      <c r="FB1056" s="101"/>
      <c r="FC1056" s="101"/>
      <c r="FD1056" s="101"/>
      <c r="FE1056" s="101"/>
      <c r="FF1056" s="101"/>
      <c r="FG1056" s="101"/>
      <c r="FH1056" s="101"/>
      <c r="FI1056" s="101"/>
      <c r="FJ1056" s="101"/>
      <c r="FK1056" s="101"/>
      <c r="FL1056" s="101"/>
      <c r="FM1056" s="101"/>
      <c r="FN1056" s="101"/>
      <c r="FO1056" s="101"/>
      <c r="FP1056" s="101"/>
      <c r="FQ1056" s="101"/>
      <c r="FR1056" s="101"/>
      <c r="FS1056" s="101"/>
      <c r="FT1056" s="101"/>
      <c r="FU1056" s="101"/>
      <c r="FV1056" s="101"/>
      <c r="FW1056" s="101"/>
      <c r="FX1056" s="101"/>
      <c r="FY1056" s="101"/>
      <c r="FZ1056" s="101"/>
      <c r="GA1056" s="101"/>
      <c r="GB1056" s="101"/>
      <c r="GC1056" s="101"/>
      <c r="GD1056" s="101"/>
    </row>
    <row r="1057" spans="1:186" x14ac:dyDescent="0.25">
      <c r="A1057" s="101"/>
      <c r="B1057" s="101"/>
      <c r="C1057" s="101"/>
      <c r="D1057" s="101"/>
      <c r="E1057" s="101"/>
      <c r="F1057" s="101"/>
      <c r="G1057" s="101"/>
      <c r="H1057" s="101"/>
      <c r="I1057" s="101"/>
      <c r="J1057" s="101"/>
      <c r="K1057" s="101"/>
      <c r="L1057" s="101"/>
      <c r="M1057" s="103"/>
      <c r="N1057" s="101"/>
      <c r="O1057" s="101"/>
      <c r="P1057" s="101"/>
      <c r="Q1057" s="101"/>
      <c r="R1057" s="101"/>
      <c r="S1057" s="103"/>
      <c r="T1057" s="103"/>
      <c r="U1057" s="101"/>
      <c r="V1057" s="101"/>
      <c r="W1057" s="101"/>
      <c r="X1057" s="101"/>
      <c r="Y1057" s="101"/>
      <c r="Z1057" s="101"/>
      <c r="AA1057" s="101"/>
      <c r="AB1057" s="101"/>
      <c r="AC1057" s="101"/>
      <c r="AD1057" s="101"/>
      <c r="AE1057" s="101"/>
      <c r="AF1057" s="101"/>
      <c r="AG1057" s="103"/>
      <c r="AH1057" s="101"/>
      <c r="AI1057" s="101"/>
      <c r="AJ1057" s="101"/>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101"/>
      <c r="BH1057" s="101"/>
      <c r="BI1057" s="101"/>
      <c r="BJ1057" s="101"/>
      <c r="BK1057" s="101"/>
      <c r="BL1057" s="101"/>
      <c r="BM1057" s="101"/>
      <c r="BN1057" s="101"/>
      <c r="BO1057" s="101"/>
      <c r="BP1057" s="101"/>
      <c r="BQ1057" s="101"/>
      <c r="BR1057" s="101"/>
      <c r="BS1057" s="101"/>
      <c r="BT1057" s="101"/>
      <c r="BU1057" s="101"/>
      <c r="BV1057" s="101"/>
      <c r="BW1057" s="101"/>
      <c r="BX1057" s="101"/>
      <c r="BY1057" s="101"/>
      <c r="BZ1057" s="101"/>
      <c r="CA1057" s="101"/>
      <c r="CB1057" s="101"/>
      <c r="CC1057" s="101"/>
      <c r="CD1057" s="101"/>
      <c r="CE1057" s="101"/>
      <c r="CF1057" s="101"/>
      <c r="CG1057" s="101"/>
      <c r="CH1057" s="101"/>
      <c r="CI1057" s="101"/>
      <c r="CJ1057" s="101"/>
      <c r="CK1057" s="101"/>
      <c r="CL1057" s="101"/>
      <c r="CM1057" s="101"/>
      <c r="CN1057" s="101"/>
      <c r="CO1057" s="101"/>
      <c r="CP1057" s="101"/>
      <c r="CQ1057" s="101"/>
      <c r="CR1057" s="101"/>
      <c r="CS1057" s="101"/>
      <c r="CT1057" s="101"/>
      <c r="CU1057" s="101"/>
      <c r="CV1057" s="101"/>
      <c r="CW1057" s="101"/>
      <c r="CX1057" s="101"/>
      <c r="CY1057" s="101"/>
      <c r="CZ1057" s="101"/>
      <c r="DA1057" s="101"/>
      <c r="DB1057" s="101"/>
      <c r="DC1057" s="101"/>
      <c r="DD1057" s="101"/>
      <c r="DE1057" s="101"/>
      <c r="DF1057" s="103"/>
      <c r="DG1057" s="101"/>
      <c r="DH1057" s="101"/>
      <c r="DI1057" s="101"/>
      <c r="DJ1057" s="101"/>
      <c r="DK1057" s="101"/>
      <c r="DL1057" s="101"/>
      <c r="DM1057" s="101"/>
      <c r="DN1057" s="101"/>
      <c r="DO1057" s="101"/>
      <c r="DP1057" s="101"/>
      <c r="DQ1057" s="101"/>
      <c r="DR1057" s="101"/>
      <c r="DS1057" s="101"/>
      <c r="DT1057" s="101"/>
      <c r="DU1057" s="101"/>
      <c r="DV1057" s="101"/>
      <c r="DW1057" s="101"/>
      <c r="DX1057" s="101"/>
      <c r="DY1057" s="101"/>
      <c r="DZ1057" s="101"/>
      <c r="EA1057" s="101"/>
      <c r="EB1057" s="101"/>
      <c r="EC1057" s="101"/>
      <c r="ED1057" s="101"/>
      <c r="EE1057" s="101"/>
      <c r="EF1057" s="101"/>
      <c r="EG1057" s="101"/>
      <c r="EH1057" s="101"/>
      <c r="EI1057" s="101"/>
      <c r="EJ1057" s="101"/>
      <c r="EK1057" s="101"/>
      <c r="EL1057" s="101"/>
      <c r="EM1057" s="101"/>
      <c r="EN1057" s="101"/>
      <c r="EO1057" s="101"/>
      <c r="EP1057" s="101"/>
      <c r="EQ1057" s="101"/>
      <c r="ER1057" s="101"/>
      <c r="ES1057" s="101"/>
      <c r="ET1057" s="101"/>
      <c r="EU1057" s="101"/>
      <c r="EV1057" s="101"/>
      <c r="EW1057" s="101"/>
      <c r="EX1057" s="101"/>
      <c r="EY1057" s="101"/>
      <c r="EZ1057" s="101"/>
      <c r="FA1057" s="101"/>
      <c r="FB1057" s="101"/>
      <c r="FC1057" s="101"/>
      <c r="FD1057" s="101"/>
      <c r="FE1057" s="101"/>
      <c r="FF1057" s="101"/>
      <c r="FG1057" s="101"/>
      <c r="FH1057" s="101"/>
      <c r="FI1057" s="101"/>
      <c r="FJ1057" s="101"/>
      <c r="FK1057" s="101"/>
      <c r="FL1057" s="101"/>
      <c r="FM1057" s="101"/>
      <c r="FN1057" s="101"/>
      <c r="FO1057" s="101"/>
      <c r="FP1057" s="101"/>
      <c r="FQ1057" s="101"/>
      <c r="FR1057" s="101"/>
      <c r="FS1057" s="101"/>
      <c r="FT1057" s="101"/>
      <c r="FU1057" s="101"/>
      <c r="FV1057" s="101"/>
      <c r="FW1057" s="101"/>
      <c r="FX1057" s="101"/>
      <c r="FY1057" s="101"/>
      <c r="FZ1057" s="101"/>
      <c r="GA1057" s="101"/>
      <c r="GB1057" s="101"/>
      <c r="GC1057" s="101"/>
      <c r="GD1057" s="101"/>
    </row>
    <row r="1058" spans="1:186" x14ac:dyDescent="0.25">
      <c r="A1058" s="101"/>
      <c r="B1058" s="101"/>
      <c r="C1058" s="101"/>
      <c r="D1058" s="101"/>
      <c r="E1058" s="101"/>
      <c r="F1058" s="101"/>
      <c r="G1058" s="101"/>
      <c r="H1058" s="101"/>
      <c r="I1058" s="101"/>
      <c r="J1058" s="101"/>
      <c r="K1058" s="101"/>
      <c r="L1058" s="101"/>
      <c r="M1058" s="103"/>
      <c r="N1058" s="101"/>
      <c r="O1058" s="101"/>
      <c r="P1058" s="101"/>
      <c r="Q1058" s="101"/>
      <c r="R1058" s="101"/>
      <c r="S1058" s="103"/>
      <c r="T1058" s="103"/>
      <c r="U1058" s="101"/>
      <c r="V1058" s="101"/>
      <c r="W1058" s="101"/>
      <c r="X1058" s="101"/>
      <c r="Y1058" s="101"/>
      <c r="Z1058" s="101"/>
      <c r="AA1058" s="101"/>
      <c r="AB1058" s="101"/>
      <c r="AC1058" s="101"/>
      <c r="AD1058" s="101"/>
      <c r="AE1058" s="101"/>
      <c r="AF1058" s="101"/>
      <c r="AG1058" s="103"/>
      <c r="AH1058" s="101"/>
      <c r="AI1058" s="101"/>
      <c r="AJ1058" s="101"/>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101"/>
      <c r="BH1058" s="101"/>
      <c r="BI1058" s="101"/>
      <c r="BJ1058" s="101"/>
      <c r="BK1058" s="101"/>
      <c r="BL1058" s="101"/>
      <c r="BM1058" s="101"/>
      <c r="BN1058" s="101"/>
      <c r="BO1058" s="101"/>
      <c r="BP1058" s="101"/>
      <c r="BQ1058" s="101"/>
      <c r="BR1058" s="101"/>
      <c r="BS1058" s="101"/>
      <c r="BT1058" s="101"/>
      <c r="BU1058" s="101"/>
      <c r="BV1058" s="101"/>
      <c r="BW1058" s="101"/>
      <c r="BX1058" s="101"/>
      <c r="BY1058" s="101"/>
      <c r="BZ1058" s="101"/>
      <c r="CA1058" s="101"/>
      <c r="CB1058" s="101"/>
      <c r="CC1058" s="101"/>
      <c r="CD1058" s="101"/>
      <c r="CE1058" s="101"/>
      <c r="CF1058" s="101"/>
      <c r="CG1058" s="101"/>
      <c r="CH1058" s="101"/>
      <c r="CI1058" s="101"/>
      <c r="CJ1058" s="101"/>
      <c r="CK1058" s="101"/>
      <c r="CL1058" s="101"/>
      <c r="CM1058" s="101"/>
      <c r="CN1058" s="101"/>
      <c r="CO1058" s="101"/>
      <c r="CP1058" s="101"/>
      <c r="CQ1058" s="101"/>
      <c r="CR1058" s="101"/>
      <c r="CS1058" s="101"/>
      <c r="CT1058" s="101"/>
      <c r="CU1058" s="101"/>
      <c r="CV1058" s="101"/>
      <c r="CW1058" s="101"/>
      <c r="CX1058" s="101"/>
      <c r="CY1058" s="101"/>
      <c r="CZ1058" s="101"/>
      <c r="DA1058" s="101"/>
      <c r="DB1058" s="101"/>
      <c r="DC1058" s="101"/>
      <c r="DD1058" s="101"/>
      <c r="DE1058" s="101"/>
      <c r="DF1058" s="103"/>
      <c r="DG1058" s="101"/>
      <c r="DH1058" s="101"/>
      <c r="DI1058" s="101"/>
      <c r="DJ1058" s="101"/>
      <c r="DK1058" s="101"/>
      <c r="DL1058" s="101"/>
      <c r="DM1058" s="101"/>
      <c r="DN1058" s="101"/>
      <c r="DO1058" s="101"/>
      <c r="DP1058" s="101"/>
      <c r="DQ1058" s="101"/>
      <c r="DR1058" s="101"/>
      <c r="DS1058" s="101"/>
      <c r="DT1058" s="101"/>
      <c r="DU1058" s="101"/>
      <c r="DV1058" s="101"/>
      <c r="DW1058" s="101"/>
      <c r="DX1058" s="101"/>
      <c r="DY1058" s="101"/>
      <c r="DZ1058" s="101"/>
      <c r="EA1058" s="101"/>
      <c r="EB1058" s="101"/>
      <c r="EC1058" s="101"/>
      <c r="ED1058" s="101"/>
      <c r="EE1058" s="101"/>
      <c r="EF1058" s="101"/>
      <c r="EG1058" s="101"/>
      <c r="EH1058" s="101"/>
      <c r="EI1058" s="101"/>
      <c r="EJ1058" s="101"/>
      <c r="EK1058" s="101"/>
      <c r="EL1058" s="101"/>
      <c r="EM1058" s="101"/>
      <c r="EN1058" s="101"/>
      <c r="EO1058" s="101"/>
      <c r="EP1058" s="101"/>
      <c r="EQ1058" s="101"/>
      <c r="ER1058" s="101"/>
      <c r="ES1058" s="101"/>
      <c r="ET1058" s="101"/>
      <c r="EU1058" s="101"/>
      <c r="EV1058" s="101"/>
      <c r="EW1058" s="101"/>
      <c r="EX1058" s="101"/>
      <c r="EY1058" s="101"/>
      <c r="EZ1058" s="101"/>
      <c r="FA1058" s="101"/>
      <c r="FB1058" s="101"/>
      <c r="FC1058" s="101"/>
      <c r="FD1058" s="101"/>
      <c r="FE1058" s="101"/>
      <c r="FF1058" s="101"/>
      <c r="FG1058" s="101"/>
      <c r="FH1058" s="101"/>
      <c r="FI1058" s="101"/>
      <c r="FJ1058" s="101"/>
      <c r="FK1058" s="101"/>
      <c r="FL1058" s="101"/>
      <c r="FM1058" s="101"/>
      <c r="FN1058" s="101"/>
      <c r="FO1058" s="101"/>
      <c r="FP1058" s="101"/>
      <c r="FQ1058" s="101"/>
      <c r="FR1058" s="101"/>
      <c r="FS1058" s="101"/>
      <c r="FT1058" s="101"/>
      <c r="FU1058" s="101"/>
      <c r="FV1058" s="101"/>
      <c r="FW1058" s="101"/>
      <c r="FX1058" s="101"/>
      <c r="FY1058" s="101"/>
      <c r="FZ1058" s="101"/>
      <c r="GA1058" s="101"/>
      <c r="GB1058" s="101"/>
      <c r="GC1058" s="101"/>
      <c r="GD1058" s="101"/>
    </row>
    <row r="1059" spans="1:186" x14ac:dyDescent="0.25">
      <c r="A1059" s="101"/>
      <c r="B1059" s="101"/>
      <c r="C1059" s="101"/>
      <c r="D1059" s="101"/>
      <c r="E1059" s="101"/>
      <c r="F1059" s="101"/>
      <c r="G1059" s="101"/>
      <c r="H1059" s="101"/>
      <c r="I1059" s="101"/>
      <c r="J1059" s="101"/>
      <c r="K1059" s="101"/>
      <c r="L1059" s="101"/>
      <c r="M1059" s="103"/>
      <c r="N1059" s="101"/>
      <c r="O1059" s="101"/>
      <c r="P1059" s="101"/>
      <c r="Q1059" s="101"/>
      <c r="R1059" s="101"/>
      <c r="S1059" s="103"/>
      <c r="T1059" s="103"/>
      <c r="U1059" s="101"/>
      <c r="V1059" s="101"/>
      <c r="W1059" s="101"/>
      <c r="X1059" s="101"/>
      <c r="Y1059" s="101"/>
      <c r="Z1059" s="101"/>
      <c r="AA1059" s="101"/>
      <c r="AB1059" s="101"/>
      <c r="AC1059" s="101"/>
      <c r="AD1059" s="101"/>
      <c r="AE1059" s="101"/>
      <c r="AF1059" s="101"/>
      <c r="AG1059" s="103"/>
      <c r="AH1059" s="101"/>
      <c r="AI1059" s="101"/>
      <c r="AJ1059" s="101"/>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101"/>
      <c r="BH1059" s="101"/>
      <c r="BI1059" s="101"/>
      <c r="BJ1059" s="101"/>
      <c r="BK1059" s="101"/>
      <c r="BL1059" s="101"/>
      <c r="BM1059" s="101"/>
      <c r="BN1059" s="101"/>
      <c r="BO1059" s="101"/>
      <c r="BP1059" s="101"/>
      <c r="BQ1059" s="101"/>
      <c r="BR1059" s="101"/>
      <c r="BS1059" s="101"/>
      <c r="BT1059" s="101"/>
      <c r="BU1059" s="101"/>
      <c r="BV1059" s="101"/>
      <c r="BW1059" s="101"/>
      <c r="BX1059" s="101"/>
      <c r="BY1059" s="101"/>
      <c r="BZ1059" s="101"/>
      <c r="CA1059" s="101"/>
      <c r="CB1059" s="101"/>
      <c r="CC1059" s="101"/>
      <c r="CD1059" s="101"/>
      <c r="CE1059" s="101"/>
      <c r="CF1059" s="101"/>
      <c r="CG1059" s="101"/>
      <c r="CH1059" s="101"/>
      <c r="CI1059" s="101"/>
      <c r="CJ1059" s="101"/>
      <c r="CK1059" s="101"/>
      <c r="CL1059" s="101"/>
      <c r="CM1059" s="101"/>
      <c r="CN1059" s="101"/>
      <c r="CO1059" s="101"/>
      <c r="CP1059" s="101"/>
      <c r="CQ1059" s="101"/>
      <c r="CR1059" s="101"/>
      <c r="CS1059" s="101"/>
      <c r="CT1059" s="101"/>
      <c r="CU1059" s="101"/>
      <c r="CV1059" s="101"/>
      <c r="CW1059" s="101"/>
      <c r="CX1059" s="101"/>
      <c r="CY1059" s="101"/>
      <c r="CZ1059" s="101"/>
      <c r="DA1059" s="101"/>
      <c r="DB1059" s="101"/>
      <c r="DC1059" s="101"/>
      <c r="DD1059" s="101"/>
      <c r="DE1059" s="101"/>
      <c r="DF1059" s="103"/>
      <c r="DG1059" s="101"/>
      <c r="DH1059" s="101"/>
      <c r="DI1059" s="101"/>
      <c r="DJ1059" s="101"/>
      <c r="DK1059" s="101"/>
      <c r="DL1059" s="101"/>
      <c r="DM1059" s="101"/>
      <c r="DN1059" s="101"/>
      <c r="DO1059" s="101"/>
      <c r="DP1059" s="101"/>
      <c r="DQ1059" s="101"/>
      <c r="DR1059" s="101"/>
      <c r="DS1059" s="101"/>
      <c r="DT1059" s="101"/>
      <c r="DU1059" s="101"/>
      <c r="DV1059" s="101"/>
      <c r="DW1059" s="101"/>
      <c r="DX1059" s="101"/>
      <c r="DY1059" s="101"/>
      <c r="DZ1059" s="101"/>
      <c r="EA1059" s="101"/>
      <c r="EB1059" s="101"/>
      <c r="EC1059" s="101"/>
      <c r="ED1059" s="101"/>
      <c r="EE1059" s="101"/>
      <c r="EF1059" s="101"/>
      <c r="EG1059" s="101"/>
      <c r="EH1059" s="101"/>
      <c r="EI1059" s="101"/>
      <c r="EJ1059" s="101"/>
      <c r="EK1059" s="101"/>
      <c r="EL1059" s="101"/>
      <c r="EM1059" s="101"/>
      <c r="EN1059" s="101"/>
      <c r="EO1059" s="101"/>
      <c r="EP1059" s="101"/>
      <c r="EQ1059" s="101"/>
      <c r="ER1059" s="101"/>
      <c r="ES1059" s="101"/>
      <c r="ET1059" s="101"/>
      <c r="EU1059" s="101"/>
      <c r="EV1059" s="101"/>
      <c r="EW1059" s="101"/>
      <c r="EX1059" s="101"/>
      <c r="EY1059" s="101"/>
      <c r="EZ1059" s="101"/>
      <c r="FA1059" s="101"/>
      <c r="FB1059" s="101"/>
      <c r="FC1059" s="101"/>
      <c r="FD1059" s="101"/>
      <c r="FE1059" s="101"/>
      <c r="FF1059" s="101"/>
      <c r="FG1059" s="101"/>
      <c r="FH1059" s="101"/>
      <c r="FI1059" s="101"/>
      <c r="FJ1059" s="101"/>
      <c r="FK1059" s="101"/>
      <c r="FL1059" s="101"/>
      <c r="FM1059" s="101"/>
      <c r="FN1059" s="101"/>
      <c r="FO1059" s="101"/>
      <c r="FP1059" s="101"/>
      <c r="FQ1059" s="101"/>
      <c r="FR1059" s="101"/>
      <c r="FS1059" s="101"/>
      <c r="FT1059" s="101"/>
      <c r="FU1059" s="101"/>
      <c r="FV1059" s="101"/>
      <c r="FW1059" s="101"/>
      <c r="FX1059" s="101"/>
      <c r="FY1059" s="101"/>
      <c r="FZ1059" s="101"/>
      <c r="GA1059" s="101"/>
      <c r="GB1059" s="101"/>
      <c r="GC1059" s="101"/>
      <c r="GD1059" s="101"/>
    </row>
    <row r="1060" spans="1:186" x14ac:dyDescent="0.25">
      <c r="A1060" s="101"/>
      <c r="B1060" s="101"/>
      <c r="C1060" s="101"/>
      <c r="D1060" s="101"/>
      <c r="E1060" s="101"/>
      <c r="F1060" s="101"/>
      <c r="G1060" s="101"/>
      <c r="H1060" s="101"/>
      <c r="I1060" s="101"/>
      <c r="J1060" s="101"/>
      <c r="K1060" s="101"/>
      <c r="L1060" s="101"/>
      <c r="M1060" s="103"/>
      <c r="N1060" s="101"/>
      <c r="O1060" s="101"/>
      <c r="P1060" s="101"/>
      <c r="Q1060" s="101"/>
      <c r="R1060" s="101"/>
      <c r="S1060" s="103"/>
      <c r="T1060" s="103"/>
      <c r="U1060" s="101"/>
      <c r="V1060" s="101"/>
      <c r="W1060" s="101"/>
      <c r="X1060" s="101"/>
      <c r="Y1060" s="101"/>
      <c r="Z1060" s="101"/>
      <c r="AA1060" s="101"/>
      <c r="AB1060" s="101"/>
      <c r="AC1060" s="101"/>
      <c r="AD1060" s="101"/>
      <c r="AE1060" s="101"/>
      <c r="AF1060" s="101"/>
      <c r="AG1060" s="103"/>
      <c r="AH1060" s="101"/>
      <c r="AI1060" s="101"/>
      <c r="AJ1060" s="101"/>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101"/>
      <c r="BH1060" s="101"/>
      <c r="BI1060" s="101"/>
      <c r="BJ1060" s="101"/>
      <c r="BK1060" s="101"/>
      <c r="BL1060" s="101"/>
      <c r="BM1060" s="101"/>
      <c r="BN1060" s="101"/>
      <c r="BO1060" s="101"/>
      <c r="BP1060" s="101"/>
      <c r="BQ1060" s="101"/>
      <c r="BR1060" s="101"/>
      <c r="BS1060" s="101"/>
      <c r="BT1060" s="101"/>
      <c r="BU1060" s="101"/>
      <c r="BV1060" s="101"/>
      <c r="BW1060" s="101"/>
      <c r="BX1060" s="101"/>
      <c r="BY1060" s="101"/>
      <c r="BZ1060" s="101"/>
      <c r="CA1060" s="101"/>
      <c r="CB1060" s="101"/>
      <c r="CC1060" s="101"/>
      <c r="CD1060" s="101"/>
      <c r="CE1060" s="101"/>
      <c r="CF1060" s="101"/>
      <c r="CG1060" s="101"/>
      <c r="CH1060" s="101"/>
      <c r="CI1060" s="101"/>
      <c r="CJ1060" s="101"/>
      <c r="CK1060" s="101"/>
      <c r="CL1060" s="101"/>
      <c r="CM1060" s="101"/>
      <c r="CN1060" s="101"/>
      <c r="CO1060" s="101"/>
      <c r="CP1060" s="101"/>
      <c r="CQ1060" s="101"/>
      <c r="CR1060" s="101"/>
      <c r="CS1060" s="101"/>
      <c r="CT1060" s="101"/>
      <c r="CU1060" s="101"/>
      <c r="CV1060" s="101"/>
      <c r="CW1060" s="101"/>
      <c r="CX1060" s="101"/>
      <c r="CY1060" s="101"/>
      <c r="CZ1060" s="101"/>
      <c r="DA1060" s="101"/>
      <c r="DB1060" s="101"/>
      <c r="DC1060" s="101"/>
      <c r="DD1060" s="101"/>
      <c r="DE1060" s="101"/>
      <c r="DF1060" s="103"/>
      <c r="DG1060" s="101"/>
      <c r="DH1060" s="101"/>
      <c r="DI1060" s="101"/>
      <c r="DJ1060" s="101"/>
      <c r="DK1060" s="101"/>
      <c r="DL1060" s="101"/>
      <c r="DM1060" s="101"/>
      <c r="DN1060" s="101"/>
      <c r="DO1060" s="101"/>
      <c r="DP1060" s="101"/>
      <c r="DQ1060" s="101"/>
      <c r="DR1060" s="101"/>
      <c r="DS1060" s="101"/>
      <c r="DT1060" s="101"/>
      <c r="DU1060" s="101"/>
      <c r="DV1060" s="101"/>
      <c r="DW1060" s="101"/>
      <c r="DX1060" s="101"/>
      <c r="DY1060" s="101"/>
      <c r="DZ1060" s="101"/>
      <c r="EA1060" s="101"/>
      <c r="EB1060" s="101"/>
      <c r="EC1060" s="101"/>
      <c r="ED1060" s="101"/>
      <c r="EE1060" s="101"/>
      <c r="EF1060" s="101"/>
      <c r="EG1060" s="101"/>
      <c r="EH1060" s="101"/>
      <c r="EI1060" s="101"/>
      <c r="EJ1060" s="101"/>
      <c r="EK1060" s="101"/>
      <c r="EL1060" s="101"/>
      <c r="EM1060" s="101"/>
      <c r="EN1060" s="101"/>
      <c r="EO1060" s="101"/>
      <c r="EP1060" s="101"/>
      <c r="EQ1060" s="101"/>
      <c r="ER1060" s="101"/>
      <c r="ES1060" s="101"/>
      <c r="ET1060" s="101"/>
      <c r="EU1060" s="101"/>
      <c r="EV1060" s="101"/>
      <c r="EW1060" s="101"/>
      <c r="EX1060" s="101"/>
      <c r="EY1060" s="101"/>
      <c r="EZ1060" s="101"/>
      <c r="FA1060" s="101"/>
      <c r="FB1060" s="101"/>
      <c r="FC1060" s="101"/>
      <c r="FD1060" s="101"/>
      <c r="FE1060" s="101"/>
      <c r="FF1060" s="101"/>
      <c r="FG1060" s="101"/>
      <c r="FH1060" s="101"/>
      <c r="FI1060" s="101"/>
      <c r="FJ1060" s="101"/>
      <c r="FK1060" s="101"/>
      <c r="FL1060" s="101"/>
      <c r="FM1060" s="101"/>
      <c r="FN1060" s="101"/>
      <c r="FO1060" s="101"/>
      <c r="FP1060" s="101"/>
      <c r="FQ1060" s="101"/>
      <c r="FR1060" s="101"/>
      <c r="FS1060" s="101"/>
      <c r="FT1060" s="101"/>
      <c r="FU1060" s="101"/>
      <c r="FV1060" s="101"/>
      <c r="FW1060" s="101"/>
      <c r="FX1060" s="101"/>
      <c r="FY1060" s="101"/>
      <c r="FZ1060" s="101"/>
      <c r="GA1060" s="101"/>
      <c r="GB1060" s="101"/>
      <c r="GC1060" s="101"/>
      <c r="GD1060" s="101"/>
    </row>
    <row r="1061" spans="1:186" x14ac:dyDescent="0.25">
      <c r="A1061" s="101"/>
      <c r="B1061" s="101"/>
      <c r="C1061" s="101"/>
      <c r="D1061" s="101"/>
      <c r="E1061" s="101"/>
      <c r="F1061" s="101"/>
      <c r="G1061" s="101"/>
      <c r="H1061" s="101"/>
      <c r="I1061" s="101"/>
      <c r="J1061" s="101"/>
      <c r="K1061" s="101"/>
      <c r="L1061" s="101"/>
      <c r="M1061" s="103"/>
      <c r="N1061" s="101"/>
      <c r="O1061" s="101"/>
      <c r="P1061" s="101"/>
      <c r="Q1061" s="101"/>
      <c r="R1061" s="101"/>
      <c r="S1061" s="103"/>
      <c r="T1061" s="103"/>
      <c r="U1061" s="101"/>
      <c r="V1061" s="101"/>
      <c r="W1061" s="101"/>
      <c r="X1061" s="101"/>
      <c r="Y1061" s="101"/>
      <c r="Z1061" s="101"/>
      <c r="AA1061" s="101"/>
      <c r="AB1061" s="101"/>
      <c r="AC1061" s="101"/>
      <c r="AD1061" s="101"/>
      <c r="AE1061" s="101"/>
      <c r="AF1061" s="101"/>
      <c r="AG1061" s="103"/>
      <c r="AH1061" s="101"/>
      <c r="AI1061" s="101"/>
      <c r="AJ1061" s="101"/>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101"/>
      <c r="BH1061" s="101"/>
      <c r="BI1061" s="101"/>
      <c r="BJ1061" s="101"/>
      <c r="BK1061" s="101"/>
      <c r="BL1061" s="101"/>
      <c r="BM1061" s="101"/>
      <c r="BN1061" s="101"/>
      <c r="BO1061" s="101"/>
      <c r="BP1061" s="101"/>
      <c r="BQ1061" s="101"/>
      <c r="BR1061" s="101"/>
      <c r="BS1061" s="101"/>
      <c r="BT1061" s="101"/>
      <c r="BU1061" s="101"/>
      <c r="BV1061" s="101"/>
      <c r="BW1061" s="101"/>
      <c r="BX1061" s="101"/>
      <c r="BY1061" s="101"/>
      <c r="BZ1061" s="101"/>
      <c r="CA1061" s="101"/>
      <c r="CB1061" s="101"/>
      <c r="CC1061" s="101"/>
      <c r="CD1061" s="101"/>
      <c r="CE1061" s="101"/>
      <c r="CF1061" s="101"/>
      <c r="CG1061" s="101"/>
      <c r="CH1061" s="101"/>
      <c r="CI1061" s="101"/>
      <c r="CJ1061" s="101"/>
      <c r="CK1061" s="101"/>
      <c r="CL1061" s="101"/>
      <c r="CM1061" s="101"/>
      <c r="CN1061" s="101"/>
      <c r="CO1061" s="101"/>
      <c r="CP1061" s="101"/>
      <c r="CQ1061" s="101"/>
      <c r="CR1061" s="101"/>
      <c r="CS1061" s="101"/>
      <c r="CT1061" s="101"/>
      <c r="CU1061" s="101"/>
      <c r="CV1061" s="101"/>
      <c r="CW1061" s="101"/>
      <c r="CX1061" s="101"/>
      <c r="CY1061" s="101"/>
      <c r="CZ1061" s="101"/>
      <c r="DA1061" s="101"/>
      <c r="DB1061" s="101"/>
      <c r="DC1061" s="101"/>
      <c r="DD1061" s="101"/>
      <c r="DE1061" s="101"/>
      <c r="DF1061" s="103"/>
      <c r="DG1061" s="101"/>
      <c r="DH1061" s="101"/>
      <c r="DI1061" s="101"/>
      <c r="DJ1061" s="101"/>
      <c r="DK1061" s="101"/>
      <c r="DL1061" s="101"/>
      <c r="DM1061" s="101"/>
      <c r="DN1061" s="101"/>
      <c r="DO1061" s="101"/>
      <c r="DP1061" s="101"/>
      <c r="DQ1061" s="101"/>
      <c r="DR1061" s="101"/>
      <c r="DS1061" s="101"/>
      <c r="DT1061" s="101"/>
      <c r="DU1061" s="101"/>
      <c r="DV1061" s="101"/>
      <c r="DW1061" s="101"/>
      <c r="DX1061" s="101"/>
      <c r="DY1061" s="101"/>
      <c r="DZ1061" s="101"/>
      <c r="EA1061" s="101"/>
      <c r="EB1061" s="101"/>
      <c r="EC1061" s="101"/>
      <c r="ED1061" s="101"/>
      <c r="EE1061" s="101"/>
      <c r="EF1061" s="101"/>
      <c r="EG1061" s="101"/>
      <c r="EH1061" s="101"/>
      <c r="EI1061" s="101"/>
      <c r="EJ1061" s="101"/>
      <c r="EK1061" s="101"/>
      <c r="EL1061" s="101"/>
      <c r="EM1061" s="101"/>
      <c r="EN1061" s="101"/>
      <c r="EO1061" s="101"/>
      <c r="EP1061" s="101"/>
      <c r="EQ1061" s="101"/>
      <c r="ER1061" s="101"/>
      <c r="ES1061" s="101"/>
      <c r="ET1061" s="101"/>
      <c r="EU1061" s="101"/>
      <c r="EV1061" s="101"/>
      <c r="EW1061" s="101"/>
      <c r="EX1061" s="101"/>
      <c r="EY1061" s="101"/>
      <c r="EZ1061" s="101"/>
      <c r="FA1061" s="101"/>
      <c r="FB1061" s="101"/>
      <c r="FC1061" s="101"/>
      <c r="FD1061" s="101"/>
      <c r="FE1061" s="101"/>
      <c r="FF1061" s="101"/>
      <c r="FG1061" s="101"/>
      <c r="FH1061" s="101"/>
      <c r="FI1061" s="101"/>
      <c r="FJ1061" s="101"/>
      <c r="FK1061" s="101"/>
      <c r="FL1061" s="101"/>
      <c r="FM1061" s="101"/>
      <c r="FN1061" s="101"/>
      <c r="FO1061" s="101"/>
      <c r="FP1061" s="101"/>
      <c r="FQ1061" s="101"/>
      <c r="FR1061" s="101"/>
      <c r="FS1061" s="101"/>
      <c r="FT1061" s="101"/>
      <c r="FU1061" s="101"/>
      <c r="FV1061" s="101"/>
      <c r="FW1061" s="101"/>
      <c r="FX1061" s="101"/>
      <c r="FY1061" s="101"/>
      <c r="FZ1061" s="101"/>
      <c r="GA1061" s="101"/>
      <c r="GB1061" s="101"/>
      <c r="GC1061" s="101"/>
      <c r="GD1061" s="101"/>
    </row>
    <row r="1062" spans="1:186" x14ac:dyDescent="0.25">
      <c r="A1062" s="101"/>
      <c r="B1062" s="101"/>
      <c r="C1062" s="101"/>
      <c r="D1062" s="101"/>
      <c r="E1062" s="101"/>
      <c r="F1062" s="101"/>
      <c r="G1062" s="101"/>
      <c r="H1062" s="101"/>
      <c r="I1062" s="101"/>
      <c r="J1062" s="101"/>
      <c r="K1062" s="101"/>
      <c r="L1062" s="101"/>
      <c r="M1062" s="103"/>
      <c r="N1062" s="101"/>
      <c r="O1062" s="101"/>
      <c r="P1062" s="101"/>
      <c r="Q1062" s="101"/>
      <c r="R1062" s="101"/>
      <c r="S1062" s="103"/>
      <c r="T1062" s="103"/>
      <c r="U1062" s="101"/>
      <c r="V1062" s="101"/>
      <c r="W1062" s="101"/>
      <c r="X1062" s="101"/>
      <c r="Y1062" s="101"/>
      <c r="Z1062" s="101"/>
      <c r="AA1062" s="101"/>
      <c r="AB1062" s="101"/>
      <c r="AC1062" s="101"/>
      <c r="AD1062" s="101"/>
      <c r="AE1062" s="101"/>
      <c r="AF1062" s="101"/>
      <c r="AG1062" s="103"/>
      <c r="AH1062" s="101"/>
      <c r="AI1062" s="101"/>
      <c r="AJ1062" s="101"/>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101"/>
      <c r="BH1062" s="101"/>
      <c r="BI1062" s="101"/>
      <c r="BJ1062" s="101"/>
      <c r="BK1062" s="101"/>
      <c r="BL1062" s="101"/>
      <c r="BM1062" s="101"/>
      <c r="BN1062" s="101"/>
      <c r="BO1062" s="101"/>
      <c r="BP1062" s="101"/>
      <c r="BQ1062" s="101"/>
      <c r="BR1062" s="101"/>
      <c r="BS1062" s="101"/>
      <c r="BT1062" s="101"/>
      <c r="BU1062" s="101"/>
      <c r="BV1062" s="101"/>
      <c r="BW1062" s="101"/>
      <c r="BX1062" s="101"/>
      <c r="BY1062" s="101"/>
      <c r="BZ1062" s="101"/>
      <c r="CA1062" s="101"/>
      <c r="CB1062" s="101"/>
      <c r="CC1062" s="101"/>
      <c r="CD1062" s="101"/>
      <c r="CE1062" s="101"/>
      <c r="CF1062" s="101"/>
      <c r="CG1062" s="101"/>
      <c r="CH1062" s="101"/>
      <c r="CI1062" s="101"/>
      <c r="CJ1062" s="101"/>
      <c r="CK1062" s="101"/>
      <c r="CL1062" s="101"/>
      <c r="CM1062" s="101"/>
      <c r="CN1062" s="101"/>
      <c r="CO1062" s="101"/>
      <c r="CP1062" s="101"/>
      <c r="CQ1062" s="101"/>
      <c r="CR1062" s="101"/>
      <c r="CS1062" s="101"/>
      <c r="CT1062" s="101"/>
      <c r="CU1062" s="101"/>
      <c r="CV1062" s="101"/>
      <c r="CW1062" s="101"/>
      <c r="CX1062" s="101"/>
      <c r="CY1062" s="101"/>
      <c r="CZ1062" s="101"/>
      <c r="DA1062" s="101"/>
      <c r="DB1062" s="101"/>
      <c r="DC1062" s="101"/>
      <c r="DD1062" s="101"/>
      <c r="DE1062" s="101"/>
      <c r="DF1062" s="103"/>
      <c r="DG1062" s="101"/>
      <c r="DH1062" s="101"/>
      <c r="DI1062" s="101"/>
      <c r="DJ1062" s="101"/>
      <c r="DK1062" s="101"/>
      <c r="DL1062" s="101"/>
      <c r="DM1062" s="101"/>
      <c r="DN1062" s="101"/>
      <c r="DO1062" s="101"/>
      <c r="DP1062" s="101"/>
      <c r="DQ1062" s="101"/>
      <c r="DR1062" s="101"/>
      <c r="DS1062" s="101"/>
      <c r="DT1062" s="101"/>
      <c r="DU1062" s="101"/>
      <c r="DV1062" s="101"/>
      <c r="DW1062" s="101"/>
      <c r="DX1062" s="101"/>
      <c r="DY1062" s="101"/>
      <c r="DZ1062" s="101"/>
      <c r="EA1062" s="101"/>
      <c r="EB1062" s="101"/>
      <c r="EC1062" s="101"/>
      <c r="ED1062" s="101"/>
      <c r="EE1062" s="101"/>
      <c r="EF1062" s="101"/>
      <c r="EG1062" s="101"/>
      <c r="EH1062" s="101"/>
      <c r="EI1062" s="101"/>
      <c r="EJ1062" s="101"/>
      <c r="EK1062" s="101"/>
      <c r="EL1062" s="101"/>
      <c r="EM1062" s="101"/>
      <c r="EN1062" s="101"/>
      <c r="EO1062" s="101"/>
      <c r="EP1062" s="101"/>
      <c r="EQ1062" s="101"/>
      <c r="ER1062" s="101"/>
      <c r="ES1062" s="101"/>
      <c r="ET1062" s="101"/>
      <c r="EU1062" s="101"/>
      <c r="EV1062" s="101"/>
      <c r="EW1062" s="101"/>
      <c r="EX1062" s="101"/>
      <c r="EY1062" s="101"/>
      <c r="EZ1062" s="101"/>
      <c r="FA1062" s="101"/>
      <c r="FB1062" s="101"/>
      <c r="FC1062" s="101"/>
      <c r="FD1062" s="101"/>
      <c r="FE1062" s="101"/>
      <c r="FF1062" s="101"/>
      <c r="FG1062" s="101"/>
      <c r="FH1062" s="101"/>
      <c r="FI1062" s="101"/>
      <c r="FJ1062" s="101"/>
      <c r="FK1062" s="101"/>
      <c r="FL1062" s="101"/>
      <c r="FM1062" s="101"/>
      <c r="FN1062" s="101"/>
      <c r="FO1062" s="101"/>
      <c r="FP1062" s="101"/>
      <c r="FQ1062" s="101"/>
      <c r="FR1062" s="101"/>
      <c r="FS1062" s="101"/>
      <c r="FT1062" s="101"/>
      <c r="FU1062" s="101"/>
      <c r="FV1062" s="101"/>
      <c r="FW1062" s="101"/>
      <c r="FX1062" s="101"/>
      <c r="FY1062" s="101"/>
      <c r="FZ1062" s="101"/>
      <c r="GA1062" s="101"/>
      <c r="GB1062" s="101"/>
      <c r="GC1062" s="101"/>
      <c r="GD1062" s="101"/>
    </row>
    <row r="1063" spans="1:186" x14ac:dyDescent="0.25">
      <c r="A1063" s="101"/>
      <c r="B1063" s="101"/>
      <c r="C1063" s="101"/>
      <c r="D1063" s="101"/>
      <c r="E1063" s="101"/>
      <c r="F1063" s="101"/>
      <c r="G1063" s="101"/>
      <c r="H1063" s="101"/>
      <c r="I1063" s="101"/>
      <c r="J1063" s="101"/>
      <c r="K1063" s="101"/>
      <c r="L1063" s="101"/>
      <c r="M1063" s="103"/>
      <c r="N1063" s="101"/>
      <c r="O1063" s="101"/>
      <c r="P1063" s="101"/>
      <c r="Q1063" s="101"/>
      <c r="R1063" s="101"/>
      <c r="S1063" s="103"/>
      <c r="T1063" s="103"/>
      <c r="U1063" s="101"/>
      <c r="V1063" s="101"/>
      <c r="W1063" s="101"/>
      <c r="X1063" s="101"/>
      <c r="Y1063" s="101"/>
      <c r="Z1063" s="101"/>
      <c r="AA1063" s="101"/>
      <c r="AB1063" s="101"/>
      <c r="AC1063" s="101"/>
      <c r="AD1063" s="101"/>
      <c r="AE1063" s="101"/>
      <c r="AF1063" s="101"/>
      <c r="AG1063" s="103"/>
      <c r="AH1063" s="101"/>
      <c r="AI1063" s="101"/>
      <c r="AJ1063" s="101"/>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101"/>
      <c r="BH1063" s="101"/>
      <c r="BI1063" s="101"/>
      <c r="BJ1063" s="101"/>
      <c r="BK1063" s="101"/>
      <c r="BL1063" s="101"/>
      <c r="BM1063" s="101"/>
      <c r="BN1063" s="101"/>
      <c r="BO1063" s="101"/>
      <c r="BP1063" s="101"/>
      <c r="BQ1063" s="101"/>
      <c r="BR1063" s="101"/>
      <c r="BS1063" s="101"/>
      <c r="BT1063" s="101"/>
      <c r="BU1063" s="101"/>
      <c r="BV1063" s="101"/>
      <c r="BW1063" s="101"/>
      <c r="BX1063" s="101"/>
      <c r="BY1063" s="101"/>
      <c r="BZ1063" s="101"/>
      <c r="CA1063" s="101"/>
      <c r="CB1063" s="101"/>
      <c r="CC1063" s="101"/>
      <c r="CD1063" s="101"/>
      <c r="CE1063" s="101"/>
      <c r="CF1063" s="101"/>
      <c r="CG1063" s="101"/>
      <c r="CH1063" s="101"/>
      <c r="CI1063" s="101"/>
      <c r="CJ1063" s="101"/>
      <c r="CK1063" s="101"/>
      <c r="CL1063" s="101"/>
      <c r="CM1063" s="101"/>
      <c r="CN1063" s="101"/>
      <c r="CO1063" s="101"/>
      <c r="CP1063" s="101"/>
      <c r="CQ1063" s="101"/>
      <c r="CR1063" s="101"/>
      <c r="CS1063" s="101"/>
      <c r="CT1063" s="101"/>
      <c r="CU1063" s="101"/>
      <c r="CV1063" s="101"/>
      <c r="CW1063" s="101"/>
      <c r="CX1063" s="101"/>
      <c r="CY1063" s="101"/>
      <c r="CZ1063" s="101"/>
      <c r="DA1063" s="101"/>
      <c r="DB1063" s="101"/>
      <c r="DC1063" s="101"/>
      <c r="DD1063" s="101"/>
      <c r="DE1063" s="101"/>
      <c r="DF1063" s="103"/>
      <c r="DG1063" s="101"/>
      <c r="DH1063" s="101"/>
      <c r="DI1063" s="101"/>
      <c r="DJ1063" s="101"/>
      <c r="DK1063" s="101"/>
      <c r="DL1063" s="101"/>
      <c r="DM1063" s="101"/>
      <c r="DN1063" s="101"/>
      <c r="DO1063" s="101"/>
      <c r="DP1063" s="101"/>
      <c r="DQ1063" s="101"/>
      <c r="DR1063" s="101"/>
      <c r="DS1063" s="101"/>
      <c r="DT1063" s="101"/>
      <c r="DU1063" s="101"/>
      <c r="DV1063" s="101"/>
      <c r="DW1063" s="101"/>
      <c r="DX1063" s="101"/>
      <c r="DY1063" s="101"/>
      <c r="DZ1063" s="101"/>
      <c r="EA1063" s="101"/>
      <c r="EB1063" s="101"/>
      <c r="EC1063" s="101"/>
      <c r="ED1063" s="101"/>
      <c r="EE1063" s="101"/>
      <c r="EF1063" s="101"/>
      <c r="EG1063" s="101"/>
      <c r="EH1063" s="101"/>
      <c r="EI1063" s="101"/>
      <c r="EJ1063" s="101"/>
      <c r="EK1063" s="101"/>
      <c r="EL1063" s="101"/>
      <c r="EM1063" s="101"/>
      <c r="EN1063" s="101"/>
      <c r="EO1063" s="101"/>
      <c r="EP1063" s="101"/>
      <c r="EQ1063" s="101"/>
      <c r="ER1063" s="101"/>
      <c r="ES1063" s="101"/>
      <c r="ET1063" s="101"/>
      <c r="EU1063" s="101"/>
      <c r="EV1063" s="101"/>
      <c r="EW1063" s="101"/>
      <c r="EX1063" s="101"/>
      <c r="EY1063" s="101"/>
      <c r="EZ1063" s="101"/>
      <c r="FA1063" s="101"/>
      <c r="FB1063" s="101"/>
      <c r="FC1063" s="101"/>
      <c r="FD1063" s="101"/>
      <c r="FE1063" s="101"/>
      <c r="FF1063" s="101"/>
      <c r="FG1063" s="101"/>
      <c r="FH1063" s="101"/>
      <c r="FI1063" s="101"/>
      <c r="FJ1063" s="101"/>
      <c r="FK1063" s="101"/>
      <c r="FL1063" s="101"/>
      <c r="FM1063" s="101"/>
      <c r="FN1063" s="101"/>
      <c r="FO1063" s="101"/>
      <c r="FP1063" s="101"/>
      <c r="FQ1063" s="101"/>
      <c r="FR1063" s="101"/>
      <c r="FS1063" s="101"/>
      <c r="FT1063" s="101"/>
      <c r="FU1063" s="101"/>
      <c r="FV1063" s="101"/>
      <c r="FW1063" s="101"/>
      <c r="FX1063" s="101"/>
      <c r="FY1063" s="101"/>
      <c r="FZ1063" s="101"/>
      <c r="GA1063" s="101"/>
      <c r="GB1063" s="101"/>
      <c r="GC1063" s="101"/>
      <c r="GD1063" s="101"/>
    </row>
    <row r="1064" spans="1:186" x14ac:dyDescent="0.25">
      <c r="A1064" s="101"/>
      <c r="B1064" s="101"/>
      <c r="C1064" s="101"/>
      <c r="D1064" s="101"/>
      <c r="E1064" s="101"/>
      <c r="F1064" s="101"/>
      <c r="G1064" s="101"/>
      <c r="H1064" s="101"/>
      <c r="I1064" s="101"/>
      <c r="J1064" s="101"/>
      <c r="K1064" s="101"/>
      <c r="L1064" s="101"/>
      <c r="M1064" s="103"/>
      <c r="N1064" s="101"/>
      <c r="O1064" s="101"/>
      <c r="P1064" s="101"/>
      <c r="Q1064" s="101"/>
      <c r="R1064" s="101"/>
      <c r="S1064" s="103"/>
      <c r="T1064" s="103"/>
      <c r="U1064" s="101"/>
      <c r="V1064" s="101"/>
      <c r="W1064" s="101"/>
      <c r="X1064" s="101"/>
      <c r="Y1064" s="101"/>
      <c r="Z1064" s="101"/>
      <c r="AA1064" s="101"/>
      <c r="AB1064" s="101"/>
      <c r="AC1064" s="101"/>
      <c r="AD1064" s="101"/>
      <c r="AE1064" s="101"/>
      <c r="AF1064" s="101"/>
      <c r="AG1064" s="103"/>
      <c r="AH1064" s="101"/>
      <c r="AI1064" s="101"/>
      <c r="AJ1064" s="101"/>
      <c r="AK1064" s="101"/>
      <c r="AL1064" s="101"/>
      <c r="AM1064" s="101"/>
      <c r="AN1064" s="101"/>
      <c r="AO1064" s="101"/>
      <c r="AP1064" s="101"/>
      <c r="AQ1064" s="101"/>
      <c r="AR1064" s="101"/>
      <c r="AS1064" s="101"/>
      <c r="AT1064" s="101"/>
      <c r="AU1064" s="101"/>
      <c r="AV1064" s="101"/>
      <c r="AW1064" s="101"/>
      <c r="AX1064" s="101"/>
      <c r="AY1064" s="101"/>
      <c r="AZ1064" s="101"/>
      <c r="BA1064" s="101"/>
      <c r="BB1064" s="101"/>
      <c r="BC1064" s="101"/>
      <c r="BD1064" s="101"/>
      <c r="BE1064" s="101"/>
      <c r="BF1064" s="101"/>
      <c r="BG1064" s="101"/>
      <c r="BH1064" s="101"/>
      <c r="BI1064" s="101"/>
      <c r="BJ1064" s="101"/>
      <c r="BK1064" s="101"/>
      <c r="BL1064" s="101"/>
      <c r="BM1064" s="101"/>
      <c r="BN1064" s="101"/>
      <c r="BO1064" s="101"/>
      <c r="BP1064" s="101"/>
      <c r="BQ1064" s="101"/>
      <c r="BR1064" s="101"/>
      <c r="BS1064" s="101"/>
      <c r="BT1064" s="101"/>
      <c r="BU1064" s="101"/>
      <c r="BV1064" s="101"/>
      <c r="BW1064" s="101"/>
      <c r="BX1064" s="101"/>
      <c r="BY1064" s="101"/>
      <c r="BZ1064" s="101"/>
      <c r="CA1064" s="101"/>
      <c r="CB1064" s="101"/>
      <c r="CC1064" s="101"/>
      <c r="CD1064" s="101"/>
      <c r="CE1064" s="101"/>
      <c r="CF1064" s="101"/>
      <c r="CG1064" s="101"/>
      <c r="CH1064" s="101"/>
      <c r="CI1064" s="101"/>
      <c r="CJ1064" s="101"/>
      <c r="CK1064" s="101"/>
      <c r="CL1064" s="101"/>
      <c r="CM1064" s="101"/>
      <c r="CN1064" s="101"/>
      <c r="CO1064" s="101"/>
      <c r="CP1064" s="101"/>
      <c r="CQ1064" s="101"/>
      <c r="CR1064" s="101"/>
      <c r="CS1064" s="101"/>
      <c r="CT1064" s="101"/>
      <c r="CU1064" s="101"/>
      <c r="CV1064" s="101"/>
      <c r="CW1064" s="101"/>
      <c r="CX1064" s="101"/>
      <c r="CY1064" s="101"/>
      <c r="CZ1064" s="101"/>
      <c r="DA1064" s="101"/>
      <c r="DB1064" s="101"/>
      <c r="DC1064" s="101"/>
      <c r="DD1064" s="101"/>
      <c r="DE1064" s="101"/>
      <c r="DF1064" s="103"/>
      <c r="DG1064" s="101"/>
      <c r="DH1064" s="101"/>
      <c r="DI1064" s="101"/>
      <c r="DJ1064" s="101"/>
      <c r="DK1064" s="101"/>
      <c r="DL1064" s="101"/>
      <c r="DM1064" s="101"/>
      <c r="DN1064" s="101"/>
      <c r="DO1064" s="101"/>
      <c r="DP1064" s="101"/>
      <c r="DQ1064" s="101"/>
      <c r="DR1064" s="101"/>
      <c r="DS1064" s="101"/>
      <c r="DT1064" s="101"/>
      <c r="DU1064" s="101"/>
      <c r="DV1064" s="101"/>
      <c r="DW1064" s="101"/>
      <c r="DX1064" s="101"/>
      <c r="DY1064" s="101"/>
      <c r="DZ1064" s="101"/>
      <c r="EA1064" s="101"/>
      <c r="EB1064" s="101"/>
      <c r="EC1064" s="101"/>
      <c r="ED1064" s="101"/>
      <c r="EE1064" s="101"/>
      <c r="EF1064" s="101"/>
      <c r="EG1064" s="101"/>
      <c r="EH1064" s="101"/>
      <c r="EI1064" s="101"/>
      <c r="EJ1064" s="101"/>
      <c r="EK1064" s="101"/>
      <c r="EL1064" s="101"/>
      <c r="EM1064" s="101"/>
      <c r="EN1064" s="101"/>
      <c r="EO1064" s="101"/>
      <c r="EP1064" s="101"/>
      <c r="EQ1064" s="101"/>
      <c r="ER1064" s="101"/>
      <c r="ES1064" s="101"/>
      <c r="ET1064" s="101"/>
      <c r="EU1064" s="101"/>
      <c r="EV1064" s="101"/>
      <c r="EW1064" s="101"/>
      <c r="EX1064" s="101"/>
      <c r="EY1064" s="101"/>
      <c r="EZ1064" s="101"/>
      <c r="FA1064" s="101"/>
      <c r="FB1064" s="101"/>
      <c r="FC1064" s="101"/>
      <c r="FD1064" s="101"/>
      <c r="FE1064" s="101"/>
      <c r="FF1064" s="101"/>
      <c r="FG1064" s="101"/>
      <c r="FH1064" s="101"/>
      <c r="FI1064" s="101"/>
      <c r="FJ1064" s="101"/>
      <c r="FK1064" s="101"/>
      <c r="FL1064" s="101"/>
      <c r="FM1064" s="101"/>
      <c r="FN1064" s="101"/>
      <c r="FO1064" s="101"/>
      <c r="FP1064" s="101"/>
      <c r="FQ1064" s="101"/>
      <c r="FR1064" s="101"/>
      <c r="FS1064" s="101"/>
      <c r="FT1064" s="101"/>
      <c r="FU1064" s="101"/>
      <c r="FV1064" s="101"/>
      <c r="FW1064" s="101"/>
      <c r="FX1064" s="101"/>
      <c r="FY1064" s="101"/>
      <c r="FZ1064" s="101"/>
      <c r="GA1064" s="101"/>
      <c r="GB1064" s="101"/>
      <c r="GC1064" s="101"/>
      <c r="GD1064" s="101"/>
    </row>
    <row r="1065" spans="1:186" x14ac:dyDescent="0.25">
      <c r="A1065" s="101"/>
      <c r="B1065" s="101"/>
      <c r="C1065" s="101"/>
      <c r="D1065" s="101"/>
      <c r="E1065" s="101"/>
      <c r="F1065" s="101"/>
      <c r="G1065" s="101"/>
      <c r="H1065" s="101"/>
      <c r="I1065" s="101"/>
      <c r="J1065" s="101"/>
      <c r="K1065" s="101"/>
      <c r="L1065" s="101"/>
      <c r="M1065" s="103"/>
      <c r="N1065" s="101"/>
      <c r="O1065" s="101"/>
      <c r="P1065" s="101"/>
      <c r="Q1065" s="101"/>
      <c r="R1065" s="101"/>
      <c r="S1065" s="103"/>
      <c r="T1065" s="103"/>
      <c r="U1065" s="101"/>
      <c r="V1065" s="101"/>
      <c r="W1065" s="101"/>
      <c r="X1065" s="101"/>
      <c r="Y1065" s="101"/>
      <c r="Z1065" s="101"/>
      <c r="AA1065" s="101"/>
      <c r="AB1065" s="101"/>
      <c r="AC1065" s="101"/>
      <c r="AD1065" s="101"/>
      <c r="AE1065" s="101"/>
      <c r="AF1065" s="101"/>
      <c r="AG1065" s="103"/>
      <c r="AH1065" s="101"/>
      <c r="AI1065" s="101"/>
      <c r="AJ1065" s="101"/>
      <c r="AK1065" s="101"/>
      <c r="AL1065" s="101"/>
      <c r="AM1065" s="101"/>
      <c r="AN1065" s="101"/>
      <c r="AO1065" s="101"/>
      <c r="AP1065" s="101"/>
      <c r="AQ1065" s="101"/>
      <c r="AR1065" s="101"/>
      <c r="AS1065" s="101"/>
      <c r="AT1065" s="101"/>
      <c r="AU1065" s="101"/>
      <c r="AV1065" s="101"/>
      <c r="AW1065" s="101"/>
      <c r="AX1065" s="101"/>
      <c r="AY1065" s="101"/>
      <c r="AZ1065" s="101"/>
      <c r="BA1065" s="101"/>
      <c r="BB1065" s="101"/>
      <c r="BC1065" s="101"/>
      <c r="BD1065" s="101"/>
      <c r="BE1065" s="101"/>
      <c r="BF1065" s="101"/>
      <c r="BG1065" s="101"/>
      <c r="BH1065" s="101"/>
      <c r="BI1065" s="101"/>
      <c r="BJ1065" s="101"/>
      <c r="BK1065" s="101"/>
      <c r="BL1065" s="101"/>
      <c r="BM1065" s="101"/>
      <c r="BN1065" s="101"/>
      <c r="BO1065" s="101"/>
      <c r="BP1065" s="101"/>
      <c r="BQ1065" s="101"/>
      <c r="BR1065" s="101"/>
      <c r="BS1065" s="101"/>
      <c r="BT1065" s="101"/>
      <c r="BU1065" s="101"/>
      <c r="BV1065" s="101"/>
      <c r="BW1065" s="101"/>
      <c r="BX1065" s="101"/>
      <c r="BY1065" s="101"/>
      <c r="BZ1065" s="101"/>
      <c r="CA1065" s="101"/>
      <c r="CB1065" s="101"/>
      <c r="CC1065" s="101"/>
      <c r="CD1065" s="101"/>
      <c r="CE1065" s="101"/>
      <c r="CF1065" s="101"/>
      <c r="CG1065" s="101"/>
      <c r="CH1065" s="101"/>
      <c r="CI1065" s="101"/>
      <c r="CJ1065" s="101"/>
      <c r="CK1065" s="101"/>
      <c r="CL1065" s="101"/>
      <c r="CM1065" s="101"/>
      <c r="CN1065" s="101"/>
      <c r="CO1065" s="101"/>
      <c r="CP1065" s="101"/>
      <c r="CQ1065" s="101"/>
      <c r="CR1065" s="101"/>
      <c r="CS1065" s="101"/>
      <c r="CT1065" s="101"/>
      <c r="CU1065" s="101"/>
      <c r="CV1065" s="101"/>
      <c r="CW1065" s="101"/>
      <c r="CX1065" s="101"/>
      <c r="CY1065" s="101"/>
      <c r="CZ1065" s="101"/>
      <c r="DA1065" s="101"/>
      <c r="DB1065" s="101"/>
      <c r="DC1065" s="101"/>
      <c r="DD1065" s="101"/>
      <c r="DE1065" s="101"/>
      <c r="DF1065" s="103"/>
      <c r="DG1065" s="101"/>
      <c r="DH1065" s="101"/>
      <c r="DI1065" s="101"/>
      <c r="DJ1065" s="101"/>
      <c r="DK1065" s="101"/>
      <c r="DL1065" s="101"/>
      <c r="DM1065" s="101"/>
      <c r="DN1065" s="101"/>
      <c r="DO1065" s="101"/>
      <c r="DP1065" s="101"/>
      <c r="DQ1065" s="101"/>
      <c r="DR1065" s="101"/>
      <c r="DS1065" s="101"/>
      <c r="DT1065" s="101"/>
      <c r="DU1065" s="101"/>
      <c r="DV1065" s="101"/>
      <c r="DW1065" s="101"/>
      <c r="DX1065" s="101"/>
      <c r="DY1065" s="101"/>
      <c r="DZ1065" s="101"/>
      <c r="EA1065" s="101"/>
      <c r="EB1065" s="101"/>
      <c r="EC1065" s="101"/>
      <c r="ED1065" s="101"/>
      <c r="EE1065" s="101"/>
      <c r="EF1065" s="101"/>
      <c r="EG1065" s="101"/>
      <c r="EH1065" s="101"/>
      <c r="EI1065" s="101"/>
      <c r="EJ1065" s="101"/>
      <c r="EK1065" s="101"/>
      <c r="EL1065" s="101"/>
      <c r="EM1065" s="101"/>
      <c r="EN1065" s="101"/>
      <c r="EO1065" s="101"/>
      <c r="EP1065" s="101"/>
      <c r="EQ1065" s="101"/>
      <c r="ER1065" s="101"/>
      <c r="ES1065" s="101"/>
      <c r="ET1065" s="101"/>
      <c r="EU1065" s="101"/>
      <c r="EV1065" s="101"/>
      <c r="EW1065" s="101"/>
      <c r="EX1065" s="101"/>
      <c r="EY1065" s="101"/>
      <c r="EZ1065" s="101"/>
      <c r="FA1065" s="101"/>
      <c r="FB1065" s="101"/>
      <c r="FC1065" s="101"/>
      <c r="FD1065" s="101"/>
      <c r="FE1065" s="101"/>
      <c r="FF1065" s="101"/>
      <c r="FG1065" s="101"/>
      <c r="FH1065" s="101"/>
      <c r="FI1065" s="101"/>
      <c r="FJ1065" s="101"/>
      <c r="FK1065" s="101"/>
      <c r="FL1065" s="101"/>
      <c r="FM1065" s="101"/>
      <c r="FN1065" s="101"/>
      <c r="FO1065" s="101"/>
      <c r="FP1065" s="101"/>
      <c r="FQ1065" s="101"/>
      <c r="FR1065" s="101"/>
      <c r="FS1065" s="101"/>
      <c r="FT1065" s="101"/>
      <c r="FU1065" s="101"/>
      <c r="FV1065" s="101"/>
      <c r="FW1065" s="101"/>
      <c r="FX1065" s="101"/>
      <c r="FY1065" s="101"/>
      <c r="FZ1065" s="101"/>
      <c r="GA1065" s="101"/>
      <c r="GB1065" s="101"/>
      <c r="GC1065" s="101"/>
      <c r="GD1065" s="101"/>
    </row>
    <row r="1066" spans="1:186" x14ac:dyDescent="0.25">
      <c r="A1066" s="101"/>
      <c r="B1066" s="101"/>
      <c r="C1066" s="101"/>
      <c r="D1066" s="101"/>
      <c r="E1066" s="101"/>
      <c r="F1066" s="101"/>
      <c r="G1066" s="101"/>
      <c r="H1066" s="101"/>
      <c r="I1066" s="101"/>
      <c r="J1066" s="101"/>
      <c r="K1066" s="101"/>
      <c r="L1066" s="101"/>
      <c r="M1066" s="103"/>
      <c r="N1066" s="101"/>
      <c r="O1066" s="101"/>
      <c r="P1066" s="101"/>
      <c r="Q1066" s="101"/>
      <c r="R1066" s="101"/>
      <c r="S1066" s="103"/>
      <c r="T1066" s="103"/>
      <c r="U1066" s="101"/>
      <c r="V1066" s="101"/>
      <c r="W1066" s="101"/>
      <c r="X1066" s="101"/>
      <c r="Y1066" s="101"/>
      <c r="Z1066" s="101"/>
      <c r="AA1066" s="101"/>
      <c r="AB1066" s="101"/>
      <c r="AC1066" s="101"/>
      <c r="AD1066" s="101"/>
      <c r="AE1066" s="101"/>
      <c r="AF1066" s="101"/>
      <c r="AG1066" s="103"/>
      <c r="AH1066" s="101"/>
      <c r="AI1066" s="101"/>
      <c r="AJ1066" s="101"/>
      <c r="AK1066" s="101"/>
      <c r="AL1066" s="101"/>
      <c r="AM1066" s="101"/>
      <c r="AN1066" s="101"/>
      <c r="AO1066" s="101"/>
      <c r="AP1066" s="101"/>
      <c r="AQ1066" s="101"/>
      <c r="AR1066" s="101"/>
      <c r="AS1066" s="101"/>
      <c r="AT1066" s="101"/>
      <c r="AU1066" s="101"/>
      <c r="AV1066" s="101"/>
      <c r="AW1066" s="101"/>
      <c r="AX1066" s="101"/>
      <c r="AY1066" s="101"/>
      <c r="AZ1066" s="101"/>
      <c r="BA1066" s="101"/>
      <c r="BB1066" s="101"/>
      <c r="BC1066" s="101"/>
      <c r="BD1066" s="101"/>
      <c r="BE1066" s="101"/>
      <c r="BF1066" s="101"/>
      <c r="BG1066" s="101"/>
      <c r="BH1066" s="101"/>
      <c r="BI1066" s="101"/>
      <c r="BJ1066" s="101"/>
      <c r="BK1066" s="101"/>
      <c r="BL1066" s="101"/>
      <c r="BM1066" s="101"/>
      <c r="BN1066" s="101"/>
      <c r="BO1066" s="101"/>
      <c r="BP1066" s="101"/>
      <c r="BQ1066" s="101"/>
      <c r="BR1066" s="101"/>
      <c r="BS1066" s="101"/>
      <c r="BT1066" s="101"/>
      <c r="BU1066" s="101"/>
      <c r="BV1066" s="101"/>
      <c r="BW1066" s="101"/>
      <c r="BX1066" s="101"/>
      <c r="BY1066" s="101"/>
      <c r="BZ1066" s="101"/>
      <c r="CA1066" s="101"/>
      <c r="CB1066" s="101"/>
      <c r="CC1066" s="101"/>
      <c r="CD1066" s="101"/>
      <c r="CE1066" s="101"/>
      <c r="CF1066" s="101"/>
      <c r="CG1066" s="101"/>
      <c r="CH1066" s="101"/>
      <c r="CI1066" s="101"/>
      <c r="CJ1066" s="101"/>
      <c r="CK1066" s="101"/>
      <c r="CL1066" s="101"/>
      <c r="CM1066" s="101"/>
      <c r="CN1066" s="101"/>
      <c r="CO1066" s="101"/>
      <c r="CP1066" s="101"/>
      <c r="CQ1066" s="101"/>
      <c r="CR1066" s="101"/>
      <c r="CS1066" s="101"/>
      <c r="CT1066" s="101"/>
      <c r="CU1066" s="101"/>
      <c r="CV1066" s="101"/>
      <c r="CW1066" s="101"/>
      <c r="CX1066" s="101"/>
      <c r="CY1066" s="101"/>
      <c r="CZ1066" s="101"/>
      <c r="DA1066" s="101"/>
      <c r="DB1066" s="101"/>
      <c r="DC1066" s="101"/>
      <c r="DD1066" s="101"/>
      <c r="DE1066" s="101"/>
      <c r="DF1066" s="103"/>
      <c r="DG1066" s="101"/>
      <c r="DH1066" s="101"/>
      <c r="DI1066" s="101"/>
      <c r="DJ1066" s="101"/>
      <c r="DK1066" s="101"/>
      <c r="DL1066" s="101"/>
      <c r="DM1066" s="101"/>
      <c r="DN1066" s="101"/>
      <c r="DO1066" s="101"/>
      <c r="DP1066" s="101"/>
      <c r="DQ1066" s="101"/>
      <c r="DR1066" s="101"/>
      <c r="DS1066" s="101"/>
      <c r="DT1066" s="101"/>
      <c r="DU1066" s="101"/>
      <c r="DV1066" s="101"/>
      <c r="DW1066" s="101"/>
      <c r="DX1066" s="101"/>
      <c r="DY1066" s="101"/>
      <c r="DZ1066" s="101"/>
      <c r="EA1066" s="101"/>
      <c r="EB1066" s="101"/>
      <c r="EC1066" s="101"/>
      <c r="ED1066" s="101"/>
      <c r="EE1066" s="101"/>
      <c r="EF1066" s="101"/>
      <c r="EG1066" s="101"/>
      <c r="EH1066" s="101"/>
      <c r="EI1066" s="101"/>
      <c r="EJ1066" s="101"/>
      <c r="EK1066" s="101"/>
      <c r="EL1066" s="101"/>
      <c r="EM1066" s="101"/>
      <c r="EN1066" s="101"/>
      <c r="EO1066" s="101"/>
      <c r="EP1066" s="101"/>
      <c r="EQ1066" s="101"/>
      <c r="ER1066" s="101"/>
      <c r="ES1066" s="101"/>
      <c r="ET1066" s="101"/>
      <c r="EU1066" s="101"/>
      <c r="EV1066" s="101"/>
      <c r="EW1066" s="101"/>
      <c r="EX1066" s="101"/>
      <c r="EY1066" s="101"/>
      <c r="EZ1066" s="101"/>
      <c r="FA1066" s="101"/>
      <c r="FB1066" s="101"/>
      <c r="FC1066" s="101"/>
      <c r="FD1066" s="101"/>
      <c r="FE1066" s="101"/>
      <c r="FF1066" s="101"/>
      <c r="FG1066" s="101"/>
      <c r="FH1066" s="101"/>
      <c r="FI1066" s="101"/>
      <c r="FJ1066" s="101"/>
      <c r="FK1066" s="101"/>
      <c r="FL1066" s="101"/>
      <c r="FM1066" s="101"/>
      <c r="FN1066" s="101"/>
      <c r="FO1066" s="101"/>
      <c r="FP1066" s="101"/>
      <c r="FQ1066" s="101"/>
      <c r="FR1066" s="101"/>
      <c r="FS1066" s="101"/>
      <c r="FT1066" s="101"/>
      <c r="FU1066" s="101"/>
      <c r="FV1066" s="101"/>
      <c r="FW1066" s="101"/>
      <c r="FX1066" s="101"/>
      <c r="FY1066" s="101"/>
      <c r="FZ1066" s="101"/>
      <c r="GA1066" s="101"/>
      <c r="GB1066" s="101"/>
      <c r="GC1066" s="101"/>
      <c r="GD1066" s="101"/>
    </row>
    <row r="1067" spans="1:186" x14ac:dyDescent="0.25">
      <c r="A1067" s="101"/>
      <c r="B1067" s="101"/>
      <c r="C1067" s="101"/>
      <c r="D1067" s="101"/>
      <c r="E1067" s="101"/>
      <c r="F1067" s="101"/>
      <c r="G1067" s="101"/>
      <c r="H1067" s="101"/>
      <c r="I1067" s="101"/>
      <c r="J1067" s="101"/>
      <c r="K1067" s="101"/>
      <c r="L1067" s="101"/>
      <c r="M1067" s="103"/>
      <c r="N1067" s="101"/>
      <c r="O1067" s="101"/>
      <c r="P1067" s="101"/>
      <c r="Q1067" s="101"/>
      <c r="R1067" s="101"/>
      <c r="S1067" s="103"/>
      <c r="T1067" s="103"/>
      <c r="U1067" s="101"/>
      <c r="V1067" s="101"/>
      <c r="W1067" s="101"/>
      <c r="X1067" s="101"/>
      <c r="Y1067" s="101"/>
      <c r="Z1067" s="101"/>
      <c r="AA1067" s="101"/>
      <c r="AB1067" s="101"/>
      <c r="AC1067" s="101"/>
      <c r="AD1067" s="101"/>
      <c r="AE1067" s="101"/>
      <c r="AF1067" s="101"/>
      <c r="AG1067" s="103"/>
      <c r="AH1067" s="101"/>
      <c r="AI1067" s="101"/>
      <c r="AJ1067" s="101"/>
      <c r="AK1067" s="101"/>
      <c r="AL1067" s="101"/>
      <c r="AM1067" s="101"/>
      <c r="AN1067" s="101"/>
      <c r="AO1067" s="101"/>
      <c r="AP1067" s="101"/>
      <c r="AQ1067" s="101"/>
      <c r="AR1067" s="101"/>
      <c r="AS1067" s="101"/>
      <c r="AT1067" s="101"/>
      <c r="AU1067" s="101"/>
      <c r="AV1067" s="101"/>
      <c r="AW1067" s="101"/>
      <c r="AX1067" s="101"/>
      <c r="AY1067" s="101"/>
      <c r="AZ1067" s="101"/>
      <c r="BA1067" s="101"/>
      <c r="BB1067" s="101"/>
      <c r="BC1067" s="101"/>
      <c r="BD1067" s="101"/>
      <c r="BE1067" s="101"/>
      <c r="BF1067" s="101"/>
      <c r="BG1067" s="101"/>
      <c r="BH1067" s="101"/>
      <c r="BI1067" s="101"/>
      <c r="BJ1067" s="101"/>
      <c r="BK1067" s="101"/>
      <c r="BL1067" s="101"/>
      <c r="BM1067" s="101"/>
      <c r="BN1067" s="101"/>
      <c r="BO1067" s="101"/>
      <c r="BP1067" s="101"/>
      <c r="BQ1067" s="101"/>
      <c r="BR1067" s="101"/>
      <c r="BS1067" s="101"/>
      <c r="BT1067" s="101"/>
      <c r="BU1067" s="101"/>
      <c r="BV1067" s="101"/>
      <c r="BW1067" s="101"/>
      <c r="BX1067" s="101"/>
      <c r="BY1067" s="101"/>
      <c r="BZ1067" s="101"/>
      <c r="CA1067" s="101"/>
      <c r="CB1067" s="101"/>
      <c r="CC1067" s="101"/>
      <c r="CD1067" s="101"/>
      <c r="CE1067" s="101"/>
      <c r="CF1067" s="101"/>
      <c r="CG1067" s="101"/>
      <c r="CH1067" s="101"/>
      <c r="CI1067" s="101"/>
      <c r="CJ1067" s="101"/>
      <c r="CK1067" s="101"/>
      <c r="CL1067" s="101"/>
      <c r="CM1067" s="101"/>
      <c r="CN1067" s="101"/>
      <c r="CO1067" s="101"/>
      <c r="CP1067" s="101"/>
      <c r="CQ1067" s="101"/>
      <c r="CR1067" s="101"/>
      <c r="CS1067" s="101"/>
      <c r="CT1067" s="101"/>
      <c r="CU1067" s="101"/>
      <c r="CV1067" s="101"/>
      <c r="CW1067" s="101"/>
      <c r="CX1067" s="101"/>
      <c r="CY1067" s="101"/>
      <c r="CZ1067" s="101"/>
      <c r="DA1067" s="101"/>
      <c r="DB1067" s="101"/>
      <c r="DC1067" s="101"/>
      <c r="DD1067" s="101"/>
      <c r="DE1067" s="101"/>
      <c r="DF1067" s="103"/>
      <c r="DG1067" s="101"/>
      <c r="DH1067" s="101"/>
      <c r="DI1067" s="101"/>
      <c r="DJ1067" s="101"/>
      <c r="DK1067" s="101"/>
      <c r="DL1067" s="101"/>
      <c r="DM1067" s="101"/>
      <c r="DN1067" s="101"/>
      <c r="DO1067" s="101"/>
      <c r="DP1067" s="101"/>
      <c r="DQ1067" s="101"/>
      <c r="DR1067" s="101"/>
      <c r="DS1067" s="101"/>
      <c r="DT1067" s="101"/>
      <c r="DU1067" s="101"/>
      <c r="DV1067" s="101"/>
      <c r="DW1067" s="101"/>
      <c r="DX1067" s="101"/>
      <c r="DY1067" s="101"/>
      <c r="DZ1067" s="101"/>
      <c r="EA1067" s="101"/>
      <c r="EB1067" s="101"/>
      <c r="EC1067" s="101"/>
      <c r="ED1067" s="101"/>
      <c r="EE1067" s="101"/>
      <c r="EF1067" s="101"/>
      <c r="EG1067" s="101"/>
      <c r="EH1067" s="101"/>
      <c r="EI1067" s="101"/>
      <c r="EJ1067" s="101"/>
      <c r="EK1067" s="101"/>
      <c r="EL1067" s="101"/>
      <c r="EM1067" s="101"/>
      <c r="EN1067" s="101"/>
      <c r="EO1067" s="101"/>
      <c r="EP1067" s="101"/>
      <c r="EQ1067" s="101"/>
      <c r="ER1067" s="101"/>
      <c r="ES1067" s="101"/>
      <c r="ET1067" s="101"/>
      <c r="EU1067" s="101"/>
      <c r="EV1067" s="101"/>
      <c r="EW1067" s="101"/>
      <c r="EX1067" s="101"/>
      <c r="EY1067" s="101"/>
      <c r="EZ1067" s="101"/>
      <c r="FA1067" s="101"/>
      <c r="FB1067" s="101"/>
      <c r="FC1067" s="101"/>
      <c r="FD1067" s="101"/>
      <c r="FE1067" s="101"/>
      <c r="FF1067" s="101"/>
      <c r="FG1067" s="101"/>
      <c r="FH1067" s="101"/>
      <c r="FI1067" s="101"/>
      <c r="FJ1067" s="101"/>
      <c r="FK1067" s="101"/>
      <c r="FL1067" s="101"/>
      <c r="FM1067" s="101"/>
      <c r="FN1067" s="101"/>
      <c r="FO1067" s="101"/>
      <c r="FP1067" s="101"/>
      <c r="FQ1067" s="101"/>
      <c r="FR1067" s="101"/>
      <c r="FS1067" s="101"/>
      <c r="FT1067" s="101"/>
      <c r="FU1067" s="101"/>
      <c r="FV1067" s="101"/>
      <c r="FW1067" s="101"/>
      <c r="FX1067" s="101"/>
      <c r="FY1067" s="101"/>
      <c r="FZ1067" s="101"/>
      <c r="GA1067" s="101"/>
      <c r="GB1067" s="101"/>
      <c r="GC1067" s="101"/>
      <c r="GD1067" s="101"/>
    </row>
    <row r="1068" spans="1:186" x14ac:dyDescent="0.25">
      <c r="A1068" s="101"/>
      <c r="B1068" s="101"/>
      <c r="C1068" s="101"/>
      <c r="D1068" s="101"/>
      <c r="E1068" s="101"/>
      <c r="F1068" s="101"/>
      <c r="G1068" s="101"/>
      <c r="H1068" s="101"/>
      <c r="I1068" s="101"/>
      <c r="J1068" s="101"/>
      <c r="K1068" s="101"/>
      <c r="L1068" s="101"/>
      <c r="M1068" s="103"/>
      <c r="N1068" s="101"/>
      <c r="O1068" s="101"/>
      <c r="P1068" s="101"/>
      <c r="Q1068" s="101"/>
      <c r="R1068" s="101"/>
      <c r="S1068" s="103"/>
      <c r="T1068" s="103"/>
      <c r="U1068" s="101"/>
      <c r="V1068" s="101"/>
      <c r="W1068" s="101"/>
      <c r="X1068" s="101"/>
      <c r="Y1068" s="101"/>
      <c r="Z1068" s="101"/>
      <c r="AA1068" s="101"/>
      <c r="AB1068" s="101"/>
      <c r="AC1068" s="101"/>
      <c r="AD1068" s="101"/>
      <c r="AE1068" s="101"/>
      <c r="AF1068" s="101"/>
      <c r="AG1068" s="103"/>
      <c r="AH1068" s="101"/>
      <c r="AI1068" s="101"/>
      <c r="AJ1068" s="101"/>
      <c r="AK1068" s="101"/>
      <c r="AL1068" s="101"/>
      <c r="AM1068" s="101"/>
      <c r="AN1068" s="101"/>
      <c r="AO1068" s="101"/>
      <c r="AP1068" s="101"/>
      <c r="AQ1068" s="101"/>
      <c r="AR1068" s="101"/>
      <c r="AS1068" s="101"/>
      <c r="AT1068" s="101"/>
      <c r="AU1068" s="101"/>
      <c r="AV1068" s="101"/>
      <c r="AW1068" s="101"/>
      <c r="AX1068" s="101"/>
      <c r="AY1068" s="101"/>
      <c r="AZ1068" s="101"/>
      <c r="BA1068" s="101"/>
      <c r="BB1068" s="101"/>
      <c r="BC1068" s="101"/>
      <c r="BD1068" s="101"/>
      <c r="BE1068" s="101"/>
      <c r="BF1068" s="101"/>
      <c r="BG1068" s="101"/>
      <c r="BH1068" s="101"/>
      <c r="BI1068" s="101"/>
      <c r="BJ1068" s="101"/>
      <c r="BK1068" s="101"/>
      <c r="BL1068" s="101"/>
      <c r="BM1068" s="101"/>
      <c r="BN1068" s="101"/>
      <c r="BO1068" s="101"/>
      <c r="BP1068" s="101"/>
      <c r="BQ1068" s="101"/>
      <c r="BR1068" s="101"/>
      <c r="BS1068" s="101"/>
      <c r="BT1068" s="101"/>
      <c r="BU1068" s="101"/>
      <c r="BV1068" s="101"/>
      <c r="BW1068" s="101"/>
      <c r="BX1068" s="101"/>
      <c r="BY1068" s="101"/>
      <c r="BZ1068" s="101"/>
      <c r="CA1068" s="101"/>
      <c r="CB1068" s="101"/>
      <c r="CC1068" s="101"/>
      <c r="CD1068" s="101"/>
      <c r="CE1068" s="101"/>
      <c r="CF1068" s="101"/>
      <c r="CG1068" s="101"/>
      <c r="CH1068" s="101"/>
      <c r="CI1068" s="101"/>
      <c r="CJ1068" s="101"/>
      <c r="CK1068" s="101"/>
      <c r="CL1068" s="101"/>
      <c r="CM1068" s="101"/>
      <c r="CN1068" s="101"/>
      <c r="CO1068" s="101"/>
      <c r="CP1068" s="101"/>
      <c r="CQ1068" s="101"/>
      <c r="CR1068" s="101"/>
      <c r="CS1068" s="101"/>
      <c r="CT1068" s="101"/>
      <c r="CU1068" s="101"/>
      <c r="CV1068" s="101"/>
      <c r="CW1068" s="101"/>
      <c r="CX1068" s="101"/>
      <c r="CY1068" s="101"/>
      <c r="CZ1068" s="101"/>
      <c r="DA1068" s="101"/>
      <c r="DB1068" s="101"/>
      <c r="DC1068" s="101"/>
      <c r="DD1068" s="101"/>
      <c r="DE1068" s="101"/>
      <c r="DF1068" s="103"/>
      <c r="DG1068" s="101"/>
      <c r="DH1068" s="101"/>
      <c r="DI1068" s="101"/>
      <c r="DJ1068" s="101"/>
      <c r="DK1068" s="101"/>
      <c r="DL1068" s="101"/>
      <c r="DM1068" s="101"/>
      <c r="DN1068" s="101"/>
      <c r="DO1068" s="101"/>
      <c r="DP1068" s="101"/>
      <c r="DQ1068" s="101"/>
      <c r="DR1068" s="101"/>
      <c r="DS1068" s="101"/>
      <c r="DT1068" s="101"/>
      <c r="DU1068" s="101"/>
      <c r="DV1068" s="101"/>
      <c r="DW1068" s="101"/>
      <c r="DX1068" s="101"/>
      <c r="DY1068" s="101"/>
      <c r="DZ1068" s="101"/>
      <c r="EA1068" s="101"/>
      <c r="EB1068" s="101"/>
      <c r="EC1068" s="101"/>
      <c r="ED1068" s="101"/>
      <c r="EE1068" s="101"/>
      <c r="EF1068" s="101"/>
      <c r="EG1068" s="101"/>
      <c r="EH1068" s="101"/>
      <c r="EI1068" s="101"/>
      <c r="EJ1068" s="101"/>
      <c r="EK1068" s="101"/>
      <c r="EL1068" s="101"/>
      <c r="EM1068" s="101"/>
      <c r="EN1068" s="101"/>
      <c r="EO1068" s="101"/>
      <c r="EP1068" s="101"/>
      <c r="EQ1068" s="101"/>
      <c r="ER1068" s="101"/>
      <c r="ES1068" s="101"/>
      <c r="ET1068" s="101"/>
      <c r="EU1068" s="101"/>
      <c r="EV1068" s="101"/>
      <c r="EW1068" s="101"/>
      <c r="EX1068" s="101"/>
      <c r="EY1068" s="101"/>
      <c r="EZ1068" s="101"/>
      <c r="FA1068" s="101"/>
      <c r="FB1068" s="101"/>
      <c r="FC1068" s="101"/>
      <c r="FD1068" s="101"/>
      <c r="FE1068" s="101"/>
      <c r="FF1068" s="101"/>
      <c r="FG1068" s="101"/>
      <c r="FH1068" s="101"/>
      <c r="FI1068" s="101"/>
      <c r="FJ1068" s="101"/>
      <c r="FK1068" s="101"/>
      <c r="FL1068" s="101"/>
      <c r="FM1068" s="101"/>
      <c r="FN1068" s="101"/>
      <c r="FO1068" s="101"/>
      <c r="FP1068" s="101"/>
      <c r="FQ1068" s="101"/>
      <c r="FR1068" s="101"/>
      <c r="FS1068" s="101"/>
      <c r="FT1068" s="101"/>
      <c r="FU1068" s="101"/>
      <c r="FV1068" s="101"/>
      <c r="FW1068" s="101"/>
      <c r="FX1068" s="101"/>
      <c r="FY1068" s="101"/>
      <c r="FZ1068" s="101"/>
      <c r="GA1068" s="101"/>
      <c r="GB1068" s="101"/>
      <c r="GC1068" s="101"/>
      <c r="GD1068" s="101"/>
    </row>
    <row r="1069" spans="1:186" x14ac:dyDescent="0.25">
      <c r="A1069" s="101"/>
      <c r="B1069" s="101"/>
      <c r="C1069" s="101"/>
      <c r="D1069" s="101"/>
      <c r="E1069" s="101"/>
      <c r="F1069" s="101"/>
      <c r="G1069" s="101"/>
      <c r="H1069" s="101"/>
      <c r="I1069" s="101"/>
      <c r="J1069" s="101"/>
      <c r="K1069" s="101"/>
      <c r="L1069" s="101"/>
      <c r="M1069" s="103"/>
      <c r="N1069" s="101"/>
      <c r="O1069" s="101"/>
      <c r="P1069" s="101"/>
      <c r="Q1069" s="101"/>
      <c r="R1069" s="101"/>
      <c r="S1069" s="103"/>
      <c r="T1069" s="103"/>
      <c r="U1069" s="101"/>
      <c r="V1069" s="101"/>
      <c r="W1069" s="101"/>
      <c r="X1069" s="101"/>
      <c r="Y1069" s="101"/>
      <c r="Z1069" s="101"/>
      <c r="AA1069" s="101"/>
      <c r="AB1069" s="101"/>
      <c r="AC1069" s="101"/>
      <c r="AD1069" s="101"/>
      <c r="AE1069" s="101"/>
      <c r="AF1069" s="101"/>
      <c r="AG1069" s="103"/>
      <c r="AH1069" s="101"/>
      <c r="AI1069" s="101"/>
      <c r="AJ1069" s="101"/>
      <c r="AK1069" s="101"/>
      <c r="AL1069" s="101"/>
      <c r="AM1069" s="101"/>
      <c r="AN1069" s="101"/>
      <c r="AO1069" s="101"/>
      <c r="AP1069" s="101"/>
      <c r="AQ1069" s="101"/>
      <c r="AR1069" s="101"/>
      <c r="AS1069" s="101"/>
      <c r="AT1069" s="101"/>
      <c r="AU1069" s="101"/>
      <c r="AV1069" s="101"/>
      <c r="AW1069" s="101"/>
      <c r="AX1069" s="101"/>
      <c r="AY1069" s="101"/>
      <c r="AZ1069" s="101"/>
      <c r="BA1069" s="101"/>
      <c r="BB1069" s="101"/>
      <c r="BC1069" s="101"/>
      <c r="BD1069" s="101"/>
      <c r="BE1069" s="101"/>
      <c r="BF1069" s="101"/>
      <c r="BG1069" s="101"/>
      <c r="BH1069" s="101"/>
      <c r="BI1069" s="101"/>
      <c r="BJ1069" s="101"/>
      <c r="BK1069" s="101"/>
      <c r="BL1069" s="101"/>
      <c r="BM1069" s="101"/>
      <c r="BN1069" s="101"/>
      <c r="BO1069" s="101"/>
      <c r="BP1069" s="101"/>
      <c r="BQ1069" s="101"/>
      <c r="BR1069" s="101"/>
      <c r="BS1069" s="101"/>
      <c r="BT1069" s="101"/>
      <c r="BU1069" s="101"/>
      <c r="BV1069" s="101"/>
      <c r="BW1069" s="101"/>
      <c r="BX1069" s="101"/>
      <c r="BY1069" s="101"/>
      <c r="BZ1069" s="101"/>
      <c r="CA1069" s="101"/>
      <c r="CB1069" s="101"/>
      <c r="CC1069" s="101"/>
      <c r="CD1069" s="101"/>
      <c r="CE1069" s="101"/>
      <c r="CF1069" s="101"/>
      <c r="CG1069" s="101"/>
      <c r="CH1069" s="101"/>
      <c r="CI1069" s="101"/>
      <c r="CJ1069" s="101"/>
      <c r="CK1069" s="101"/>
      <c r="CL1069" s="101"/>
      <c r="CM1069" s="101"/>
      <c r="CN1069" s="101"/>
      <c r="CO1069" s="101"/>
      <c r="CP1069" s="101"/>
      <c r="CQ1069" s="101"/>
      <c r="CR1069" s="101"/>
      <c r="CS1069" s="101"/>
      <c r="CT1069" s="101"/>
      <c r="CU1069" s="101"/>
      <c r="CV1069" s="101"/>
      <c r="CW1069" s="101"/>
      <c r="CX1069" s="101"/>
      <c r="CY1069" s="101"/>
      <c r="CZ1069" s="101"/>
      <c r="DA1069" s="101"/>
      <c r="DB1069" s="101"/>
      <c r="DC1069" s="101"/>
      <c r="DD1069" s="101"/>
      <c r="DE1069" s="101"/>
      <c r="DF1069" s="103"/>
      <c r="DG1069" s="101"/>
      <c r="DH1069" s="101"/>
      <c r="DI1069" s="101"/>
      <c r="DJ1069" s="101"/>
      <c r="DK1069" s="101"/>
      <c r="DL1069" s="101"/>
      <c r="DM1069" s="101"/>
      <c r="DN1069" s="101"/>
      <c r="DO1069" s="101"/>
      <c r="DP1069" s="101"/>
      <c r="DQ1069" s="101"/>
      <c r="DR1069" s="101"/>
      <c r="DS1069" s="101"/>
      <c r="DT1069" s="101"/>
      <c r="DU1069" s="101"/>
      <c r="DV1069" s="101"/>
      <c r="DW1069" s="101"/>
      <c r="DX1069" s="101"/>
      <c r="DY1069" s="101"/>
      <c r="DZ1069" s="101"/>
      <c r="EA1069" s="101"/>
      <c r="EB1069" s="101"/>
      <c r="EC1069" s="101"/>
      <c r="ED1069" s="101"/>
      <c r="EE1069" s="101"/>
      <c r="EF1069" s="101"/>
      <c r="EG1069" s="101"/>
      <c r="EH1069" s="101"/>
      <c r="EI1069" s="101"/>
      <c r="EJ1069" s="101"/>
      <c r="EK1069" s="101"/>
      <c r="EL1069" s="101"/>
      <c r="EM1069" s="101"/>
      <c r="EN1069" s="101"/>
      <c r="EO1069" s="101"/>
      <c r="EP1069" s="101"/>
      <c r="EQ1069" s="101"/>
      <c r="ER1069" s="101"/>
      <c r="ES1069" s="101"/>
      <c r="ET1069" s="101"/>
      <c r="EU1069" s="101"/>
      <c r="EV1069" s="101"/>
      <c r="EW1069" s="101"/>
      <c r="EX1069" s="101"/>
      <c r="EY1069" s="101"/>
      <c r="EZ1069" s="101"/>
      <c r="FA1069" s="101"/>
      <c r="FB1069" s="101"/>
      <c r="FC1069" s="101"/>
      <c r="FD1069" s="101"/>
      <c r="FE1069" s="101"/>
      <c r="FF1069" s="101"/>
      <c r="FG1069" s="101"/>
      <c r="FH1069" s="101"/>
      <c r="FI1069" s="101"/>
      <c r="FJ1069" s="101"/>
      <c r="FK1069" s="101"/>
      <c r="FL1069" s="101"/>
      <c r="FM1069" s="101"/>
      <c r="FN1069" s="101"/>
      <c r="FO1069" s="101"/>
      <c r="FP1069" s="101"/>
      <c r="FQ1069" s="101"/>
      <c r="FR1069" s="101"/>
      <c r="FS1069" s="101"/>
      <c r="FT1069" s="101"/>
      <c r="FU1069" s="101"/>
      <c r="FV1069" s="101"/>
      <c r="FW1069" s="101"/>
      <c r="FX1069" s="101"/>
      <c r="FY1069" s="101"/>
      <c r="FZ1069" s="101"/>
      <c r="GA1069" s="101"/>
      <c r="GB1069" s="101"/>
      <c r="GC1069" s="101"/>
      <c r="GD1069" s="101"/>
    </row>
    <row r="1070" spans="1:186" x14ac:dyDescent="0.25">
      <c r="A1070" s="101"/>
      <c r="B1070" s="101"/>
      <c r="C1070" s="101"/>
      <c r="D1070" s="101"/>
      <c r="E1070" s="101"/>
      <c r="F1070" s="101"/>
      <c r="G1070" s="101"/>
      <c r="H1070" s="101"/>
      <c r="I1070" s="101"/>
      <c r="J1070" s="101"/>
      <c r="K1070" s="101"/>
      <c r="L1070" s="101"/>
      <c r="M1070" s="103"/>
      <c r="N1070" s="101"/>
      <c r="O1070" s="101"/>
      <c r="P1070" s="101"/>
      <c r="Q1070" s="101"/>
      <c r="R1070" s="101"/>
      <c r="S1070" s="103"/>
      <c r="T1070" s="103"/>
      <c r="U1070" s="101"/>
      <c r="V1070" s="101"/>
      <c r="W1070" s="101"/>
      <c r="X1070" s="101"/>
      <c r="Y1070" s="101"/>
      <c r="Z1070" s="101"/>
      <c r="AA1070" s="101"/>
      <c r="AB1070" s="101"/>
      <c r="AC1070" s="101"/>
      <c r="AD1070" s="101"/>
      <c r="AE1070" s="101"/>
      <c r="AF1070" s="101"/>
      <c r="AG1070" s="103"/>
      <c r="AH1070" s="101"/>
      <c r="AI1070" s="101"/>
      <c r="AJ1070" s="101"/>
      <c r="AK1070" s="101"/>
      <c r="AL1070" s="101"/>
      <c r="AM1070" s="101"/>
      <c r="AN1070" s="101"/>
      <c r="AO1070" s="101"/>
      <c r="AP1070" s="101"/>
      <c r="AQ1070" s="101"/>
      <c r="AR1070" s="101"/>
      <c r="AS1070" s="101"/>
      <c r="AT1070" s="101"/>
      <c r="AU1070" s="101"/>
      <c r="AV1070" s="101"/>
      <c r="AW1070" s="101"/>
      <c r="AX1070" s="101"/>
      <c r="AY1070" s="101"/>
      <c r="AZ1070" s="101"/>
      <c r="BA1070" s="101"/>
      <c r="BB1070" s="101"/>
      <c r="BC1070" s="101"/>
      <c r="BD1070" s="101"/>
      <c r="BE1070" s="101"/>
      <c r="BF1070" s="101"/>
      <c r="BG1070" s="101"/>
      <c r="BH1070" s="101"/>
      <c r="BI1070" s="101"/>
      <c r="BJ1070" s="101"/>
      <c r="BK1070" s="101"/>
      <c r="BL1070" s="101"/>
      <c r="BM1070" s="101"/>
      <c r="BN1070" s="101"/>
      <c r="BO1070" s="101"/>
      <c r="BP1070" s="101"/>
      <c r="BQ1070" s="101"/>
      <c r="BR1070" s="101"/>
      <c r="BS1070" s="101"/>
      <c r="BT1070" s="101"/>
      <c r="BU1070" s="101"/>
      <c r="BV1070" s="101"/>
      <c r="BW1070" s="101"/>
      <c r="BX1070" s="101"/>
      <c r="BY1070" s="101"/>
      <c r="BZ1070" s="101"/>
      <c r="CA1070" s="101"/>
      <c r="CB1070" s="101"/>
      <c r="CC1070" s="101"/>
      <c r="CD1070" s="101"/>
      <c r="CE1070" s="101"/>
      <c r="CF1070" s="101"/>
      <c r="CG1070" s="101"/>
      <c r="CH1070" s="101"/>
      <c r="CI1070" s="101"/>
      <c r="CJ1070" s="101"/>
      <c r="CK1070" s="101"/>
      <c r="CL1070" s="101"/>
      <c r="CM1070" s="101"/>
      <c r="CN1070" s="101"/>
      <c r="CO1070" s="101"/>
      <c r="CP1070" s="101"/>
      <c r="CQ1070" s="101"/>
      <c r="CR1070" s="101"/>
      <c r="CS1070" s="101"/>
      <c r="CT1070" s="101"/>
      <c r="CU1070" s="101"/>
      <c r="CV1070" s="101"/>
      <c r="CW1070" s="101"/>
      <c r="CX1070" s="101"/>
      <c r="CY1070" s="101"/>
      <c r="CZ1070" s="101"/>
      <c r="DA1070" s="101"/>
      <c r="DB1070" s="101"/>
      <c r="DC1070" s="101"/>
      <c r="DD1070" s="101"/>
      <c r="DE1070" s="101"/>
      <c r="DF1070" s="103"/>
      <c r="DG1070" s="101"/>
      <c r="DH1070" s="101"/>
      <c r="DI1070" s="101"/>
      <c r="DJ1070" s="101"/>
      <c r="DK1070" s="101"/>
      <c r="DL1070" s="101"/>
      <c r="DM1070" s="101"/>
      <c r="DN1070" s="101"/>
      <c r="DO1070" s="101"/>
      <c r="DP1070" s="101"/>
      <c r="DQ1070" s="101"/>
      <c r="DR1070" s="101"/>
      <c r="DS1070" s="101"/>
      <c r="DT1070" s="101"/>
      <c r="DU1070" s="101"/>
      <c r="DV1070" s="101"/>
      <c r="DW1070" s="101"/>
      <c r="DX1070" s="101"/>
      <c r="DY1070" s="101"/>
      <c r="DZ1070" s="101"/>
      <c r="EA1070" s="101"/>
      <c r="EB1070" s="101"/>
      <c r="EC1070" s="101"/>
      <c r="ED1070" s="101"/>
      <c r="EE1070" s="101"/>
      <c r="EF1070" s="101"/>
      <c r="EG1070" s="101"/>
      <c r="EH1070" s="101"/>
      <c r="EI1070" s="101"/>
      <c r="EJ1070" s="101"/>
      <c r="EK1070" s="101"/>
      <c r="EL1070" s="101"/>
      <c r="EM1070" s="101"/>
      <c r="EN1070" s="101"/>
      <c r="EO1070" s="101"/>
      <c r="EP1070" s="101"/>
      <c r="EQ1070" s="101"/>
      <c r="ER1070" s="101"/>
      <c r="ES1070" s="101"/>
      <c r="ET1070" s="101"/>
      <c r="EU1070" s="101"/>
      <c r="EV1070" s="101"/>
      <c r="EW1070" s="101"/>
      <c r="EX1070" s="101"/>
      <c r="EY1070" s="101"/>
      <c r="EZ1070" s="101"/>
      <c r="FA1070" s="101"/>
      <c r="FB1070" s="101"/>
      <c r="FC1070" s="101"/>
      <c r="FD1070" s="101"/>
      <c r="FE1070" s="101"/>
      <c r="FF1070" s="101"/>
      <c r="FG1070" s="101"/>
      <c r="FH1070" s="101"/>
      <c r="FI1070" s="101"/>
      <c r="FJ1070" s="101"/>
      <c r="FK1070" s="101"/>
      <c r="FL1070" s="101"/>
      <c r="FM1070" s="101"/>
      <c r="FN1070" s="101"/>
      <c r="FO1070" s="101"/>
      <c r="FP1070" s="101"/>
      <c r="FQ1070" s="101"/>
      <c r="FR1070" s="101"/>
      <c r="FS1070" s="101"/>
      <c r="FT1070" s="101"/>
      <c r="FU1070" s="101"/>
      <c r="FV1070" s="101"/>
      <c r="FW1070" s="101"/>
      <c r="FX1070" s="101"/>
      <c r="FY1070" s="101"/>
      <c r="FZ1070" s="101"/>
      <c r="GA1070" s="101"/>
      <c r="GB1070" s="101"/>
      <c r="GC1070" s="101"/>
      <c r="GD1070" s="101"/>
    </row>
    <row r="1071" spans="1:186" x14ac:dyDescent="0.25">
      <c r="A1071" s="101"/>
      <c r="B1071" s="101"/>
      <c r="C1071" s="101"/>
      <c r="D1071" s="101"/>
      <c r="E1071" s="101"/>
      <c r="F1071" s="101"/>
      <c r="G1071" s="101"/>
      <c r="H1071" s="101"/>
      <c r="I1071" s="101"/>
      <c r="J1071" s="101"/>
      <c r="K1071" s="101"/>
      <c r="L1071" s="101"/>
      <c r="M1071" s="103"/>
      <c r="N1071" s="101"/>
      <c r="O1071" s="101"/>
      <c r="P1071" s="101"/>
      <c r="Q1071" s="101"/>
      <c r="R1071" s="101"/>
      <c r="S1071" s="103"/>
      <c r="T1071" s="103"/>
      <c r="U1071" s="101"/>
      <c r="V1071" s="101"/>
      <c r="W1071" s="101"/>
      <c r="X1071" s="101"/>
      <c r="Y1071" s="101"/>
      <c r="Z1071" s="101"/>
      <c r="AA1071" s="101"/>
      <c r="AB1071" s="101"/>
      <c r="AC1071" s="101"/>
      <c r="AD1071" s="101"/>
      <c r="AE1071" s="101"/>
      <c r="AF1071" s="101"/>
      <c r="AG1071" s="103"/>
      <c r="AH1071" s="101"/>
      <c r="AI1071" s="101"/>
      <c r="AJ1071" s="101"/>
      <c r="AK1071" s="101"/>
      <c r="AL1071" s="101"/>
      <c r="AM1071" s="101"/>
      <c r="AN1071" s="101"/>
      <c r="AO1071" s="101"/>
      <c r="AP1071" s="101"/>
      <c r="AQ1071" s="101"/>
      <c r="AR1071" s="101"/>
      <c r="AS1071" s="101"/>
      <c r="AT1071" s="101"/>
      <c r="AU1071" s="101"/>
      <c r="AV1071" s="101"/>
      <c r="AW1071" s="101"/>
      <c r="AX1071" s="101"/>
      <c r="AY1071" s="101"/>
      <c r="AZ1071" s="101"/>
      <c r="BA1071" s="101"/>
      <c r="BB1071" s="101"/>
      <c r="BC1071" s="101"/>
      <c r="BD1071" s="101"/>
      <c r="BE1071" s="101"/>
      <c r="BF1071" s="101"/>
      <c r="BG1071" s="101"/>
      <c r="BH1071" s="101"/>
      <c r="BI1071" s="101"/>
      <c r="BJ1071" s="101"/>
      <c r="BK1071" s="101"/>
      <c r="BL1071" s="101"/>
      <c r="BM1071" s="101"/>
      <c r="BN1071" s="101"/>
      <c r="BO1071" s="101"/>
      <c r="BP1071" s="101"/>
      <c r="BQ1071" s="101"/>
      <c r="BR1071" s="101"/>
      <c r="BS1071" s="101"/>
      <c r="BT1071" s="101"/>
      <c r="BU1071" s="101"/>
      <c r="BV1071" s="101"/>
      <c r="BW1071" s="101"/>
      <c r="BX1071" s="101"/>
      <c r="BY1071" s="101"/>
      <c r="BZ1071" s="101"/>
      <c r="CA1071" s="101"/>
      <c r="CB1071" s="101"/>
      <c r="CC1071" s="101"/>
      <c r="CD1071" s="101"/>
      <c r="CE1071" s="101"/>
      <c r="CF1071" s="101"/>
      <c r="CG1071" s="101"/>
      <c r="CH1071" s="101"/>
      <c r="CI1071" s="101"/>
      <c r="CJ1071" s="101"/>
      <c r="CK1071" s="101"/>
      <c r="CL1071" s="101"/>
      <c r="CM1071" s="101"/>
      <c r="CN1071" s="101"/>
      <c r="CO1071" s="101"/>
      <c r="CP1071" s="101"/>
      <c r="CQ1071" s="101"/>
      <c r="CR1071" s="101"/>
      <c r="CS1071" s="101"/>
      <c r="CT1071" s="101"/>
      <c r="CU1071" s="101"/>
      <c r="CV1071" s="101"/>
      <c r="CW1071" s="101"/>
      <c r="CX1071" s="101"/>
      <c r="CY1071" s="101"/>
      <c r="CZ1071" s="101"/>
      <c r="DA1071" s="101"/>
      <c r="DB1071" s="101"/>
      <c r="DC1071" s="101"/>
      <c r="DD1071" s="101"/>
      <c r="DE1071" s="101"/>
      <c r="DF1071" s="103"/>
      <c r="DG1071" s="101"/>
      <c r="DH1071" s="101"/>
      <c r="DI1071" s="101"/>
      <c r="DJ1071" s="101"/>
      <c r="DK1071" s="101"/>
      <c r="DL1071" s="101"/>
      <c r="DM1071" s="101"/>
      <c r="DN1071" s="101"/>
      <c r="DO1071" s="101"/>
      <c r="DP1071" s="101"/>
      <c r="DQ1071" s="101"/>
      <c r="DR1071" s="101"/>
      <c r="DS1071" s="101"/>
      <c r="DT1071" s="101"/>
      <c r="DU1071" s="101"/>
      <c r="DV1071" s="101"/>
      <c r="DW1071" s="101"/>
      <c r="DX1071" s="101"/>
      <c r="DY1071" s="101"/>
      <c r="DZ1071" s="101"/>
      <c r="EA1071" s="101"/>
      <c r="EB1071" s="101"/>
      <c r="EC1071" s="101"/>
      <c r="ED1071" s="101"/>
      <c r="EE1071" s="101"/>
      <c r="EF1071" s="101"/>
      <c r="EG1071" s="101"/>
      <c r="EH1071" s="101"/>
      <c r="EI1071" s="101"/>
      <c r="EJ1071" s="101"/>
      <c r="EK1071" s="101"/>
      <c r="EL1071" s="101"/>
      <c r="EM1071" s="101"/>
      <c r="EN1071" s="101"/>
      <c r="EO1071" s="101"/>
      <c r="EP1071" s="101"/>
      <c r="EQ1071" s="101"/>
      <c r="ER1071" s="101"/>
      <c r="ES1071" s="101"/>
      <c r="ET1071" s="101"/>
      <c r="EU1071" s="101"/>
      <c r="EV1071" s="101"/>
      <c r="EW1071" s="101"/>
      <c r="EX1071" s="101"/>
      <c r="EY1071" s="101"/>
      <c r="EZ1071" s="101"/>
      <c r="FA1071" s="101"/>
      <c r="FB1071" s="101"/>
      <c r="FC1071" s="101"/>
      <c r="FD1071" s="101"/>
      <c r="FE1071" s="101"/>
      <c r="FF1071" s="101"/>
      <c r="FG1071" s="101"/>
      <c r="FH1071" s="101"/>
      <c r="FI1071" s="101"/>
      <c r="FJ1071" s="101"/>
      <c r="FK1071" s="101"/>
      <c r="FL1071" s="101"/>
      <c r="FM1071" s="101"/>
      <c r="FN1071" s="101"/>
      <c r="FO1071" s="101"/>
      <c r="FP1071" s="101"/>
      <c r="FQ1071" s="101"/>
      <c r="FR1071" s="101"/>
      <c r="FS1071" s="101"/>
      <c r="FT1071" s="101"/>
      <c r="FU1071" s="101"/>
      <c r="FV1071" s="101"/>
      <c r="FW1071" s="101"/>
      <c r="FX1071" s="101"/>
      <c r="FY1071" s="101"/>
      <c r="FZ1071" s="101"/>
      <c r="GA1071" s="101"/>
      <c r="GB1071" s="101"/>
      <c r="GC1071" s="101"/>
      <c r="GD1071" s="101"/>
    </row>
    <row r="1072" spans="1:186" x14ac:dyDescent="0.25">
      <c r="A1072" s="101"/>
      <c r="B1072" s="101"/>
      <c r="C1072" s="101"/>
      <c r="D1072" s="101"/>
      <c r="E1072" s="101"/>
      <c r="F1072" s="101"/>
      <c r="G1072" s="101"/>
      <c r="H1072" s="101"/>
      <c r="I1072" s="101"/>
      <c r="J1072" s="101"/>
      <c r="K1072" s="101"/>
      <c r="L1072" s="101"/>
      <c r="M1072" s="103"/>
      <c r="N1072" s="101"/>
      <c r="O1072" s="101"/>
      <c r="P1072" s="101"/>
      <c r="Q1072" s="101"/>
      <c r="R1072" s="101"/>
      <c r="S1072" s="103"/>
      <c r="T1072" s="103"/>
      <c r="U1072" s="101"/>
      <c r="V1072" s="101"/>
      <c r="W1072" s="101"/>
      <c r="X1072" s="101"/>
      <c r="Y1072" s="101"/>
      <c r="Z1072" s="101"/>
      <c r="AA1072" s="101"/>
      <c r="AB1072" s="101"/>
      <c r="AC1072" s="101"/>
      <c r="AD1072" s="101"/>
      <c r="AE1072" s="101"/>
      <c r="AF1072" s="101"/>
      <c r="AG1072" s="103"/>
      <c r="AH1072" s="101"/>
      <c r="AI1072" s="101"/>
      <c r="AJ1072" s="101"/>
      <c r="AK1072" s="101"/>
      <c r="AL1072" s="101"/>
      <c r="AM1072" s="101"/>
      <c r="AN1072" s="101"/>
      <c r="AO1072" s="101"/>
      <c r="AP1072" s="101"/>
      <c r="AQ1072" s="101"/>
      <c r="AR1072" s="101"/>
      <c r="AS1072" s="101"/>
      <c r="AT1072" s="101"/>
      <c r="AU1072" s="101"/>
      <c r="AV1072" s="101"/>
      <c r="AW1072" s="101"/>
      <c r="AX1072" s="101"/>
      <c r="AY1072" s="101"/>
      <c r="AZ1072" s="101"/>
      <c r="BA1072" s="101"/>
      <c r="BB1072" s="101"/>
      <c r="BC1072" s="101"/>
      <c r="BD1072" s="101"/>
      <c r="BE1072" s="101"/>
      <c r="BF1072" s="101"/>
      <c r="BG1072" s="101"/>
      <c r="BH1072" s="101"/>
      <c r="BI1072" s="101"/>
      <c r="BJ1072" s="101"/>
      <c r="BK1072" s="101"/>
      <c r="BL1072" s="101"/>
      <c r="BM1072" s="101"/>
      <c r="BN1072" s="101"/>
      <c r="BO1072" s="101"/>
      <c r="BP1072" s="101"/>
      <c r="BQ1072" s="101"/>
      <c r="BR1072" s="101"/>
      <c r="BS1072" s="101"/>
      <c r="BT1072" s="101"/>
      <c r="BU1072" s="101"/>
      <c r="BV1072" s="101"/>
      <c r="BW1072" s="101"/>
      <c r="BX1072" s="101"/>
      <c r="BY1072" s="101"/>
      <c r="BZ1072" s="101"/>
      <c r="CA1072" s="101"/>
      <c r="CB1072" s="101"/>
      <c r="CC1072" s="101"/>
      <c r="CD1072" s="101"/>
      <c r="CE1072" s="101"/>
      <c r="CF1072" s="101"/>
      <c r="CG1072" s="101"/>
      <c r="CH1072" s="101"/>
      <c r="CI1072" s="101"/>
      <c r="CJ1072" s="101"/>
      <c r="CK1072" s="101"/>
      <c r="CL1072" s="101"/>
      <c r="CM1072" s="101"/>
      <c r="CN1072" s="101"/>
      <c r="CO1072" s="101"/>
      <c r="CP1072" s="101"/>
      <c r="CQ1072" s="101"/>
      <c r="CR1072" s="101"/>
      <c r="CS1072" s="101"/>
      <c r="CT1072" s="101"/>
      <c r="CU1072" s="101"/>
      <c r="CV1072" s="101"/>
      <c r="CW1072" s="101"/>
      <c r="CX1072" s="101"/>
      <c r="CY1072" s="101"/>
      <c r="CZ1072" s="101"/>
      <c r="DA1072" s="101"/>
      <c r="DB1072" s="101"/>
      <c r="DC1072" s="101"/>
      <c r="DD1072" s="101"/>
      <c r="DE1072" s="101"/>
      <c r="DF1072" s="103"/>
      <c r="DG1072" s="101"/>
      <c r="DH1072" s="101"/>
      <c r="DI1072" s="101"/>
      <c r="DJ1072" s="101"/>
      <c r="DK1072" s="101"/>
      <c r="DL1072" s="101"/>
      <c r="DM1072" s="101"/>
      <c r="DN1072" s="101"/>
      <c r="DO1072" s="101"/>
      <c r="DP1072" s="101"/>
      <c r="DQ1072" s="101"/>
      <c r="DR1072" s="101"/>
      <c r="DS1072" s="101"/>
      <c r="DT1072" s="101"/>
      <c r="DU1072" s="101"/>
      <c r="DV1072" s="101"/>
      <c r="DW1072" s="101"/>
      <c r="DX1072" s="101"/>
      <c r="DY1072" s="101"/>
      <c r="DZ1072" s="101"/>
      <c r="EA1072" s="101"/>
      <c r="EB1072" s="101"/>
      <c r="EC1072" s="101"/>
      <c r="ED1072" s="101"/>
      <c r="EE1072" s="101"/>
      <c r="EF1072" s="101"/>
      <c r="EG1072" s="101"/>
      <c r="EH1072" s="101"/>
      <c r="EI1072" s="101"/>
      <c r="EJ1072" s="101"/>
      <c r="EK1072" s="101"/>
      <c r="EL1072" s="101"/>
      <c r="EM1072" s="101"/>
      <c r="EN1072" s="101"/>
      <c r="EO1072" s="101"/>
      <c r="EP1072" s="101"/>
      <c r="EQ1072" s="101"/>
      <c r="ER1072" s="101"/>
      <c r="ES1072" s="101"/>
      <c r="ET1072" s="101"/>
      <c r="EU1072" s="101"/>
      <c r="EV1072" s="101"/>
      <c r="EW1072" s="101"/>
      <c r="EX1072" s="101"/>
      <c r="EY1072" s="101"/>
      <c r="EZ1072" s="101"/>
      <c r="FA1072" s="101"/>
      <c r="FB1072" s="101"/>
      <c r="FC1072" s="101"/>
      <c r="FD1072" s="101"/>
      <c r="FE1072" s="101"/>
      <c r="FF1072" s="101"/>
      <c r="FG1072" s="101"/>
      <c r="FH1072" s="101"/>
      <c r="FI1072" s="101"/>
      <c r="FJ1072" s="101"/>
      <c r="FK1072" s="101"/>
      <c r="FL1072" s="101"/>
      <c r="FM1072" s="101"/>
      <c r="FN1072" s="101"/>
      <c r="FO1072" s="101"/>
      <c r="FP1072" s="101"/>
      <c r="FQ1072" s="101"/>
      <c r="FR1072" s="101"/>
      <c r="FS1072" s="101"/>
      <c r="FT1072" s="101"/>
      <c r="FU1072" s="101"/>
      <c r="FV1072" s="101"/>
      <c r="FW1072" s="101"/>
      <c r="FX1072" s="101"/>
      <c r="FY1072" s="101"/>
      <c r="FZ1072" s="101"/>
      <c r="GA1072" s="101"/>
      <c r="GB1072" s="101"/>
      <c r="GC1072" s="101"/>
      <c r="GD1072" s="101"/>
    </row>
    <row r="1073" spans="1:186" x14ac:dyDescent="0.25">
      <c r="A1073" s="101"/>
      <c r="B1073" s="101"/>
      <c r="C1073" s="101"/>
      <c r="D1073" s="101"/>
      <c r="E1073" s="101"/>
      <c r="F1073" s="101"/>
      <c r="G1073" s="101"/>
      <c r="H1073" s="101"/>
      <c r="I1073" s="101"/>
      <c r="J1073" s="101"/>
      <c r="K1073" s="101"/>
      <c r="L1073" s="101"/>
      <c r="M1073" s="103"/>
      <c r="N1073" s="101"/>
      <c r="O1073" s="101"/>
      <c r="P1073" s="101"/>
      <c r="Q1073" s="101"/>
      <c r="R1073" s="101"/>
      <c r="S1073" s="103"/>
      <c r="T1073" s="103"/>
      <c r="U1073" s="101"/>
      <c r="V1073" s="101"/>
      <c r="W1073" s="101"/>
      <c r="X1073" s="101"/>
      <c r="Y1073" s="101"/>
      <c r="Z1073" s="101"/>
      <c r="AA1073" s="101"/>
      <c r="AB1073" s="101"/>
      <c r="AC1073" s="101"/>
      <c r="AD1073" s="101"/>
      <c r="AE1073" s="101"/>
      <c r="AF1073" s="101"/>
      <c r="AG1073" s="103"/>
      <c r="AH1073" s="101"/>
      <c r="AI1073" s="101"/>
      <c r="AJ1073" s="101"/>
      <c r="AK1073" s="101"/>
      <c r="AL1073" s="101"/>
      <c r="AM1073" s="101"/>
      <c r="AN1073" s="101"/>
      <c r="AO1073" s="101"/>
      <c r="AP1073" s="101"/>
      <c r="AQ1073" s="101"/>
      <c r="AR1073" s="101"/>
      <c r="AS1073" s="101"/>
      <c r="AT1073" s="101"/>
      <c r="AU1073" s="101"/>
      <c r="AV1073" s="101"/>
      <c r="AW1073" s="101"/>
      <c r="AX1073" s="101"/>
      <c r="AY1073" s="101"/>
      <c r="AZ1073" s="101"/>
      <c r="BA1073" s="101"/>
      <c r="BB1073" s="101"/>
      <c r="BC1073" s="101"/>
      <c r="BD1073" s="101"/>
      <c r="BE1073" s="101"/>
      <c r="BF1073" s="101"/>
      <c r="BG1073" s="101"/>
      <c r="BH1073" s="101"/>
      <c r="BI1073" s="101"/>
      <c r="BJ1073" s="101"/>
      <c r="BK1073" s="101"/>
      <c r="BL1073" s="101"/>
      <c r="BM1073" s="101"/>
      <c r="BN1073" s="101"/>
      <c r="BO1073" s="101"/>
      <c r="BP1073" s="101"/>
      <c r="BQ1073" s="101"/>
      <c r="BR1073" s="101"/>
      <c r="BS1073" s="101"/>
      <c r="BT1073" s="101"/>
      <c r="BU1073" s="101"/>
      <c r="BV1073" s="101"/>
      <c r="BW1073" s="101"/>
      <c r="BX1073" s="101"/>
      <c r="BY1073" s="101"/>
      <c r="BZ1073" s="101"/>
      <c r="CA1073" s="101"/>
      <c r="CB1073" s="101"/>
      <c r="CC1073" s="101"/>
      <c r="CD1073" s="101"/>
      <c r="CE1073" s="101"/>
      <c r="CF1073" s="101"/>
      <c r="CG1073" s="101"/>
      <c r="CH1073" s="101"/>
      <c r="CI1073" s="101"/>
      <c r="CJ1073" s="101"/>
      <c r="CK1073" s="101"/>
      <c r="CL1073" s="101"/>
      <c r="CM1073" s="101"/>
      <c r="CN1073" s="101"/>
      <c r="CO1073" s="101"/>
      <c r="CP1073" s="101"/>
      <c r="CQ1073" s="101"/>
      <c r="CR1073" s="101"/>
      <c r="CS1073" s="101"/>
      <c r="CT1073" s="101"/>
      <c r="CU1073" s="101"/>
      <c r="CV1073" s="101"/>
      <c r="CW1073" s="101"/>
      <c r="CX1073" s="101"/>
      <c r="CY1073" s="101"/>
      <c r="CZ1073" s="101"/>
      <c r="DA1073" s="101"/>
      <c r="DB1073" s="101"/>
      <c r="DC1073" s="101"/>
      <c r="DD1073" s="101"/>
      <c r="DE1073" s="101"/>
      <c r="DF1073" s="103"/>
      <c r="DG1073" s="101"/>
      <c r="DH1073" s="101"/>
      <c r="DI1073" s="101"/>
      <c r="DJ1073" s="101"/>
      <c r="DK1073" s="101"/>
      <c r="DL1073" s="101"/>
      <c r="DM1073" s="101"/>
      <c r="DN1073" s="101"/>
      <c r="DO1073" s="101"/>
      <c r="DP1073" s="101"/>
      <c r="DQ1073" s="101"/>
      <c r="DR1073" s="101"/>
      <c r="DS1073" s="101"/>
      <c r="DT1073" s="101"/>
      <c r="DU1073" s="101"/>
      <c r="DV1073" s="101"/>
      <c r="DW1073" s="101"/>
      <c r="DX1073" s="101"/>
      <c r="DY1073" s="101"/>
      <c r="DZ1073" s="101"/>
      <c r="EA1073" s="101"/>
      <c r="EB1073" s="101"/>
      <c r="EC1073" s="101"/>
      <c r="ED1073" s="101"/>
      <c r="EE1073" s="101"/>
      <c r="EF1073" s="101"/>
      <c r="EG1073" s="101"/>
      <c r="EH1073" s="101"/>
      <c r="EI1073" s="101"/>
      <c r="EJ1073" s="101"/>
      <c r="EK1073" s="101"/>
      <c r="EL1073" s="101"/>
      <c r="EM1073" s="101"/>
      <c r="EN1073" s="101"/>
      <c r="EO1073" s="101"/>
      <c r="EP1073" s="101"/>
      <c r="EQ1073" s="101"/>
      <c r="ER1073" s="101"/>
      <c r="ES1073" s="101"/>
      <c r="ET1073" s="101"/>
      <c r="EU1073" s="101"/>
      <c r="EV1073" s="101"/>
      <c r="EW1073" s="101"/>
      <c r="EX1073" s="101"/>
      <c r="EY1073" s="101"/>
      <c r="EZ1073" s="101"/>
      <c r="FA1073" s="101"/>
      <c r="FB1073" s="101"/>
      <c r="FC1073" s="101"/>
      <c r="FD1073" s="101"/>
      <c r="FE1073" s="101"/>
      <c r="FF1073" s="101"/>
      <c r="FG1073" s="101"/>
      <c r="FH1073" s="101"/>
      <c r="FI1073" s="101"/>
      <c r="FJ1073" s="101"/>
      <c r="FK1073" s="101"/>
      <c r="FL1073" s="101"/>
      <c r="FM1073" s="101"/>
      <c r="FN1073" s="101"/>
      <c r="FO1073" s="101"/>
      <c r="FP1073" s="101"/>
      <c r="FQ1073" s="101"/>
      <c r="FR1073" s="101"/>
      <c r="FS1073" s="101"/>
      <c r="FT1073" s="101"/>
      <c r="FU1073" s="101"/>
      <c r="FV1073" s="101"/>
      <c r="FW1073" s="101"/>
      <c r="FX1073" s="101"/>
      <c r="FY1073" s="101"/>
      <c r="FZ1073" s="101"/>
      <c r="GA1073" s="101"/>
      <c r="GB1073" s="101"/>
      <c r="GC1073" s="101"/>
      <c r="GD1073" s="101"/>
    </row>
    <row r="1074" spans="1:186" x14ac:dyDescent="0.25">
      <c r="A1074" s="101"/>
      <c r="B1074" s="101"/>
      <c r="C1074" s="101"/>
      <c r="D1074" s="101"/>
      <c r="E1074" s="101"/>
      <c r="F1074" s="101"/>
      <c r="G1074" s="101"/>
      <c r="H1074" s="101"/>
      <c r="I1074" s="101"/>
      <c r="J1074" s="101"/>
      <c r="K1074" s="101"/>
      <c r="L1074" s="101"/>
      <c r="M1074" s="103"/>
      <c r="N1074" s="101"/>
      <c r="O1074" s="101"/>
      <c r="P1074" s="101"/>
      <c r="Q1074" s="101"/>
      <c r="R1074" s="101"/>
      <c r="S1074" s="103"/>
      <c r="T1074" s="103"/>
      <c r="U1074" s="101"/>
      <c r="V1074" s="101"/>
      <c r="W1074" s="101"/>
      <c r="X1074" s="101"/>
      <c r="Y1074" s="101"/>
      <c r="Z1074" s="101"/>
      <c r="AA1074" s="101"/>
      <c r="AB1074" s="101"/>
      <c r="AC1074" s="101"/>
      <c r="AD1074" s="101"/>
      <c r="AE1074" s="101"/>
      <c r="AF1074" s="101"/>
      <c r="AG1074" s="103"/>
      <c r="AH1074" s="101"/>
      <c r="AI1074" s="101"/>
      <c r="AJ1074" s="101"/>
      <c r="AK1074" s="101"/>
      <c r="AL1074" s="101"/>
      <c r="AM1074" s="101"/>
      <c r="AN1074" s="101"/>
      <c r="AO1074" s="101"/>
      <c r="AP1074" s="101"/>
      <c r="AQ1074" s="101"/>
      <c r="AR1074" s="101"/>
      <c r="AS1074" s="101"/>
      <c r="AT1074" s="101"/>
      <c r="AU1074" s="101"/>
      <c r="AV1074" s="101"/>
      <c r="AW1074" s="101"/>
      <c r="AX1074" s="101"/>
      <c r="AY1074" s="101"/>
      <c r="AZ1074" s="101"/>
      <c r="BA1074" s="101"/>
      <c r="BB1074" s="101"/>
      <c r="BC1074" s="101"/>
      <c r="BD1074" s="101"/>
      <c r="BE1074" s="101"/>
      <c r="BF1074" s="101"/>
      <c r="BG1074" s="101"/>
      <c r="BH1074" s="101"/>
      <c r="BI1074" s="101"/>
      <c r="BJ1074" s="101"/>
      <c r="BK1074" s="101"/>
      <c r="BL1074" s="101"/>
      <c r="BM1074" s="101"/>
      <c r="BN1074" s="101"/>
      <c r="BO1074" s="101"/>
      <c r="BP1074" s="101"/>
      <c r="BQ1074" s="101"/>
      <c r="BR1074" s="101"/>
      <c r="BS1074" s="101"/>
      <c r="BT1074" s="101"/>
      <c r="BU1074" s="101"/>
      <c r="BV1074" s="101"/>
      <c r="BW1074" s="101"/>
      <c r="BX1074" s="101"/>
      <c r="BY1074" s="101"/>
      <c r="BZ1074" s="101"/>
      <c r="CA1074" s="101"/>
      <c r="CB1074" s="101"/>
      <c r="CC1074" s="101"/>
      <c r="CD1074" s="101"/>
      <c r="CE1074" s="101"/>
      <c r="CF1074" s="101"/>
      <c r="CG1074" s="101"/>
      <c r="CH1074" s="101"/>
      <c r="CI1074" s="101"/>
      <c r="CJ1074" s="101"/>
      <c r="CK1074" s="101"/>
      <c r="CL1074" s="101"/>
      <c r="CM1074" s="101"/>
      <c r="CN1074" s="101"/>
      <c r="CO1074" s="101"/>
      <c r="CP1074" s="101"/>
      <c r="CQ1074" s="101"/>
      <c r="CR1074" s="101"/>
      <c r="CS1074" s="101"/>
      <c r="CT1074" s="101"/>
      <c r="CU1074" s="101"/>
      <c r="CV1074" s="101"/>
      <c r="CW1074" s="101"/>
      <c r="CX1074" s="101"/>
      <c r="CY1074" s="101"/>
      <c r="CZ1074" s="101"/>
      <c r="DA1074" s="101"/>
      <c r="DB1074" s="101"/>
      <c r="DC1074" s="101"/>
      <c r="DD1074" s="101"/>
      <c r="DE1074" s="101"/>
      <c r="DF1074" s="103"/>
      <c r="DG1074" s="101"/>
      <c r="DH1074" s="101"/>
      <c r="DI1074" s="101"/>
      <c r="DJ1074" s="101"/>
      <c r="DK1074" s="101"/>
      <c r="DL1074" s="101"/>
      <c r="DM1074" s="101"/>
      <c r="DN1074" s="101"/>
      <c r="DO1074" s="101"/>
      <c r="DP1074" s="101"/>
      <c r="DQ1074" s="101"/>
      <c r="DR1074" s="101"/>
      <c r="DS1074" s="101"/>
      <c r="DT1074" s="101"/>
      <c r="DU1074" s="101"/>
      <c r="DV1074" s="101"/>
      <c r="DW1074" s="101"/>
      <c r="DX1074" s="101"/>
      <c r="DY1074" s="101"/>
      <c r="DZ1074" s="101"/>
      <c r="EA1074" s="101"/>
      <c r="EB1074" s="101"/>
      <c r="EC1074" s="101"/>
      <c r="ED1074" s="101"/>
      <c r="EE1074" s="101"/>
      <c r="EF1074" s="101"/>
      <c r="EG1074" s="101"/>
      <c r="EH1074" s="101"/>
      <c r="EI1074" s="101"/>
      <c r="EJ1074" s="101"/>
      <c r="EK1074" s="101"/>
      <c r="EL1074" s="101"/>
      <c r="EM1074" s="101"/>
      <c r="EN1074" s="101"/>
      <c r="EO1074" s="101"/>
      <c r="EP1074" s="101"/>
      <c r="EQ1074" s="101"/>
      <c r="ER1074" s="101"/>
      <c r="ES1074" s="101"/>
      <c r="ET1074" s="101"/>
      <c r="EU1074" s="101"/>
      <c r="EV1074" s="101"/>
      <c r="EW1074" s="101"/>
      <c r="EX1074" s="101"/>
      <c r="EY1074" s="101"/>
      <c r="EZ1074" s="101"/>
      <c r="FA1074" s="101"/>
      <c r="FB1074" s="101"/>
      <c r="FC1074" s="101"/>
      <c r="FD1074" s="101"/>
      <c r="FE1074" s="101"/>
      <c r="FF1074" s="101"/>
      <c r="FG1074" s="101"/>
      <c r="FH1074" s="101"/>
      <c r="FI1074" s="101"/>
      <c r="FJ1074" s="101"/>
      <c r="FK1074" s="101"/>
      <c r="FL1074" s="101"/>
      <c r="FM1074" s="101"/>
      <c r="FN1074" s="101"/>
      <c r="FO1074" s="101"/>
      <c r="FP1074" s="101"/>
      <c r="FQ1074" s="101"/>
      <c r="FR1074" s="101"/>
      <c r="FS1074" s="101"/>
      <c r="FT1074" s="101"/>
      <c r="FU1074" s="101"/>
      <c r="FV1074" s="101"/>
      <c r="FW1074" s="101"/>
      <c r="FX1074" s="101"/>
      <c r="FY1074" s="101"/>
      <c r="FZ1074" s="101"/>
      <c r="GA1074" s="101"/>
      <c r="GB1074" s="101"/>
      <c r="GC1074" s="101"/>
      <c r="GD1074" s="101"/>
    </row>
    <row r="1075" spans="1:186" x14ac:dyDescent="0.25">
      <c r="A1075" s="101"/>
      <c r="B1075" s="101"/>
      <c r="C1075" s="101"/>
      <c r="D1075" s="101"/>
      <c r="E1075" s="101"/>
      <c r="F1075" s="101"/>
      <c r="G1075" s="101"/>
      <c r="H1075" s="101"/>
      <c r="I1075" s="101"/>
      <c r="J1075" s="101"/>
      <c r="K1075" s="101"/>
      <c r="L1075" s="101"/>
      <c r="M1075" s="103"/>
      <c r="N1075" s="101"/>
      <c r="O1075" s="101"/>
      <c r="P1075" s="101"/>
      <c r="Q1075" s="101"/>
      <c r="R1075" s="101"/>
      <c r="S1075" s="103"/>
      <c r="T1075" s="103"/>
      <c r="U1075" s="101"/>
      <c r="V1075" s="101"/>
      <c r="W1075" s="101"/>
      <c r="X1075" s="101"/>
      <c r="Y1075" s="101"/>
      <c r="Z1075" s="101"/>
      <c r="AA1075" s="101"/>
      <c r="AB1075" s="101"/>
      <c r="AC1075" s="101"/>
      <c r="AD1075" s="101"/>
      <c r="AE1075" s="101"/>
      <c r="AF1075" s="101"/>
      <c r="AG1075" s="103"/>
      <c r="AH1075" s="101"/>
      <c r="AI1075" s="101"/>
      <c r="AJ1075" s="101"/>
      <c r="AK1075" s="101"/>
      <c r="AL1075" s="101"/>
      <c r="AM1075" s="101"/>
      <c r="AN1075" s="101"/>
      <c r="AO1075" s="101"/>
      <c r="AP1075" s="101"/>
      <c r="AQ1075" s="101"/>
      <c r="AR1075" s="101"/>
      <c r="AS1075" s="101"/>
      <c r="AT1075" s="101"/>
      <c r="AU1075" s="101"/>
      <c r="AV1075" s="101"/>
      <c r="AW1075" s="101"/>
      <c r="AX1075" s="101"/>
      <c r="AY1075" s="101"/>
      <c r="AZ1075" s="101"/>
      <c r="BA1075" s="101"/>
      <c r="BB1075" s="101"/>
      <c r="BC1075" s="101"/>
      <c r="BD1075" s="101"/>
      <c r="BE1075" s="101"/>
      <c r="BF1075" s="101"/>
      <c r="BG1075" s="101"/>
      <c r="BH1075" s="101"/>
      <c r="BI1075" s="101"/>
      <c r="BJ1075" s="101"/>
      <c r="BK1075" s="101"/>
      <c r="BL1075" s="101"/>
      <c r="BM1075" s="101"/>
      <c r="BN1075" s="101"/>
      <c r="BO1075" s="101"/>
      <c r="BP1075" s="101"/>
      <c r="BQ1075" s="101"/>
      <c r="BR1075" s="101"/>
      <c r="BS1075" s="101"/>
      <c r="BT1075" s="101"/>
      <c r="BU1075" s="101"/>
      <c r="BV1075" s="101"/>
      <c r="BW1075" s="101"/>
      <c r="BX1075" s="101"/>
      <c r="BY1075" s="101"/>
      <c r="BZ1075" s="101"/>
      <c r="CA1075" s="101"/>
      <c r="CB1075" s="101"/>
      <c r="CC1075" s="101"/>
      <c r="CD1075" s="101"/>
      <c r="CE1075" s="101"/>
      <c r="CF1075" s="101"/>
      <c r="CG1075" s="101"/>
      <c r="CH1075" s="101"/>
      <c r="CI1075" s="101"/>
      <c r="CJ1075" s="101"/>
      <c r="CK1075" s="101"/>
      <c r="CL1075" s="101"/>
      <c r="CM1075" s="101"/>
      <c r="CN1075" s="101"/>
      <c r="CO1075" s="101"/>
      <c r="CP1075" s="101"/>
      <c r="CQ1075" s="101"/>
      <c r="CR1075" s="101"/>
      <c r="CS1075" s="101"/>
      <c r="CT1075" s="101"/>
      <c r="CU1075" s="101"/>
      <c r="CV1075" s="101"/>
      <c r="CW1075" s="101"/>
      <c r="CX1075" s="101"/>
      <c r="CY1075" s="101"/>
      <c r="CZ1075" s="101"/>
      <c r="DA1075" s="101"/>
      <c r="DB1075" s="101"/>
      <c r="DC1075" s="101"/>
      <c r="DD1075" s="101"/>
      <c r="DE1075" s="101"/>
      <c r="DF1075" s="103"/>
      <c r="DG1075" s="101"/>
      <c r="DH1075" s="101"/>
      <c r="DI1075" s="101"/>
      <c r="DJ1075" s="101"/>
      <c r="DK1075" s="101"/>
      <c r="DL1075" s="101"/>
      <c r="DM1075" s="101"/>
      <c r="DN1075" s="101"/>
      <c r="DO1075" s="101"/>
      <c r="DP1075" s="101"/>
      <c r="DQ1075" s="101"/>
      <c r="DR1075" s="101"/>
      <c r="DS1075" s="101"/>
      <c r="DT1075" s="101"/>
      <c r="DU1075" s="101"/>
      <c r="DV1075" s="101"/>
      <c r="DW1075" s="101"/>
      <c r="DX1075" s="101"/>
      <c r="DY1075" s="101"/>
      <c r="DZ1075" s="101"/>
      <c r="EA1075" s="101"/>
      <c r="EB1075" s="101"/>
      <c r="EC1075" s="101"/>
      <c r="ED1075" s="101"/>
      <c r="EE1075" s="101"/>
      <c r="EF1075" s="101"/>
      <c r="EG1075" s="101"/>
      <c r="EH1075" s="101"/>
      <c r="EI1075" s="101"/>
      <c r="EJ1075" s="101"/>
      <c r="EK1075" s="101"/>
      <c r="EL1075" s="101"/>
      <c r="EM1075" s="101"/>
      <c r="EN1075" s="101"/>
      <c r="EO1075" s="101"/>
      <c r="EP1075" s="101"/>
      <c r="EQ1075" s="101"/>
      <c r="ER1075" s="101"/>
      <c r="ES1075" s="101"/>
      <c r="ET1075" s="101"/>
      <c r="EU1075" s="101"/>
      <c r="EV1075" s="101"/>
      <c r="EW1075" s="101"/>
      <c r="EX1075" s="101"/>
      <c r="EY1075" s="101"/>
      <c r="EZ1075" s="101"/>
      <c r="FA1075" s="101"/>
      <c r="FB1075" s="101"/>
      <c r="FC1075" s="101"/>
      <c r="FD1075" s="101"/>
      <c r="FE1075" s="101"/>
      <c r="FF1075" s="101"/>
      <c r="FG1075" s="101"/>
      <c r="FH1075" s="101"/>
      <c r="FI1075" s="101"/>
      <c r="FJ1075" s="101"/>
      <c r="FK1075" s="101"/>
      <c r="FL1075" s="101"/>
      <c r="FM1075" s="101"/>
      <c r="FN1075" s="101"/>
      <c r="FO1075" s="101"/>
      <c r="FP1075" s="101"/>
      <c r="FQ1075" s="101"/>
      <c r="FR1075" s="101"/>
      <c r="FS1075" s="101"/>
      <c r="FT1075" s="101"/>
      <c r="FU1075" s="101"/>
      <c r="FV1075" s="101"/>
      <c r="FW1075" s="101"/>
      <c r="FX1075" s="101"/>
      <c r="FY1075" s="101"/>
      <c r="FZ1075" s="101"/>
      <c r="GA1075" s="101"/>
      <c r="GB1075" s="101"/>
      <c r="GC1075" s="101"/>
      <c r="GD1075" s="101"/>
    </row>
    <row r="1076" spans="1:186" x14ac:dyDescent="0.25">
      <c r="A1076" s="101"/>
      <c r="B1076" s="101"/>
      <c r="C1076" s="101"/>
      <c r="D1076" s="101"/>
      <c r="E1076" s="101"/>
      <c r="F1076" s="101"/>
      <c r="G1076" s="101"/>
      <c r="H1076" s="101"/>
      <c r="I1076" s="101"/>
      <c r="J1076" s="101"/>
      <c r="K1076" s="101"/>
      <c r="L1076" s="101"/>
      <c r="M1076" s="103"/>
      <c r="N1076" s="101"/>
      <c r="O1076" s="101"/>
      <c r="P1076" s="101"/>
      <c r="Q1076" s="101"/>
      <c r="R1076" s="101"/>
      <c r="S1076" s="103"/>
      <c r="T1076" s="103"/>
      <c r="U1076" s="101"/>
      <c r="V1076" s="101"/>
      <c r="W1076" s="101"/>
      <c r="X1076" s="101"/>
      <c r="Y1076" s="101"/>
      <c r="Z1076" s="101"/>
      <c r="AA1076" s="101"/>
      <c r="AB1076" s="101"/>
      <c r="AC1076" s="101"/>
      <c r="AD1076" s="101"/>
      <c r="AE1076" s="101"/>
      <c r="AF1076" s="101"/>
      <c r="AG1076" s="103"/>
      <c r="AH1076" s="101"/>
      <c r="AI1076" s="101"/>
      <c r="AJ1076" s="101"/>
      <c r="AK1076" s="101"/>
      <c r="AL1076" s="101"/>
      <c r="AM1076" s="101"/>
      <c r="AN1076" s="101"/>
      <c r="AO1076" s="101"/>
      <c r="AP1076" s="101"/>
      <c r="AQ1076" s="101"/>
      <c r="AR1076" s="101"/>
      <c r="AS1076" s="101"/>
      <c r="AT1076" s="101"/>
      <c r="AU1076" s="101"/>
      <c r="AV1076" s="101"/>
      <c r="AW1076" s="101"/>
      <c r="AX1076" s="101"/>
      <c r="AY1076" s="101"/>
      <c r="AZ1076" s="101"/>
      <c r="BA1076" s="101"/>
      <c r="BB1076" s="101"/>
      <c r="BC1076" s="101"/>
      <c r="BD1076" s="101"/>
      <c r="BE1076" s="101"/>
      <c r="BF1076" s="101"/>
      <c r="BG1076" s="101"/>
      <c r="BH1076" s="101"/>
      <c r="BI1076" s="101"/>
      <c r="BJ1076" s="101"/>
      <c r="BK1076" s="101"/>
      <c r="BL1076" s="101"/>
      <c r="BM1076" s="101"/>
      <c r="BN1076" s="101"/>
      <c r="BO1076" s="101"/>
      <c r="BP1076" s="101"/>
      <c r="BQ1076" s="101"/>
      <c r="BR1076" s="101"/>
      <c r="BS1076" s="101"/>
      <c r="BT1076" s="101"/>
      <c r="BU1076" s="101"/>
      <c r="BV1076" s="101"/>
      <c r="BW1076" s="101"/>
      <c r="BX1076" s="101"/>
      <c r="BY1076" s="101"/>
      <c r="BZ1076" s="101"/>
      <c r="CA1076" s="101"/>
      <c r="CB1076" s="101"/>
      <c r="CC1076" s="101"/>
      <c r="CD1076" s="101"/>
      <c r="CE1076" s="101"/>
      <c r="CF1076" s="101"/>
      <c r="CG1076" s="101"/>
      <c r="CH1076" s="101"/>
      <c r="CI1076" s="101"/>
      <c r="CJ1076" s="101"/>
      <c r="CK1076" s="101"/>
      <c r="CL1076" s="101"/>
      <c r="CM1076" s="101"/>
      <c r="CN1076" s="101"/>
      <c r="CO1076" s="101"/>
      <c r="CP1076" s="101"/>
      <c r="CQ1076" s="101"/>
      <c r="CR1076" s="101"/>
      <c r="CS1076" s="101"/>
      <c r="CT1076" s="101"/>
      <c r="CU1076" s="101"/>
      <c r="CV1076" s="101"/>
      <c r="CW1076" s="101"/>
      <c r="CX1076" s="101"/>
      <c r="CY1076" s="101"/>
      <c r="CZ1076" s="101"/>
      <c r="DA1076" s="101"/>
      <c r="DB1076" s="101"/>
      <c r="DC1076" s="101"/>
      <c r="DD1076" s="101"/>
      <c r="DE1076" s="101"/>
      <c r="DF1076" s="103"/>
      <c r="DG1076" s="101"/>
      <c r="DH1076" s="101"/>
      <c r="DI1076" s="101"/>
      <c r="DJ1076" s="101"/>
      <c r="DK1076" s="101"/>
      <c r="DL1076" s="101"/>
      <c r="DM1076" s="101"/>
      <c r="DN1076" s="101"/>
      <c r="DO1076" s="101"/>
      <c r="DP1076" s="101"/>
      <c r="DQ1076" s="101"/>
      <c r="DR1076" s="101"/>
      <c r="DS1076" s="101"/>
      <c r="DT1076" s="101"/>
      <c r="DU1076" s="101"/>
      <c r="DV1076" s="101"/>
      <c r="DW1076" s="101"/>
      <c r="DX1076" s="101"/>
      <c r="DY1076" s="101"/>
      <c r="DZ1076" s="101"/>
      <c r="EA1076" s="101"/>
      <c r="EB1076" s="101"/>
      <c r="EC1076" s="101"/>
      <c r="ED1076" s="101"/>
      <c r="EE1076" s="101"/>
      <c r="EF1076" s="101"/>
      <c r="EG1076" s="101"/>
      <c r="EH1076" s="101"/>
      <c r="EI1076" s="101"/>
      <c r="EJ1076" s="101"/>
      <c r="EK1076" s="101"/>
      <c r="EL1076" s="101"/>
      <c r="EM1076" s="101"/>
      <c r="EN1076" s="101"/>
      <c r="EO1076" s="101"/>
      <c r="EP1076" s="101"/>
      <c r="EQ1076" s="101"/>
      <c r="ER1076" s="101"/>
      <c r="ES1076" s="101"/>
      <c r="ET1076" s="101"/>
      <c r="EU1076" s="101"/>
      <c r="EV1076" s="101"/>
      <c r="EW1076" s="101"/>
      <c r="EX1076" s="101"/>
      <c r="EY1076" s="101"/>
      <c r="EZ1076" s="101"/>
      <c r="FA1076" s="101"/>
      <c r="FB1076" s="101"/>
      <c r="FC1076" s="101"/>
      <c r="FD1076" s="101"/>
      <c r="FE1076" s="101"/>
      <c r="FF1076" s="101"/>
      <c r="FG1076" s="101"/>
      <c r="FH1076" s="101"/>
      <c r="FI1076" s="101"/>
      <c r="FJ1076" s="101"/>
      <c r="FK1076" s="101"/>
      <c r="FL1076" s="101"/>
      <c r="FM1076" s="101"/>
      <c r="FN1076" s="101"/>
      <c r="FO1076" s="101"/>
      <c r="FP1076" s="101"/>
      <c r="FQ1076" s="101"/>
      <c r="FR1076" s="101"/>
      <c r="FS1076" s="101"/>
      <c r="FT1076" s="101"/>
      <c r="FU1076" s="101"/>
      <c r="FV1076" s="101"/>
      <c r="FW1076" s="101"/>
      <c r="FX1076" s="101"/>
      <c r="FY1076" s="101"/>
      <c r="FZ1076" s="101"/>
      <c r="GA1076" s="101"/>
      <c r="GB1076" s="101"/>
      <c r="GC1076" s="101"/>
      <c r="GD1076" s="101"/>
    </row>
    <row r="1077" spans="1:186" x14ac:dyDescent="0.25">
      <c r="A1077" s="101"/>
      <c r="B1077" s="101"/>
      <c r="C1077" s="101"/>
      <c r="D1077" s="101"/>
      <c r="E1077" s="101"/>
      <c r="F1077" s="101"/>
      <c r="G1077" s="101"/>
      <c r="H1077" s="101"/>
      <c r="I1077" s="101"/>
      <c r="J1077" s="101"/>
      <c r="K1077" s="101"/>
      <c r="L1077" s="101"/>
      <c r="M1077" s="103"/>
      <c r="N1077" s="101"/>
      <c r="O1077" s="101"/>
      <c r="P1077" s="101"/>
      <c r="Q1077" s="101"/>
      <c r="R1077" s="101"/>
      <c r="S1077" s="103"/>
      <c r="T1077" s="103"/>
      <c r="U1077" s="101"/>
      <c r="V1077" s="101"/>
      <c r="W1077" s="101"/>
      <c r="X1077" s="101"/>
      <c r="Y1077" s="101"/>
      <c r="Z1077" s="101"/>
      <c r="AA1077" s="101"/>
      <c r="AB1077" s="101"/>
      <c r="AC1077" s="101"/>
      <c r="AD1077" s="101"/>
      <c r="AE1077" s="101"/>
      <c r="AF1077" s="101"/>
      <c r="AG1077" s="103"/>
      <c r="AH1077" s="101"/>
      <c r="AI1077" s="101"/>
      <c r="AJ1077" s="101"/>
      <c r="AK1077" s="101"/>
      <c r="AL1077" s="101"/>
      <c r="AM1077" s="101"/>
      <c r="AN1077" s="101"/>
      <c r="AO1077" s="101"/>
      <c r="AP1077" s="101"/>
      <c r="AQ1077" s="101"/>
      <c r="AR1077" s="101"/>
      <c r="AS1077" s="101"/>
      <c r="AT1077" s="101"/>
      <c r="AU1077" s="101"/>
      <c r="AV1077" s="101"/>
      <c r="AW1077" s="101"/>
      <c r="AX1077" s="101"/>
      <c r="AY1077" s="101"/>
      <c r="AZ1077" s="101"/>
      <c r="BA1077" s="101"/>
      <c r="BB1077" s="101"/>
      <c r="BC1077" s="101"/>
      <c r="BD1077" s="101"/>
      <c r="BE1077" s="101"/>
      <c r="BF1077" s="101"/>
      <c r="BG1077" s="101"/>
      <c r="BH1077" s="101"/>
      <c r="BI1077" s="101"/>
      <c r="BJ1077" s="101"/>
      <c r="BK1077" s="101"/>
      <c r="BL1077" s="101"/>
      <c r="BM1077" s="101"/>
      <c r="BN1077" s="101"/>
      <c r="BO1077" s="101"/>
      <c r="BP1077" s="101"/>
      <c r="BQ1077" s="101"/>
      <c r="BR1077" s="101"/>
      <c r="BS1077" s="101"/>
      <c r="BT1077" s="101"/>
      <c r="BU1077" s="101"/>
      <c r="BV1077" s="101"/>
      <c r="BW1077" s="101"/>
      <c r="BX1077" s="101"/>
      <c r="BY1077" s="101"/>
      <c r="BZ1077" s="101"/>
      <c r="CA1077" s="101"/>
      <c r="CB1077" s="101"/>
      <c r="CC1077" s="101"/>
      <c r="CD1077" s="101"/>
      <c r="CE1077" s="101"/>
      <c r="CF1077" s="101"/>
      <c r="CG1077" s="101"/>
      <c r="CH1077" s="101"/>
      <c r="CI1077" s="101"/>
      <c r="CJ1077" s="101"/>
      <c r="CK1077" s="101"/>
      <c r="CL1077" s="101"/>
      <c r="CM1077" s="101"/>
      <c r="CN1077" s="101"/>
      <c r="CO1077" s="101"/>
      <c r="CP1077" s="101"/>
      <c r="CQ1077" s="101"/>
      <c r="CR1077" s="101"/>
      <c r="CS1077" s="101"/>
      <c r="CT1077" s="101"/>
      <c r="CU1077" s="101"/>
      <c r="CV1077" s="101"/>
      <c r="CW1077" s="101"/>
      <c r="CX1077" s="101"/>
      <c r="CY1077" s="101"/>
      <c r="CZ1077" s="101"/>
      <c r="DA1077" s="101"/>
      <c r="DB1077" s="101"/>
      <c r="DC1077" s="101"/>
      <c r="DD1077" s="101"/>
      <c r="DE1077" s="101"/>
      <c r="DF1077" s="103"/>
      <c r="DG1077" s="101"/>
      <c r="DH1077" s="101"/>
      <c r="DI1077" s="101"/>
      <c r="DJ1077" s="101"/>
      <c r="DK1077" s="101"/>
      <c r="DL1077" s="101"/>
      <c r="DM1077" s="101"/>
      <c r="DN1077" s="101"/>
      <c r="DO1077" s="101"/>
      <c r="DP1077" s="101"/>
      <c r="DQ1077" s="101"/>
      <c r="DR1077" s="101"/>
      <c r="DS1077" s="101"/>
      <c r="DT1077" s="101"/>
      <c r="DU1077" s="101"/>
      <c r="DV1077" s="101"/>
      <c r="DW1077" s="101"/>
      <c r="DX1077" s="101"/>
      <c r="DY1077" s="101"/>
      <c r="DZ1077" s="101"/>
      <c r="EA1077" s="101"/>
      <c r="EB1077" s="101"/>
      <c r="EC1077" s="101"/>
      <c r="ED1077" s="101"/>
      <c r="EE1077" s="101"/>
      <c r="EF1077" s="101"/>
      <c r="EG1077" s="101"/>
      <c r="EH1077" s="101"/>
      <c r="EI1077" s="101"/>
      <c r="EJ1077" s="101"/>
      <c r="EK1077" s="101"/>
      <c r="EL1077" s="101"/>
      <c r="EM1077" s="101"/>
      <c r="EN1077" s="101"/>
      <c r="EO1077" s="101"/>
      <c r="EP1077" s="101"/>
      <c r="EQ1077" s="101"/>
      <c r="ER1077" s="101"/>
      <c r="ES1077" s="101"/>
      <c r="ET1077" s="101"/>
      <c r="EU1077" s="101"/>
      <c r="EV1077" s="101"/>
      <c r="EW1077" s="101"/>
      <c r="EX1077" s="101"/>
      <c r="EY1077" s="101"/>
      <c r="EZ1077" s="101"/>
      <c r="FA1077" s="101"/>
      <c r="FB1077" s="101"/>
      <c r="FC1077" s="101"/>
      <c r="FD1077" s="101"/>
      <c r="FE1077" s="101"/>
      <c r="FF1077" s="101"/>
      <c r="FG1077" s="101"/>
      <c r="FH1077" s="101"/>
      <c r="FI1077" s="101"/>
      <c r="FJ1077" s="101"/>
      <c r="FK1077" s="101"/>
      <c r="FL1077" s="101"/>
      <c r="FM1077" s="101"/>
      <c r="FN1077" s="101"/>
      <c r="FO1077" s="101"/>
      <c r="FP1077" s="101"/>
      <c r="FQ1077" s="101"/>
      <c r="FR1077" s="101"/>
      <c r="FS1077" s="101"/>
      <c r="FT1077" s="101"/>
      <c r="FU1077" s="101"/>
      <c r="FV1077" s="101"/>
      <c r="FW1077" s="101"/>
      <c r="FX1077" s="101"/>
      <c r="FY1077" s="101"/>
      <c r="FZ1077" s="101"/>
      <c r="GA1077" s="101"/>
      <c r="GB1077" s="101"/>
      <c r="GC1077" s="101"/>
      <c r="GD1077" s="101"/>
    </row>
    <row r="1078" spans="1:186" x14ac:dyDescent="0.25">
      <c r="A1078" s="101"/>
      <c r="B1078" s="101"/>
      <c r="C1078" s="101"/>
      <c r="D1078" s="101"/>
      <c r="E1078" s="101"/>
      <c r="F1078" s="101"/>
      <c r="G1078" s="101"/>
      <c r="H1078" s="101"/>
      <c r="I1078" s="101"/>
      <c r="J1078" s="101"/>
      <c r="K1078" s="101"/>
      <c r="L1078" s="101"/>
      <c r="M1078" s="103"/>
      <c r="N1078" s="101"/>
      <c r="O1078" s="101"/>
      <c r="P1078" s="101"/>
      <c r="Q1078" s="101"/>
      <c r="R1078" s="101"/>
      <c r="S1078" s="103"/>
      <c r="T1078" s="103"/>
      <c r="U1078" s="101"/>
      <c r="V1078" s="101"/>
      <c r="W1078" s="101"/>
      <c r="X1078" s="101"/>
      <c r="Y1078" s="101"/>
      <c r="Z1078" s="101"/>
      <c r="AA1078" s="101"/>
      <c r="AB1078" s="101"/>
      <c r="AC1078" s="101"/>
      <c r="AD1078" s="101"/>
      <c r="AE1078" s="101"/>
      <c r="AF1078" s="101"/>
      <c r="AG1078" s="103"/>
      <c r="AH1078" s="101"/>
      <c r="AI1078" s="101"/>
      <c r="AJ1078" s="101"/>
      <c r="AK1078" s="101"/>
      <c r="AL1078" s="101"/>
      <c r="AM1078" s="101"/>
      <c r="AN1078" s="101"/>
      <c r="AO1078" s="101"/>
      <c r="AP1078" s="101"/>
      <c r="AQ1078" s="101"/>
      <c r="AR1078" s="101"/>
      <c r="AS1078" s="101"/>
      <c r="AT1078" s="101"/>
      <c r="AU1078" s="101"/>
      <c r="AV1078" s="101"/>
      <c r="AW1078" s="101"/>
      <c r="AX1078" s="101"/>
      <c r="AY1078" s="101"/>
      <c r="AZ1078" s="101"/>
      <c r="BA1078" s="101"/>
      <c r="BB1078" s="101"/>
      <c r="BC1078" s="101"/>
      <c r="BD1078" s="101"/>
      <c r="BE1078" s="101"/>
      <c r="BF1078" s="101"/>
      <c r="BG1078" s="101"/>
      <c r="BH1078" s="101"/>
      <c r="BI1078" s="101"/>
      <c r="BJ1078" s="101"/>
      <c r="BK1078" s="101"/>
      <c r="BL1078" s="101"/>
      <c r="BM1078" s="101"/>
      <c r="BN1078" s="101"/>
      <c r="BO1078" s="101"/>
      <c r="BP1078" s="101"/>
      <c r="BQ1078" s="101"/>
      <c r="BR1078" s="101"/>
      <c r="BS1078" s="101"/>
      <c r="BT1078" s="101"/>
      <c r="BU1078" s="101"/>
      <c r="BV1078" s="101"/>
      <c r="BW1078" s="101"/>
      <c r="BX1078" s="101"/>
      <c r="BY1078" s="101"/>
      <c r="BZ1078" s="101"/>
      <c r="CA1078" s="101"/>
      <c r="CB1078" s="101"/>
      <c r="CC1078" s="101"/>
      <c r="CD1078" s="101"/>
      <c r="CE1078" s="101"/>
      <c r="CF1078" s="101"/>
      <c r="CG1078" s="101"/>
      <c r="CH1078" s="101"/>
      <c r="CI1078" s="101"/>
      <c r="CJ1078" s="101"/>
      <c r="CK1078" s="101"/>
      <c r="CL1078" s="101"/>
      <c r="CM1078" s="101"/>
      <c r="CN1078" s="101"/>
      <c r="CO1078" s="101"/>
      <c r="CP1078" s="101"/>
      <c r="CQ1078" s="101"/>
      <c r="CR1078" s="101"/>
      <c r="CS1078" s="101"/>
      <c r="CT1078" s="101"/>
      <c r="CU1078" s="101"/>
      <c r="CV1078" s="101"/>
      <c r="CW1078" s="101"/>
      <c r="CX1078" s="101"/>
      <c r="CY1078" s="101"/>
      <c r="CZ1078" s="101"/>
      <c r="DA1078" s="101"/>
      <c r="DB1078" s="101"/>
      <c r="DC1078" s="101"/>
      <c r="DD1078" s="101"/>
      <c r="DE1078" s="101"/>
      <c r="DF1078" s="103"/>
      <c r="DG1078" s="101"/>
      <c r="DH1078" s="101"/>
      <c r="DI1078" s="101"/>
      <c r="DJ1078" s="101"/>
      <c r="DK1078" s="101"/>
      <c r="DL1078" s="101"/>
      <c r="DM1078" s="101"/>
      <c r="DN1078" s="101"/>
      <c r="DO1078" s="101"/>
      <c r="DP1078" s="101"/>
      <c r="DQ1078" s="101"/>
      <c r="DR1078" s="101"/>
      <c r="DS1078" s="101"/>
      <c r="DT1078" s="101"/>
      <c r="DU1078" s="101"/>
      <c r="DV1078" s="101"/>
      <c r="DW1078" s="101"/>
      <c r="DX1078" s="101"/>
      <c r="DY1078" s="101"/>
      <c r="DZ1078" s="101"/>
      <c r="EA1078" s="101"/>
      <c r="EB1078" s="101"/>
      <c r="EC1078" s="101"/>
      <c r="ED1078" s="101"/>
      <c r="EE1078" s="101"/>
      <c r="EF1078" s="101"/>
      <c r="EG1078" s="101"/>
      <c r="EH1078" s="101"/>
      <c r="EI1078" s="101"/>
      <c r="EJ1078" s="101"/>
      <c r="EK1078" s="101"/>
      <c r="EL1078" s="101"/>
      <c r="EM1078" s="101"/>
      <c r="EN1078" s="101"/>
      <c r="EO1078" s="101"/>
      <c r="EP1078" s="101"/>
      <c r="EQ1078" s="101"/>
      <c r="ER1078" s="101"/>
      <c r="ES1078" s="101"/>
      <c r="ET1078" s="101"/>
      <c r="EU1078" s="101"/>
      <c r="EV1078" s="101"/>
      <c r="EW1078" s="101"/>
      <c r="EX1078" s="101"/>
      <c r="EY1078" s="101"/>
      <c r="EZ1078" s="101"/>
      <c r="FA1078" s="101"/>
      <c r="FB1078" s="101"/>
      <c r="FC1078" s="101"/>
      <c r="FD1078" s="101"/>
      <c r="FE1078" s="101"/>
      <c r="FF1078" s="101"/>
      <c r="FG1078" s="101"/>
      <c r="FH1078" s="101"/>
      <c r="FI1078" s="101"/>
      <c r="FJ1078" s="101"/>
      <c r="FK1078" s="101"/>
      <c r="FL1078" s="101"/>
      <c r="FM1078" s="101"/>
      <c r="FN1078" s="101"/>
      <c r="FO1078" s="101"/>
      <c r="FP1078" s="101"/>
      <c r="FQ1078" s="101"/>
      <c r="FR1078" s="101"/>
      <c r="FS1078" s="101"/>
      <c r="FT1078" s="101"/>
      <c r="FU1078" s="101"/>
      <c r="FV1078" s="101"/>
      <c r="FW1078" s="101"/>
      <c r="FX1078" s="101"/>
      <c r="FY1078" s="101"/>
      <c r="FZ1078" s="101"/>
      <c r="GA1078" s="101"/>
      <c r="GB1078" s="101"/>
      <c r="GC1078" s="101"/>
      <c r="GD1078" s="101"/>
    </row>
    <row r="1079" spans="1:186" x14ac:dyDescent="0.25">
      <c r="A1079" s="101"/>
      <c r="B1079" s="101"/>
      <c r="C1079" s="101"/>
      <c r="D1079" s="101"/>
      <c r="E1079" s="101"/>
      <c r="F1079" s="101"/>
      <c r="G1079" s="101"/>
      <c r="H1079" s="101"/>
      <c r="I1079" s="101"/>
      <c r="J1079" s="101"/>
      <c r="K1079" s="101"/>
      <c r="L1079" s="101"/>
      <c r="M1079" s="103"/>
      <c r="N1079" s="101"/>
      <c r="O1079" s="101"/>
      <c r="P1079" s="101"/>
      <c r="Q1079" s="101"/>
      <c r="R1079" s="101"/>
      <c r="S1079" s="103"/>
      <c r="T1079" s="103"/>
      <c r="U1079" s="101"/>
      <c r="V1079" s="101"/>
      <c r="W1079" s="101"/>
      <c r="X1079" s="101"/>
      <c r="Y1079" s="101"/>
      <c r="Z1079" s="101"/>
      <c r="AA1079" s="101"/>
      <c r="AB1079" s="101"/>
      <c r="AC1079" s="101"/>
      <c r="AD1079" s="101"/>
      <c r="AE1079" s="101"/>
      <c r="AF1079" s="101"/>
      <c r="AG1079" s="103"/>
      <c r="AH1079" s="101"/>
      <c r="AI1079" s="101"/>
      <c r="AJ1079" s="101"/>
      <c r="AK1079" s="101"/>
      <c r="AL1079" s="101"/>
      <c r="AM1079" s="101"/>
      <c r="AN1079" s="101"/>
      <c r="AO1079" s="101"/>
      <c r="AP1079" s="101"/>
      <c r="AQ1079" s="101"/>
      <c r="AR1079" s="101"/>
      <c r="AS1079" s="101"/>
      <c r="AT1079" s="101"/>
      <c r="AU1079" s="101"/>
      <c r="AV1079" s="101"/>
      <c r="AW1079" s="101"/>
      <c r="AX1079" s="101"/>
      <c r="AY1079" s="101"/>
      <c r="AZ1079" s="101"/>
      <c r="BA1079" s="101"/>
      <c r="BB1079" s="101"/>
      <c r="BC1079" s="101"/>
      <c r="BD1079" s="101"/>
      <c r="BE1079" s="101"/>
      <c r="BF1079" s="101"/>
      <c r="BG1079" s="101"/>
      <c r="BH1079" s="101"/>
      <c r="BI1079" s="101"/>
      <c r="BJ1079" s="101"/>
      <c r="BK1079" s="101"/>
      <c r="BL1079" s="101"/>
      <c r="BM1079" s="101"/>
      <c r="BN1079" s="101"/>
      <c r="BO1079" s="101"/>
      <c r="BP1079" s="101"/>
      <c r="BQ1079" s="101"/>
      <c r="BR1079" s="101"/>
      <c r="BS1079" s="101"/>
      <c r="BT1079" s="101"/>
      <c r="BU1079" s="101"/>
      <c r="BV1079" s="101"/>
      <c r="BW1079" s="101"/>
      <c r="BX1079" s="101"/>
      <c r="BY1079" s="101"/>
      <c r="BZ1079" s="101"/>
      <c r="CA1079" s="101"/>
      <c r="CB1079" s="101"/>
      <c r="CC1079" s="101"/>
      <c r="CD1079" s="101"/>
      <c r="CE1079" s="101"/>
      <c r="CF1079" s="101"/>
      <c r="CG1079" s="101"/>
      <c r="CH1079" s="103"/>
      <c r="CI1079" s="103"/>
      <c r="CJ1079" s="101"/>
      <c r="CK1079" s="101"/>
      <c r="CL1079" s="101"/>
      <c r="CM1079" s="101"/>
      <c r="CN1079" s="101"/>
      <c r="CO1079" s="101"/>
      <c r="CP1079" s="101"/>
      <c r="CQ1079" s="101"/>
      <c r="CR1079" s="101"/>
      <c r="CS1079" s="101"/>
      <c r="CT1079" s="101"/>
      <c r="CU1079" s="101"/>
      <c r="CV1079" s="101"/>
      <c r="CW1079" s="101"/>
      <c r="CX1079" s="101"/>
      <c r="CY1079" s="101"/>
      <c r="CZ1079" s="101"/>
      <c r="DA1079" s="101"/>
      <c r="DB1079" s="101"/>
      <c r="DC1079" s="101"/>
      <c r="DD1079" s="101"/>
      <c r="DE1079" s="101"/>
      <c r="DF1079" s="103"/>
      <c r="DG1079" s="101"/>
      <c r="DH1079" s="101"/>
      <c r="DI1079" s="101"/>
      <c r="DJ1079" s="101"/>
      <c r="DK1079" s="101"/>
      <c r="DL1079" s="101"/>
      <c r="DM1079" s="101"/>
      <c r="DN1079" s="101"/>
      <c r="DO1079" s="101"/>
      <c r="DP1079" s="101"/>
      <c r="DQ1079" s="101"/>
      <c r="DR1079" s="101"/>
      <c r="DS1079" s="101"/>
      <c r="DT1079" s="101"/>
      <c r="DU1079" s="101"/>
      <c r="DV1079" s="101"/>
      <c r="DW1079" s="101"/>
      <c r="DX1079" s="101"/>
      <c r="DY1079" s="101"/>
      <c r="DZ1079" s="101"/>
      <c r="EA1079" s="101"/>
      <c r="EB1079" s="101"/>
      <c r="EC1079" s="101"/>
      <c r="ED1079" s="101"/>
      <c r="EE1079" s="101"/>
      <c r="EF1079" s="101"/>
      <c r="EG1079" s="101"/>
      <c r="EH1079" s="101"/>
      <c r="EI1079" s="101"/>
      <c r="EJ1079" s="101"/>
      <c r="EK1079" s="101"/>
      <c r="EL1079" s="101"/>
      <c r="EM1079" s="101"/>
      <c r="EN1079" s="101"/>
      <c r="EO1079" s="101"/>
      <c r="EP1079" s="101"/>
      <c r="EQ1079" s="101"/>
      <c r="ER1079" s="101"/>
      <c r="ES1079" s="101"/>
      <c r="ET1079" s="101"/>
      <c r="EU1079" s="101"/>
      <c r="EV1079" s="101"/>
      <c r="EW1079" s="101"/>
      <c r="EX1079" s="101"/>
      <c r="EY1079" s="101"/>
      <c r="EZ1079" s="101"/>
      <c r="FA1079" s="101"/>
      <c r="FB1079" s="101"/>
      <c r="FC1079" s="101"/>
      <c r="FD1079" s="101"/>
      <c r="FE1079" s="101"/>
      <c r="FF1079" s="101"/>
      <c r="FG1079" s="101"/>
      <c r="FH1079" s="101"/>
      <c r="FI1079" s="101"/>
      <c r="FJ1079" s="101"/>
      <c r="FK1079" s="101"/>
      <c r="FL1079" s="101"/>
      <c r="FM1079" s="101"/>
      <c r="FN1079" s="101"/>
      <c r="FO1079" s="101"/>
      <c r="FP1079" s="101"/>
      <c r="FQ1079" s="101"/>
      <c r="FR1079" s="101"/>
      <c r="FS1079" s="101"/>
      <c r="FT1079" s="101"/>
      <c r="FU1079" s="101"/>
      <c r="FV1079" s="101"/>
      <c r="FW1079" s="101"/>
      <c r="FX1079" s="101"/>
      <c r="FY1079" s="101"/>
      <c r="FZ1079" s="101"/>
      <c r="GA1079" s="101"/>
      <c r="GB1079" s="101"/>
      <c r="GC1079" s="101"/>
      <c r="GD1079" s="101"/>
    </row>
    <row r="1080" spans="1:186" x14ac:dyDescent="0.25">
      <c r="A1080" s="101"/>
      <c r="B1080" s="101"/>
      <c r="C1080" s="101"/>
      <c r="D1080" s="101"/>
      <c r="E1080" s="101"/>
      <c r="F1080" s="101"/>
      <c r="G1080" s="101"/>
      <c r="H1080" s="101"/>
      <c r="I1080" s="101"/>
      <c r="J1080" s="101"/>
      <c r="K1080" s="101"/>
      <c r="L1080" s="101"/>
      <c r="M1080" s="103"/>
      <c r="N1080" s="101"/>
      <c r="O1080" s="101"/>
      <c r="P1080" s="101"/>
      <c r="Q1080" s="101"/>
      <c r="R1080" s="101"/>
      <c r="S1080" s="103"/>
      <c r="T1080" s="103"/>
      <c r="U1080" s="101"/>
      <c r="V1080" s="101"/>
      <c r="W1080" s="101"/>
      <c r="X1080" s="101"/>
      <c r="Y1080" s="101"/>
      <c r="Z1080" s="101"/>
      <c r="AA1080" s="101"/>
      <c r="AB1080" s="101"/>
      <c r="AC1080" s="101"/>
      <c r="AD1080" s="101"/>
      <c r="AE1080" s="101"/>
      <c r="AF1080" s="101"/>
      <c r="AG1080" s="103"/>
      <c r="AH1080" s="101"/>
      <c r="AI1080" s="101"/>
      <c r="AJ1080" s="101"/>
      <c r="AK1080" s="101"/>
      <c r="AL1080" s="101"/>
      <c r="AM1080" s="101"/>
      <c r="AN1080" s="101"/>
      <c r="AO1080" s="101"/>
      <c r="AP1080" s="101"/>
      <c r="AQ1080" s="101"/>
      <c r="AR1080" s="101"/>
      <c r="AS1080" s="101"/>
      <c r="AT1080" s="101"/>
      <c r="AU1080" s="101"/>
      <c r="AV1080" s="101"/>
      <c r="AW1080" s="101"/>
      <c r="AX1080" s="101"/>
      <c r="AY1080" s="101"/>
      <c r="AZ1080" s="101"/>
      <c r="BA1080" s="101"/>
      <c r="BB1080" s="101"/>
      <c r="BC1080" s="101"/>
      <c r="BD1080" s="101"/>
      <c r="BE1080" s="101"/>
      <c r="BF1080" s="101"/>
      <c r="BG1080" s="101"/>
      <c r="BH1080" s="101"/>
      <c r="BI1080" s="101"/>
      <c r="BJ1080" s="101"/>
      <c r="BK1080" s="101"/>
      <c r="BL1080" s="101"/>
      <c r="BM1080" s="101"/>
      <c r="BN1080" s="101"/>
      <c r="BO1080" s="101"/>
      <c r="BP1080" s="101"/>
      <c r="BQ1080" s="101"/>
      <c r="BR1080" s="101"/>
      <c r="BS1080" s="101"/>
      <c r="BT1080" s="101"/>
      <c r="BU1080" s="101"/>
      <c r="BV1080" s="101"/>
      <c r="BW1080" s="101"/>
      <c r="BX1080" s="101"/>
      <c r="BY1080" s="101"/>
      <c r="BZ1080" s="101"/>
      <c r="CA1080" s="101"/>
      <c r="CB1080" s="101"/>
      <c r="CC1080" s="101"/>
      <c r="CD1080" s="101"/>
      <c r="CE1080" s="101"/>
      <c r="CF1080" s="101"/>
      <c r="CG1080" s="101"/>
      <c r="CH1080" s="103"/>
      <c r="CI1080" s="103"/>
      <c r="CJ1080" s="101"/>
      <c r="CK1080" s="101"/>
      <c r="CL1080" s="101"/>
      <c r="CM1080" s="101"/>
      <c r="CN1080" s="101"/>
      <c r="CO1080" s="101"/>
      <c r="CP1080" s="101"/>
      <c r="CQ1080" s="101"/>
      <c r="CR1080" s="101"/>
      <c r="CS1080" s="101"/>
      <c r="CT1080" s="101"/>
      <c r="CU1080" s="101"/>
      <c r="CV1080" s="101"/>
      <c r="CW1080" s="101"/>
      <c r="CX1080" s="101"/>
      <c r="CY1080" s="101"/>
      <c r="CZ1080" s="101"/>
      <c r="DA1080" s="101"/>
      <c r="DB1080" s="101"/>
      <c r="DC1080" s="101"/>
      <c r="DD1080" s="101"/>
      <c r="DE1080" s="101"/>
      <c r="DF1080" s="103"/>
      <c r="DG1080" s="101"/>
      <c r="DH1080" s="101"/>
      <c r="DI1080" s="101"/>
      <c r="DJ1080" s="101"/>
      <c r="DK1080" s="101"/>
      <c r="DL1080" s="101"/>
      <c r="DM1080" s="101"/>
      <c r="DN1080" s="101"/>
      <c r="DO1080" s="101"/>
      <c r="DP1080" s="101"/>
      <c r="DQ1080" s="101"/>
      <c r="DR1080" s="101"/>
      <c r="DS1080" s="101"/>
      <c r="DT1080" s="101"/>
      <c r="DU1080" s="101"/>
      <c r="DV1080" s="101"/>
      <c r="DW1080" s="101"/>
      <c r="DX1080" s="101"/>
      <c r="DY1080" s="101"/>
      <c r="DZ1080" s="101"/>
      <c r="EA1080" s="101"/>
      <c r="EB1080" s="101"/>
      <c r="EC1080" s="101"/>
      <c r="ED1080" s="101"/>
      <c r="EE1080" s="101"/>
      <c r="EF1080" s="101"/>
      <c r="EG1080" s="101"/>
      <c r="EH1080" s="101"/>
      <c r="EI1080" s="101"/>
      <c r="EJ1080" s="101"/>
      <c r="EK1080" s="101"/>
      <c r="EL1080" s="101"/>
      <c r="EM1080" s="101"/>
      <c r="EN1080" s="101"/>
      <c r="EO1080" s="101"/>
      <c r="EP1080" s="101"/>
      <c r="EQ1080" s="101"/>
      <c r="ER1080" s="101"/>
      <c r="ES1080" s="101"/>
      <c r="ET1080" s="101"/>
      <c r="EU1080" s="101"/>
      <c r="EV1080" s="101"/>
      <c r="EW1080" s="101"/>
      <c r="EX1080" s="101"/>
      <c r="EY1080" s="101"/>
      <c r="EZ1080" s="101"/>
      <c r="FA1080" s="101"/>
      <c r="FB1080" s="101"/>
      <c r="FC1080" s="101"/>
      <c r="FD1080" s="101"/>
      <c r="FE1080" s="101"/>
      <c r="FF1080" s="101"/>
      <c r="FG1080" s="101"/>
      <c r="FH1080" s="101"/>
      <c r="FI1080" s="101"/>
      <c r="FJ1080" s="101"/>
      <c r="FK1080" s="101"/>
      <c r="FL1080" s="101"/>
      <c r="FM1080" s="101"/>
      <c r="FN1080" s="101"/>
      <c r="FO1080" s="101"/>
      <c r="FP1080" s="101"/>
      <c r="FQ1080" s="101"/>
      <c r="FR1080" s="101"/>
      <c r="FS1080" s="101"/>
      <c r="FT1080" s="101"/>
      <c r="FU1080" s="101"/>
      <c r="FV1080" s="101"/>
      <c r="FW1080" s="101"/>
      <c r="FX1080" s="101"/>
      <c r="FY1080" s="101"/>
      <c r="FZ1080" s="101"/>
      <c r="GA1080" s="101"/>
      <c r="GB1080" s="101"/>
      <c r="GC1080" s="101"/>
      <c r="GD1080" s="101"/>
    </row>
    <row r="1081" spans="1:186" x14ac:dyDescent="0.25">
      <c r="A1081" s="101"/>
      <c r="B1081" s="101"/>
      <c r="C1081" s="101"/>
      <c r="D1081" s="101"/>
      <c r="E1081" s="101"/>
      <c r="F1081" s="101"/>
      <c r="G1081" s="101"/>
      <c r="H1081" s="101"/>
      <c r="I1081" s="101"/>
      <c r="J1081" s="101"/>
      <c r="K1081" s="101"/>
      <c r="L1081" s="101"/>
      <c r="M1081" s="103"/>
      <c r="N1081" s="101"/>
      <c r="O1081" s="101"/>
      <c r="P1081" s="101"/>
      <c r="Q1081" s="101"/>
      <c r="R1081" s="101"/>
      <c r="S1081" s="103"/>
      <c r="T1081" s="103"/>
      <c r="U1081" s="101"/>
      <c r="V1081" s="101"/>
      <c r="W1081" s="101"/>
      <c r="X1081" s="101"/>
      <c r="Y1081" s="101"/>
      <c r="Z1081" s="101"/>
      <c r="AA1081" s="101"/>
      <c r="AB1081" s="101"/>
      <c r="AC1081" s="101"/>
      <c r="AD1081" s="101"/>
      <c r="AE1081" s="101"/>
      <c r="AF1081" s="101"/>
      <c r="AG1081" s="103"/>
      <c r="AH1081" s="101"/>
      <c r="AI1081" s="101"/>
      <c r="AJ1081" s="101"/>
      <c r="AK1081" s="101"/>
      <c r="AL1081" s="101"/>
      <c r="AM1081" s="101"/>
      <c r="AN1081" s="101"/>
      <c r="AO1081" s="101"/>
      <c r="AP1081" s="101"/>
      <c r="AQ1081" s="101"/>
      <c r="AR1081" s="101"/>
      <c r="AS1081" s="101"/>
      <c r="AT1081" s="101"/>
      <c r="AU1081" s="101"/>
      <c r="AV1081" s="101"/>
      <c r="AW1081" s="101"/>
      <c r="AX1081" s="101"/>
      <c r="AY1081" s="101"/>
      <c r="AZ1081" s="101"/>
      <c r="BA1081" s="101"/>
      <c r="BB1081" s="101"/>
      <c r="BC1081" s="101"/>
      <c r="BD1081" s="101"/>
      <c r="BE1081" s="101"/>
      <c r="BF1081" s="101"/>
      <c r="BG1081" s="101"/>
      <c r="BH1081" s="101"/>
      <c r="BI1081" s="101"/>
      <c r="BJ1081" s="101"/>
      <c r="BK1081" s="101"/>
      <c r="BL1081" s="101"/>
      <c r="BM1081" s="101"/>
      <c r="BN1081" s="101"/>
      <c r="BO1081" s="101"/>
      <c r="BP1081" s="101"/>
      <c r="BQ1081" s="101"/>
      <c r="BR1081" s="101"/>
      <c r="BS1081" s="101"/>
      <c r="BT1081" s="101"/>
      <c r="BU1081" s="101"/>
      <c r="BV1081" s="101"/>
      <c r="BW1081" s="101"/>
      <c r="BX1081" s="101"/>
      <c r="BY1081" s="101"/>
      <c r="BZ1081" s="101"/>
      <c r="CA1081" s="101"/>
      <c r="CB1081" s="101"/>
      <c r="CC1081" s="101"/>
      <c r="CD1081" s="101"/>
      <c r="CE1081" s="101"/>
      <c r="CF1081" s="101"/>
      <c r="CG1081" s="101"/>
      <c r="CH1081" s="103"/>
      <c r="CI1081" s="103"/>
      <c r="CJ1081" s="101"/>
      <c r="CK1081" s="101"/>
      <c r="CL1081" s="101"/>
      <c r="CM1081" s="101"/>
      <c r="CN1081" s="101"/>
      <c r="CO1081" s="101"/>
      <c r="CP1081" s="101"/>
      <c r="CQ1081" s="101"/>
      <c r="CR1081" s="101"/>
      <c r="CS1081" s="101"/>
      <c r="CT1081" s="101"/>
      <c r="CU1081" s="101"/>
      <c r="CV1081" s="101"/>
      <c r="CW1081" s="101"/>
      <c r="CX1081" s="101"/>
      <c r="CY1081" s="101"/>
      <c r="CZ1081" s="101"/>
      <c r="DA1081" s="101"/>
      <c r="DB1081" s="101"/>
      <c r="DC1081" s="101"/>
      <c r="DD1081" s="101"/>
      <c r="DE1081" s="101"/>
      <c r="DF1081" s="103"/>
      <c r="DG1081" s="101"/>
      <c r="DH1081" s="101"/>
      <c r="DI1081" s="101"/>
      <c r="DJ1081" s="101"/>
      <c r="DK1081" s="101"/>
      <c r="DL1081" s="101"/>
      <c r="DM1081" s="101"/>
      <c r="DN1081" s="101"/>
      <c r="DO1081" s="101"/>
      <c r="DP1081" s="101"/>
      <c r="DQ1081" s="101"/>
      <c r="DR1081" s="101"/>
      <c r="DS1081" s="101"/>
      <c r="DT1081" s="101"/>
      <c r="DU1081" s="101"/>
      <c r="DV1081" s="101"/>
      <c r="DW1081" s="101"/>
      <c r="DX1081" s="101"/>
      <c r="DY1081" s="101"/>
      <c r="DZ1081" s="101"/>
      <c r="EA1081" s="101"/>
      <c r="EB1081" s="101"/>
      <c r="EC1081" s="101"/>
      <c r="ED1081" s="101"/>
      <c r="EE1081" s="101"/>
      <c r="EF1081" s="101"/>
      <c r="EG1081" s="101"/>
      <c r="EH1081" s="101"/>
      <c r="EI1081" s="101"/>
      <c r="EJ1081" s="101"/>
      <c r="EK1081" s="101"/>
      <c r="EL1081" s="101"/>
      <c r="EM1081" s="101"/>
      <c r="EN1081" s="101"/>
      <c r="EO1081" s="101"/>
      <c r="EP1081" s="101"/>
      <c r="EQ1081" s="101"/>
      <c r="ER1081" s="101"/>
      <c r="ES1081" s="101"/>
      <c r="ET1081" s="101"/>
      <c r="EU1081" s="101"/>
      <c r="EV1081" s="101"/>
      <c r="EW1081" s="101"/>
      <c r="EX1081" s="101"/>
      <c r="EY1081" s="101"/>
      <c r="EZ1081" s="101"/>
      <c r="FA1081" s="101"/>
      <c r="FB1081" s="101"/>
      <c r="FC1081" s="101"/>
      <c r="FD1081" s="101"/>
      <c r="FE1081" s="101"/>
      <c r="FF1081" s="101"/>
      <c r="FG1081" s="101"/>
      <c r="FH1081" s="101"/>
      <c r="FI1081" s="101"/>
      <c r="FJ1081" s="101"/>
      <c r="FK1081" s="101"/>
      <c r="FL1081" s="101"/>
      <c r="FM1081" s="101"/>
      <c r="FN1081" s="101"/>
      <c r="FO1081" s="101"/>
      <c r="FP1081" s="101"/>
      <c r="FQ1081" s="101"/>
      <c r="FR1081" s="101"/>
      <c r="FS1081" s="101"/>
      <c r="FT1081" s="101"/>
      <c r="FU1081" s="101"/>
      <c r="FV1081" s="101"/>
      <c r="FW1081" s="101"/>
      <c r="FX1081" s="101"/>
      <c r="FY1081" s="101"/>
      <c r="FZ1081" s="101"/>
      <c r="GA1081" s="101"/>
      <c r="GB1081" s="101"/>
      <c r="GC1081" s="101"/>
      <c r="GD1081" s="101"/>
    </row>
    <row r="1082" spans="1:186" x14ac:dyDescent="0.25">
      <c r="A1082" s="101"/>
      <c r="B1082" s="101"/>
      <c r="C1082" s="101"/>
      <c r="D1082" s="101"/>
      <c r="E1082" s="101"/>
      <c r="F1082" s="101"/>
      <c r="G1082" s="101"/>
      <c r="H1082" s="101"/>
      <c r="I1082" s="101"/>
      <c r="J1082" s="101"/>
      <c r="K1082" s="101"/>
      <c r="L1082" s="101"/>
      <c r="M1082" s="103"/>
      <c r="N1082" s="101"/>
      <c r="O1082" s="101"/>
      <c r="P1082" s="101"/>
      <c r="Q1082" s="101"/>
      <c r="R1082" s="101"/>
      <c r="S1082" s="103"/>
      <c r="T1082" s="103"/>
      <c r="U1082" s="101"/>
      <c r="V1082" s="101"/>
      <c r="W1082" s="101"/>
      <c r="X1082" s="101"/>
      <c r="Y1082" s="101"/>
      <c r="Z1082" s="101"/>
      <c r="AA1082" s="101"/>
      <c r="AB1082" s="101"/>
      <c r="AC1082" s="101"/>
      <c r="AD1082" s="101"/>
      <c r="AE1082" s="101"/>
      <c r="AF1082" s="101"/>
      <c r="AG1082" s="103"/>
      <c r="AH1082" s="101"/>
      <c r="AI1082" s="101"/>
      <c r="AJ1082" s="101"/>
      <c r="AK1082" s="101"/>
      <c r="AL1082" s="101"/>
      <c r="AM1082" s="101"/>
      <c r="AN1082" s="101"/>
      <c r="AO1082" s="101"/>
      <c r="AP1082" s="101"/>
      <c r="AQ1082" s="101"/>
      <c r="AR1082" s="101"/>
      <c r="AS1082" s="101"/>
      <c r="AT1082" s="101"/>
      <c r="AU1082" s="101"/>
      <c r="AV1082" s="101"/>
      <c r="AW1082" s="101"/>
      <c r="AX1082" s="101"/>
      <c r="AY1082" s="101"/>
      <c r="AZ1082" s="101"/>
      <c r="BA1082" s="101"/>
      <c r="BB1082" s="101"/>
      <c r="BC1082" s="101"/>
      <c r="BD1082" s="101"/>
      <c r="BE1082" s="101"/>
      <c r="BF1082" s="101"/>
      <c r="BG1082" s="101"/>
      <c r="BH1082" s="101"/>
      <c r="BI1082" s="101"/>
      <c r="BJ1082" s="101"/>
      <c r="BK1082" s="101"/>
      <c r="BL1082" s="101"/>
      <c r="BM1082" s="101"/>
      <c r="BN1082" s="101"/>
      <c r="BO1082" s="101"/>
      <c r="BP1082" s="101"/>
      <c r="BQ1082" s="101"/>
      <c r="BR1082" s="101"/>
      <c r="BS1082" s="101"/>
      <c r="BT1082" s="101"/>
      <c r="BU1082" s="101"/>
      <c r="BV1082" s="101"/>
      <c r="BW1082" s="101"/>
      <c r="BX1082" s="101"/>
      <c r="BY1082" s="101"/>
      <c r="BZ1082" s="101"/>
      <c r="CA1082" s="101"/>
      <c r="CB1082" s="101"/>
      <c r="CC1082" s="101"/>
      <c r="CD1082" s="101"/>
      <c r="CE1082" s="101"/>
      <c r="CF1082" s="101"/>
      <c r="CG1082" s="101"/>
      <c r="CH1082" s="101"/>
      <c r="CI1082" s="101"/>
      <c r="CJ1082" s="101"/>
      <c r="CK1082" s="101"/>
      <c r="CL1082" s="101"/>
      <c r="CM1082" s="101"/>
      <c r="CN1082" s="101"/>
      <c r="CO1082" s="101"/>
      <c r="CP1082" s="101"/>
      <c r="CQ1082" s="101"/>
      <c r="CR1082" s="101"/>
      <c r="CS1082" s="101"/>
      <c r="CT1082" s="101"/>
      <c r="CU1082" s="101"/>
      <c r="CV1082" s="101"/>
      <c r="CW1082" s="101"/>
      <c r="CX1082" s="101"/>
      <c r="CY1082" s="101"/>
      <c r="CZ1082" s="101"/>
      <c r="DA1082" s="101"/>
      <c r="DB1082" s="101"/>
      <c r="DC1082" s="101"/>
      <c r="DD1082" s="101"/>
      <c r="DE1082" s="101"/>
      <c r="DF1082" s="103"/>
      <c r="DG1082" s="101"/>
      <c r="DH1082" s="101"/>
      <c r="DI1082" s="101"/>
      <c r="DJ1082" s="101"/>
      <c r="DK1082" s="101"/>
      <c r="DL1082" s="101"/>
      <c r="DM1082" s="101"/>
      <c r="DN1082" s="101"/>
      <c r="DO1082" s="101"/>
      <c r="DP1082" s="101"/>
      <c r="DQ1082" s="101"/>
      <c r="DR1082" s="101"/>
      <c r="DS1082" s="101"/>
      <c r="DT1082" s="101"/>
      <c r="DU1082" s="101"/>
      <c r="DV1082" s="101"/>
      <c r="DW1082" s="101"/>
      <c r="DX1082" s="101"/>
      <c r="DY1082" s="101"/>
      <c r="DZ1082" s="101"/>
      <c r="EA1082" s="101"/>
      <c r="EB1082" s="101"/>
      <c r="EC1082" s="101"/>
      <c r="ED1082" s="101"/>
      <c r="EE1082" s="101"/>
      <c r="EF1082" s="101"/>
      <c r="EG1082" s="101"/>
      <c r="EH1082" s="101"/>
      <c r="EI1082" s="101"/>
      <c r="EJ1082" s="101"/>
      <c r="EK1082" s="101"/>
      <c r="EL1082" s="101"/>
      <c r="EM1082" s="101"/>
      <c r="EN1082" s="101"/>
      <c r="EO1082" s="101"/>
      <c r="EP1082" s="101"/>
      <c r="EQ1082" s="101"/>
      <c r="ER1082" s="101"/>
      <c r="ES1082" s="101"/>
      <c r="ET1082" s="101"/>
      <c r="EU1082" s="101"/>
      <c r="EV1082" s="101"/>
      <c r="EW1082" s="101"/>
      <c r="EX1082" s="101"/>
      <c r="EY1082" s="101"/>
      <c r="EZ1082" s="101"/>
      <c r="FA1082" s="101"/>
      <c r="FB1082" s="101"/>
      <c r="FC1082" s="101"/>
      <c r="FD1082" s="101"/>
      <c r="FE1082" s="101"/>
      <c r="FF1082" s="101"/>
      <c r="FG1082" s="101"/>
      <c r="FH1082" s="101"/>
      <c r="FI1082" s="101"/>
      <c r="FJ1082" s="101"/>
      <c r="FK1082" s="101"/>
      <c r="FL1082" s="101"/>
      <c r="FM1082" s="101"/>
      <c r="FN1082" s="101"/>
      <c r="FO1082" s="101"/>
      <c r="FP1082" s="101"/>
      <c r="FQ1082" s="101"/>
      <c r="FR1082" s="101"/>
      <c r="FS1082" s="101"/>
      <c r="FT1082" s="101"/>
      <c r="FU1082" s="101"/>
      <c r="FV1082" s="101"/>
      <c r="FW1082" s="101"/>
      <c r="FX1082" s="101"/>
      <c r="FY1082" s="101"/>
      <c r="FZ1082" s="101"/>
      <c r="GA1082" s="101"/>
      <c r="GB1082" s="101"/>
      <c r="GC1082" s="101"/>
      <c r="GD1082" s="101"/>
    </row>
    <row r="1083" spans="1:186" x14ac:dyDescent="0.25">
      <c r="A1083" s="101"/>
      <c r="B1083" s="101"/>
      <c r="C1083" s="101"/>
      <c r="D1083" s="101"/>
      <c r="E1083" s="101"/>
      <c r="F1083" s="101"/>
      <c r="G1083" s="101"/>
      <c r="H1083" s="101"/>
      <c r="I1083" s="101"/>
      <c r="J1083" s="101"/>
      <c r="K1083" s="101"/>
      <c r="L1083" s="101"/>
      <c r="M1083" s="103"/>
      <c r="N1083" s="101"/>
      <c r="O1083" s="101"/>
      <c r="P1083" s="101"/>
      <c r="Q1083" s="101"/>
      <c r="R1083" s="101"/>
      <c r="S1083" s="103"/>
      <c r="T1083" s="103"/>
      <c r="U1083" s="101"/>
      <c r="V1083" s="101"/>
      <c r="W1083" s="101"/>
      <c r="X1083" s="101"/>
      <c r="Y1083" s="101"/>
      <c r="Z1083" s="101"/>
      <c r="AA1083" s="101"/>
      <c r="AB1083" s="101"/>
      <c r="AC1083" s="101"/>
      <c r="AD1083" s="101"/>
      <c r="AE1083" s="101"/>
      <c r="AF1083" s="101"/>
      <c r="AG1083" s="103"/>
      <c r="AH1083" s="101"/>
      <c r="AI1083" s="101"/>
      <c r="AJ1083" s="101"/>
      <c r="AK1083" s="101"/>
      <c r="AL1083" s="101"/>
      <c r="AM1083" s="101"/>
      <c r="AN1083" s="101"/>
      <c r="AO1083" s="101"/>
      <c r="AP1083" s="101"/>
      <c r="AQ1083" s="101"/>
      <c r="AR1083" s="101"/>
      <c r="AS1083" s="101"/>
      <c r="AT1083" s="101"/>
      <c r="AU1083" s="101"/>
      <c r="AV1083" s="101"/>
      <c r="AW1083" s="101"/>
      <c r="AX1083" s="101"/>
      <c r="AY1083" s="101"/>
      <c r="AZ1083" s="101"/>
      <c r="BA1083" s="101"/>
      <c r="BB1083" s="101"/>
      <c r="BC1083" s="101"/>
      <c r="BD1083" s="101"/>
      <c r="BE1083" s="101"/>
      <c r="BF1083" s="101"/>
      <c r="BG1083" s="101"/>
      <c r="BH1083" s="101"/>
      <c r="BI1083" s="101"/>
      <c r="BJ1083" s="101"/>
      <c r="BK1083" s="101"/>
      <c r="BL1083" s="101"/>
      <c r="BM1083" s="101"/>
      <c r="BN1083" s="101"/>
      <c r="BO1083" s="101"/>
      <c r="BP1083" s="101"/>
      <c r="BQ1083" s="101"/>
      <c r="BR1083" s="101"/>
      <c r="BS1083" s="101"/>
      <c r="BT1083" s="101"/>
      <c r="BU1083" s="101"/>
      <c r="BV1083" s="101"/>
      <c r="BW1083" s="101"/>
      <c r="BX1083" s="101"/>
      <c r="BY1083" s="101"/>
      <c r="BZ1083" s="101"/>
      <c r="CA1083" s="101"/>
      <c r="CB1083" s="101"/>
      <c r="CC1083" s="101"/>
      <c r="CD1083" s="101"/>
      <c r="CE1083" s="101"/>
      <c r="CF1083" s="101"/>
      <c r="CG1083" s="101"/>
      <c r="CH1083" s="101"/>
      <c r="CI1083" s="101"/>
      <c r="CJ1083" s="101"/>
      <c r="CK1083" s="101"/>
      <c r="CL1083" s="101"/>
      <c r="CM1083" s="101"/>
      <c r="CN1083" s="101"/>
      <c r="CO1083" s="101"/>
      <c r="CP1083" s="101"/>
      <c r="CQ1083" s="101"/>
      <c r="CR1083" s="101"/>
      <c r="CS1083" s="101"/>
      <c r="CT1083" s="101"/>
      <c r="CU1083" s="101"/>
      <c r="CV1083" s="101"/>
      <c r="CW1083" s="101"/>
      <c r="CX1083" s="101"/>
      <c r="CY1083" s="101"/>
      <c r="CZ1083" s="101"/>
      <c r="DA1083" s="101"/>
      <c r="DB1083" s="101"/>
      <c r="DC1083" s="101"/>
      <c r="DD1083" s="101"/>
      <c r="DE1083" s="101"/>
      <c r="DF1083" s="103"/>
      <c r="DG1083" s="101"/>
      <c r="DH1083" s="101"/>
      <c r="DI1083" s="101"/>
      <c r="DJ1083" s="101"/>
      <c r="DK1083" s="101"/>
      <c r="DL1083" s="101"/>
      <c r="DM1083" s="101"/>
      <c r="DN1083" s="101"/>
      <c r="DO1083" s="101"/>
      <c r="DP1083" s="101"/>
      <c r="DQ1083" s="101"/>
      <c r="DR1083" s="101"/>
      <c r="DS1083" s="101"/>
      <c r="DT1083" s="101"/>
      <c r="DU1083" s="101"/>
      <c r="DV1083" s="101"/>
      <c r="DW1083" s="101"/>
      <c r="DX1083" s="101"/>
      <c r="DY1083" s="101"/>
      <c r="DZ1083" s="101"/>
      <c r="EA1083" s="101"/>
      <c r="EB1083" s="101"/>
      <c r="EC1083" s="101"/>
      <c r="ED1083" s="101"/>
      <c r="EE1083" s="101"/>
      <c r="EF1083" s="101"/>
      <c r="EG1083" s="101"/>
      <c r="EH1083" s="101"/>
      <c r="EI1083" s="101"/>
      <c r="EJ1083" s="101"/>
      <c r="EK1083" s="101"/>
      <c r="EL1083" s="101"/>
      <c r="EM1083" s="101"/>
      <c r="EN1083" s="101"/>
      <c r="EO1083" s="101"/>
      <c r="EP1083" s="101"/>
      <c r="EQ1083" s="101"/>
      <c r="ER1083" s="101"/>
      <c r="ES1083" s="101"/>
      <c r="ET1083" s="101"/>
      <c r="EU1083" s="101"/>
      <c r="EV1083" s="101"/>
      <c r="EW1083" s="101"/>
      <c r="EX1083" s="101"/>
      <c r="EY1083" s="101"/>
      <c r="EZ1083" s="101"/>
      <c r="FA1083" s="101"/>
      <c r="FB1083" s="101"/>
      <c r="FC1083" s="101"/>
      <c r="FD1083" s="101"/>
      <c r="FE1083" s="101"/>
      <c r="FF1083" s="101"/>
      <c r="FG1083" s="101"/>
      <c r="FH1083" s="101"/>
      <c r="FI1083" s="101"/>
      <c r="FJ1083" s="101"/>
      <c r="FK1083" s="101"/>
      <c r="FL1083" s="101"/>
      <c r="FM1083" s="101"/>
      <c r="FN1083" s="101"/>
      <c r="FO1083" s="101"/>
      <c r="FP1083" s="101"/>
      <c r="FQ1083" s="101"/>
      <c r="FR1083" s="101"/>
      <c r="FS1083" s="101"/>
      <c r="FT1083" s="101"/>
      <c r="FU1083" s="101"/>
      <c r="FV1083" s="101"/>
      <c r="FW1083" s="101"/>
      <c r="FX1083" s="101"/>
      <c r="FY1083" s="101"/>
      <c r="FZ1083" s="101"/>
      <c r="GA1083" s="101"/>
      <c r="GB1083" s="101"/>
      <c r="GC1083" s="101"/>
      <c r="GD1083" s="101"/>
    </row>
    <row r="1084" spans="1:186" x14ac:dyDescent="0.25">
      <c r="A1084" s="101"/>
      <c r="B1084" s="101"/>
      <c r="C1084" s="101"/>
      <c r="D1084" s="101"/>
      <c r="E1084" s="101"/>
      <c r="F1084" s="101"/>
      <c r="G1084" s="101"/>
      <c r="H1084" s="101"/>
      <c r="I1084" s="101"/>
      <c r="J1084" s="101"/>
      <c r="K1084" s="101"/>
      <c r="L1084" s="101"/>
      <c r="M1084" s="103"/>
      <c r="N1084" s="101"/>
      <c r="O1084" s="101"/>
      <c r="P1084" s="101"/>
      <c r="Q1084" s="101"/>
      <c r="R1084" s="101"/>
      <c r="S1084" s="103"/>
      <c r="T1084" s="103"/>
      <c r="U1084" s="101"/>
      <c r="V1084" s="101"/>
      <c r="W1084" s="101"/>
      <c r="X1084" s="101"/>
      <c r="Y1084" s="101"/>
      <c r="Z1084" s="101"/>
      <c r="AA1084" s="101"/>
      <c r="AB1084" s="101"/>
      <c r="AC1084" s="101"/>
      <c r="AD1084" s="101"/>
      <c r="AE1084" s="101"/>
      <c r="AF1084" s="101"/>
      <c r="AG1084" s="103"/>
      <c r="AH1084" s="101"/>
      <c r="AI1084" s="101"/>
      <c r="AJ1084" s="101"/>
      <c r="AK1084" s="101"/>
      <c r="AL1084" s="101"/>
      <c r="AM1084" s="101"/>
      <c r="AN1084" s="101"/>
      <c r="AO1084" s="101"/>
      <c r="AP1084" s="101"/>
      <c r="AQ1084" s="101"/>
      <c r="AR1084" s="101"/>
      <c r="AS1084" s="101"/>
      <c r="AT1084" s="101"/>
      <c r="AU1084" s="101"/>
      <c r="AV1084" s="101"/>
      <c r="AW1084" s="101"/>
      <c r="AX1084" s="103"/>
      <c r="AY1084" s="103"/>
      <c r="AZ1084" s="101"/>
      <c r="BA1084" s="101"/>
      <c r="BB1084" s="101"/>
      <c r="BC1084" s="101"/>
      <c r="BD1084" s="101"/>
      <c r="BE1084" s="101"/>
      <c r="BF1084" s="101"/>
      <c r="BG1084" s="101"/>
      <c r="BH1084" s="101"/>
      <c r="BI1084" s="101"/>
      <c r="BJ1084" s="101"/>
      <c r="BK1084" s="101"/>
      <c r="BL1084" s="101"/>
      <c r="BM1084" s="101"/>
      <c r="BN1084" s="101"/>
      <c r="BO1084" s="101"/>
      <c r="BP1084" s="101"/>
      <c r="BQ1084" s="101"/>
      <c r="BR1084" s="101"/>
      <c r="BS1084" s="101"/>
      <c r="BT1084" s="101"/>
      <c r="BU1084" s="101"/>
      <c r="BV1084" s="101"/>
      <c r="BW1084" s="101"/>
      <c r="BX1084" s="101"/>
      <c r="BY1084" s="101"/>
      <c r="BZ1084" s="101"/>
      <c r="CA1084" s="101"/>
      <c r="CB1084" s="101"/>
      <c r="CC1084" s="101"/>
      <c r="CD1084" s="101"/>
      <c r="CE1084" s="101"/>
      <c r="CF1084" s="101"/>
      <c r="CG1084" s="101"/>
      <c r="CH1084" s="103"/>
      <c r="CI1084" s="103"/>
      <c r="CJ1084" s="101"/>
      <c r="CK1084" s="101"/>
      <c r="CL1084" s="101"/>
      <c r="CM1084" s="101"/>
      <c r="CN1084" s="101"/>
      <c r="CO1084" s="101"/>
      <c r="CP1084" s="101"/>
      <c r="CQ1084" s="101"/>
      <c r="CR1084" s="101"/>
      <c r="CS1084" s="101"/>
      <c r="CT1084" s="101"/>
      <c r="CU1084" s="101"/>
      <c r="CV1084" s="101"/>
      <c r="CW1084" s="101"/>
      <c r="CX1084" s="101"/>
      <c r="CY1084" s="101"/>
      <c r="CZ1084" s="101"/>
      <c r="DA1084" s="101"/>
      <c r="DB1084" s="101"/>
      <c r="DC1084" s="101"/>
      <c r="DD1084" s="101"/>
      <c r="DE1084" s="101"/>
      <c r="DF1084" s="103"/>
      <c r="DG1084" s="101"/>
      <c r="DH1084" s="101"/>
      <c r="DI1084" s="101"/>
      <c r="DJ1084" s="101"/>
      <c r="DK1084" s="101"/>
      <c r="DL1084" s="101"/>
      <c r="DM1084" s="101"/>
      <c r="DN1084" s="101"/>
      <c r="DO1084" s="101"/>
      <c r="DP1084" s="101"/>
      <c r="DQ1084" s="101"/>
      <c r="DR1084" s="101"/>
      <c r="DS1084" s="101"/>
      <c r="DT1084" s="101"/>
      <c r="DU1084" s="101"/>
      <c r="DV1084" s="101"/>
      <c r="DW1084" s="101"/>
      <c r="DX1084" s="101"/>
      <c r="DY1084" s="101"/>
      <c r="DZ1084" s="101"/>
      <c r="EA1084" s="101"/>
      <c r="EB1084" s="101"/>
      <c r="EC1084" s="101"/>
      <c r="ED1084" s="101"/>
      <c r="EE1084" s="101"/>
      <c r="EF1084" s="101"/>
      <c r="EG1084" s="101"/>
      <c r="EH1084" s="101"/>
      <c r="EI1084" s="101"/>
      <c r="EJ1084" s="101"/>
      <c r="EK1084" s="101"/>
      <c r="EL1084" s="101"/>
      <c r="EM1084" s="101"/>
      <c r="EN1084" s="101"/>
      <c r="EO1084" s="101"/>
      <c r="EP1084" s="101"/>
      <c r="EQ1084" s="101"/>
      <c r="ER1084" s="101"/>
      <c r="ES1084" s="101"/>
      <c r="ET1084" s="101"/>
      <c r="EU1084" s="101"/>
      <c r="EV1084" s="101"/>
      <c r="EW1084" s="101"/>
      <c r="EX1084" s="101"/>
      <c r="EY1084" s="101"/>
      <c r="EZ1084" s="101"/>
      <c r="FA1084" s="101"/>
      <c r="FB1084" s="101"/>
      <c r="FC1084" s="101"/>
      <c r="FD1084" s="101"/>
      <c r="FE1084" s="101"/>
      <c r="FF1084" s="101"/>
      <c r="FG1084" s="101"/>
      <c r="FH1084" s="101"/>
      <c r="FI1084" s="101"/>
      <c r="FJ1084" s="101"/>
      <c r="FK1084" s="101"/>
      <c r="FL1084" s="101"/>
      <c r="FM1084" s="101"/>
      <c r="FN1084" s="101"/>
      <c r="FO1084" s="101"/>
      <c r="FP1084" s="101"/>
      <c r="FQ1084" s="101"/>
      <c r="FR1084" s="101"/>
      <c r="FS1084" s="101"/>
      <c r="FT1084" s="101"/>
      <c r="FU1084" s="101"/>
      <c r="FV1084" s="101"/>
      <c r="FW1084" s="101"/>
      <c r="FX1084" s="101"/>
      <c r="FY1084" s="101"/>
      <c r="FZ1084" s="101"/>
      <c r="GA1084" s="101"/>
      <c r="GB1084" s="101"/>
      <c r="GC1084" s="101"/>
      <c r="GD1084" s="101"/>
    </row>
    <row r="1085" spans="1:186" x14ac:dyDescent="0.25">
      <c r="A1085" s="101"/>
      <c r="B1085" s="101"/>
      <c r="C1085" s="101"/>
      <c r="D1085" s="101"/>
      <c r="E1085" s="101"/>
      <c r="F1085" s="101"/>
      <c r="G1085" s="101"/>
      <c r="H1085" s="101"/>
      <c r="I1085" s="101"/>
      <c r="J1085" s="101"/>
      <c r="K1085" s="101"/>
      <c r="L1085" s="101"/>
      <c r="M1085" s="103"/>
      <c r="N1085" s="101"/>
      <c r="O1085" s="101"/>
      <c r="P1085" s="101"/>
      <c r="Q1085" s="101"/>
      <c r="R1085" s="101"/>
      <c r="S1085" s="103"/>
      <c r="T1085" s="103"/>
      <c r="U1085" s="101"/>
      <c r="V1085" s="101"/>
      <c r="W1085" s="101"/>
      <c r="X1085" s="101"/>
      <c r="Y1085" s="101"/>
      <c r="Z1085" s="101"/>
      <c r="AA1085" s="101"/>
      <c r="AB1085" s="101"/>
      <c r="AC1085" s="101"/>
      <c r="AD1085" s="101"/>
      <c r="AE1085" s="101"/>
      <c r="AF1085" s="101"/>
      <c r="AG1085" s="103"/>
      <c r="AH1085" s="101"/>
      <c r="AI1085" s="101"/>
      <c r="AJ1085" s="101"/>
      <c r="AK1085" s="101"/>
      <c r="AL1085" s="101"/>
      <c r="AM1085" s="101"/>
      <c r="AN1085" s="101"/>
      <c r="AO1085" s="101"/>
      <c r="AP1085" s="101"/>
      <c r="AQ1085" s="101"/>
      <c r="AR1085" s="101"/>
      <c r="AS1085" s="101"/>
      <c r="AT1085" s="101"/>
      <c r="AU1085" s="101"/>
      <c r="AV1085" s="101"/>
      <c r="AW1085" s="101"/>
      <c r="AX1085" s="103"/>
      <c r="AY1085" s="103"/>
      <c r="AZ1085" s="101"/>
      <c r="BA1085" s="101"/>
      <c r="BB1085" s="101"/>
      <c r="BC1085" s="101"/>
      <c r="BD1085" s="101"/>
      <c r="BE1085" s="101"/>
      <c r="BF1085" s="101"/>
      <c r="BG1085" s="101"/>
      <c r="BH1085" s="101"/>
      <c r="BI1085" s="101"/>
      <c r="BJ1085" s="101"/>
      <c r="BK1085" s="101"/>
      <c r="BL1085" s="101"/>
      <c r="BM1085" s="101"/>
      <c r="BN1085" s="101"/>
      <c r="BO1085" s="101"/>
      <c r="BP1085" s="101"/>
      <c r="BQ1085" s="101"/>
      <c r="BR1085" s="101"/>
      <c r="BS1085" s="101"/>
      <c r="BT1085" s="101"/>
      <c r="BU1085" s="101"/>
      <c r="BV1085" s="101"/>
      <c r="BW1085" s="101"/>
      <c r="BX1085" s="101"/>
      <c r="BY1085" s="101"/>
      <c r="BZ1085" s="101"/>
      <c r="CA1085" s="101"/>
      <c r="CB1085" s="101"/>
      <c r="CC1085" s="101"/>
      <c r="CD1085" s="101"/>
      <c r="CE1085" s="101"/>
      <c r="CF1085" s="101"/>
      <c r="CG1085" s="101"/>
      <c r="CH1085" s="103"/>
      <c r="CI1085" s="103"/>
      <c r="CJ1085" s="101"/>
      <c r="CK1085" s="101"/>
      <c r="CL1085" s="101"/>
      <c r="CM1085" s="101"/>
      <c r="CN1085" s="101"/>
      <c r="CO1085" s="101"/>
      <c r="CP1085" s="101"/>
      <c r="CQ1085" s="101"/>
      <c r="CR1085" s="101"/>
      <c r="CS1085" s="101"/>
      <c r="CT1085" s="101"/>
      <c r="CU1085" s="101"/>
      <c r="CV1085" s="101"/>
      <c r="CW1085" s="101"/>
      <c r="CX1085" s="101"/>
      <c r="CY1085" s="101"/>
      <c r="CZ1085" s="101"/>
      <c r="DA1085" s="101"/>
      <c r="DB1085" s="101"/>
      <c r="DC1085" s="101"/>
      <c r="DD1085" s="101"/>
      <c r="DE1085" s="101"/>
      <c r="DF1085" s="103"/>
      <c r="DG1085" s="101"/>
      <c r="DH1085" s="101"/>
      <c r="DI1085" s="101"/>
      <c r="DJ1085" s="101"/>
      <c r="DK1085" s="101"/>
      <c r="DL1085" s="101"/>
      <c r="DM1085" s="101"/>
      <c r="DN1085" s="101"/>
      <c r="DO1085" s="101"/>
      <c r="DP1085" s="101"/>
      <c r="DQ1085" s="101"/>
      <c r="DR1085" s="101"/>
      <c r="DS1085" s="101"/>
      <c r="DT1085" s="101"/>
      <c r="DU1085" s="101"/>
      <c r="DV1085" s="101"/>
      <c r="DW1085" s="101"/>
      <c r="DX1085" s="101"/>
      <c r="DY1085" s="101"/>
      <c r="DZ1085" s="101"/>
      <c r="EA1085" s="101"/>
      <c r="EB1085" s="101"/>
      <c r="EC1085" s="101"/>
      <c r="ED1085" s="101"/>
      <c r="EE1085" s="101"/>
      <c r="EF1085" s="101"/>
      <c r="EG1085" s="101"/>
      <c r="EH1085" s="101"/>
      <c r="EI1085" s="101"/>
      <c r="EJ1085" s="101"/>
      <c r="EK1085" s="101"/>
      <c r="EL1085" s="101"/>
      <c r="EM1085" s="101"/>
      <c r="EN1085" s="101"/>
      <c r="EO1085" s="101"/>
      <c r="EP1085" s="101"/>
      <c r="EQ1085" s="101"/>
      <c r="ER1085" s="101"/>
      <c r="ES1085" s="101"/>
      <c r="ET1085" s="101"/>
      <c r="EU1085" s="101"/>
      <c r="EV1085" s="101"/>
      <c r="EW1085" s="101"/>
      <c r="EX1085" s="101"/>
      <c r="EY1085" s="101"/>
      <c r="EZ1085" s="101"/>
      <c r="FA1085" s="101"/>
      <c r="FB1085" s="101"/>
      <c r="FC1085" s="101"/>
      <c r="FD1085" s="101"/>
      <c r="FE1085" s="101"/>
      <c r="FF1085" s="101"/>
      <c r="FG1085" s="101"/>
      <c r="FH1085" s="101"/>
      <c r="FI1085" s="101"/>
      <c r="FJ1085" s="101"/>
      <c r="FK1085" s="101"/>
      <c r="FL1085" s="101"/>
      <c r="FM1085" s="101"/>
      <c r="FN1085" s="101"/>
      <c r="FO1085" s="101"/>
      <c r="FP1085" s="101"/>
      <c r="FQ1085" s="101"/>
      <c r="FR1085" s="101"/>
      <c r="FS1085" s="101"/>
      <c r="FT1085" s="101"/>
      <c r="FU1085" s="101"/>
      <c r="FV1085" s="101"/>
      <c r="FW1085" s="101"/>
      <c r="FX1085" s="101"/>
      <c r="FY1085" s="101"/>
      <c r="FZ1085" s="101"/>
      <c r="GA1085" s="101"/>
      <c r="GB1085" s="101"/>
      <c r="GC1085" s="101"/>
      <c r="GD1085" s="101"/>
    </row>
    <row r="1086" spans="1:186" x14ac:dyDescent="0.25">
      <c r="A1086" s="101"/>
      <c r="B1086" s="101"/>
      <c r="C1086" s="101"/>
      <c r="D1086" s="101"/>
      <c r="E1086" s="101"/>
      <c r="F1086" s="101"/>
      <c r="G1086" s="101"/>
      <c r="H1086" s="101"/>
      <c r="I1086" s="101"/>
      <c r="J1086" s="101"/>
      <c r="K1086" s="101"/>
      <c r="L1086" s="101"/>
      <c r="M1086" s="103"/>
      <c r="N1086" s="101"/>
      <c r="O1086" s="101"/>
      <c r="P1086" s="101"/>
      <c r="Q1086" s="101"/>
      <c r="R1086" s="101"/>
      <c r="S1086" s="103"/>
      <c r="T1086" s="103"/>
      <c r="U1086" s="101"/>
      <c r="V1086" s="101"/>
      <c r="W1086" s="101"/>
      <c r="X1086" s="101"/>
      <c r="Y1086" s="101"/>
      <c r="Z1086" s="101"/>
      <c r="AA1086" s="101"/>
      <c r="AB1086" s="101"/>
      <c r="AC1086" s="101"/>
      <c r="AD1086" s="101"/>
      <c r="AE1086" s="101"/>
      <c r="AF1086" s="101"/>
      <c r="AG1086" s="103"/>
      <c r="AH1086" s="101"/>
      <c r="AI1086" s="101"/>
      <c r="AJ1086" s="101"/>
      <c r="AK1086" s="101"/>
      <c r="AL1086" s="101"/>
      <c r="AM1086" s="101"/>
      <c r="AN1086" s="101"/>
      <c r="AO1086" s="101"/>
      <c r="AP1086" s="101"/>
      <c r="AQ1086" s="101"/>
      <c r="AR1086" s="101"/>
      <c r="AS1086" s="101"/>
      <c r="AT1086" s="101"/>
      <c r="AU1086" s="101"/>
      <c r="AV1086" s="101"/>
      <c r="AW1086" s="101"/>
      <c r="AX1086" s="103"/>
      <c r="AY1086" s="103"/>
      <c r="AZ1086" s="101"/>
      <c r="BA1086" s="101"/>
      <c r="BB1086" s="101"/>
      <c r="BC1086" s="101"/>
      <c r="BD1086" s="101"/>
      <c r="BE1086" s="101"/>
      <c r="BF1086" s="101"/>
      <c r="BG1086" s="101"/>
      <c r="BH1086" s="101"/>
      <c r="BI1086" s="101"/>
      <c r="BJ1086" s="101"/>
      <c r="BK1086" s="101"/>
      <c r="BL1086" s="101"/>
      <c r="BM1086" s="101"/>
      <c r="BN1086" s="101"/>
      <c r="BO1086" s="101"/>
      <c r="BP1086" s="101"/>
      <c r="BQ1086" s="101"/>
      <c r="BR1086" s="101"/>
      <c r="BS1086" s="101"/>
      <c r="BT1086" s="101"/>
      <c r="BU1086" s="101"/>
      <c r="BV1086" s="101"/>
      <c r="BW1086" s="101"/>
      <c r="BX1086" s="101"/>
      <c r="BY1086" s="101"/>
      <c r="BZ1086" s="101"/>
      <c r="CA1086" s="101"/>
      <c r="CB1086" s="101"/>
      <c r="CC1086" s="101"/>
      <c r="CD1086" s="101"/>
      <c r="CE1086" s="101"/>
      <c r="CF1086" s="101"/>
      <c r="CG1086" s="101"/>
      <c r="CH1086" s="103"/>
      <c r="CI1086" s="103"/>
      <c r="CJ1086" s="101"/>
      <c r="CK1086" s="101"/>
      <c r="CL1086" s="101"/>
      <c r="CM1086" s="101"/>
      <c r="CN1086" s="101"/>
      <c r="CO1086" s="101"/>
      <c r="CP1086" s="101"/>
      <c r="CQ1086" s="101"/>
      <c r="CR1086" s="101"/>
      <c r="CS1086" s="101"/>
      <c r="CT1086" s="101"/>
      <c r="CU1086" s="101"/>
      <c r="CV1086" s="101"/>
      <c r="CW1086" s="101"/>
      <c r="CX1086" s="101"/>
      <c r="CY1086" s="101"/>
      <c r="CZ1086" s="101"/>
      <c r="DA1086" s="101"/>
      <c r="DB1086" s="101"/>
      <c r="DC1086" s="101"/>
      <c r="DD1086" s="101"/>
      <c r="DE1086" s="101"/>
      <c r="DF1086" s="103"/>
      <c r="DG1086" s="101"/>
      <c r="DH1086" s="101"/>
      <c r="DI1086" s="101"/>
      <c r="DJ1086" s="101"/>
      <c r="DK1086" s="101"/>
      <c r="DL1086" s="101"/>
      <c r="DM1086" s="101"/>
      <c r="DN1086" s="101"/>
      <c r="DO1086" s="101"/>
      <c r="DP1086" s="101"/>
      <c r="DQ1086" s="101"/>
      <c r="DR1086" s="101"/>
      <c r="DS1086" s="101"/>
      <c r="DT1086" s="101"/>
      <c r="DU1086" s="101"/>
      <c r="DV1086" s="101"/>
      <c r="DW1086" s="101"/>
      <c r="DX1086" s="101"/>
      <c r="DY1086" s="101"/>
      <c r="DZ1086" s="101"/>
      <c r="EA1086" s="101"/>
      <c r="EB1086" s="101"/>
      <c r="EC1086" s="101"/>
      <c r="ED1086" s="101"/>
      <c r="EE1086" s="101"/>
      <c r="EF1086" s="101"/>
      <c r="EG1086" s="101"/>
      <c r="EH1086" s="101"/>
      <c r="EI1086" s="101"/>
      <c r="EJ1086" s="101"/>
      <c r="EK1086" s="101"/>
      <c r="EL1086" s="101"/>
      <c r="EM1086" s="101"/>
      <c r="EN1086" s="101"/>
      <c r="EO1086" s="101"/>
      <c r="EP1086" s="101"/>
      <c r="EQ1086" s="101"/>
      <c r="ER1086" s="101"/>
      <c r="ES1086" s="101"/>
      <c r="ET1086" s="101"/>
      <c r="EU1086" s="101"/>
      <c r="EV1086" s="101"/>
      <c r="EW1086" s="101"/>
      <c r="EX1086" s="101"/>
      <c r="EY1086" s="101"/>
      <c r="EZ1086" s="101"/>
      <c r="FA1086" s="101"/>
      <c r="FB1086" s="101"/>
      <c r="FC1086" s="101"/>
      <c r="FD1086" s="101"/>
      <c r="FE1086" s="101"/>
      <c r="FF1086" s="101"/>
      <c r="FG1086" s="101"/>
      <c r="FH1086" s="101"/>
      <c r="FI1086" s="101"/>
      <c r="FJ1086" s="101"/>
      <c r="FK1086" s="101"/>
      <c r="FL1086" s="101"/>
      <c r="FM1086" s="101"/>
      <c r="FN1086" s="101"/>
      <c r="FO1086" s="101"/>
      <c r="FP1086" s="101"/>
      <c r="FQ1086" s="101"/>
      <c r="FR1086" s="101"/>
      <c r="FS1086" s="101"/>
      <c r="FT1086" s="101"/>
      <c r="FU1086" s="101"/>
      <c r="FV1086" s="101"/>
      <c r="FW1086" s="101"/>
      <c r="FX1086" s="101"/>
      <c r="FY1086" s="101"/>
      <c r="FZ1086" s="101"/>
      <c r="GA1086" s="101"/>
      <c r="GB1086" s="101"/>
      <c r="GC1086" s="101"/>
      <c r="GD1086" s="101"/>
    </row>
    <row r="1087" spans="1:186" x14ac:dyDescent="0.25">
      <c r="A1087" s="101"/>
      <c r="B1087" s="101"/>
      <c r="C1087" s="101"/>
      <c r="D1087" s="101"/>
      <c r="E1087" s="101"/>
      <c r="F1087" s="101"/>
      <c r="G1087" s="101"/>
      <c r="H1087" s="101"/>
      <c r="I1087" s="101"/>
      <c r="J1087" s="101"/>
      <c r="K1087" s="101"/>
      <c r="L1087" s="101"/>
      <c r="M1087" s="103"/>
      <c r="N1087" s="101"/>
      <c r="O1087" s="101"/>
      <c r="P1087" s="101"/>
      <c r="Q1087" s="101"/>
      <c r="R1087" s="101"/>
      <c r="S1087" s="103"/>
      <c r="T1087" s="103"/>
      <c r="U1087" s="101"/>
      <c r="V1087" s="101"/>
      <c r="W1087" s="101"/>
      <c r="X1087" s="101"/>
      <c r="Y1087" s="101"/>
      <c r="Z1087" s="101"/>
      <c r="AA1087" s="101"/>
      <c r="AB1087" s="101"/>
      <c r="AC1087" s="101"/>
      <c r="AD1087" s="101"/>
      <c r="AE1087" s="101"/>
      <c r="AF1087" s="101"/>
      <c r="AG1087" s="103"/>
      <c r="AH1087" s="101"/>
      <c r="AI1087" s="101"/>
      <c r="AJ1087" s="101"/>
      <c r="AK1087" s="101"/>
      <c r="AL1087" s="101"/>
      <c r="AM1087" s="101"/>
      <c r="AN1087" s="101"/>
      <c r="AO1087" s="101"/>
      <c r="AP1087" s="101"/>
      <c r="AQ1087" s="101"/>
      <c r="AR1087" s="101"/>
      <c r="AS1087" s="101"/>
      <c r="AT1087" s="101"/>
      <c r="AU1087" s="101"/>
      <c r="AV1087" s="101"/>
      <c r="AW1087" s="101"/>
      <c r="AX1087" s="103"/>
      <c r="AY1087" s="103"/>
      <c r="AZ1087" s="101"/>
      <c r="BA1087" s="101"/>
      <c r="BB1087" s="101"/>
      <c r="BC1087" s="101"/>
      <c r="BD1087" s="101"/>
      <c r="BE1087" s="101"/>
      <c r="BF1087" s="101"/>
      <c r="BG1087" s="101"/>
      <c r="BH1087" s="101"/>
      <c r="BI1087" s="101"/>
      <c r="BJ1087" s="101"/>
      <c r="BK1087" s="101"/>
      <c r="BL1087" s="101"/>
      <c r="BM1087" s="101"/>
      <c r="BN1087" s="101"/>
      <c r="BO1087" s="101"/>
      <c r="BP1087" s="101"/>
      <c r="BQ1087" s="101"/>
      <c r="BR1087" s="101"/>
      <c r="BS1087" s="101"/>
      <c r="BT1087" s="101"/>
      <c r="BU1087" s="101"/>
      <c r="BV1087" s="101"/>
      <c r="BW1087" s="101"/>
      <c r="BX1087" s="101"/>
      <c r="BY1087" s="101"/>
      <c r="BZ1087" s="101"/>
      <c r="CA1087" s="101"/>
      <c r="CB1087" s="101"/>
      <c r="CC1087" s="101"/>
      <c r="CD1087" s="101"/>
      <c r="CE1087" s="101"/>
      <c r="CF1087" s="101"/>
      <c r="CG1087" s="101"/>
      <c r="CH1087" s="103"/>
      <c r="CI1087" s="103"/>
      <c r="CJ1087" s="101"/>
      <c r="CK1087" s="101"/>
      <c r="CL1087" s="101"/>
      <c r="CM1087" s="101"/>
      <c r="CN1087" s="101"/>
      <c r="CO1087" s="101"/>
      <c r="CP1087" s="101"/>
      <c r="CQ1087" s="101"/>
      <c r="CR1087" s="101"/>
      <c r="CS1087" s="101"/>
      <c r="CT1087" s="101"/>
      <c r="CU1087" s="101"/>
      <c r="CV1087" s="101"/>
      <c r="CW1087" s="101"/>
      <c r="CX1087" s="101"/>
      <c r="CY1087" s="101"/>
      <c r="CZ1087" s="101"/>
      <c r="DA1087" s="101"/>
      <c r="DB1087" s="101"/>
      <c r="DC1087" s="101"/>
      <c r="DD1087" s="101"/>
      <c r="DE1087" s="101"/>
      <c r="DF1087" s="103"/>
      <c r="DG1087" s="101"/>
      <c r="DH1087" s="101"/>
      <c r="DI1087" s="101"/>
      <c r="DJ1087" s="101"/>
      <c r="DK1087" s="101"/>
      <c r="DL1087" s="101"/>
      <c r="DM1087" s="101"/>
      <c r="DN1087" s="101"/>
      <c r="DO1087" s="101"/>
      <c r="DP1087" s="101"/>
      <c r="DQ1087" s="101"/>
      <c r="DR1087" s="101"/>
      <c r="DS1087" s="101"/>
      <c r="DT1087" s="101"/>
      <c r="DU1087" s="101"/>
      <c r="DV1087" s="101"/>
      <c r="DW1087" s="101"/>
      <c r="DX1087" s="101"/>
      <c r="DY1087" s="101"/>
      <c r="DZ1087" s="101"/>
      <c r="EA1087" s="101"/>
      <c r="EB1087" s="101"/>
      <c r="EC1087" s="101"/>
      <c r="ED1087" s="101"/>
      <c r="EE1087" s="101"/>
      <c r="EF1087" s="101"/>
      <c r="EG1087" s="101"/>
      <c r="EH1087" s="101"/>
      <c r="EI1087" s="101"/>
      <c r="EJ1087" s="101"/>
      <c r="EK1087" s="101"/>
      <c r="EL1087" s="101"/>
      <c r="EM1087" s="101"/>
      <c r="EN1087" s="101"/>
      <c r="EO1087" s="101"/>
      <c r="EP1087" s="101"/>
      <c r="EQ1087" s="101"/>
      <c r="ER1087" s="101"/>
      <c r="ES1087" s="101"/>
      <c r="ET1087" s="101"/>
      <c r="EU1087" s="101"/>
      <c r="EV1087" s="101"/>
      <c r="EW1087" s="101"/>
      <c r="EX1087" s="101"/>
      <c r="EY1087" s="101"/>
      <c r="EZ1087" s="101"/>
      <c r="FA1087" s="101"/>
      <c r="FB1087" s="101"/>
      <c r="FC1087" s="101"/>
      <c r="FD1087" s="101"/>
      <c r="FE1087" s="101"/>
      <c r="FF1087" s="101"/>
      <c r="FG1087" s="101"/>
      <c r="FH1087" s="101"/>
      <c r="FI1087" s="101"/>
      <c r="FJ1087" s="101"/>
      <c r="FK1087" s="101"/>
      <c r="FL1087" s="101"/>
      <c r="FM1087" s="101"/>
      <c r="FN1087" s="101"/>
      <c r="FO1087" s="101"/>
      <c r="FP1087" s="101"/>
      <c r="FQ1087" s="101"/>
      <c r="FR1087" s="101"/>
      <c r="FS1087" s="101"/>
      <c r="FT1087" s="101"/>
      <c r="FU1087" s="101"/>
      <c r="FV1087" s="101"/>
      <c r="FW1087" s="101"/>
      <c r="FX1087" s="101"/>
      <c r="FY1087" s="101"/>
      <c r="FZ1087" s="101"/>
      <c r="GA1087" s="101"/>
      <c r="GB1087" s="101"/>
      <c r="GC1087" s="101"/>
      <c r="GD1087" s="101"/>
    </row>
    <row r="1088" spans="1:186" x14ac:dyDescent="0.25">
      <c r="A1088" s="101"/>
      <c r="B1088" s="101"/>
      <c r="C1088" s="101"/>
      <c r="D1088" s="101"/>
      <c r="E1088" s="101"/>
      <c r="F1088" s="101"/>
      <c r="G1088" s="101"/>
      <c r="H1088" s="101"/>
      <c r="I1088" s="101"/>
      <c r="J1088" s="101"/>
      <c r="K1088" s="101"/>
      <c r="L1088" s="101"/>
      <c r="M1088" s="103"/>
      <c r="N1088" s="101"/>
      <c r="O1088" s="101"/>
      <c r="P1088" s="101"/>
      <c r="Q1088" s="101"/>
      <c r="R1088" s="101"/>
      <c r="S1088" s="103"/>
      <c r="T1088" s="103"/>
      <c r="U1088" s="101"/>
      <c r="V1088" s="101"/>
      <c r="W1088" s="101"/>
      <c r="X1088" s="101"/>
      <c r="Y1088" s="101"/>
      <c r="Z1088" s="101"/>
      <c r="AA1088" s="101"/>
      <c r="AB1088" s="101"/>
      <c r="AC1088" s="101"/>
      <c r="AD1088" s="101"/>
      <c r="AE1088" s="101"/>
      <c r="AF1088" s="101"/>
      <c r="AG1088" s="103"/>
      <c r="AH1088" s="101"/>
      <c r="AI1088" s="101"/>
      <c r="AJ1088" s="101"/>
      <c r="AK1088" s="101"/>
      <c r="AL1088" s="101"/>
      <c r="AM1088" s="101"/>
      <c r="AN1088" s="101"/>
      <c r="AO1088" s="101"/>
      <c r="AP1088" s="101"/>
      <c r="AQ1088" s="101"/>
      <c r="AR1088" s="101"/>
      <c r="AS1088" s="101"/>
      <c r="AT1088" s="101"/>
      <c r="AU1088" s="101"/>
      <c r="AV1088" s="101"/>
      <c r="AW1088" s="101"/>
      <c r="AX1088" s="103"/>
      <c r="AY1088" s="103"/>
      <c r="AZ1088" s="101"/>
      <c r="BA1088" s="101"/>
      <c r="BB1088" s="101"/>
      <c r="BC1088" s="101"/>
      <c r="BD1088" s="101"/>
      <c r="BE1088" s="101"/>
      <c r="BF1088" s="101"/>
      <c r="BG1088" s="101"/>
      <c r="BH1088" s="101"/>
      <c r="BI1088" s="101"/>
      <c r="BJ1088" s="101"/>
      <c r="BK1088" s="101"/>
      <c r="BL1088" s="101"/>
      <c r="BM1088" s="101"/>
      <c r="BN1088" s="101"/>
      <c r="BO1088" s="101"/>
      <c r="BP1088" s="101"/>
      <c r="BQ1088" s="101"/>
      <c r="BR1088" s="101"/>
      <c r="BS1088" s="101"/>
      <c r="BT1088" s="101"/>
      <c r="BU1088" s="101"/>
      <c r="BV1088" s="101"/>
      <c r="BW1088" s="101"/>
      <c r="BX1088" s="101"/>
      <c r="BY1088" s="101"/>
      <c r="BZ1088" s="101"/>
      <c r="CA1088" s="101"/>
      <c r="CB1088" s="101"/>
      <c r="CC1088" s="101"/>
      <c r="CD1088" s="101"/>
      <c r="CE1088" s="101"/>
      <c r="CF1088" s="101"/>
      <c r="CG1088" s="101"/>
      <c r="CH1088" s="103"/>
      <c r="CI1088" s="103"/>
      <c r="CJ1088" s="101"/>
      <c r="CK1088" s="101"/>
      <c r="CL1088" s="101"/>
      <c r="CM1088" s="101"/>
      <c r="CN1088" s="101"/>
      <c r="CO1088" s="101"/>
      <c r="CP1088" s="101"/>
      <c r="CQ1088" s="101"/>
      <c r="CR1088" s="101"/>
      <c r="CS1088" s="101"/>
      <c r="CT1088" s="101"/>
      <c r="CU1088" s="101"/>
      <c r="CV1088" s="101"/>
      <c r="CW1088" s="101"/>
      <c r="CX1088" s="101"/>
      <c r="CY1088" s="101"/>
      <c r="CZ1088" s="101"/>
      <c r="DA1088" s="101"/>
      <c r="DB1088" s="101"/>
      <c r="DC1088" s="101"/>
      <c r="DD1088" s="101"/>
      <c r="DE1088" s="101"/>
      <c r="DF1088" s="103"/>
      <c r="DG1088" s="101"/>
      <c r="DH1088" s="101"/>
      <c r="DI1088" s="101"/>
      <c r="DJ1088" s="101"/>
      <c r="DK1088" s="101"/>
      <c r="DL1088" s="101"/>
      <c r="DM1088" s="101"/>
      <c r="DN1088" s="101"/>
      <c r="DO1088" s="101"/>
      <c r="DP1088" s="101"/>
      <c r="DQ1088" s="101"/>
      <c r="DR1088" s="101"/>
      <c r="DS1088" s="101"/>
      <c r="DT1088" s="101"/>
      <c r="DU1088" s="101"/>
      <c r="DV1088" s="101"/>
      <c r="DW1088" s="101"/>
      <c r="DX1088" s="101"/>
      <c r="DY1088" s="101"/>
      <c r="DZ1088" s="101"/>
      <c r="EA1088" s="101"/>
      <c r="EB1088" s="101"/>
      <c r="EC1088" s="101"/>
      <c r="ED1088" s="101"/>
      <c r="EE1088" s="101"/>
      <c r="EF1088" s="101"/>
      <c r="EG1088" s="101"/>
      <c r="EH1088" s="101"/>
      <c r="EI1088" s="101"/>
      <c r="EJ1088" s="101"/>
      <c r="EK1088" s="101"/>
      <c r="EL1088" s="101"/>
      <c r="EM1088" s="101"/>
      <c r="EN1088" s="101"/>
      <c r="EO1088" s="101"/>
      <c r="EP1088" s="101"/>
      <c r="EQ1088" s="101"/>
      <c r="ER1088" s="101"/>
      <c r="ES1088" s="101"/>
      <c r="ET1088" s="101"/>
      <c r="EU1088" s="101"/>
      <c r="EV1088" s="101"/>
      <c r="EW1088" s="101"/>
      <c r="EX1088" s="101"/>
      <c r="EY1088" s="101"/>
      <c r="EZ1088" s="101"/>
      <c r="FA1088" s="101"/>
      <c r="FB1088" s="101"/>
      <c r="FC1088" s="101"/>
      <c r="FD1088" s="101"/>
      <c r="FE1088" s="101"/>
      <c r="FF1088" s="101"/>
      <c r="FG1088" s="101"/>
      <c r="FH1088" s="101"/>
      <c r="FI1088" s="101"/>
      <c r="FJ1088" s="101"/>
      <c r="FK1088" s="101"/>
      <c r="FL1088" s="101"/>
      <c r="FM1088" s="101"/>
      <c r="FN1088" s="101"/>
      <c r="FO1088" s="101"/>
      <c r="FP1088" s="101"/>
      <c r="FQ1088" s="101"/>
      <c r="FR1088" s="101"/>
      <c r="FS1088" s="101"/>
      <c r="FT1088" s="101"/>
      <c r="FU1088" s="101"/>
      <c r="FV1088" s="101"/>
      <c r="FW1088" s="101"/>
      <c r="FX1088" s="101"/>
      <c r="FY1088" s="101"/>
      <c r="FZ1088" s="101"/>
      <c r="GA1088" s="101"/>
      <c r="GB1088" s="101"/>
      <c r="GC1088" s="101"/>
      <c r="GD1088" s="101"/>
    </row>
    <row r="1089" spans="1:186" x14ac:dyDescent="0.25">
      <c r="A1089" s="101"/>
      <c r="B1089" s="101"/>
      <c r="C1089" s="101"/>
      <c r="D1089" s="101"/>
      <c r="E1089" s="101"/>
      <c r="F1089" s="101"/>
      <c r="G1089" s="101"/>
      <c r="H1089" s="101"/>
      <c r="I1089" s="101"/>
      <c r="J1089" s="101"/>
      <c r="K1089" s="101"/>
      <c r="L1089" s="101"/>
      <c r="M1089" s="103"/>
      <c r="N1089" s="101"/>
      <c r="O1089" s="101"/>
      <c r="P1089" s="101"/>
      <c r="Q1089" s="101"/>
      <c r="R1089" s="101"/>
      <c r="S1089" s="103"/>
      <c r="T1089" s="103"/>
      <c r="U1089" s="101"/>
      <c r="V1089" s="101"/>
      <c r="W1089" s="101"/>
      <c r="X1089" s="101"/>
      <c r="Y1089" s="101"/>
      <c r="Z1089" s="101"/>
      <c r="AA1089" s="101"/>
      <c r="AB1089" s="101"/>
      <c r="AC1089" s="101"/>
      <c r="AD1089" s="101"/>
      <c r="AE1089" s="101"/>
      <c r="AF1089" s="101"/>
      <c r="AG1089" s="103"/>
      <c r="AH1089" s="101"/>
      <c r="AI1089" s="101"/>
      <c r="AJ1089" s="101"/>
      <c r="AK1089" s="101"/>
      <c r="AL1089" s="101"/>
      <c r="AM1089" s="101"/>
      <c r="AN1089" s="101"/>
      <c r="AO1089" s="101"/>
      <c r="AP1089" s="101"/>
      <c r="AQ1089" s="101"/>
      <c r="AR1089" s="101"/>
      <c r="AS1089" s="101"/>
      <c r="AT1089" s="101"/>
      <c r="AU1089" s="101"/>
      <c r="AV1089" s="101"/>
      <c r="AW1089" s="101"/>
      <c r="AX1089" s="103"/>
      <c r="AY1089" s="103"/>
      <c r="AZ1089" s="101"/>
      <c r="BA1089" s="101"/>
      <c r="BB1089" s="101"/>
      <c r="BC1089" s="101"/>
      <c r="BD1089" s="101"/>
      <c r="BE1089" s="101"/>
      <c r="BF1089" s="101"/>
      <c r="BG1089" s="101"/>
      <c r="BH1089" s="101"/>
      <c r="BI1089" s="101"/>
      <c r="BJ1089" s="101"/>
      <c r="BK1089" s="101"/>
      <c r="BL1089" s="101"/>
      <c r="BM1089" s="101"/>
      <c r="BN1089" s="101"/>
      <c r="BO1089" s="101"/>
      <c r="BP1089" s="101"/>
      <c r="BQ1089" s="101"/>
      <c r="BR1089" s="101"/>
      <c r="BS1089" s="101"/>
      <c r="BT1089" s="101"/>
      <c r="BU1089" s="101"/>
      <c r="BV1089" s="101"/>
      <c r="BW1089" s="101"/>
      <c r="BX1089" s="101"/>
      <c r="BY1089" s="101"/>
      <c r="BZ1089" s="101"/>
      <c r="CA1089" s="101"/>
      <c r="CB1089" s="101"/>
      <c r="CC1089" s="101"/>
      <c r="CD1089" s="101"/>
      <c r="CE1089" s="101"/>
      <c r="CF1089" s="101"/>
      <c r="CG1089" s="101"/>
      <c r="CH1089" s="103"/>
      <c r="CI1089" s="103"/>
      <c r="CJ1089" s="101"/>
      <c r="CK1089" s="101"/>
      <c r="CL1089" s="101"/>
      <c r="CM1089" s="101"/>
      <c r="CN1089" s="101"/>
      <c r="CO1089" s="101"/>
      <c r="CP1089" s="101"/>
      <c r="CQ1089" s="101"/>
      <c r="CR1089" s="101"/>
      <c r="CS1089" s="101"/>
      <c r="CT1089" s="101"/>
      <c r="CU1089" s="101"/>
      <c r="CV1089" s="101"/>
      <c r="CW1089" s="101"/>
      <c r="CX1089" s="101"/>
      <c r="CY1089" s="101"/>
      <c r="CZ1089" s="101"/>
      <c r="DA1089" s="101"/>
      <c r="DB1089" s="101"/>
      <c r="DC1089" s="101"/>
      <c r="DD1089" s="101"/>
      <c r="DE1089" s="101"/>
      <c r="DF1089" s="103"/>
      <c r="DG1089" s="101"/>
      <c r="DH1089" s="101"/>
      <c r="DI1089" s="101"/>
      <c r="DJ1089" s="101"/>
      <c r="DK1089" s="101"/>
      <c r="DL1089" s="101"/>
      <c r="DM1089" s="101"/>
      <c r="DN1089" s="101"/>
      <c r="DO1089" s="101"/>
      <c r="DP1089" s="101"/>
      <c r="DQ1089" s="101"/>
      <c r="DR1089" s="101"/>
      <c r="DS1089" s="101"/>
      <c r="DT1089" s="101"/>
      <c r="DU1089" s="101"/>
      <c r="DV1089" s="101"/>
      <c r="DW1089" s="101"/>
      <c r="DX1089" s="101"/>
      <c r="DY1089" s="101"/>
      <c r="DZ1089" s="101"/>
      <c r="EA1089" s="101"/>
      <c r="EB1089" s="101"/>
      <c r="EC1089" s="101"/>
      <c r="ED1089" s="101"/>
      <c r="EE1089" s="101"/>
      <c r="EF1089" s="101"/>
      <c r="EG1089" s="101"/>
      <c r="EH1089" s="101"/>
      <c r="EI1089" s="101"/>
      <c r="EJ1089" s="101"/>
      <c r="EK1089" s="101"/>
      <c r="EL1089" s="101"/>
      <c r="EM1089" s="101"/>
      <c r="EN1089" s="101"/>
      <c r="EO1089" s="101"/>
      <c r="EP1089" s="101"/>
      <c r="EQ1089" s="101"/>
      <c r="ER1089" s="101"/>
      <c r="ES1089" s="101"/>
      <c r="ET1089" s="101"/>
      <c r="EU1089" s="101"/>
      <c r="EV1089" s="101"/>
      <c r="EW1089" s="101"/>
      <c r="EX1089" s="101"/>
      <c r="EY1089" s="101"/>
      <c r="EZ1089" s="101"/>
      <c r="FA1089" s="101"/>
      <c r="FB1089" s="101"/>
      <c r="FC1089" s="101"/>
      <c r="FD1089" s="101"/>
      <c r="FE1089" s="101"/>
      <c r="FF1089" s="101"/>
      <c r="FG1089" s="101"/>
      <c r="FH1089" s="101"/>
      <c r="FI1089" s="101"/>
      <c r="FJ1089" s="101"/>
      <c r="FK1089" s="101"/>
      <c r="FL1089" s="101"/>
      <c r="FM1089" s="101"/>
      <c r="FN1089" s="101"/>
      <c r="FO1089" s="101"/>
      <c r="FP1089" s="101"/>
      <c r="FQ1089" s="101"/>
      <c r="FR1089" s="101"/>
      <c r="FS1089" s="101"/>
      <c r="FT1089" s="101"/>
      <c r="FU1089" s="101"/>
      <c r="FV1089" s="101"/>
      <c r="FW1089" s="101"/>
      <c r="FX1089" s="101"/>
      <c r="FY1089" s="101"/>
      <c r="FZ1089" s="101"/>
      <c r="GA1089" s="101"/>
      <c r="GB1089" s="101"/>
      <c r="GC1089" s="101"/>
      <c r="GD1089" s="101"/>
    </row>
    <row r="1090" spans="1:186" x14ac:dyDescent="0.25">
      <c r="A1090" s="101"/>
      <c r="B1090" s="101"/>
      <c r="C1090" s="101"/>
      <c r="D1090" s="101"/>
      <c r="E1090" s="101"/>
      <c r="F1090" s="101"/>
      <c r="G1090" s="101"/>
      <c r="H1090" s="101"/>
      <c r="I1090" s="101"/>
      <c r="J1090" s="101"/>
      <c r="K1090" s="101"/>
      <c r="L1090" s="101"/>
      <c r="M1090" s="103"/>
      <c r="N1090" s="101"/>
      <c r="O1090" s="101"/>
      <c r="P1090" s="101"/>
      <c r="Q1090" s="101"/>
      <c r="R1090" s="101"/>
      <c r="S1090" s="103"/>
      <c r="T1090" s="103"/>
      <c r="U1090" s="101"/>
      <c r="V1090" s="101"/>
      <c r="W1090" s="101"/>
      <c r="X1090" s="101"/>
      <c r="Y1090" s="101"/>
      <c r="Z1090" s="101"/>
      <c r="AA1090" s="101"/>
      <c r="AB1090" s="101"/>
      <c r="AC1090" s="101"/>
      <c r="AD1090" s="101"/>
      <c r="AE1090" s="101"/>
      <c r="AF1090" s="101"/>
      <c r="AG1090" s="103"/>
      <c r="AH1090" s="101"/>
      <c r="AI1090" s="101"/>
      <c r="AJ1090" s="101"/>
      <c r="AK1090" s="101"/>
      <c r="AL1090" s="101"/>
      <c r="AM1090" s="101"/>
      <c r="AN1090" s="101"/>
      <c r="AO1090" s="101"/>
      <c r="AP1090" s="101"/>
      <c r="AQ1090" s="101"/>
      <c r="AR1090" s="101"/>
      <c r="AS1090" s="101"/>
      <c r="AT1090" s="101"/>
      <c r="AU1090" s="101"/>
      <c r="AV1090" s="101"/>
      <c r="AW1090" s="101"/>
      <c r="AX1090" s="101"/>
      <c r="AY1090" s="101"/>
      <c r="AZ1090" s="101"/>
      <c r="BA1090" s="101"/>
      <c r="BB1090" s="101"/>
      <c r="BC1090" s="101"/>
      <c r="BD1090" s="101"/>
      <c r="BE1090" s="101"/>
      <c r="BF1090" s="101"/>
      <c r="BG1090" s="101"/>
      <c r="BH1090" s="101"/>
      <c r="BI1090" s="101"/>
      <c r="BJ1090" s="101"/>
      <c r="BK1090" s="101"/>
      <c r="BL1090" s="101"/>
      <c r="BM1090" s="101"/>
      <c r="BN1090" s="101"/>
      <c r="BO1090" s="101"/>
      <c r="BP1090" s="101"/>
      <c r="BQ1090" s="101"/>
      <c r="BR1090" s="101"/>
      <c r="BS1090" s="101"/>
      <c r="BT1090" s="101"/>
      <c r="BU1090" s="101"/>
      <c r="BV1090" s="101"/>
      <c r="BW1090" s="101"/>
      <c r="BX1090" s="101"/>
      <c r="BY1090" s="101"/>
      <c r="BZ1090" s="101"/>
      <c r="CA1090" s="101"/>
      <c r="CB1090" s="101"/>
      <c r="CC1090" s="101"/>
      <c r="CD1090" s="101"/>
      <c r="CE1090" s="101"/>
      <c r="CF1090" s="101"/>
      <c r="CG1090" s="101"/>
      <c r="CH1090" s="101"/>
      <c r="CI1090" s="101"/>
      <c r="CJ1090" s="101"/>
      <c r="CK1090" s="101"/>
      <c r="CL1090" s="101"/>
      <c r="CM1090" s="101"/>
      <c r="CN1090" s="101"/>
      <c r="CO1090" s="101"/>
      <c r="CP1090" s="101"/>
      <c r="CQ1090" s="101"/>
      <c r="CR1090" s="101"/>
      <c r="CS1090" s="101"/>
      <c r="CT1090" s="101"/>
      <c r="CU1090" s="101"/>
      <c r="CV1090" s="101"/>
      <c r="CW1090" s="101"/>
      <c r="CX1090" s="101"/>
      <c r="CY1090" s="101"/>
      <c r="CZ1090" s="101"/>
      <c r="DA1090" s="101"/>
      <c r="DB1090" s="101"/>
      <c r="DC1090" s="101"/>
      <c r="DD1090" s="101"/>
      <c r="DE1090" s="101"/>
      <c r="DF1090" s="103"/>
      <c r="DG1090" s="101"/>
      <c r="DH1090" s="101"/>
      <c r="DI1090" s="101"/>
      <c r="DJ1090" s="101"/>
      <c r="DK1090" s="101"/>
      <c r="DL1090" s="101"/>
      <c r="DM1090" s="101"/>
      <c r="DN1090" s="101"/>
      <c r="DO1090" s="101"/>
      <c r="DP1090" s="101"/>
      <c r="DQ1090" s="101"/>
      <c r="DR1090" s="101"/>
      <c r="DS1090" s="101"/>
      <c r="DT1090" s="101"/>
      <c r="DU1090" s="101"/>
      <c r="DV1090" s="101"/>
      <c r="DW1090" s="101"/>
      <c r="DX1090" s="101"/>
      <c r="DY1090" s="101"/>
      <c r="DZ1090" s="101"/>
      <c r="EA1090" s="101"/>
      <c r="EB1090" s="101"/>
      <c r="EC1090" s="101"/>
      <c r="ED1090" s="101"/>
      <c r="EE1090" s="101"/>
      <c r="EF1090" s="101"/>
      <c r="EG1090" s="101"/>
      <c r="EH1090" s="101"/>
      <c r="EI1090" s="101"/>
      <c r="EJ1090" s="101"/>
      <c r="EK1090" s="101"/>
      <c r="EL1090" s="101"/>
      <c r="EM1090" s="101"/>
      <c r="EN1090" s="101"/>
      <c r="EO1090" s="101"/>
      <c r="EP1090" s="101"/>
      <c r="EQ1090" s="101"/>
      <c r="ER1090" s="101"/>
      <c r="ES1090" s="101"/>
      <c r="ET1090" s="101"/>
      <c r="EU1090" s="101"/>
      <c r="EV1090" s="101"/>
      <c r="EW1090" s="101"/>
      <c r="EX1090" s="101"/>
      <c r="EY1090" s="101"/>
      <c r="EZ1090" s="101"/>
      <c r="FA1090" s="101"/>
      <c r="FB1090" s="101"/>
      <c r="FC1090" s="101"/>
      <c r="FD1090" s="101"/>
      <c r="FE1090" s="101"/>
      <c r="FF1090" s="101"/>
      <c r="FG1090" s="101"/>
      <c r="FH1090" s="101"/>
      <c r="FI1090" s="101"/>
      <c r="FJ1090" s="101"/>
      <c r="FK1090" s="101"/>
      <c r="FL1090" s="101"/>
      <c r="FM1090" s="101"/>
      <c r="FN1090" s="101"/>
      <c r="FO1090" s="101"/>
      <c r="FP1090" s="101"/>
      <c r="FQ1090" s="101"/>
      <c r="FR1090" s="101"/>
      <c r="FS1090" s="101"/>
      <c r="FT1090" s="101"/>
      <c r="FU1090" s="101"/>
      <c r="FV1090" s="101"/>
      <c r="FW1090" s="101"/>
      <c r="FX1090" s="101"/>
      <c r="FY1090" s="101"/>
      <c r="FZ1090" s="101"/>
      <c r="GA1090" s="101"/>
      <c r="GB1090" s="101"/>
      <c r="GC1090" s="101"/>
      <c r="GD1090" s="101"/>
    </row>
    <row r="1091" spans="1:186" x14ac:dyDescent="0.25">
      <c r="A1091" s="101"/>
      <c r="B1091" s="101"/>
      <c r="C1091" s="101"/>
      <c r="D1091" s="101"/>
      <c r="E1091" s="101"/>
      <c r="F1091" s="101"/>
      <c r="G1091" s="101"/>
      <c r="H1091" s="101"/>
      <c r="I1091" s="101"/>
      <c r="J1091" s="101"/>
      <c r="K1091" s="101"/>
      <c r="L1091" s="101"/>
      <c r="M1091" s="103"/>
      <c r="N1091" s="101"/>
      <c r="O1091" s="101"/>
      <c r="P1091" s="101"/>
      <c r="Q1091" s="101"/>
      <c r="R1091" s="101"/>
      <c r="S1091" s="103"/>
      <c r="T1091" s="103"/>
      <c r="U1091" s="101"/>
      <c r="V1091" s="101"/>
      <c r="W1091" s="101"/>
      <c r="X1091" s="101"/>
      <c r="Y1091" s="101"/>
      <c r="Z1091" s="101"/>
      <c r="AA1091" s="101"/>
      <c r="AB1091" s="101"/>
      <c r="AC1091" s="101"/>
      <c r="AD1091" s="101"/>
      <c r="AE1091" s="101"/>
      <c r="AF1091" s="101"/>
      <c r="AG1091" s="103"/>
      <c r="AH1091" s="101"/>
      <c r="AI1091" s="101"/>
      <c r="AJ1091" s="101"/>
      <c r="AK1091" s="101"/>
      <c r="AL1091" s="101"/>
      <c r="AM1091" s="101"/>
      <c r="AN1091" s="101"/>
      <c r="AO1091" s="101"/>
      <c r="AP1091" s="101"/>
      <c r="AQ1091" s="101"/>
      <c r="AR1091" s="101"/>
      <c r="AS1091" s="101"/>
      <c r="AT1091" s="101"/>
      <c r="AU1091" s="101"/>
      <c r="AV1091" s="101"/>
      <c r="AW1091" s="101"/>
      <c r="AX1091" s="101"/>
      <c r="AY1091" s="101"/>
      <c r="AZ1091" s="101"/>
      <c r="BA1091" s="101"/>
      <c r="BB1091" s="101"/>
      <c r="BC1091" s="101"/>
      <c r="BD1091" s="101"/>
      <c r="BE1091" s="101"/>
      <c r="BF1091" s="101"/>
      <c r="BG1091" s="101"/>
      <c r="BH1091" s="101"/>
      <c r="BI1091" s="101"/>
      <c r="BJ1091" s="101"/>
      <c r="BK1091" s="101"/>
      <c r="BL1091" s="101"/>
      <c r="BM1091" s="101"/>
      <c r="BN1091" s="101"/>
      <c r="BO1091" s="101"/>
      <c r="BP1091" s="101"/>
      <c r="BQ1091" s="101"/>
      <c r="BR1091" s="101"/>
      <c r="BS1091" s="101"/>
      <c r="BT1091" s="101"/>
      <c r="BU1091" s="101"/>
      <c r="BV1091" s="101"/>
      <c r="BW1091" s="101"/>
      <c r="BX1091" s="101"/>
      <c r="BY1091" s="101"/>
      <c r="BZ1091" s="101"/>
      <c r="CA1091" s="101"/>
      <c r="CB1091" s="101"/>
      <c r="CC1091" s="101"/>
      <c r="CD1091" s="101"/>
      <c r="CE1091" s="101"/>
      <c r="CF1091" s="101"/>
      <c r="CG1091" s="101"/>
      <c r="CH1091" s="101"/>
      <c r="CI1091" s="101"/>
      <c r="CJ1091" s="101"/>
      <c r="CK1091" s="101"/>
      <c r="CL1091" s="101"/>
      <c r="CM1091" s="101"/>
      <c r="CN1091" s="101"/>
      <c r="CO1091" s="101"/>
      <c r="CP1091" s="101"/>
      <c r="CQ1091" s="101"/>
      <c r="CR1091" s="101"/>
      <c r="CS1091" s="101"/>
      <c r="CT1091" s="101"/>
      <c r="CU1091" s="101"/>
      <c r="CV1091" s="101"/>
      <c r="CW1091" s="101"/>
      <c r="CX1091" s="101"/>
      <c r="CY1091" s="101"/>
      <c r="CZ1091" s="101"/>
      <c r="DA1091" s="101"/>
      <c r="DB1091" s="101"/>
      <c r="DC1091" s="101"/>
      <c r="DD1091" s="101"/>
      <c r="DE1091" s="101"/>
      <c r="DF1091" s="103"/>
      <c r="DG1091" s="101"/>
      <c r="DH1091" s="101"/>
      <c r="DI1091" s="101"/>
      <c r="DJ1091" s="101"/>
      <c r="DK1091" s="101"/>
      <c r="DL1091" s="101"/>
      <c r="DM1091" s="101"/>
      <c r="DN1091" s="101"/>
      <c r="DO1091" s="101"/>
      <c r="DP1091" s="101"/>
      <c r="DQ1091" s="101"/>
      <c r="DR1091" s="101"/>
      <c r="DS1091" s="101"/>
      <c r="DT1091" s="101"/>
      <c r="DU1091" s="101"/>
      <c r="DV1091" s="101"/>
      <c r="DW1091" s="101"/>
      <c r="DX1091" s="101"/>
      <c r="DY1091" s="101"/>
      <c r="DZ1091" s="101"/>
      <c r="EA1091" s="101"/>
      <c r="EB1091" s="101"/>
      <c r="EC1091" s="101"/>
      <c r="ED1091" s="101"/>
      <c r="EE1091" s="101"/>
      <c r="EF1091" s="101"/>
      <c r="EG1091" s="101"/>
      <c r="EH1091" s="101"/>
      <c r="EI1091" s="101"/>
      <c r="EJ1091" s="101"/>
      <c r="EK1091" s="101"/>
      <c r="EL1091" s="101"/>
      <c r="EM1091" s="101"/>
      <c r="EN1091" s="101"/>
      <c r="EO1091" s="101"/>
      <c r="EP1091" s="101"/>
      <c r="EQ1091" s="101"/>
      <c r="ER1091" s="101"/>
      <c r="ES1091" s="101"/>
      <c r="ET1091" s="101"/>
      <c r="EU1091" s="101"/>
      <c r="EV1091" s="101"/>
      <c r="EW1091" s="101"/>
      <c r="EX1091" s="101"/>
      <c r="EY1091" s="101"/>
      <c r="EZ1091" s="101"/>
      <c r="FA1091" s="101"/>
      <c r="FB1091" s="101"/>
      <c r="FC1091" s="101"/>
      <c r="FD1091" s="101"/>
      <c r="FE1091" s="101"/>
      <c r="FF1091" s="101"/>
      <c r="FG1091" s="101"/>
      <c r="FH1091" s="101"/>
      <c r="FI1091" s="101"/>
      <c r="FJ1091" s="101"/>
      <c r="FK1091" s="101"/>
      <c r="FL1091" s="101"/>
      <c r="FM1091" s="101"/>
      <c r="FN1091" s="101"/>
      <c r="FO1091" s="101"/>
      <c r="FP1091" s="101"/>
      <c r="FQ1091" s="101"/>
      <c r="FR1091" s="101"/>
      <c r="FS1091" s="101"/>
      <c r="FT1091" s="101"/>
      <c r="FU1091" s="101"/>
      <c r="FV1091" s="101"/>
      <c r="FW1091" s="101"/>
      <c r="FX1091" s="101"/>
      <c r="FY1091" s="101"/>
      <c r="FZ1091" s="101"/>
      <c r="GA1091" s="101"/>
      <c r="GB1091" s="101"/>
      <c r="GC1091" s="101"/>
      <c r="GD1091" s="101"/>
    </row>
    <row r="1092" spans="1:186" x14ac:dyDescent="0.25">
      <c r="A1092" s="101"/>
      <c r="B1092" s="101"/>
      <c r="C1092" s="101"/>
      <c r="D1092" s="101"/>
      <c r="E1092" s="101"/>
      <c r="F1092" s="101"/>
      <c r="G1092" s="101"/>
      <c r="H1092" s="101"/>
      <c r="I1092" s="101"/>
      <c r="J1092" s="101"/>
      <c r="K1092" s="101"/>
      <c r="L1092" s="101"/>
      <c r="M1092" s="103"/>
      <c r="N1092" s="101"/>
      <c r="O1092" s="101"/>
      <c r="P1092" s="101"/>
      <c r="Q1092" s="101"/>
      <c r="R1092" s="101"/>
      <c r="S1092" s="103"/>
      <c r="T1092" s="103"/>
      <c r="U1092" s="101"/>
      <c r="V1092" s="101"/>
      <c r="W1092" s="101"/>
      <c r="X1092" s="101"/>
      <c r="Y1092" s="101"/>
      <c r="Z1092" s="101"/>
      <c r="AA1092" s="101"/>
      <c r="AB1092" s="101"/>
      <c r="AC1092" s="101"/>
      <c r="AD1092" s="101"/>
      <c r="AE1092" s="101"/>
      <c r="AF1092" s="101"/>
      <c r="AG1092" s="103"/>
      <c r="AH1092" s="101"/>
      <c r="AI1092" s="101"/>
      <c r="AJ1092" s="101"/>
      <c r="AK1092" s="101"/>
      <c r="AL1092" s="101"/>
      <c r="AM1092" s="101"/>
      <c r="AN1092" s="101"/>
      <c r="AO1092" s="101"/>
      <c r="AP1092" s="101"/>
      <c r="AQ1092" s="101"/>
      <c r="AR1092" s="101"/>
      <c r="AS1092" s="101"/>
      <c r="AT1092" s="101"/>
      <c r="AU1092" s="101"/>
      <c r="AV1092" s="101"/>
      <c r="AW1092" s="101"/>
      <c r="AX1092" s="101"/>
      <c r="AY1092" s="101"/>
      <c r="AZ1092" s="101"/>
      <c r="BA1092" s="101"/>
      <c r="BB1092" s="101"/>
      <c r="BC1092" s="101"/>
      <c r="BD1092" s="101"/>
      <c r="BE1092" s="101"/>
      <c r="BF1092" s="101"/>
      <c r="BG1092" s="101"/>
      <c r="BH1092" s="101"/>
      <c r="BI1092" s="101"/>
      <c r="BJ1092" s="101"/>
      <c r="BK1092" s="101"/>
      <c r="BL1092" s="101"/>
      <c r="BM1092" s="101"/>
      <c r="BN1092" s="101"/>
      <c r="BO1092" s="101"/>
      <c r="BP1092" s="101"/>
      <c r="BQ1092" s="101"/>
      <c r="BR1092" s="101"/>
      <c r="BS1092" s="101"/>
      <c r="BT1092" s="101"/>
      <c r="BU1092" s="101"/>
      <c r="BV1092" s="101"/>
      <c r="BW1092" s="101"/>
      <c r="BX1092" s="101"/>
      <c r="BY1092" s="101"/>
      <c r="BZ1092" s="101"/>
      <c r="CA1092" s="101"/>
      <c r="CB1092" s="101"/>
      <c r="CC1092" s="101"/>
      <c r="CD1092" s="101"/>
      <c r="CE1092" s="101"/>
      <c r="CF1092" s="101"/>
      <c r="CG1092" s="101"/>
      <c r="CH1092" s="101"/>
      <c r="CI1092" s="101"/>
      <c r="CJ1092" s="101"/>
      <c r="CK1092" s="101"/>
      <c r="CL1092" s="101"/>
      <c r="CM1092" s="101"/>
      <c r="CN1092" s="101"/>
      <c r="CO1092" s="101"/>
      <c r="CP1092" s="101"/>
      <c r="CQ1092" s="101"/>
      <c r="CR1092" s="101"/>
      <c r="CS1092" s="101"/>
      <c r="CT1092" s="101"/>
      <c r="CU1092" s="101"/>
      <c r="CV1092" s="101"/>
      <c r="CW1092" s="101"/>
      <c r="CX1092" s="101"/>
      <c r="CY1092" s="101"/>
      <c r="CZ1092" s="101"/>
      <c r="DA1092" s="101"/>
      <c r="DB1092" s="101"/>
      <c r="DC1092" s="101"/>
      <c r="DD1092" s="101"/>
      <c r="DE1092" s="101"/>
      <c r="DF1092" s="103"/>
      <c r="DG1092" s="101"/>
      <c r="DH1092" s="101"/>
      <c r="DI1092" s="101"/>
      <c r="DJ1092" s="101"/>
      <c r="DK1092" s="101"/>
      <c r="DL1092" s="101"/>
      <c r="DM1092" s="101"/>
      <c r="DN1092" s="101"/>
      <c r="DO1092" s="101"/>
      <c r="DP1092" s="101"/>
      <c r="DQ1092" s="101"/>
      <c r="DR1092" s="101"/>
      <c r="DS1092" s="101"/>
      <c r="DT1092" s="101"/>
      <c r="DU1092" s="101"/>
      <c r="DV1092" s="101"/>
      <c r="DW1092" s="101"/>
      <c r="DX1092" s="101"/>
      <c r="DY1092" s="101"/>
      <c r="DZ1092" s="101"/>
      <c r="EA1092" s="101"/>
      <c r="EB1092" s="101"/>
      <c r="EC1092" s="101"/>
      <c r="ED1092" s="101"/>
      <c r="EE1092" s="101"/>
      <c r="EF1092" s="101"/>
      <c r="EG1092" s="101"/>
      <c r="EH1092" s="101"/>
      <c r="EI1092" s="101"/>
      <c r="EJ1092" s="101"/>
      <c r="EK1092" s="101"/>
      <c r="EL1092" s="101"/>
      <c r="EM1092" s="101"/>
      <c r="EN1092" s="101"/>
      <c r="EO1092" s="101"/>
      <c r="EP1092" s="101"/>
      <c r="EQ1092" s="101"/>
      <c r="ER1092" s="101"/>
      <c r="ES1092" s="101"/>
      <c r="ET1092" s="101"/>
      <c r="EU1092" s="101"/>
      <c r="EV1092" s="101"/>
      <c r="EW1092" s="101"/>
      <c r="EX1092" s="101"/>
      <c r="EY1092" s="101"/>
      <c r="EZ1092" s="101"/>
      <c r="FA1092" s="101"/>
      <c r="FB1092" s="101"/>
      <c r="FC1092" s="101"/>
      <c r="FD1092" s="101"/>
      <c r="FE1092" s="101"/>
      <c r="FF1092" s="101"/>
      <c r="FG1092" s="101"/>
      <c r="FH1092" s="101"/>
      <c r="FI1092" s="101"/>
      <c r="FJ1092" s="101"/>
      <c r="FK1092" s="101"/>
      <c r="FL1092" s="101"/>
      <c r="FM1092" s="101"/>
      <c r="FN1092" s="101"/>
      <c r="FO1092" s="101"/>
      <c r="FP1092" s="101"/>
      <c r="FQ1092" s="101"/>
      <c r="FR1092" s="101"/>
      <c r="FS1092" s="101"/>
      <c r="FT1092" s="101"/>
      <c r="FU1092" s="101"/>
      <c r="FV1092" s="101"/>
      <c r="FW1092" s="101"/>
      <c r="FX1092" s="101"/>
      <c r="FY1092" s="101"/>
      <c r="FZ1092" s="101"/>
      <c r="GA1092" s="101"/>
      <c r="GB1092" s="101"/>
      <c r="GC1092" s="101"/>
      <c r="GD1092" s="101"/>
    </row>
    <row r="1093" spans="1:186" x14ac:dyDescent="0.25">
      <c r="A1093" s="101"/>
      <c r="B1093" s="101"/>
      <c r="C1093" s="101"/>
      <c r="D1093" s="101"/>
      <c r="E1093" s="101"/>
      <c r="F1093" s="101"/>
      <c r="G1093" s="101"/>
      <c r="H1093" s="101"/>
      <c r="I1093" s="101"/>
      <c r="J1093" s="101"/>
      <c r="K1093" s="101"/>
      <c r="L1093" s="101"/>
      <c r="M1093" s="103"/>
      <c r="N1093" s="101"/>
      <c r="O1093" s="101"/>
      <c r="P1093" s="101"/>
      <c r="Q1093" s="101"/>
      <c r="R1093" s="101"/>
      <c r="S1093" s="103"/>
      <c r="T1093" s="103"/>
      <c r="U1093" s="101"/>
      <c r="V1093" s="101"/>
      <c r="W1093" s="101"/>
      <c r="X1093" s="101"/>
      <c r="Y1093" s="101"/>
      <c r="Z1093" s="101"/>
      <c r="AA1093" s="101"/>
      <c r="AB1093" s="101"/>
      <c r="AC1093" s="101"/>
      <c r="AD1093" s="101"/>
      <c r="AE1093" s="101"/>
      <c r="AF1093" s="101"/>
      <c r="AG1093" s="103"/>
      <c r="AH1093" s="101"/>
      <c r="AI1093" s="101"/>
      <c r="AJ1093" s="101"/>
      <c r="AK1093" s="101"/>
      <c r="AL1093" s="101"/>
      <c r="AM1093" s="101"/>
      <c r="AN1093" s="101"/>
      <c r="AO1093" s="101"/>
      <c r="AP1093" s="101"/>
      <c r="AQ1093" s="101"/>
      <c r="AR1093" s="101"/>
      <c r="AS1093" s="101"/>
      <c r="AT1093" s="101"/>
      <c r="AU1093" s="101"/>
      <c r="AV1093" s="101"/>
      <c r="AW1093" s="101"/>
      <c r="AX1093" s="101"/>
      <c r="AY1093" s="101"/>
      <c r="AZ1093" s="101"/>
      <c r="BA1093" s="101"/>
      <c r="BB1093" s="101"/>
      <c r="BC1093" s="101"/>
      <c r="BD1093" s="101"/>
      <c r="BE1093" s="101"/>
      <c r="BF1093" s="101"/>
      <c r="BG1093" s="101"/>
      <c r="BH1093" s="101"/>
      <c r="BI1093" s="101"/>
      <c r="BJ1093" s="101"/>
      <c r="BK1093" s="101"/>
      <c r="BL1093" s="101"/>
      <c r="BM1093" s="101"/>
      <c r="BN1093" s="101"/>
      <c r="BO1093" s="101"/>
      <c r="BP1093" s="101"/>
      <c r="BQ1093" s="101"/>
      <c r="BR1093" s="101"/>
      <c r="BS1093" s="101"/>
      <c r="BT1093" s="101"/>
      <c r="BU1093" s="101"/>
      <c r="BV1093" s="101"/>
      <c r="BW1093" s="101"/>
      <c r="BX1093" s="101"/>
      <c r="BY1093" s="101"/>
      <c r="BZ1093" s="101"/>
      <c r="CA1093" s="101"/>
      <c r="CB1093" s="101"/>
      <c r="CC1093" s="101"/>
      <c r="CD1093" s="101"/>
      <c r="CE1093" s="101"/>
      <c r="CF1093" s="101"/>
      <c r="CG1093" s="101"/>
      <c r="CH1093" s="101"/>
      <c r="CI1093" s="101"/>
      <c r="CJ1093" s="101"/>
      <c r="CK1093" s="101"/>
      <c r="CL1093" s="101"/>
      <c r="CM1093" s="101"/>
      <c r="CN1093" s="101"/>
      <c r="CO1093" s="101"/>
      <c r="CP1093" s="101"/>
      <c r="CQ1093" s="101"/>
      <c r="CR1093" s="101"/>
      <c r="CS1093" s="101"/>
      <c r="CT1093" s="101"/>
      <c r="CU1093" s="101"/>
      <c r="CV1093" s="101"/>
      <c r="CW1093" s="101"/>
      <c r="CX1093" s="101"/>
      <c r="CY1093" s="101"/>
      <c r="CZ1093" s="101"/>
      <c r="DA1093" s="101"/>
      <c r="DB1093" s="101"/>
      <c r="DC1093" s="101"/>
      <c r="DD1093" s="101"/>
      <c r="DE1093" s="101"/>
      <c r="DF1093" s="103"/>
      <c r="DG1093" s="101"/>
      <c r="DH1093" s="101"/>
      <c r="DI1093" s="101"/>
      <c r="DJ1093" s="101"/>
      <c r="DK1093" s="101"/>
      <c r="DL1093" s="101"/>
      <c r="DM1093" s="101"/>
      <c r="DN1093" s="101"/>
      <c r="DO1093" s="101"/>
      <c r="DP1093" s="101"/>
      <c r="DQ1093" s="101"/>
      <c r="DR1093" s="101"/>
      <c r="DS1093" s="101"/>
      <c r="DT1093" s="101"/>
      <c r="DU1093" s="101"/>
      <c r="DV1093" s="101"/>
      <c r="DW1093" s="101"/>
      <c r="DX1093" s="101"/>
      <c r="DY1093" s="101"/>
      <c r="DZ1093" s="101"/>
      <c r="EA1093" s="101"/>
      <c r="EB1093" s="101"/>
      <c r="EC1093" s="101"/>
      <c r="ED1093" s="101"/>
      <c r="EE1093" s="101"/>
      <c r="EF1093" s="101"/>
      <c r="EG1093" s="101"/>
      <c r="EH1093" s="101"/>
      <c r="EI1093" s="101"/>
      <c r="EJ1093" s="101"/>
      <c r="EK1093" s="101"/>
      <c r="EL1093" s="101"/>
      <c r="EM1093" s="101"/>
      <c r="EN1093" s="101"/>
      <c r="EO1093" s="101"/>
      <c r="EP1093" s="101"/>
      <c r="EQ1093" s="101"/>
      <c r="ER1093" s="101"/>
      <c r="ES1093" s="101"/>
      <c r="ET1093" s="101"/>
      <c r="EU1093" s="101"/>
      <c r="EV1093" s="101"/>
      <c r="EW1093" s="101"/>
      <c r="EX1093" s="101"/>
      <c r="EY1093" s="101"/>
      <c r="EZ1093" s="101"/>
      <c r="FA1093" s="101"/>
      <c r="FB1093" s="101"/>
      <c r="FC1093" s="101"/>
      <c r="FD1093" s="101"/>
      <c r="FE1093" s="101"/>
      <c r="FF1093" s="101"/>
      <c r="FG1093" s="101"/>
      <c r="FH1093" s="101"/>
      <c r="FI1093" s="101"/>
      <c r="FJ1093" s="101"/>
      <c r="FK1093" s="101"/>
      <c r="FL1093" s="101"/>
      <c r="FM1093" s="101"/>
      <c r="FN1093" s="101"/>
      <c r="FO1093" s="101"/>
      <c r="FP1093" s="101"/>
      <c r="FQ1093" s="101"/>
      <c r="FR1093" s="101"/>
      <c r="FS1093" s="101"/>
      <c r="FT1093" s="101"/>
      <c r="FU1093" s="101"/>
      <c r="FV1093" s="101"/>
      <c r="FW1093" s="101"/>
      <c r="FX1093" s="101"/>
      <c r="FY1093" s="101"/>
      <c r="FZ1093" s="101"/>
      <c r="GA1093" s="101"/>
      <c r="GB1093" s="101"/>
      <c r="GC1093" s="101"/>
      <c r="GD1093" s="101"/>
    </row>
    <row r="1094" spans="1:186" x14ac:dyDescent="0.25">
      <c r="A1094" s="101"/>
      <c r="B1094" s="101"/>
      <c r="C1094" s="101"/>
      <c r="D1094" s="101"/>
      <c r="E1094" s="101"/>
      <c r="F1094" s="101"/>
      <c r="G1094" s="101"/>
      <c r="H1094" s="101"/>
      <c r="I1094" s="101"/>
      <c r="J1094" s="101"/>
      <c r="K1094" s="101"/>
      <c r="L1094" s="101"/>
      <c r="M1094" s="103"/>
      <c r="N1094" s="101"/>
      <c r="O1094" s="101"/>
      <c r="P1094" s="101"/>
      <c r="Q1094" s="101"/>
      <c r="R1094" s="101"/>
      <c r="S1094" s="103"/>
      <c r="T1094" s="103"/>
      <c r="U1094" s="101"/>
      <c r="V1094" s="101"/>
      <c r="W1094" s="101"/>
      <c r="X1094" s="101"/>
      <c r="Y1094" s="101"/>
      <c r="Z1094" s="101"/>
      <c r="AA1094" s="101"/>
      <c r="AB1094" s="101"/>
      <c r="AC1094" s="101"/>
      <c r="AD1094" s="101"/>
      <c r="AE1094" s="101"/>
      <c r="AF1094" s="101"/>
      <c r="AG1094" s="103"/>
      <c r="AH1094" s="101"/>
      <c r="AI1094" s="101"/>
      <c r="AJ1094" s="101"/>
      <c r="AK1094" s="101"/>
      <c r="AL1094" s="101"/>
      <c r="AM1094" s="101"/>
      <c r="AN1094" s="101"/>
      <c r="AO1094" s="101"/>
      <c r="AP1094" s="101"/>
      <c r="AQ1094" s="101"/>
      <c r="AR1094" s="101"/>
      <c r="AS1094" s="101"/>
      <c r="AT1094" s="101"/>
      <c r="AU1094" s="101"/>
      <c r="AV1094" s="101"/>
      <c r="AW1094" s="101"/>
      <c r="AX1094" s="101"/>
      <c r="AY1094" s="101"/>
      <c r="AZ1094" s="101"/>
      <c r="BA1094" s="101"/>
      <c r="BB1094" s="101"/>
      <c r="BC1094" s="101"/>
      <c r="BD1094" s="101"/>
      <c r="BE1094" s="101"/>
      <c r="BF1094" s="101"/>
      <c r="BG1094" s="101"/>
      <c r="BH1094" s="101"/>
      <c r="BI1094" s="101"/>
      <c r="BJ1094" s="101"/>
      <c r="BK1094" s="101"/>
      <c r="BL1094" s="101"/>
      <c r="BM1094" s="101"/>
      <c r="BN1094" s="101"/>
      <c r="BO1094" s="101"/>
      <c r="BP1094" s="101"/>
      <c r="BQ1094" s="101"/>
      <c r="BR1094" s="101"/>
      <c r="BS1094" s="101"/>
      <c r="BT1094" s="101"/>
      <c r="BU1094" s="101"/>
      <c r="BV1094" s="101"/>
      <c r="BW1094" s="101"/>
      <c r="BX1094" s="101"/>
      <c r="BY1094" s="101"/>
      <c r="BZ1094" s="101"/>
      <c r="CA1094" s="101"/>
      <c r="CB1094" s="101"/>
      <c r="CC1094" s="101"/>
      <c r="CD1094" s="101"/>
      <c r="CE1094" s="101"/>
      <c r="CF1094" s="101"/>
      <c r="CG1094" s="101"/>
      <c r="CH1094" s="101"/>
      <c r="CI1094" s="101"/>
      <c r="CJ1094" s="101"/>
      <c r="CK1094" s="101"/>
      <c r="CL1094" s="101"/>
      <c r="CM1094" s="101"/>
      <c r="CN1094" s="101"/>
      <c r="CO1094" s="101"/>
      <c r="CP1094" s="101"/>
      <c r="CQ1094" s="101"/>
      <c r="CR1094" s="101"/>
      <c r="CS1094" s="101"/>
      <c r="CT1094" s="101"/>
      <c r="CU1094" s="101"/>
      <c r="CV1094" s="101"/>
      <c r="CW1094" s="101"/>
      <c r="CX1094" s="101"/>
      <c r="CY1094" s="101"/>
      <c r="CZ1094" s="101"/>
      <c r="DA1094" s="101"/>
      <c r="DB1094" s="101"/>
      <c r="DC1094" s="101"/>
      <c r="DD1094" s="101"/>
      <c r="DE1094" s="101"/>
      <c r="DF1094" s="103"/>
      <c r="DG1094" s="101"/>
      <c r="DH1094" s="101"/>
      <c r="DI1094" s="101"/>
      <c r="DJ1094" s="101"/>
      <c r="DK1094" s="101"/>
      <c r="DL1094" s="101"/>
      <c r="DM1094" s="101"/>
      <c r="DN1094" s="101"/>
      <c r="DO1094" s="101"/>
      <c r="DP1094" s="101"/>
      <c r="DQ1094" s="101"/>
      <c r="DR1094" s="101"/>
      <c r="DS1094" s="101"/>
      <c r="DT1094" s="101"/>
      <c r="DU1094" s="101"/>
      <c r="DV1094" s="101"/>
      <c r="DW1094" s="101"/>
      <c r="DX1094" s="101"/>
      <c r="DY1094" s="101"/>
      <c r="DZ1094" s="101"/>
      <c r="EA1094" s="101"/>
      <c r="EB1094" s="101"/>
      <c r="EC1094" s="101"/>
      <c r="ED1094" s="101"/>
      <c r="EE1094" s="101"/>
      <c r="EF1094" s="101"/>
      <c r="EG1094" s="101"/>
      <c r="EH1094" s="101"/>
      <c r="EI1094" s="101"/>
      <c r="EJ1094" s="101"/>
      <c r="EK1094" s="101"/>
      <c r="EL1094" s="101"/>
      <c r="EM1094" s="101"/>
      <c r="EN1094" s="101"/>
      <c r="EO1094" s="101"/>
      <c r="EP1094" s="101"/>
      <c r="EQ1094" s="101"/>
      <c r="ER1094" s="101"/>
      <c r="ES1094" s="101"/>
      <c r="ET1094" s="101"/>
      <c r="EU1094" s="101"/>
      <c r="EV1094" s="101"/>
      <c r="EW1094" s="101"/>
      <c r="EX1094" s="101"/>
      <c r="EY1094" s="101"/>
      <c r="EZ1094" s="101"/>
      <c r="FA1094" s="101"/>
      <c r="FB1094" s="101"/>
      <c r="FC1094" s="101"/>
      <c r="FD1094" s="101"/>
      <c r="FE1094" s="101"/>
      <c r="FF1094" s="101"/>
      <c r="FG1094" s="101"/>
      <c r="FH1094" s="101"/>
      <c r="FI1094" s="101"/>
      <c r="FJ1094" s="101"/>
      <c r="FK1094" s="101"/>
      <c r="FL1094" s="101"/>
      <c r="FM1094" s="101"/>
      <c r="FN1094" s="101"/>
      <c r="FO1094" s="101"/>
      <c r="FP1094" s="101"/>
      <c r="FQ1094" s="101"/>
      <c r="FR1094" s="101"/>
      <c r="FS1094" s="101"/>
      <c r="FT1094" s="101"/>
      <c r="FU1094" s="101"/>
      <c r="FV1094" s="101"/>
      <c r="FW1094" s="101"/>
      <c r="FX1094" s="101"/>
      <c r="FY1094" s="101"/>
      <c r="FZ1094" s="101"/>
      <c r="GA1094" s="101"/>
      <c r="GB1094" s="101"/>
      <c r="GC1094" s="101"/>
      <c r="GD1094" s="101"/>
    </row>
    <row r="1095" spans="1:186" x14ac:dyDescent="0.25">
      <c r="A1095" s="101"/>
      <c r="B1095" s="101"/>
      <c r="C1095" s="101"/>
      <c r="D1095" s="101"/>
      <c r="E1095" s="101"/>
      <c r="F1095" s="101"/>
      <c r="G1095" s="101"/>
      <c r="H1095" s="101"/>
      <c r="I1095" s="101"/>
      <c r="J1095" s="101"/>
      <c r="K1095" s="101"/>
      <c r="L1095" s="101"/>
      <c r="M1095" s="103"/>
      <c r="N1095" s="101"/>
      <c r="O1095" s="101"/>
      <c r="P1095" s="101"/>
      <c r="Q1095" s="101"/>
      <c r="R1095" s="101"/>
      <c r="S1095" s="103"/>
      <c r="T1095" s="103"/>
      <c r="U1095" s="101"/>
      <c r="V1095" s="101"/>
      <c r="W1095" s="101"/>
      <c r="X1095" s="101"/>
      <c r="Y1095" s="101"/>
      <c r="Z1095" s="101"/>
      <c r="AA1095" s="101"/>
      <c r="AB1095" s="101"/>
      <c r="AC1095" s="101"/>
      <c r="AD1095" s="101"/>
      <c r="AE1095" s="101"/>
      <c r="AF1095" s="101"/>
      <c r="AG1095" s="103"/>
      <c r="AH1095" s="101"/>
      <c r="AI1095" s="101"/>
      <c r="AJ1095" s="101"/>
      <c r="AK1095" s="101"/>
      <c r="AL1095" s="101"/>
      <c r="AM1095" s="101"/>
      <c r="AN1095" s="101"/>
      <c r="AO1095" s="101"/>
      <c r="AP1095" s="101"/>
      <c r="AQ1095" s="101"/>
      <c r="AR1095" s="101"/>
      <c r="AS1095" s="101"/>
      <c r="AT1095" s="101"/>
      <c r="AU1095" s="101"/>
      <c r="AV1095" s="101"/>
      <c r="AW1095" s="101"/>
      <c r="AX1095" s="101"/>
      <c r="AY1095" s="101"/>
      <c r="AZ1095" s="101"/>
      <c r="BA1095" s="101"/>
      <c r="BB1095" s="101"/>
      <c r="BC1095" s="101"/>
      <c r="BD1095" s="101"/>
      <c r="BE1095" s="101"/>
      <c r="BF1095" s="101"/>
      <c r="BG1095" s="101"/>
      <c r="BH1095" s="101"/>
      <c r="BI1095" s="101"/>
      <c r="BJ1095" s="101"/>
      <c r="BK1095" s="101"/>
      <c r="BL1095" s="101"/>
      <c r="BM1095" s="101"/>
      <c r="BN1095" s="101"/>
      <c r="BO1095" s="101"/>
      <c r="BP1095" s="101"/>
      <c r="BQ1095" s="101"/>
      <c r="BR1095" s="101"/>
      <c r="BS1095" s="101"/>
      <c r="BT1095" s="101"/>
      <c r="BU1095" s="101"/>
      <c r="BV1095" s="101"/>
      <c r="BW1095" s="101"/>
      <c r="BX1095" s="101"/>
      <c r="BY1095" s="101"/>
      <c r="BZ1095" s="101"/>
      <c r="CA1095" s="101"/>
      <c r="CB1095" s="101"/>
      <c r="CC1095" s="101"/>
      <c r="CD1095" s="101"/>
      <c r="CE1095" s="101"/>
      <c r="CF1095" s="101"/>
      <c r="CG1095" s="101"/>
      <c r="CH1095" s="101"/>
      <c r="CI1095" s="101"/>
      <c r="CJ1095" s="101"/>
      <c r="CK1095" s="101"/>
      <c r="CL1095" s="101"/>
      <c r="CM1095" s="101"/>
      <c r="CN1095" s="101"/>
      <c r="CO1095" s="101"/>
      <c r="CP1095" s="101"/>
      <c r="CQ1095" s="101"/>
      <c r="CR1095" s="101"/>
      <c r="CS1095" s="101"/>
      <c r="CT1095" s="101"/>
      <c r="CU1095" s="101"/>
      <c r="CV1095" s="101"/>
      <c r="CW1095" s="101"/>
      <c r="CX1095" s="101"/>
      <c r="CY1095" s="101"/>
      <c r="CZ1095" s="101"/>
      <c r="DA1095" s="101"/>
      <c r="DB1095" s="101"/>
      <c r="DC1095" s="101"/>
      <c r="DD1095" s="101"/>
      <c r="DE1095" s="101"/>
      <c r="DF1095" s="103"/>
      <c r="DG1095" s="101"/>
      <c r="DH1095" s="101"/>
      <c r="DI1095" s="101"/>
      <c r="DJ1095" s="101"/>
      <c r="DK1095" s="101"/>
      <c r="DL1095" s="101"/>
      <c r="DM1095" s="101"/>
      <c r="DN1095" s="101"/>
      <c r="DO1095" s="101"/>
      <c r="DP1095" s="101"/>
      <c r="DQ1095" s="101"/>
      <c r="DR1095" s="101"/>
      <c r="DS1095" s="101"/>
      <c r="DT1095" s="101"/>
      <c r="DU1095" s="101"/>
      <c r="DV1095" s="101"/>
      <c r="DW1095" s="101"/>
      <c r="DX1095" s="101"/>
      <c r="DY1095" s="101"/>
      <c r="DZ1095" s="101"/>
      <c r="EA1095" s="101"/>
      <c r="EB1095" s="101"/>
      <c r="EC1095" s="101"/>
      <c r="ED1095" s="101"/>
      <c r="EE1095" s="101"/>
      <c r="EF1095" s="101"/>
      <c r="EG1095" s="101"/>
      <c r="EH1095" s="101"/>
      <c r="EI1095" s="101"/>
      <c r="EJ1095" s="101"/>
      <c r="EK1095" s="101"/>
      <c r="EL1095" s="101"/>
      <c r="EM1095" s="101"/>
      <c r="EN1095" s="101"/>
      <c r="EO1095" s="101"/>
      <c r="EP1095" s="101"/>
      <c r="EQ1095" s="101"/>
      <c r="ER1095" s="101"/>
      <c r="ES1095" s="101"/>
      <c r="ET1095" s="101"/>
      <c r="EU1095" s="101"/>
      <c r="EV1095" s="101"/>
      <c r="EW1095" s="101"/>
      <c r="EX1095" s="101"/>
      <c r="EY1095" s="101"/>
      <c r="EZ1095" s="101"/>
      <c r="FA1095" s="101"/>
      <c r="FB1095" s="101"/>
      <c r="FC1095" s="101"/>
      <c r="FD1095" s="101"/>
      <c r="FE1095" s="101"/>
      <c r="FF1095" s="101"/>
      <c r="FG1095" s="101"/>
      <c r="FH1095" s="101"/>
      <c r="FI1095" s="101"/>
      <c r="FJ1095" s="101"/>
      <c r="FK1095" s="101"/>
      <c r="FL1095" s="101"/>
      <c r="FM1095" s="101"/>
      <c r="FN1095" s="101"/>
      <c r="FO1095" s="101"/>
      <c r="FP1095" s="101"/>
      <c r="FQ1095" s="101"/>
      <c r="FR1095" s="101"/>
      <c r="FS1095" s="101"/>
      <c r="FT1095" s="101"/>
      <c r="FU1095" s="101"/>
      <c r="FV1095" s="101"/>
      <c r="FW1095" s="101"/>
      <c r="FX1095" s="101"/>
      <c r="FY1095" s="101"/>
      <c r="FZ1095" s="101"/>
      <c r="GA1095" s="101"/>
      <c r="GB1095" s="101"/>
      <c r="GC1095" s="101"/>
      <c r="GD1095" s="101"/>
    </row>
    <row r="1096" spans="1:186" x14ac:dyDescent="0.25">
      <c r="A1096" s="101"/>
      <c r="B1096" s="101"/>
      <c r="C1096" s="101"/>
      <c r="D1096" s="101"/>
      <c r="E1096" s="101"/>
      <c r="F1096" s="101"/>
      <c r="G1096" s="101"/>
      <c r="H1096" s="101"/>
      <c r="I1096" s="101"/>
      <c r="J1096" s="101"/>
      <c r="K1096" s="101"/>
      <c r="L1096" s="101"/>
      <c r="M1096" s="103"/>
      <c r="N1096" s="101"/>
      <c r="O1096" s="101"/>
      <c r="P1096" s="101"/>
      <c r="Q1096" s="101"/>
      <c r="R1096" s="101"/>
      <c r="S1096" s="103"/>
      <c r="T1096" s="103"/>
      <c r="U1096" s="101"/>
      <c r="V1096" s="101"/>
      <c r="W1096" s="101"/>
      <c r="X1096" s="101"/>
      <c r="Y1096" s="101"/>
      <c r="Z1096" s="101"/>
      <c r="AA1096" s="101"/>
      <c r="AB1096" s="101"/>
      <c r="AC1096" s="101"/>
      <c r="AD1096" s="101"/>
      <c r="AE1096" s="101"/>
      <c r="AF1096" s="101"/>
      <c r="AG1096" s="103"/>
      <c r="AH1096" s="101"/>
      <c r="AI1096" s="101"/>
      <c r="AJ1096" s="101"/>
      <c r="AK1096" s="101"/>
      <c r="AL1096" s="101"/>
      <c r="AM1096" s="101"/>
      <c r="AN1096" s="101"/>
      <c r="AO1096" s="101"/>
      <c r="AP1096" s="101"/>
      <c r="AQ1096" s="101"/>
      <c r="AR1096" s="101"/>
      <c r="AS1096" s="101"/>
      <c r="AT1096" s="101"/>
      <c r="AU1096" s="101"/>
      <c r="AV1096" s="101"/>
      <c r="AW1096" s="101"/>
      <c r="AX1096" s="101"/>
      <c r="AY1096" s="101"/>
      <c r="AZ1096" s="101"/>
      <c r="BA1096" s="101"/>
      <c r="BB1096" s="101"/>
      <c r="BC1096" s="101"/>
      <c r="BD1096" s="101"/>
      <c r="BE1096" s="101"/>
      <c r="BF1096" s="101"/>
      <c r="BG1096" s="101"/>
      <c r="BH1096" s="101"/>
      <c r="BI1096" s="101"/>
      <c r="BJ1096" s="101"/>
      <c r="BK1096" s="101"/>
      <c r="BL1096" s="101"/>
      <c r="BM1096" s="101"/>
      <c r="BN1096" s="101"/>
      <c r="BO1096" s="101"/>
      <c r="BP1096" s="101"/>
      <c r="BQ1096" s="101"/>
      <c r="BR1096" s="101"/>
      <c r="BS1096" s="101"/>
      <c r="BT1096" s="101"/>
      <c r="BU1096" s="101"/>
      <c r="BV1096" s="101"/>
      <c r="BW1096" s="101"/>
      <c r="BX1096" s="101"/>
      <c r="BY1096" s="101"/>
      <c r="BZ1096" s="101"/>
      <c r="CA1096" s="101"/>
      <c r="CB1096" s="101"/>
      <c r="CC1096" s="101"/>
      <c r="CD1096" s="101"/>
      <c r="CE1096" s="101"/>
      <c r="CF1096" s="101"/>
      <c r="CG1096" s="101"/>
      <c r="CH1096" s="101"/>
      <c r="CI1096" s="101"/>
      <c r="CJ1096" s="101"/>
      <c r="CK1096" s="101"/>
      <c r="CL1096" s="101"/>
      <c r="CM1096" s="101"/>
      <c r="CN1096" s="101"/>
      <c r="CO1096" s="101"/>
      <c r="CP1096" s="101"/>
      <c r="CQ1096" s="101"/>
      <c r="CR1096" s="101"/>
      <c r="CS1096" s="101"/>
      <c r="CT1096" s="101"/>
      <c r="CU1096" s="101"/>
      <c r="CV1096" s="101"/>
      <c r="CW1096" s="101"/>
      <c r="CX1096" s="101"/>
      <c r="CY1096" s="101"/>
      <c r="CZ1096" s="101"/>
      <c r="DA1096" s="101"/>
      <c r="DB1096" s="101"/>
      <c r="DC1096" s="101"/>
      <c r="DD1096" s="101"/>
      <c r="DE1096" s="101"/>
      <c r="DF1096" s="103"/>
      <c r="DG1096" s="101"/>
      <c r="DH1096" s="101"/>
      <c r="DI1096" s="101"/>
      <c r="DJ1096" s="101"/>
      <c r="DK1096" s="101"/>
      <c r="DL1096" s="101"/>
      <c r="DM1096" s="101"/>
      <c r="DN1096" s="101"/>
      <c r="DO1096" s="101"/>
      <c r="DP1096" s="101"/>
      <c r="DQ1096" s="101"/>
      <c r="DR1096" s="101"/>
      <c r="DS1096" s="101"/>
      <c r="DT1096" s="101"/>
      <c r="DU1096" s="101"/>
      <c r="DV1096" s="101"/>
      <c r="DW1096" s="101"/>
      <c r="DX1096" s="101"/>
      <c r="DY1096" s="101"/>
      <c r="DZ1096" s="101"/>
      <c r="EA1096" s="101"/>
      <c r="EB1096" s="101"/>
      <c r="EC1096" s="101"/>
      <c r="ED1096" s="101"/>
      <c r="EE1096" s="101"/>
      <c r="EF1096" s="101"/>
      <c r="EG1096" s="101"/>
      <c r="EH1096" s="101"/>
      <c r="EI1096" s="101"/>
      <c r="EJ1096" s="101"/>
      <c r="EK1096" s="101"/>
      <c r="EL1096" s="101"/>
      <c r="EM1096" s="101"/>
      <c r="EN1096" s="101"/>
      <c r="EO1096" s="101"/>
      <c r="EP1096" s="101"/>
      <c r="EQ1096" s="101"/>
      <c r="ER1096" s="101"/>
      <c r="ES1096" s="101"/>
      <c r="ET1096" s="101"/>
      <c r="EU1096" s="101"/>
      <c r="EV1096" s="101"/>
      <c r="EW1096" s="101"/>
      <c r="EX1096" s="101"/>
      <c r="EY1096" s="101"/>
      <c r="EZ1096" s="101"/>
      <c r="FA1096" s="101"/>
      <c r="FB1096" s="101"/>
      <c r="FC1096" s="101"/>
      <c r="FD1096" s="101"/>
      <c r="FE1096" s="101"/>
      <c r="FF1096" s="101"/>
      <c r="FG1096" s="101"/>
      <c r="FH1096" s="101"/>
      <c r="FI1096" s="101"/>
      <c r="FJ1096" s="101"/>
      <c r="FK1096" s="101"/>
      <c r="FL1096" s="101"/>
      <c r="FM1096" s="101"/>
      <c r="FN1096" s="101"/>
      <c r="FO1096" s="101"/>
      <c r="FP1096" s="101"/>
      <c r="FQ1096" s="101"/>
      <c r="FR1096" s="101"/>
      <c r="FS1096" s="101"/>
      <c r="FT1096" s="101"/>
      <c r="FU1096" s="101"/>
      <c r="FV1096" s="101"/>
      <c r="FW1096" s="101"/>
      <c r="FX1096" s="101"/>
      <c r="FY1096" s="101"/>
      <c r="FZ1096" s="101"/>
      <c r="GA1096" s="101"/>
      <c r="GB1096" s="101"/>
      <c r="GC1096" s="101"/>
      <c r="GD1096" s="101"/>
    </row>
    <row r="1097" spans="1:186" x14ac:dyDescent="0.25">
      <c r="A1097" s="101"/>
      <c r="B1097" s="101"/>
      <c r="C1097" s="101"/>
      <c r="D1097" s="101"/>
      <c r="E1097" s="101"/>
      <c r="F1097" s="101"/>
      <c r="G1097" s="101"/>
      <c r="H1097" s="101"/>
      <c r="I1097" s="101"/>
      <c r="J1097" s="101"/>
      <c r="K1097" s="101"/>
      <c r="L1097" s="101"/>
      <c r="M1097" s="103"/>
      <c r="N1097" s="101"/>
      <c r="O1097" s="101"/>
      <c r="P1097" s="101"/>
      <c r="Q1097" s="101"/>
      <c r="R1097" s="101"/>
      <c r="S1097" s="103"/>
      <c r="T1097" s="103"/>
      <c r="U1097" s="101"/>
      <c r="V1097" s="101"/>
      <c r="W1097" s="101"/>
      <c r="X1097" s="101"/>
      <c r="Y1097" s="101"/>
      <c r="Z1097" s="101"/>
      <c r="AA1097" s="101"/>
      <c r="AB1097" s="101"/>
      <c r="AC1097" s="101"/>
      <c r="AD1097" s="101"/>
      <c r="AE1097" s="101"/>
      <c r="AF1097" s="101"/>
      <c r="AG1097" s="103"/>
      <c r="AH1097" s="101"/>
      <c r="AI1097" s="101"/>
      <c r="AJ1097" s="101"/>
      <c r="AK1097" s="101"/>
      <c r="AL1097" s="101"/>
      <c r="AM1097" s="101"/>
      <c r="AN1097" s="101"/>
      <c r="AO1097" s="101"/>
      <c r="AP1097" s="101"/>
      <c r="AQ1097" s="101"/>
      <c r="AR1097" s="101"/>
      <c r="AS1097" s="101"/>
      <c r="AT1097" s="101"/>
      <c r="AU1097" s="101"/>
      <c r="AV1097" s="101"/>
      <c r="AW1097" s="101"/>
      <c r="AX1097" s="101"/>
      <c r="AY1097" s="101"/>
      <c r="AZ1097" s="101"/>
      <c r="BA1097" s="101"/>
      <c r="BB1097" s="101"/>
      <c r="BC1097" s="101"/>
      <c r="BD1097" s="101"/>
      <c r="BE1097" s="101"/>
      <c r="BF1097" s="101"/>
      <c r="BG1097" s="101"/>
      <c r="BH1097" s="101"/>
      <c r="BI1097" s="101"/>
      <c r="BJ1097" s="101"/>
      <c r="BK1097" s="101"/>
      <c r="BL1097" s="101"/>
      <c r="BM1097" s="101"/>
      <c r="BN1097" s="101"/>
      <c r="BO1097" s="101"/>
      <c r="BP1097" s="101"/>
      <c r="BQ1097" s="101"/>
      <c r="BR1097" s="101"/>
      <c r="BS1097" s="101"/>
      <c r="BT1097" s="101"/>
      <c r="BU1097" s="101"/>
      <c r="BV1097" s="101"/>
      <c r="BW1097" s="101"/>
      <c r="BX1097" s="101"/>
      <c r="BY1097" s="101"/>
      <c r="BZ1097" s="101"/>
      <c r="CA1097" s="101"/>
      <c r="CB1097" s="101"/>
      <c r="CC1097" s="101"/>
      <c r="CD1097" s="101"/>
      <c r="CE1097" s="101"/>
      <c r="CF1097" s="101"/>
      <c r="CG1097" s="101"/>
      <c r="CH1097" s="101"/>
      <c r="CI1097" s="101"/>
      <c r="CJ1097" s="101"/>
      <c r="CK1097" s="101"/>
      <c r="CL1097" s="101"/>
      <c r="CM1097" s="101"/>
      <c r="CN1097" s="101"/>
      <c r="CO1097" s="101"/>
      <c r="CP1097" s="101"/>
      <c r="CQ1097" s="101"/>
      <c r="CR1097" s="101"/>
      <c r="CS1097" s="101"/>
      <c r="CT1097" s="101"/>
      <c r="CU1097" s="101"/>
      <c r="CV1097" s="101"/>
      <c r="CW1097" s="101"/>
      <c r="CX1097" s="101"/>
      <c r="CY1097" s="101"/>
      <c r="CZ1097" s="101"/>
      <c r="DA1097" s="101"/>
      <c r="DB1097" s="101"/>
      <c r="DC1097" s="101"/>
      <c r="DD1097" s="101"/>
      <c r="DE1097" s="101"/>
      <c r="DF1097" s="103"/>
      <c r="DG1097" s="101"/>
      <c r="DH1097" s="101"/>
      <c r="DI1097" s="101"/>
      <c r="DJ1097" s="101"/>
      <c r="DK1097" s="101"/>
      <c r="DL1097" s="101"/>
      <c r="DM1097" s="101"/>
      <c r="DN1097" s="101"/>
      <c r="DO1097" s="101"/>
      <c r="DP1097" s="101"/>
      <c r="DQ1097" s="101"/>
      <c r="DR1097" s="101"/>
      <c r="DS1097" s="101"/>
      <c r="DT1097" s="101"/>
      <c r="DU1097" s="101"/>
      <c r="DV1097" s="101"/>
      <c r="DW1097" s="101"/>
      <c r="DX1097" s="101"/>
      <c r="DY1097" s="101"/>
      <c r="DZ1097" s="101"/>
      <c r="EA1097" s="101"/>
      <c r="EB1097" s="101"/>
      <c r="EC1097" s="101"/>
      <c r="ED1097" s="101"/>
      <c r="EE1097" s="101"/>
      <c r="EF1097" s="101"/>
      <c r="EG1097" s="101"/>
      <c r="EH1097" s="101"/>
      <c r="EI1097" s="101"/>
      <c r="EJ1097" s="101"/>
      <c r="EK1097" s="101"/>
      <c r="EL1097" s="101"/>
      <c r="EM1097" s="101"/>
      <c r="EN1097" s="101"/>
      <c r="EO1097" s="101"/>
      <c r="EP1097" s="101"/>
      <c r="EQ1097" s="101"/>
      <c r="ER1097" s="101"/>
      <c r="ES1097" s="101"/>
      <c r="ET1097" s="101"/>
      <c r="EU1097" s="101"/>
      <c r="EV1097" s="101"/>
      <c r="EW1097" s="101"/>
      <c r="EX1097" s="101"/>
      <c r="EY1097" s="101"/>
      <c r="EZ1097" s="101"/>
      <c r="FA1097" s="101"/>
      <c r="FB1097" s="101"/>
      <c r="FC1097" s="101"/>
      <c r="FD1097" s="101"/>
      <c r="FE1097" s="101"/>
      <c r="FF1097" s="101"/>
      <c r="FG1097" s="101"/>
      <c r="FH1097" s="101"/>
      <c r="FI1097" s="101"/>
      <c r="FJ1097" s="101"/>
      <c r="FK1097" s="101"/>
      <c r="FL1097" s="101"/>
      <c r="FM1097" s="101"/>
      <c r="FN1097" s="101"/>
      <c r="FO1097" s="101"/>
      <c r="FP1097" s="101"/>
      <c r="FQ1097" s="101"/>
      <c r="FR1097" s="101"/>
      <c r="FS1097" s="101"/>
      <c r="FT1097" s="101"/>
      <c r="FU1097" s="101"/>
      <c r="FV1097" s="101"/>
      <c r="FW1097" s="101"/>
      <c r="FX1097" s="101"/>
      <c r="FY1097" s="101"/>
      <c r="FZ1097" s="101"/>
      <c r="GA1097" s="101"/>
      <c r="GB1097" s="101"/>
      <c r="GC1097" s="101"/>
      <c r="GD1097" s="101"/>
    </row>
    <row r="1098" spans="1:186" x14ac:dyDescent="0.25">
      <c r="A1098" s="101"/>
      <c r="B1098" s="101"/>
      <c r="C1098" s="101"/>
      <c r="D1098" s="101"/>
      <c r="E1098" s="101"/>
      <c r="F1098" s="101"/>
      <c r="G1098" s="101"/>
      <c r="H1098" s="101"/>
      <c r="I1098" s="101"/>
      <c r="J1098" s="101"/>
      <c r="K1098" s="101"/>
      <c r="L1098" s="101"/>
      <c r="M1098" s="103"/>
      <c r="N1098" s="101"/>
      <c r="O1098" s="101"/>
      <c r="P1098" s="101"/>
      <c r="Q1098" s="101"/>
      <c r="R1098" s="101"/>
      <c r="S1098" s="103"/>
      <c r="T1098" s="103"/>
      <c r="U1098" s="101"/>
      <c r="V1098" s="101"/>
      <c r="W1098" s="101"/>
      <c r="X1098" s="101"/>
      <c r="Y1098" s="101"/>
      <c r="Z1098" s="101"/>
      <c r="AA1098" s="101"/>
      <c r="AB1098" s="101"/>
      <c r="AC1098" s="101"/>
      <c r="AD1098" s="101"/>
      <c r="AE1098" s="101"/>
      <c r="AF1098" s="101"/>
      <c r="AG1098" s="103"/>
      <c r="AH1098" s="101"/>
      <c r="AI1098" s="101"/>
      <c r="AJ1098" s="101"/>
      <c r="AK1098" s="101"/>
      <c r="AL1098" s="101"/>
      <c r="AM1098" s="101"/>
      <c r="AN1098" s="101"/>
      <c r="AO1098" s="101"/>
      <c r="AP1098" s="101"/>
      <c r="AQ1098" s="101"/>
      <c r="AR1098" s="101"/>
      <c r="AS1098" s="101"/>
      <c r="AT1098" s="101"/>
      <c r="AU1098" s="101"/>
      <c r="AV1098" s="101"/>
      <c r="AW1098" s="101"/>
      <c r="AX1098" s="101"/>
      <c r="AY1098" s="101"/>
      <c r="AZ1098" s="101"/>
      <c r="BA1098" s="101"/>
      <c r="BB1098" s="101"/>
      <c r="BC1098" s="101"/>
      <c r="BD1098" s="101"/>
      <c r="BE1098" s="101"/>
      <c r="BF1098" s="101"/>
      <c r="BG1098" s="101"/>
      <c r="BH1098" s="101"/>
      <c r="BI1098" s="101"/>
      <c r="BJ1098" s="101"/>
      <c r="BK1098" s="101"/>
      <c r="BL1098" s="101"/>
      <c r="BM1098" s="101"/>
      <c r="BN1098" s="101"/>
      <c r="BO1098" s="101"/>
      <c r="BP1098" s="101"/>
      <c r="BQ1098" s="101"/>
      <c r="BR1098" s="101"/>
      <c r="BS1098" s="101"/>
      <c r="BT1098" s="101"/>
      <c r="BU1098" s="101"/>
      <c r="BV1098" s="101"/>
      <c r="BW1098" s="101"/>
      <c r="BX1098" s="101"/>
      <c r="BY1098" s="101"/>
      <c r="BZ1098" s="101"/>
      <c r="CA1098" s="101"/>
      <c r="CB1098" s="101"/>
      <c r="CC1098" s="101"/>
      <c r="CD1098" s="101"/>
      <c r="CE1098" s="101"/>
      <c r="CF1098" s="101"/>
      <c r="CG1098" s="101"/>
      <c r="CH1098" s="101"/>
      <c r="CI1098" s="101"/>
      <c r="CJ1098" s="101"/>
      <c r="CK1098" s="101"/>
      <c r="CL1098" s="101"/>
      <c r="CM1098" s="101"/>
      <c r="CN1098" s="101"/>
      <c r="CO1098" s="101"/>
      <c r="CP1098" s="101"/>
      <c r="CQ1098" s="101"/>
      <c r="CR1098" s="101"/>
      <c r="CS1098" s="101"/>
      <c r="CT1098" s="101"/>
      <c r="CU1098" s="101"/>
      <c r="CV1098" s="101"/>
      <c r="CW1098" s="101"/>
      <c r="CX1098" s="101"/>
      <c r="CY1098" s="101"/>
      <c r="CZ1098" s="101"/>
      <c r="DA1098" s="101"/>
      <c r="DB1098" s="101"/>
      <c r="DC1098" s="101"/>
      <c r="DD1098" s="101"/>
      <c r="DE1098" s="101"/>
      <c r="DF1098" s="103"/>
      <c r="DG1098" s="101"/>
      <c r="DH1098" s="101"/>
      <c r="DI1098" s="101"/>
      <c r="DJ1098" s="101"/>
      <c r="DK1098" s="101"/>
      <c r="DL1098" s="101"/>
      <c r="DM1098" s="101"/>
      <c r="DN1098" s="101"/>
      <c r="DO1098" s="101"/>
      <c r="DP1098" s="101"/>
      <c r="DQ1098" s="101"/>
      <c r="DR1098" s="101"/>
      <c r="DS1098" s="101"/>
      <c r="DT1098" s="101"/>
      <c r="DU1098" s="101"/>
      <c r="DV1098" s="101"/>
      <c r="DW1098" s="101"/>
      <c r="DX1098" s="101"/>
      <c r="DY1098" s="101"/>
      <c r="DZ1098" s="101"/>
      <c r="EA1098" s="101"/>
      <c r="EB1098" s="101"/>
      <c r="EC1098" s="101"/>
      <c r="ED1098" s="101"/>
      <c r="EE1098" s="101"/>
      <c r="EF1098" s="101"/>
      <c r="EG1098" s="101"/>
      <c r="EH1098" s="101"/>
      <c r="EI1098" s="101"/>
      <c r="EJ1098" s="101"/>
      <c r="EK1098" s="101"/>
      <c r="EL1098" s="101"/>
      <c r="EM1098" s="101"/>
      <c r="EN1098" s="101"/>
      <c r="EO1098" s="101"/>
      <c r="EP1098" s="101"/>
      <c r="EQ1098" s="101"/>
      <c r="ER1098" s="101"/>
      <c r="ES1098" s="101"/>
      <c r="ET1098" s="101"/>
      <c r="EU1098" s="101"/>
      <c r="EV1098" s="101"/>
      <c r="EW1098" s="101"/>
      <c r="EX1098" s="101"/>
      <c r="EY1098" s="101"/>
      <c r="EZ1098" s="101"/>
      <c r="FA1098" s="101"/>
      <c r="FB1098" s="101"/>
      <c r="FC1098" s="101"/>
      <c r="FD1098" s="101"/>
      <c r="FE1098" s="101"/>
      <c r="FF1098" s="101"/>
      <c r="FG1098" s="101"/>
      <c r="FH1098" s="101"/>
      <c r="FI1098" s="101"/>
      <c r="FJ1098" s="101"/>
      <c r="FK1098" s="101"/>
      <c r="FL1098" s="101"/>
      <c r="FM1098" s="101"/>
      <c r="FN1098" s="101"/>
      <c r="FO1098" s="101"/>
      <c r="FP1098" s="101"/>
      <c r="FQ1098" s="101"/>
      <c r="FR1098" s="101"/>
      <c r="FS1098" s="101"/>
      <c r="FT1098" s="101"/>
      <c r="FU1098" s="101"/>
      <c r="FV1098" s="101"/>
      <c r="FW1098" s="101"/>
      <c r="FX1098" s="101"/>
      <c r="FY1098" s="101"/>
      <c r="FZ1098" s="101"/>
      <c r="GA1098" s="101"/>
      <c r="GB1098" s="101"/>
      <c r="GC1098" s="101"/>
      <c r="GD1098" s="101"/>
    </row>
    <row r="1099" spans="1:186" x14ac:dyDescent="0.25">
      <c r="A1099" s="101"/>
      <c r="B1099" s="101"/>
      <c r="C1099" s="101"/>
      <c r="D1099" s="101"/>
      <c r="E1099" s="101"/>
      <c r="F1099" s="101"/>
      <c r="G1099" s="101"/>
      <c r="H1099" s="101"/>
      <c r="I1099" s="101"/>
      <c r="J1099" s="101"/>
      <c r="K1099" s="101"/>
      <c r="L1099" s="101"/>
      <c r="M1099" s="103"/>
      <c r="N1099" s="101"/>
      <c r="O1099" s="101"/>
      <c r="P1099" s="101"/>
      <c r="Q1099" s="101"/>
      <c r="R1099" s="101"/>
      <c r="S1099" s="103"/>
      <c r="T1099" s="103"/>
      <c r="U1099" s="101"/>
      <c r="V1099" s="101"/>
      <c r="W1099" s="101"/>
      <c r="X1099" s="101"/>
      <c r="Y1099" s="101"/>
      <c r="Z1099" s="101"/>
      <c r="AA1099" s="101"/>
      <c r="AB1099" s="101"/>
      <c r="AC1099" s="101"/>
      <c r="AD1099" s="101"/>
      <c r="AE1099" s="101"/>
      <c r="AF1099" s="101"/>
      <c r="AG1099" s="103"/>
      <c r="AH1099" s="101"/>
      <c r="AI1099" s="101"/>
      <c r="AJ1099" s="101"/>
      <c r="AK1099" s="101"/>
      <c r="AL1099" s="101"/>
      <c r="AM1099" s="101"/>
      <c r="AN1099" s="101"/>
      <c r="AO1099" s="101"/>
      <c r="AP1099" s="101"/>
      <c r="AQ1099" s="101"/>
      <c r="AR1099" s="101"/>
      <c r="AS1099" s="101"/>
      <c r="AT1099" s="101"/>
      <c r="AU1099" s="101"/>
      <c r="AV1099" s="101"/>
      <c r="AW1099" s="101"/>
      <c r="AX1099" s="101"/>
      <c r="AY1099" s="101"/>
      <c r="AZ1099" s="101"/>
      <c r="BA1099" s="101"/>
      <c r="BB1099" s="101"/>
      <c r="BC1099" s="101"/>
      <c r="BD1099" s="101"/>
      <c r="BE1099" s="101"/>
      <c r="BF1099" s="101"/>
      <c r="BG1099" s="101"/>
      <c r="BH1099" s="101"/>
      <c r="BI1099" s="101"/>
      <c r="BJ1099" s="101"/>
      <c r="BK1099" s="101"/>
      <c r="BL1099" s="101"/>
      <c r="BM1099" s="101"/>
      <c r="BN1099" s="101"/>
      <c r="BO1099" s="101"/>
      <c r="BP1099" s="101"/>
      <c r="BQ1099" s="101"/>
      <c r="BR1099" s="101"/>
      <c r="BS1099" s="101"/>
      <c r="BT1099" s="101"/>
      <c r="BU1099" s="101"/>
      <c r="BV1099" s="101"/>
      <c r="BW1099" s="101"/>
      <c r="BX1099" s="101"/>
      <c r="BY1099" s="101"/>
      <c r="BZ1099" s="101"/>
      <c r="CA1099" s="101"/>
      <c r="CB1099" s="101"/>
      <c r="CC1099" s="101"/>
      <c r="CD1099" s="101"/>
      <c r="CE1099" s="101"/>
      <c r="CF1099" s="101"/>
      <c r="CG1099" s="101"/>
      <c r="CH1099" s="101"/>
      <c r="CI1099" s="101"/>
      <c r="CJ1099" s="101"/>
      <c r="CK1099" s="101"/>
      <c r="CL1099" s="101"/>
      <c r="CM1099" s="101"/>
      <c r="CN1099" s="101"/>
      <c r="CO1099" s="101"/>
      <c r="CP1099" s="101"/>
      <c r="CQ1099" s="101"/>
      <c r="CR1099" s="101"/>
      <c r="CS1099" s="101"/>
      <c r="CT1099" s="101"/>
      <c r="CU1099" s="101"/>
      <c r="CV1099" s="101"/>
      <c r="CW1099" s="101"/>
      <c r="CX1099" s="101"/>
      <c r="CY1099" s="101"/>
      <c r="CZ1099" s="101"/>
      <c r="DA1099" s="101"/>
      <c r="DB1099" s="101"/>
      <c r="DC1099" s="101"/>
      <c r="DD1099" s="101"/>
      <c r="DE1099" s="101"/>
      <c r="DF1099" s="103"/>
      <c r="DG1099" s="101"/>
      <c r="DH1099" s="101"/>
      <c r="DI1099" s="101"/>
      <c r="DJ1099" s="101"/>
      <c r="DK1099" s="101"/>
      <c r="DL1099" s="101"/>
      <c r="DM1099" s="101"/>
      <c r="DN1099" s="101"/>
      <c r="DO1099" s="101"/>
      <c r="DP1099" s="101"/>
      <c r="DQ1099" s="101"/>
      <c r="DR1099" s="101"/>
      <c r="DS1099" s="101"/>
      <c r="DT1099" s="101"/>
      <c r="DU1099" s="101"/>
      <c r="DV1099" s="101"/>
      <c r="DW1099" s="101"/>
      <c r="DX1099" s="101"/>
      <c r="DY1099" s="101"/>
      <c r="DZ1099" s="101"/>
      <c r="EA1099" s="101"/>
      <c r="EB1099" s="101"/>
      <c r="EC1099" s="101"/>
      <c r="ED1099" s="101"/>
      <c r="EE1099" s="101"/>
      <c r="EF1099" s="101"/>
      <c r="EG1099" s="101"/>
      <c r="EH1099" s="101"/>
      <c r="EI1099" s="101"/>
      <c r="EJ1099" s="101"/>
      <c r="EK1099" s="101"/>
      <c r="EL1099" s="101"/>
      <c r="EM1099" s="101"/>
      <c r="EN1099" s="101"/>
      <c r="EO1099" s="101"/>
      <c r="EP1099" s="101"/>
      <c r="EQ1099" s="101"/>
      <c r="ER1099" s="101"/>
      <c r="ES1099" s="101"/>
      <c r="ET1099" s="101"/>
      <c r="EU1099" s="101"/>
      <c r="EV1099" s="101"/>
      <c r="EW1099" s="101"/>
      <c r="EX1099" s="101"/>
      <c r="EY1099" s="101"/>
      <c r="EZ1099" s="101"/>
      <c r="FA1099" s="101"/>
      <c r="FB1099" s="101"/>
      <c r="FC1099" s="101"/>
      <c r="FD1099" s="101"/>
      <c r="FE1099" s="101"/>
      <c r="FF1099" s="101"/>
      <c r="FG1099" s="101"/>
      <c r="FH1099" s="101"/>
      <c r="FI1099" s="101"/>
      <c r="FJ1099" s="101"/>
      <c r="FK1099" s="101"/>
      <c r="FL1099" s="101"/>
      <c r="FM1099" s="101"/>
      <c r="FN1099" s="101"/>
      <c r="FO1099" s="101"/>
      <c r="FP1099" s="101"/>
      <c r="FQ1099" s="101"/>
      <c r="FR1099" s="101"/>
      <c r="FS1099" s="101"/>
      <c r="FT1099" s="101"/>
      <c r="FU1099" s="101"/>
      <c r="FV1099" s="101"/>
      <c r="FW1099" s="101"/>
      <c r="FX1099" s="101"/>
      <c r="FY1099" s="101"/>
      <c r="FZ1099" s="101"/>
      <c r="GA1099" s="101"/>
      <c r="GB1099" s="101"/>
      <c r="GC1099" s="101"/>
      <c r="GD1099" s="101"/>
    </row>
    <row r="1100" spans="1:186" x14ac:dyDescent="0.25">
      <c r="A1100" s="101"/>
      <c r="B1100" s="101"/>
      <c r="C1100" s="101"/>
      <c r="D1100" s="101"/>
      <c r="E1100" s="101"/>
      <c r="F1100" s="101"/>
      <c r="G1100" s="101"/>
      <c r="H1100" s="101"/>
      <c r="I1100" s="101"/>
      <c r="J1100" s="101"/>
      <c r="K1100" s="101"/>
      <c r="L1100" s="101"/>
      <c r="M1100" s="103"/>
      <c r="N1100" s="101"/>
      <c r="O1100" s="101"/>
      <c r="P1100" s="101"/>
      <c r="Q1100" s="101"/>
      <c r="R1100" s="101"/>
      <c r="S1100" s="103"/>
      <c r="T1100" s="103"/>
      <c r="U1100" s="101"/>
      <c r="V1100" s="101"/>
      <c r="W1100" s="101"/>
      <c r="X1100" s="101"/>
      <c r="Y1100" s="101"/>
      <c r="Z1100" s="101"/>
      <c r="AA1100" s="101"/>
      <c r="AB1100" s="101"/>
      <c r="AC1100" s="101"/>
      <c r="AD1100" s="101"/>
      <c r="AE1100" s="101"/>
      <c r="AF1100" s="101"/>
      <c r="AG1100" s="103"/>
      <c r="AH1100" s="101"/>
      <c r="AI1100" s="101"/>
      <c r="AJ1100" s="101"/>
      <c r="AK1100" s="101"/>
      <c r="AL1100" s="101"/>
      <c r="AM1100" s="101"/>
      <c r="AN1100" s="101"/>
      <c r="AO1100" s="101"/>
      <c r="AP1100" s="101"/>
      <c r="AQ1100" s="101"/>
      <c r="AR1100" s="101"/>
      <c r="AS1100" s="101"/>
      <c r="AT1100" s="101"/>
      <c r="AU1100" s="101"/>
      <c r="AV1100" s="101"/>
      <c r="AW1100" s="101"/>
      <c r="AX1100" s="101"/>
      <c r="AY1100" s="101"/>
      <c r="AZ1100" s="101"/>
      <c r="BA1100" s="101"/>
      <c r="BB1100" s="101"/>
      <c r="BC1100" s="101"/>
      <c r="BD1100" s="101"/>
      <c r="BE1100" s="101"/>
      <c r="BF1100" s="101"/>
      <c r="BG1100" s="101"/>
      <c r="BH1100" s="101"/>
      <c r="BI1100" s="101"/>
      <c r="BJ1100" s="101"/>
      <c r="BK1100" s="101"/>
      <c r="BL1100" s="101"/>
      <c r="BM1100" s="101"/>
      <c r="BN1100" s="101"/>
      <c r="BO1100" s="101"/>
      <c r="BP1100" s="101"/>
      <c r="BQ1100" s="101"/>
      <c r="BR1100" s="101"/>
      <c r="BS1100" s="101"/>
      <c r="BT1100" s="101"/>
      <c r="BU1100" s="101"/>
      <c r="BV1100" s="101"/>
      <c r="BW1100" s="101"/>
      <c r="BX1100" s="101"/>
      <c r="BY1100" s="101"/>
      <c r="BZ1100" s="101"/>
      <c r="CA1100" s="101"/>
      <c r="CB1100" s="101"/>
      <c r="CC1100" s="101"/>
      <c r="CD1100" s="101"/>
      <c r="CE1100" s="101"/>
      <c r="CF1100" s="101"/>
      <c r="CG1100" s="101"/>
      <c r="CH1100" s="101"/>
      <c r="CI1100" s="101"/>
      <c r="CJ1100" s="101"/>
      <c r="CK1100" s="101"/>
      <c r="CL1100" s="101"/>
      <c r="CM1100" s="101"/>
      <c r="CN1100" s="101"/>
      <c r="CO1100" s="101"/>
      <c r="CP1100" s="101"/>
      <c r="CQ1100" s="101"/>
      <c r="CR1100" s="101"/>
      <c r="CS1100" s="101"/>
      <c r="CT1100" s="101"/>
      <c r="CU1100" s="101"/>
      <c r="CV1100" s="101"/>
      <c r="CW1100" s="101"/>
      <c r="CX1100" s="101"/>
      <c r="CY1100" s="101"/>
      <c r="CZ1100" s="101"/>
      <c r="DA1100" s="101"/>
      <c r="DB1100" s="101"/>
      <c r="DC1100" s="101"/>
      <c r="DD1100" s="101"/>
      <c r="DE1100" s="101"/>
      <c r="DF1100" s="103"/>
      <c r="DG1100" s="101"/>
      <c r="DH1100" s="101"/>
      <c r="DI1100" s="101"/>
      <c r="DJ1100" s="101"/>
      <c r="DK1100" s="101"/>
      <c r="DL1100" s="101"/>
      <c r="DM1100" s="101"/>
      <c r="DN1100" s="101"/>
      <c r="DO1100" s="101"/>
      <c r="DP1100" s="101"/>
      <c r="DQ1100" s="101"/>
      <c r="DR1100" s="101"/>
      <c r="DS1100" s="101"/>
      <c r="DT1100" s="101"/>
      <c r="DU1100" s="101"/>
      <c r="DV1100" s="101"/>
      <c r="DW1100" s="101"/>
      <c r="DX1100" s="101"/>
      <c r="DY1100" s="101"/>
      <c r="DZ1100" s="101"/>
      <c r="EA1100" s="101"/>
      <c r="EB1100" s="101"/>
      <c r="EC1100" s="101"/>
      <c r="ED1100" s="101"/>
      <c r="EE1100" s="101"/>
      <c r="EF1100" s="101"/>
      <c r="EG1100" s="101"/>
      <c r="EH1100" s="101"/>
      <c r="EI1100" s="101"/>
      <c r="EJ1100" s="101"/>
      <c r="EK1100" s="101"/>
      <c r="EL1100" s="101"/>
      <c r="EM1100" s="101"/>
      <c r="EN1100" s="101"/>
      <c r="EO1100" s="101"/>
      <c r="EP1100" s="101"/>
      <c r="EQ1100" s="101"/>
      <c r="ER1100" s="101"/>
      <c r="ES1100" s="101"/>
      <c r="ET1100" s="101"/>
      <c r="EU1100" s="101"/>
      <c r="EV1100" s="101"/>
      <c r="EW1100" s="101"/>
      <c r="EX1100" s="101"/>
      <c r="EY1100" s="101"/>
      <c r="EZ1100" s="101"/>
      <c r="FA1100" s="101"/>
      <c r="FB1100" s="101"/>
      <c r="FC1100" s="101"/>
      <c r="FD1100" s="101"/>
      <c r="FE1100" s="101"/>
      <c r="FF1100" s="101"/>
      <c r="FG1100" s="101"/>
      <c r="FH1100" s="101"/>
      <c r="FI1100" s="101"/>
      <c r="FJ1100" s="101"/>
      <c r="FK1100" s="101"/>
      <c r="FL1100" s="101"/>
      <c r="FM1100" s="101"/>
      <c r="FN1100" s="101"/>
      <c r="FO1100" s="101"/>
      <c r="FP1100" s="101"/>
      <c r="FQ1100" s="101"/>
      <c r="FR1100" s="101"/>
      <c r="FS1100" s="101"/>
      <c r="FT1100" s="101"/>
      <c r="FU1100" s="101"/>
      <c r="FV1100" s="101"/>
      <c r="FW1100" s="101"/>
      <c r="FX1100" s="101"/>
      <c r="FY1100" s="101"/>
      <c r="FZ1100" s="101"/>
      <c r="GA1100" s="101"/>
      <c r="GB1100" s="101"/>
      <c r="GC1100" s="101"/>
      <c r="GD1100" s="101"/>
    </row>
    <row r="1101" spans="1:186" x14ac:dyDescent="0.25">
      <c r="A1101" s="101"/>
      <c r="B1101" s="101"/>
      <c r="C1101" s="101"/>
      <c r="D1101" s="101"/>
      <c r="E1101" s="101"/>
      <c r="F1101" s="101"/>
      <c r="G1101" s="101"/>
      <c r="H1101" s="101"/>
      <c r="I1101" s="101"/>
      <c r="J1101" s="101"/>
      <c r="K1101" s="101"/>
      <c r="L1101" s="101"/>
      <c r="M1101" s="103"/>
      <c r="N1101" s="101"/>
      <c r="O1101" s="101"/>
      <c r="P1101" s="101"/>
      <c r="Q1101" s="101"/>
      <c r="R1101" s="101"/>
      <c r="S1101" s="103"/>
      <c r="T1101" s="103"/>
      <c r="U1101" s="101"/>
      <c r="V1101" s="101"/>
      <c r="W1101" s="101"/>
      <c r="X1101" s="101"/>
      <c r="Y1101" s="101"/>
      <c r="Z1101" s="101"/>
      <c r="AA1101" s="101"/>
      <c r="AB1101" s="101"/>
      <c r="AC1101" s="101"/>
      <c r="AD1101" s="101"/>
      <c r="AE1101" s="101"/>
      <c r="AF1101" s="101"/>
      <c r="AG1101" s="103"/>
      <c r="AH1101" s="101"/>
      <c r="AI1101" s="101"/>
      <c r="AJ1101" s="101"/>
      <c r="AK1101" s="101"/>
      <c r="AL1101" s="101"/>
      <c r="AM1101" s="101"/>
      <c r="AN1101" s="101"/>
      <c r="AO1101" s="101"/>
      <c r="AP1101" s="101"/>
      <c r="AQ1101" s="101"/>
      <c r="AR1101" s="101"/>
      <c r="AS1101" s="101"/>
      <c r="AT1101" s="101"/>
      <c r="AU1101" s="101"/>
      <c r="AV1101" s="101"/>
      <c r="AW1101" s="101"/>
      <c r="AX1101" s="101"/>
      <c r="AY1101" s="101"/>
      <c r="AZ1101" s="101"/>
      <c r="BA1101" s="101"/>
      <c r="BB1101" s="101"/>
      <c r="BC1101" s="101"/>
      <c r="BD1101" s="101"/>
      <c r="BE1101" s="101"/>
      <c r="BF1101" s="101"/>
      <c r="BG1101" s="101"/>
      <c r="BH1101" s="101"/>
      <c r="BI1101" s="101"/>
      <c r="BJ1101" s="101"/>
      <c r="BK1101" s="101"/>
      <c r="BL1101" s="101"/>
      <c r="BM1101" s="101"/>
      <c r="BN1101" s="101"/>
      <c r="BO1101" s="101"/>
      <c r="BP1101" s="101"/>
      <c r="BQ1101" s="101"/>
      <c r="BR1101" s="101"/>
      <c r="BS1101" s="101"/>
      <c r="BT1101" s="101"/>
      <c r="BU1101" s="101"/>
      <c r="BV1101" s="101"/>
      <c r="BW1101" s="101"/>
      <c r="BX1101" s="101"/>
      <c r="BY1101" s="101"/>
      <c r="BZ1101" s="101"/>
      <c r="CA1101" s="101"/>
      <c r="CB1101" s="101"/>
      <c r="CC1101" s="101"/>
      <c r="CD1101" s="101"/>
      <c r="CE1101" s="101"/>
      <c r="CF1101" s="101"/>
      <c r="CG1101" s="101"/>
      <c r="CH1101" s="103"/>
      <c r="CI1101" s="103"/>
      <c r="CJ1101" s="101"/>
      <c r="CK1101" s="101"/>
      <c r="CL1101" s="101"/>
      <c r="CM1101" s="101"/>
      <c r="CN1101" s="101"/>
      <c r="CO1101" s="101"/>
      <c r="CP1101" s="101"/>
      <c r="CQ1101" s="101"/>
      <c r="CR1101" s="101"/>
      <c r="CS1101" s="101"/>
      <c r="CT1101" s="101"/>
      <c r="CU1101" s="101"/>
      <c r="CV1101" s="101"/>
      <c r="CW1101" s="101"/>
      <c r="CX1101" s="101"/>
      <c r="CY1101" s="101"/>
      <c r="CZ1101" s="101"/>
      <c r="DA1101" s="101"/>
      <c r="DB1101" s="101"/>
      <c r="DC1101" s="101"/>
      <c r="DD1101" s="101"/>
      <c r="DE1101" s="101"/>
      <c r="DF1101" s="103"/>
      <c r="DG1101" s="101"/>
      <c r="DH1101" s="101"/>
      <c r="DI1101" s="101"/>
      <c r="DJ1101" s="101"/>
      <c r="DK1101" s="101"/>
      <c r="DL1101" s="101"/>
      <c r="DM1101" s="101"/>
      <c r="DN1101" s="101"/>
      <c r="DO1101" s="101"/>
      <c r="DP1101" s="101"/>
      <c r="DQ1101" s="101"/>
      <c r="DR1101" s="101"/>
      <c r="DS1101" s="101"/>
      <c r="DT1101" s="101"/>
      <c r="DU1101" s="101"/>
      <c r="DV1101" s="101"/>
      <c r="DW1101" s="101"/>
      <c r="DX1101" s="101"/>
      <c r="DY1101" s="101"/>
      <c r="DZ1101" s="101"/>
      <c r="EA1101" s="101"/>
      <c r="EB1101" s="101"/>
      <c r="EC1101" s="101"/>
      <c r="ED1101" s="101"/>
      <c r="EE1101" s="101"/>
      <c r="EF1101" s="101"/>
      <c r="EG1101" s="101"/>
      <c r="EH1101" s="101"/>
      <c r="EI1101" s="101"/>
      <c r="EJ1101" s="101"/>
      <c r="EK1101" s="101"/>
      <c r="EL1101" s="101"/>
      <c r="EM1101" s="101"/>
      <c r="EN1101" s="101"/>
      <c r="EO1101" s="101"/>
      <c r="EP1101" s="101"/>
      <c r="EQ1101" s="101"/>
      <c r="ER1101" s="101"/>
      <c r="ES1101" s="101"/>
      <c r="ET1101" s="101"/>
      <c r="EU1101" s="101"/>
      <c r="EV1101" s="101"/>
      <c r="EW1101" s="101"/>
      <c r="EX1101" s="101"/>
      <c r="EY1101" s="101"/>
      <c r="EZ1101" s="101"/>
      <c r="FA1101" s="101"/>
      <c r="FB1101" s="101"/>
      <c r="FC1101" s="101"/>
      <c r="FD1101" s="101"/>
      <c r="FE1101" s="101"/>
      <c r="FF1101" s="101"/>
      <c r="FG1101" s="101"/>
      <c r="FH1101" s="101"/>
      <c r="FI1101" s="101"/>
      <c r="FJ1101" s="101"/>
      <c r="FK1101" s="101"/>
      <c r="FL1101" s="101"/>
      <c r="FM1101" s="101"/>
      <c r="FN1101" s="101"/>
      <c r="FO1101" s="101"/>
      <c r="FP1101" s="101"/>
      <c r="FQ1101" s="101"/>
      <c r="FR1101" s="101"/>
      <c r="FS1101" s="101"/>
      <c r="FT1101" s="101"/>
      <c r="FU1101" s="101"/>
      <c r="FV1101" s="101"/>
      <c r="FW1101" s="101"/>
      <c r="FX1101" s="101"/>
      <c r="FY1101" s="101"/>
      <c r="FZ1101" s="101"/>
      <c r="GA1101" s="101"/>
      <c r="GB1101" s="101"/>
      <c r="GC1101" s="101"/>
      <c r="GD1101" s="101"/>
    </row>
    <row r="1102" spans="1:186" x14ac:dyDescent="0.25">
      <c r="A1102" s="101"/>
      <c r="B1102" s="101"/>
      <c r="C1102" s="101"/>
      <c r="D1102" s="101"/>
      <c r="E1102" s="101"/>
      <c r="F1102" s="101"/>
      <c r="G1102" s="101"/>
      <c r="H1102" s="101"/>
      <c r="I1102" s="101"/>
      <c r="J1102" s="101"/>
      <c r="K1102" s="101"/>
      <c r="L1102" s="101"/>
      <c r="M1102" s="103"/>
      <c r="N1102" s="101"/>
      <c r="O1102" s="101"/>
      <c r="P1102" s="101"/>
      <c r="Q1102" s="101"/>
      <c r="R1102" s="101"/>
      <c r="S1102" s="103"/>
      <c r="T1102" s="103"/>
      <c r="U1102" s="101"/>
      <c r="V1102" s="101"/>
      <c r="W1102" s="101"/>
      <c r="X1102" s="101"/>
      <c r="Y1102" s="101"/>
      <c r="Z1102" s="101"/>
      <c r="AA1102" s="101"/>
      <c r="AB1102" s="101"/>
      <c r="AC1102" s="101"/>
      <c r="AD1102" s="101"/>
      <c r="AE1102" s="101"/>
      <c r="AF1102" s="101"/>
      <c r="AG1102" s="103"/>
      <c r="AH1102" s="101"/>
      <c r="AI1102" s="101"/>
      <c r="AJ1102" s="101"/>
      <c r="AK1102" s="101"/>
      <c r="AL1102" s="101"/>
      <c r="AM1102" s="101"/>
      <c r="AN1102" s="101"/>
      <c r="AO1102" s="101"/>
      <c r="AP1102" s="101"/>
      <c r="AQ1102" s="101"/>
      <c r="AR1102" s="101"/>
      <c r="AS1102" s="101"/>
      <c r="AT1102" s="101"/>
      <c r="AU1102" s="101"/>
      <c r="AV1102" s="101"/>
      <c r="AW1102" s="101"/>
      <c r="AX1102" s="101"/>
      <c r="AY1102" s="101"/>
      <c r="AZ1102" s="101"/>
      <c r="BA1102" s="101"/>
      <c r="BB1102" s="101"/>
      <c r="BC1102" s="101"/>
      <c r="BD1102" s="101"/>
      <c r="BE1102" s="101"/>
      <c r="BF1102" s="101"/>
      <c r="BG1102" s="101"/>
      <c r="BH1102" s="101"/>
      <c r="BI1102" s="101"/>
      <c r="BJ1102" s="101"/>
      <c r="BK1102" s="101"/>
      <c r="BL1102" s="101"/>
      <c r="BM1102" s="101"/>
      <c r="BN1102" s="101"/>
      <c r="BO1102" s="101"/>
      <c r="BP1102" s="101"/>
      <c r="BQ1102" s="101"/>
      <c r="BR1102" s="101"/>
      <c r="BS1102" s="101"/>
      <c r="BT1102" s="101"/>
      <c r="BU1102" s="101"/>
      <c r="BV1102" s="101"/>
      <c r="BW1102" s="101"/>
      <c r="BX1102" s="101"/>
      <c r="BY1102" s="101"/>
      <c r="BZ1102" s="101"/>
      <c r="CA1102" s="101"/>
      <c r="CB1102" s="101"/>
      <c r="CC1102" s="101"/>
      <c r="CD1102" s="101"/>
      <c r="CE1102" s="101"/>
      <c r="CF1102" s="101"/>
      <c r="CG1102" s="101"/>
      <c r="CH1102" s="103"/>
      <c r="CI1102" s="103"/>
      <c r="CJ1102" s="101"/>
      <c r="CK1102" s="101"/>
      <c r="CL1102" s="101"/>
      <c r="CM1102" s="101"/>
      <c r="CN1102" s="101"/>
      <c r="CO1102" s="101"/>
      <c r="CP1102" s="101"/>
      <c r="CQ1102" s="101"/>
      <c r="CR1102" s="101"/>
      <c r="CS1102" s="101"/>
      <c r="CT1102" s="101"/>
      <c r="CU1102" s="101"/>
      <c r="CV1102" s="101"/>
      <c r="CW1102" s="101"/>
      <c r="CX1102" s="101"/>
      <c r="CY1102" s="101"/>
      <c r="CZ1102" s="101"/>
      <c r="DA1102" s="101"/>
      <c r="DB1102" s="101"/>
      <c r="DC1102" s="101"/>
      <c r="DD1102" s="101"/>
      <c r="DE1102" s="101"/>
      <c r="DF1102" s="103"/>
      <c r="DG1102" s="101"/>
      <c r="DH1102" s="101"/>
      <c r="DI1102" s="101"/>
      <c r="DJ1102" s="101"/>
      <c r="DK1102" s="101"/>
      <c r="DL1102" s="101"/>
      <c r="DM1102" s="101"/>
      <c r="DN1102" s="101"/>
      <c r="DO1102" s="101"/>
      <c r="DP1102" s="101"/>
      <c r="DQ1102" s="101"/>
      <c r="DR1102" s="101"/>
      <c r="DS1102" s="101"/>
      <c r="DT1102" s="101"/>
      <c r="DU1102" s="101"/>
      <c r="DV1102" s="101"/>
      <c r="DW1102" s="101"/>
      <c r="DX1102" s="101"/>
      <c r="DY1102" s="101"/>
      <c r="DZ1102" s="101"/>
      <c r="EA1102" s="101"/>
      <c r="EB1102" s="101"/>
      <c r="EC1102" s="101"/>
      <c r="ED1102" s="101"/>
      <c r="EE1102" s="101"/>
      <c r="EF1102" s="101"/>
      <c r="EG1102" s="101"/>
      <c r="EH1102" s="101"/>
      <c r="EI1102" s="101"/>
      <c r="EJ1102" s="101"/>
      <c r="EK1102" s="101"/>
      <c r="EL1102" s="101"/>
      <c r="EM1102" s="101"/>
      <c r="EN1102" s="101"/>
      <c r="EO1102" s="101"/>
      <c r="EP1102" s="101"/>
      <c r="EQ1102" s="101"/>
      <c r="ER1102" s="101"/>
      <c r="ES1102" s="101"/>
      <c r="ET1102" s="101"/>
      <c r="EU1102" s="101"/>
      <c r="EV1102" s="101"/>
      <c r="EW1102" s="101"/>
      <c r="EX1102" s="101"/>
      <c r="EY1102" s="101"/>
      <c r="EZ1102" s="101"/>
      <c r="FA1102" s="101"/>
      <c r="FB1102" s="101"/>
      <c r="FC1102" s="101"/>
      <c r="FD1102" s="101"/>
      <c r="FE1102" s="101"/>
      <c r="FF1102" s="101"/>
      <c r="FG1102" s="101"/>
      <c r="FH1102" s="101"/>
      <c r="FI1102" s="101"/>
      <c r="FJ1102" s="101"/>
      <c r="FK1102" s="101"/>
      <c r="FL1102" s="101"/>
      <c r="FM1102" s="101"/>
      <c r="FN1102" s="101"/>
      <c r="FO1102" s="101"/>
      <c r="FP1102" s="101"/>
      <c r="FQ1102" s="101"/>
      <c r="FR1102" s="101"/>
      <c r="FS1102" s="101"/>
      <c r="FT1102" s="101"/>
      <c r="FU1102" s="101"/>
      <c r="FV1102" s="101"/>
      <c r="FW1102" s="101"/>
      <c r="FX1102" s="101"/>
      <c r="FY1102" s="101"/>
      <c r="FZ1102" s="101"/>
      <c r="GA1102" s="101"/>
      <c r="GB1102" s="101"/>
      <c r="GC1102" s="101"/>
      <c r="GD1102" s="101"/>
    </row>
    <row r="1103" spans="1:186" x14ac:dyDescent="0.25">
      <c r="A1103" s="101"/>
      <c r="B1103" s="101"/>
      <c r="C1103" s="101"/>
      <c r="D1103" s="101"/>
      <c r="E1103" s="101"/>
      <c r="F1103" s="101"/>
      <c r="G1103" s="101"/>
      <c r="H1103" s="101"/>
      <c r="I1103" s="101"/>
      <c r="J1103" s="101"/>
      <c r="K1103" s="101"/>
      <c r="L1103" s="101"/>
      <c r="M1103" s="103"/>
      <c r="N1103" s="101"/>
      <c r="O1103" s="101"/>
      <c r="P1103" s="101"/>
      <c r="Q1103" s="101"/>
      <c r="R1103" s="101"/>
      <c r="S1103" s="103"/>
      <c r="T1103" s="103"/>
      <c r="U1103" s="101"/>
      <c r="V1103" s="101"/>
      <c r="W1103" s="101"/>
      <c r="X1103" s="101"/>
      <c r="Y1103" s="101"/>
      <c r="Z1103" s="101"/>
      <c r="AA1103" s="101"/>
      <c r="AB1103" s="101"/>
      <c r="AC1103" s="101"/>
      <c r="AD1103" s="101"/>
      <c r="AE1103" s="101"/>
      <c r="AF1103" s="101"/>
      <c r="AG1103" s="103"/>
      <c r="AH1103" s="101"/>
      <c r="AI1103" s="101"/>
      <c r="AJ1103" s="101"/>
      <c r="AK1103" s="101"/>
      <c r="AL1103" s="101"/>
      <c r="AM1103" s="101"/>
      <c r="AN1103" s="101"/>
      <c r="AO1103" s="101"/>
      <c r="AP1103" s="101"/>
      <c r="AQ1103" s="101"/>
      <c r="AR1103" s="101"/>
      <c r="AS1103" s="101"/>
      <c r="AT1103" s="101"/>
      <c r="AU1103" s="101"/>
      <c r="AV1103" s="101"/>
      <c r="AW1103" s="101"/>
      <c r="AX1103" s="101"/>
      <c r="AY1103" s="101"/>
      <c r="AZ1103" s="101"/>
      <c r="BA1103" s="101"/>
      <c r="BB1103" s="101"/>
      <c r="BC1103" s="101"/>
      <c r="BD1103" s="101"/>
      <c r="BE1103" s="101"/>
      <c r="BF1103" s="101"/>
      <c r="BG1103" s="101"/>
      <c r="BH1103" s="101"/>
      <c r="BI1103" s="101"/>
      <c r="BJ1103" s="101"/>
      <c r="BK1103" s="101"/>
      <c r="BL1103" s="101"/>
      <c r="BM1103" s="101"/>
      <c r="BN1103" s="101"/>
      <c r="BO1103" s="101"/>
      <c r="BP1103" s="101"/>
      <c r="BQ1103" s="101"/>
      <c r="BR1103" s="101"/>
      <c r="BS1103" s="101"/>
      <c r="BT1103" s="101"/>
      <c r="BU1103" s="101"/>
      <c r="BV1103" s="101"/>
      <c r="BW1103" s="101"/>
      <c r="BX1103" s="101"/>
      <c r="BY1103" s="101"/>
      <c r="BZ1103" s="101"/>
      <c r="CA1103" s="101"/>
      <c r="CB1103" s="101"/>
      <c r="CC1103" s="101"/>
      <c r="CD1103" s="101"/>
      <c r="CE1103" s="101"/>
      <c r="CF1103" s="101"/>
      <c r="CG1103" s="101"/>
      <c r="CH1103" s="103"/>
      <c r="CI1103" s="103"/>
      <c r="CJ1103" s="101"/>
      <c r="CK1103" s="101"/>
      <c r="CL1103" s="101"/>
      <c r="CM1103" s="101"/>
      <c r="CN1103" s="101"/>
      <c r="CO1103" s="101"/>
      <c r="CP1103" s="101"/>
      <c r="CQ1103" s="101"/>
      <c r="CR1103" s="101"/>
      <c r="CS1103" s="101"/>
      <c r="CT1103" s="101"/>
      <c r="CU1103" s="101"/>
      <c r="CV1103" s="101"/>
      <c r="CW1103" s="101"/>
      <c r="CX1103" s="101"/>
      <c r="CY1103" s="101"/>
      <c r="CZ1103" s="101"/>
      <c r="DA1103" s="101"/>
      <c r="DB1103" s="101"/>
      <c r="DC1103" s="101"/>
      <c r="DD1103" s="101"/>
      <c r="DE1103" s="101"/>
      <c r="DF1103" s="103"/>
      <c r="DG1103" s="101"/>
      <c r="DH1103" s="101"/>
      <c r="DI1103" s="101"/>
      <c r="DJ1103" s="101"/>
      <c r="DK1103" s="101"/>
      <c r="DL1103" s="101"/>
      <c r="DM1103" s="101"/>
      <c r="DN1103" s="101"/>
      <c r="DO1103" s="101"/>
      <c r="DP1103" s="101"/>
      <c r="DQ1103" s="101"/>
      <c r="DR1103" s="101"/>
      <c r="DS1103" s="101"/>
      <c r="DT1103" s="101"/>
      <c r="DU1103" s="101"/>
      <c r="DV1103" s="101"/>
      <c r="DW1103" s="101"/>
      <c r="DX1103" s="101"/>
      <c r="DY1103" s="101"/>
      <c r="DZ1103" s="101"/>
      <c r="EA1103" s="101"/>
      <c r="EB1103" s="101"/>
      <c r="EC1103" s="101"/>
      <c r="ED1103" s="101"/>
      <c r="EE1103" s="101"/>
      <c r="EF1103" s="101"/>
      <c r="EG1103" s="101"/>
      <c r="EH1103" s="101"/>
      <c r="EI1103" s="101"/>
      <c r="EJ1103" s="101"/>
      <c r="EK1103" s="101"/>
      <c r="EL1103" s="101"/>
      <c r="EM1103" s="101"/>
      <c r="EN1103" s="101"/>
      <c r="EO1103" s="101"/>
      <c r="EP1103" s="101"/>
      <c r="EQ1103" s="101"/>
      <c r="ER1103" s="101"/>
      <c r="ES1103" s="101"/>
      <c r="ET1103" s="101"/>
      <c r="EU1103" s="101"/>
      <c r="EV1103" s="101"/>
      <c r="EW1103" s="101"/>
      <c r="EX1103" s="101"/>
      <c r="EY1103" s="101"/>
      <c r="EZ1103" s="101"/>
      <c r="FA1103" s="101"/>
      <c r="FB1103" s="101"/>
      <c r="FC1103" s="101"/>
      <c r="FD1103" s="101"/>
      <c r="FE1103" s="101"/>
      <c r="FF1103" s="101"/>
      <c r="FG1103" s="101"/>
      <c r="FH1103" s="101"/>
      <c r="FI1103" s="101"/>
      <c r="FJ1103" s="101"/>
      <c r="FK1103" s="101"/>
      <c r="FL1103" s="101"/>
      <c r="FM1103" s="101"/>
      <c r="FN1103" s="101"/>
      <c r="FO1103" s="101"/>
      <c r="FP1103" s="101"/>
      <c r="FQ1103" s="101"/>
      <c r="FR1103" s="101"/>
      <c r="FS1103" s="101"/>
      <c r="FT1103" s="101"/>
      <c r="FU1103" s="101"/>
      <c r="FV1103" s="101"/>
      <c r="FW1103" s="101"/>
      <c r="FX1103" s="101"/>
      <c r="FY1103" s="101"/>
      <c r="FZ1103" s="101"/>
      <c r="GA1103" s="101"/>
      <c r="GB1103" s="101"/>
      <c r="GC1103" s="101"/>
      <c r="GD1103" s="101"/>
    </row>
    <row r="1104" spans="1:186" x14ac:dyDescent="0.25">
      <c r="A1104" s="101"/>
      <c r="B1104" s="101"/>
      <c r="C1104" s="101"/>
      <c r="D1104" s="101"/>
      <c r="E1104" s="101"/>
      <c r="F1104" s="101"/>
      <c r="G1104" s="101"/>
      <c r="H1104" s="101"/>
      <c r="I1104" s="101"/>
      <c r="J1104" s="101"/>
      <c r="K1104" s="101"/>
      <c r="L1104" s="101"/>
      <c r="M1104" s="103"/>
      <c r="N1104" s="101"/>
      <c r="O1104" s="101"/>
      <c r="P1104" s="101"/>
      <c r="Q1104" s="101"/>
      <c r="R1104" s="101"/>
      <c r="S1104" s="103"/>
      <c r="T1104" s="103"/>
      <c r="U1104" s="101"/>
      <c r="V1104" s="101"/>
      <c r="W1104" s="101"/>
      <c r="X1104" s="101"/>
      <c r="Y1104" s="101"/>
      <c r="Z1104" s="101"/>
      <c r="AA1104" s="101"/>
      <c r="AB1104" s="101"/>
      <c r="AC1104" s="101"/>
      <c r="AD1104" s="101"/>
      <c r="AE1104" s="101"/>
      <c r="AF1104" s="101"/>
      <c r="AG1104" s="103"/>
      <c r="AH1104" s="101"/>
      <c r="AI1104" s="101"/>
      <c r="AJ1104" s="101"/>
      <c r="AK1104" s="101"/>
      <c r="AL1104" s="101"/>
      <c r="AM1104" s="101"/>
      <c r="AN1104" s="101"/>
      <c r="AO1104" s="101"/>
      <c r="AP1104" s="101"/>
      <c r="AQ1104" s="101"/>
      <c r="AR1104" s="101"/>
      <c r="AS1104" s="101"/>
      <c r="AT1104" s="101"/>
      <c r="AU1104" s="101"/>
      <c r="AV1104" s="101"/>
      <c r="AW1104" s="101"/>
      <c r="AX1104" s="101"/>
      <c r="AY1104" s="101"/>
      <c r="AZ1104" s="101"/>
      <c r="BA1104" s="101"/>
      <c r="BB1104" s="101"/>
      <c r="BC1104" s="101"/>
      <c r="BD1104" s="101"/>
      <c r="BE1104" s="101"/>
      <c r="BF1104" s="101"/>
      <c r="BG1104" s="101"/>
      <c r="BH1104" s="101"/>
      <c r="BI1104" s="101"/>
      <c r="BJ1104" s="101"/>
      <c r="BK1104" s="101"/>
      <c r="BL1104" s="101"/>
      <c r="BM1104" s="101"/>
      <c r="BN1104" s="101"/>
      <c r="BO1104" s="101"/>
      <c r="BP1104" s="101"/>
      <c r="BQ1104" s="101"/>
      <c r="BR1104" s="101"/>
      <c r="BS1104" s="101"/>
      <c r="BT1104" s="101"/>
      <c r="BU1104" s="101"/>
      <c r="BV1104" s="101"/>
      <c r="BW1104" s="101"/>
      <c r="BX1104" s="101"/>
      <c r="BY1104" s="101"/>
      <c r="BZ1104" s="101"/>
      <c r="CA1104" s="101"/>
      <c r="CB1104" s="101"/>
      <c r="CC1104" s="101"/>
      <c r="CD1104" s="101"/>
      <c r="CE1104" s="101"/>
      <c r="CF1104" s="101"/>
      <c r="CG1104" s="101"/>
      <c r="CH1104" s="103"/>
      <c r="CI1104" s="103"/>
      <c r="CJ1104" s="101"/>
      <c r="CK1104" s="101"/>
      <c r="CL1104" s="101"/>
      <c r="CM1104" s="101"/>
      <c r="CN1104" s="101"/>
      <c r="CO1104" s="101"/>
      <c r="CP1104" s="101"/>
      <c r="CQ1104" s="101"/>
      <c r="CR1104" s="101"/>
      <c r="CS1104" s="101"/>
      <c r="CT1104" s="101"/>
      <c r="CU1104" s="101"/>
      <c r="CV1104" s="101"/>
      <c r="CW1104" s="101"/>
      <c r="CX1104" s="101"/>
      <c r="CY1104" s="101"/>
      <c r="CZ1104" s="101"/>
      <c r="DA1104" s="101"/>
      <c r="DB1104" s="101"/>
      <c r="DC1104" s="101"/>
      <c r="DD1104" s="101"/>
      <c r="DE1104" s="101"/>
      <c r="DF1104" s="103"/>
      <c r="DG1104" s="101"/>
      <c r="DH1104" s="101"/>
      <c r="DI1104" s="101"/>
      <c r="DJ1104" s="101"/>
      <c r="DK1104" s="101"/>
      <c r="DL1104" s="101"/>
      <c r="DM1104" s="101"/>
      <c r="DN1104" s="101"/>
      <c r="DO1104" s="101"/>
      <c r="DP1104" s="101"/>
      <c r="DQ1104" s="101"/>
      <c r="DR1104" s="101"/>
      <c r="DS1104" s="101"/>
      <c r="DT1104" s="101"/>
      <c r="DU1104" s="101"/>
      <c r="DV1104" s="101"/>
      <c r="DW1104" s="101"/>
      <c r="DX1104" s="101"/>
      <c r="DY1104" s="101"/>
      <c r="DZ1104" s="101"/>
      <c r="EA1104" s="101"/>
      <c r="EB1104" s="101"/>
      <c r="EC1104" s="101"/>
      <c r="ED1104" s="101"/>
      <c r="EE1104" s="101"/>
      <c r="EF1104" s="101"/>
      <c r="EG1104" s="101"/>
      <c r="EH1104" s="101"/>
      <c r="EI1104" s="101"/>
      <c r="EJ1104" s="101"/>
      <c r="EK1104" s="101"/>
      <c r="EL1104" s="101"/>
      <c r="EM1104" s="101"/>
      <c r="EN1104" s="101"/>
      <c r="EO1104" s="101"/>
      <c r="EP1104" s="101"/>
      <c r="EQ1104" s="101"/>
      <c r="ER1104" s="101"/>
      <c r="ES1104" s="101"/>
      <c r="ET1104" s="101"/>
      <c r="EU1104" s="101"/>
      <c r="EV1104" s="101"/>
      <c r="EW1104" s="101"/>
      <c r="EX1104" s="101"/>
      <c r="EY1104" s="101"/>
      <c r="EZ1104" s="101"/>
      <c r="FA1104" s="101"/>
      <c r="FB1104" s="101"/>
      <c r="FC1104" s="101"/>
      <c r="FD1104" s="101"/>
      <c r="FE1104" s="101"/>
      <c r="FF1104" s="101"/>
      <c r="FG1104" s="101"/>
      <c r="FH1104" s="101"/>
      <c r="FI1104" s="101"/>
      <c r="FJ1104" s="101"/>
      <c r="FK1104" s="101"/>
      <c r="FL1104" s="101"/>
      <c r="FM1104" s="101"/>
      <c r="FN1104" s="101"/>
      <c r="FO1104" s="101"/>
      <c r="FP1104" s="101"/>
      <c r="FQ1104" s="101"/>
      <c r="FR1104" s="101"/>
      <c r="FS1104" s="101"/>
      <c r="FT1104" s="101"/>
      <c r="FU1104" s="101"/>
      <c r="FV1104" s="101"/>
      <c r="FW1104" s="101"/>
      <c r="FX1104" s="101"/>
      <c r="FY1104" s="101"/>
      <c r="FZ1104" s="101"/>
      <c r="GA1104" s="101"/>
      <c r="GB1104" s="101"/>
      <c r="GC1104" s="101"/>
      <c r="GD1104" s="101"/>
    </row>
    <row r="1105" spans="1:186" x14ac:dyDescent="0.25">
      <c r="A1105" s="101"/>
      <c r="B1105" s="101"/>
      <c r="C1105" s="101"/>
      <c r="D1105" s="101"/>
      <c r="E1105" s="101"/>
      <c r="F1105" s="101"/>
      <c r="G1105" s="101"/>
      <c r="H1105" s="101"/>
      <c r="I1105" s="101"/>
      <c r="J1105" s="101"/>
      <c r="K1105" s="101"/>
      <c r="L1105" s="101"/>
      <c r="M1105" s="103"/>
      <c r="N1105" s="101"/>
      <c r="O1105" s="101"/>
      <c r="P1105" s="101"/>
      <c r="Q1105" s="101"/>
      <c r="R1105" s="101"/>
      <c r="S1105" s="103"/>
      <c r="T1105" s="103"/>
      <c r="U1105" s="101"/>
      <c r="V1105" s="101"/>
      <c r="W1105" s="101"/>
      <c r="X1105" s="101"/>
      <c r="Y1105" s="101"/>
      <c r="Z1105" s="101"/>
      <c r="AA1105" s="101"/>
      <c r="AB1105" s="101"/>
      <c r="AC1105" s="101"/>
      <c r="AD1105" s="101"/>
      <c r="AE1105" s="101"/>
      <c r="AF1105" s="101"/>
      <c r="AG1105" s="103"/>
      <c r="AH1105" s="101"/>
      <c r="AI1105" s="101"/>
      <c r="AJ1105" s="101"/>
      <c r="AK1105" s="101"/>
      <c r="AL1105" s="101"/>
      <c r="AM1105" s="101"/>
      <c r="AN1105" s="101"/>
      <c r="AO1105" s="101"/>
      <c r="AP1105" s="101"/>
      <c r="AQ1105" s="101"/>
      <c r="AR1105" s="101"/>
      <c r="AS1105" s="101"/>
      <c r="AT1105" s="101"/>
      <c r="AU1105" s="101"/>
      <c r="AV1105" s="101"/>
      <c r="AW1105" s="101"/>
      <c r="AX1105" s="101"/>
      <c r="AY1105" s="101"/>
      <c r="AZ1105" s="101"/>
      <c r="BA1105" s="101"/>
      <c r="BB1105" s="101"/>
      <c r="BC1105" s="101"/>
      <c r="BD1105" s="101"/>
      <c r="BE1105" s="101"/>
      <c r="BF1105" s="101"/>
      <c r="BG1105" s="101"/>
      <c r="BH1105" s="101"/>
      <c r="BI1105" s="101"/>
      <c r="BJ1105" s="101"/>
      <c r="BK1105" s="101"/>
      <c r="BL1105" s="101"/>
      <c r="BM1105" s="101"/>
      <c r="BN1105" s="101"/>
      <c r="BO1105" s="101"/>
      <c r="BP1105" s="101"/>
      <c r="BQ1105" s="101"/>
      <c r="BR1105" s="101"/>
      <c r="BS1105" s="101"/>
      <c r="BT1105" s="101"/>
      <c r="BU1105" s="101"/>
      <c r="BV1105" s="101"/>
      <c r="BW1105" s="101"/>
      <c r="BX1105" s="101"/>
      <c r="BY1105" s="101"/>
      <c r="BZ1105" s="101"/>
      <c r="CA1105" s="101"/>
      <c r="CB1105" s="101"/>
      <c r="CC1105" s="101"/>
      <c r="CD1105" s="101"/>
      <c r="CE1105" s="101"/>
      <c r="CF1105" s="101"/>
      <c r="CG1105" s="101"/>
      <c r="CH1105" s="103"/>
      <c r="CI1105" s="103"/>
      <c r="CJ1105" s="101"/>
      <c r="CK1105" s="101"/>
      <c r="CL1105" s="101"/>
      <c r="CM1105" s="101"/>
      <c r="CN1105" s="101"/>
      <c r="CO1105" s="101"/>
      <c r="CP1105" s="101"/>
      <c r="CQ1105" s="101"/>
      <c r="CR1105" s="101"/>
      <c r="CS1105" s="101"/>
      <c r="CT1105" s="101"/>
      <c r="CU1105" s="101"/>
      <c r="CV1105" s="101"/>
      <c r="CW1105" s="101"/>
      <c r="CX1105" s="101"/>
      <c r="CY1105" s="101"/>
      <c r="CZ1105" s="101"/>
      <c r="DA1105" s="101"/>
      <c r="DB1105" s="101"/>
      <c r="DC1105" s="101"/>
      <c r="DD1105" s="101"/>
      <c r="DE1105" s="101"/>
      <c r="DF1105" s="103"/>
      <c r="DG1105" s="101"/>
      <c r="DH1105" s="101"/>
      <c r="DI1105" s="101"/>
      <c r="DJ1105" s="101"/>
      <c r="DK1105" s="101"/>
      <c r="DL1105" s="101"/>
      <c r="DM1105" s="101"/>
      <c r="DN1105" s="101"/>
      <c r="DO1105" s="101"/>
      <c r="DP1105" s="101"/>
      <c r="DQ1105" s="101"/>
      <c r="DR1105" s="101"/>
      <c r="DS1105" s="101"/>
      <c r="DT1105" s="101"/>
      <c r="DU1105" s="101"/>
      <c r="DV1105" s="101"/>
      <c r="DW1105" s="101"/>
      <c r="DX1105" s="101"/>
      <c r="DY1105" s="101"/>
      <c r="DZ1105" s="101"/>
      <c r="EA1105" s="101"/>
      <c r="EB1105" s="101"/>
      <c r="EC1105" s="101"/>
      <c r="ED1105" s="101"/>
      <c r="EE1105" s="101"/>
      <c r="EF1105" s="101"/>
      <c r="EG1105" s="101"/>
      <c r="EH1105" s="101"/>
      <c r="EI1105" s="101"/>
      <c r="EJ1105" s="101"/>
      <c r="EK1105" s="101"/>
      <c r="EL1105" s="101"/>
      <c r="EM1105" s="101"/>
      <c r="EN1105" s="101"/>
      <c r="EO1105" s="101"/>
      <c r="EP1105" s="101"/>
      <c r="EQ1105" s="101"/>
      <c r="ER1105" s="101"/>
      <c r="ES1105" s="101"/>
      <c r="ET1105" s="101"/>
      <c r="EU1105" s="101"/>
      <c r="EV1105" s="101"/>
      <c r="EW1105" s="101"/>
      <c r="EX1105" s="101"/>
      <c r="EY1105" s="101"/>
      <c r="EZ1105" s="101"/>
      <c r="FA1105" s="101"/>
      <c r="FB1105" s="101"/>
      <c r="FC1105" s="101"/>
      <c r="FD1105" s="101"/>
      <c r="FE1105" s="101"/>
      <c r="FF1105" s="101"/>
      <c r="FG1105" s="101"/>
      <c r="FH1105" s="101"/>
      <c r="FI1105" s="101"/>
      <c r="FJ1105" s="101"/>
      <c r="FK1105" s="101"/>
      <c r="FL1105" s="101"/>
      <c r="FM1105" s="101"/>
      <c r="FN1105" s="101"/>
      <c r="FO1105" s="101"/>
      <c r="FP1105" s="101"/>
      <c r="FQ1105" s="101"/>
      <c r="FR1105" s="101"/>
      <c r="FS1105" s="101"/>
      <c r="FT1105" s="101"/>
      <c r="FU1105" s="101"/>
      <c r="FV1105" s="101"/>
      <c r="FW1105" s="101"/>
      <c r="FX1105" s="101"/>
      <c r="FY1105" s="101"/>
      <c r="FZ1105" s="101"/>
      <c r="GA1105" s="101"/>
      <c r="GB1105" s="101"/>
      <c r="GC1105" s="101"/>
      <c r="GD1105" s="101"/>
    </row>
    <row r="1106" spans="1:186" x14ac:dyDescent="0.25">
      <c r="A1106" s="101"/>
      <c r="B1106" s="101"/>
      <c r="C1106" s="101"/>
      <c r="D1106" s="101"/>
      <c r="E1106" s="101"/>
      <c r="F1106" s="101"/>
      <c r="G1106" s="101"/>
      <c r="H1106" s="101"/>
      <c r="I1106" s="101"/>
      <c r="J1106" s="101"/>
      <c r="K1106" s="101"/>
      <c r="L1106" s="101"/>
      <c r="M1106" s="103"/>
      <c r="N1106" s="101"/>
      <c r="O1106" s="101"/>
      <c r="P1106" s="101"/>
      <c r="Q1106" s="101"/>
      <c r="R1106" s="101"/>
      <c r="S1106" s="103"/>
      <c r="T1106" s="103"/>
      <c r="U1106" s="101"/>
      <c r="V1106" s="101"/>
      <c r="W1106" s="101"/>
      <c r="X1106" s="101"/>
      <c r="Y1106" s="101"/>
      <c r="Z1106" s="101"/>
      <c r="AA1106" s="101"/>
      <c r="AB1106" s="101"/>
      <c r="AC1106" s="101"/>
      <c r="AD1106" s="101"/>
      <c r="AE1106" s="101"/>
      <c r="AF1106" s="101"/>
      <c r="AG1106" s="103"/>
      <c r="AH1106" s="101"/>
      <c r="AI1106" s="101"/>
      <c r="AJ1106" s="101"/>
      <c r="AK1106" s="101"/>
      <c r="AL1106" s="101"/>
      <c r="AM1106" s="101"/>
      <c r="AN1106" s="101"/>
      <c r="AO1106" s="101"/>
      <c r="AP1106" s="101"/>
      <c r="AQ1106" s="101"/>
      <c r="AR1106" s="101"/>
      <c r="AS1106" s="101"/>
      <c r="AT1106" s="101"/>
      <c r="AU1106" s="101"/>
      <c r="AV1106" s="101"/>
      <c r="AW1106" s="101"/>
      <c r="AX1106" s="101"/>
      <c r="AY1106" s="101"/>
      <c r="AZ1106" s="101"/>
      <c r="BA1106" s="101"/>
      <c r="BB1106" s="101"/>
      <c r="BC1106" s="101"/>
      <c r="BD1106" s="101"/>
      <c r="BE1106" s="101"/>
      <c r="BF1106" s="101"/>
      <c r="BG1106" s="101"/>
      <c r="BH1106" s="101"/>
      <c r="BI1106" s="101"/>
      <c r="BJ1106" s="101"/>
      <c r="BK1106" s="101"/>
      <c r="BL1106" s="101"/>
      <c r="BM1106" s="101"/>
      <c r="BN1106" s="101"/>
      <c r="BO1106" s="101"/>
      <c r="BP1106" s="101"/>
      <c r="BQ1106" s="101"/>
      <c r="BR1106" s="101"/>
      <c r="BS1106" s="101"/>
      <c r="BT1106" s="101"/>
      <c r="BU1106" s="101"/>
      <c r="BV1106" s="101"/>
      <c r="BW1106" s="101"/>
      <c r="BX1106" s="101"/>
      <c r="BY1106" s="101"/>
      <c r="BZ1106" s="101"/>
      <c r="CA1106" s="101"/>
      <c r="CB1106" s="101"/>
      <c r="CC1106" s="101"/>
      <c r="CD1106" s="101"/>
      <c r="CE1106" s="101"/>
      <c r="CF1106" s="101"/>
      <c r="CG1106" s="101"/>
      <c r="CH1106" s="101"/>
      <c r="CI1106" s="101"/>
      <c r="CJ1106" s="101"/>
      <c r="CK1106" s="101"/>
      <c r="CL1106" s="101"/>
      <c r="CM1106" s="101"/>
      <c r="CN1106" s="101"/>
      <c r="CO1106" s="101"/>
      <c r="CP1106" s="101"/>
      <c r="CQ1106" s="101"/>
      <c r="CR1106" s="101"/>
      <c r="CS1106" s="101"/>
      <c r="CT1106" s="101"/>
      <c r="CU1106" s="101"/>
      <c r="CV1106" s="101"/>
      <c r="CW1106" s="101"/>
      <c r="CX1106" s="101"/>
      <c r="CY1106" s="101"/>
      <c r="CZ1106" s="101"/>
      <c r="DA1106" s="101"/>
      <c r="DB1106" s="101"/>
      <c r="DC1106" s="101"/>
      <c r="DD1106" s="101"/>
      <c r="DE1106" s="101"/>
      <c r="DF1106" s="103"/>
      <c r="DG1106" s="101"/>
      <c r="DH1106" s="101"/>
      <c r="DI1106" s="101"/>
      <c r="DJ1106" s="101"/>
      <c r="DK1106" s="101"/>
      <c r="DL1106" s="101"/>
      <c r="DM1106" s="101"/>
      <c r="DN1106" s="101"/>
      <c r="DO1106" s="101"/>
      <c r="DP1106" s="101"/>
      <c r="DQ1106" s="101"/>
      <c r="DR1106" s="101"/>
      <c r="DS1106" s="101"/>
      <c r="DT1106" s="101"/>
      <c r="DU1106" s="101"/>
      <c r="DV1106" s="101"/>
      <c r="DW1106" s="101"/>
      <c r="DX1106" s="101"/>
      <c r="DY1106" s="101"/>
      <c r="DZ1106" s="101"/>
      <c r="EA1106" s="101"/>
      <c r="EB1106" s="101"/>
      <c r="EC1106" s="101"/>
      <c r="ED1106" s="101"/>
      <c r="EE1106" s="101"/>
      <c r="EF1106" s="101"/>
      <c r="EG1106" s="101"/>
      <c r="EH1106" s="101"/>
      <c r="EI1106" s="101"/>
      <c r="EJ1106" s="101"/>
      <c r="EK1106" s="101"/>
      <c r="EL1106" s="101"/>
      <c r="EM1106" s="101"/>
      <c r="EN1106" s="101"/>
      <c r="EO1106" s="101"/>
      <c r="EP1106" s="101"/>
      <c r="EQ1106" s="101"/>
      <c r="ER1106" s="101"/>
      <c r="ES1106" s="101"/>
      <c r="ET1106" s="101"/>
      <c r="EU1106" s="101"/>
      <c r="EV1106" s="101"/>
      <c r="EW1106" s="101"/>
      <c r="EX1106" s="101"/>
      <c r="EY1106" s="101"/>
      <c r="EZ1106" s="101"/>
      <c r="FA1106" s="101"/>
      <c r="FB1106" s="101"/>
      <c r="FC1106" s="101"/>
      <c r="FD1106" s="101"/>
      <c r="FE1106" s="101"/>
      <c r="FF1106" s="101"/>
      <c r="FG1106" s="101"/>
      <c r="FH1106" s="101"/>
      <c r="FI1106" s="101"/>
      <c r="FJ1106" s="101"/>
      <c r="FK1106" s="101"/>
      <c r="FL1106" s="101"/>
      <c r="FM1106" s="101"/>
      <c r="FN1106" s="101"/>
      <c r="FO1106" s="101"/>
      <c r="FP1106" s="101"/>
      <c r="FQ1106" s="101"/>
      <c r="FR1106" s="101"/>
      <c r="FS1106" s="101"/>
      <c r="FT1106" s="101"/>
      <c r="FU1106" s="101"/>
      <c r="FV1106" s="101"/>
      <c r="FW1106" s="101"/>
      <c r="FX1106" s="101"/>
      <c r="FY1106" s="101"/>
      <c r="FZ1106" s="101"/>
      <c r="GA1106" s="101"/>
      <c r="GB1106" s="101"/>
      <c r="GC1106" s="101"/>
      <c r="GD1106" s="101"/>
    </row>
    <row r="1107" spans="1:186" x14ac:dyDescent="0.25">
      <c r="A1107" s="101"/>
      <c r="B1107" s="101"/>
      <c r="C1107" s="101"/>
      <c r="D1107" s="101"/>
      <c r="E1107" s="101"/>
      <c r="F1107" s="101"/>
      <c r="G1107" s="101"/>
      <c r="H1107" s="101"/>
      <c r="I1107" s="101"/>
      <c r="J1107" s="101"/>
      <c r="K1107" s="101"/>
      <c r="L1107" s="101"/>
      <c r="M1107" s="103"/>
      <c r="N1107" s="101"/>
      <c r="O1107" s="101"/>
      <c r="P1107" s="101"/>
      <c r="Q1107" s="101"/>
      <c r="R1107" s="101"/>
      <c r="S1107" s="103"/>
      <c r="T1107" s="103"/>
      <c r="U1107" s="101"/>
      <c r="V1107" s="101"/>
      <c r="W1107" s="101"/>
      <c r="X1107" s="101"/>
      <c r="Y1107" s="101"/>
      <c r="Z1107" s="101"/>
      <c r="AA1107" s="101"/>
      <c r="AB1107" s="101"/>
      <c r="AC1107" s="101"/>
      <c r="AD1107" s="101"/>
      <c r="AE1107" s="101"/>
      <c r="AF1107" s="101"/>
      <c r="AG1107" s="103"/>
      <c r="AH1107" s="101"/>
      <c r="AI1107" s="101"/>
      <c r="AJ1107" s="101"/>
      <c r="AK1107" s="101"/>
      <c r="AL1107" s="101"/>
      <c r="AM1107" s="101"/>
      <c r="AN1107" s="101"/>
      <c r="AO1107" s="101"/>
      <c r="AP1107" s="101"/>
      <c r="AQ1107" s="101"/>
      <c r="AR1107" s="101"/>
      <c r="AS1107" s="101"/>
      <c r="AT1107" s="101"/>
      <c r="AU1107" s="101"/>
      <c r="AV1107" s="101"/>
      <c r="AW1107" s="101"/>
      <c r="AX1107" s="101"/>
      <c r="AY1107" s="101"/>
      <c r="AZ1107" s="101"/>
      <c r="BA1107" s="101"/>
      <c r="BB1107" s="101"/>
      <c r="BC1107" s="101"/>
      <c r="BD1107" s="101"/>
      <c r="BE1107" s="101"/>
      <c r="BF1107" s="101"/>
      <c r="BG1107" s="101"/>
      <c r="BH1107" s="101"/>
      <c r="BI1107" s="101"/>
      <c r="BJ1107" s="101"/>
      <c r="BK1107" s="101"/>
      <c r="BL1107" s="101"/>
      <c r="BM1107" s="101"/>
      <c r="BN1107" s="101"/>
      <c r="BO1107" s="101"/>
      <c r="BP1107" s="101"/>
      <c r="BQ1107" s="101"/>
      <c r="BR1107" s="101"/>
      <c r="BS1107" s="101"/>
      <c r="BT1107" s="101"/>
      <c r="BU1107" s="101"/>
      <c r="BV1107" s="101"/>
      <c r="BW1107" s="101"/>
      <c r="BX1107" s="101"/>
      <c r="BY1107" s="101"/>
      <c r="BZ1107" s="101"/>
      <c r="CA1107" s="101"/>
      <c r="CB1107" s="101"/>
      <c r="CC1107" s="101"/>
      <c r="CD1107" s="101"/>
      <c r="CE1107" s="101"/>
      <c r="CF1107" s="101"/>
      <c r="CG1107" s="101"/>
      <c r="CH1107" s="101"/>
      <c r="CI1107" s="101"/>
      <c r="CJ1107" s="101"/>
      <c r="CK1107" s="101"/>
      <c r="CL1107" s="101"/>
      <c r="CM1107" s="101"/>
      <c r="CN1107" s="101"/>
      <c r="CO1107" s="101"/>
      <c r="CP1107" s="101"/>
      <c r="CQ1107" s="101"/>
      <c r="CR1107" s="101"/>
      <c r="CS1107" s="101"/>
      <c r="CT1107" s="101"/>
      <c r="CU1107" s="101"/>
      <c r="CV1107" s="101"/>
      <c r="CW1107" s="101"/>
      <c r="CX1107" s="101"/>
      <c r="CY1107" s="101"/>
      <c r="CZ1107" s="101"/>
      <c r="DA1107" s="101"/>
      <c r="DB1107" s="101"/>
      <c r="DC1107" s="101"/>
      <c r="DD1107" s="101"/>
      <c r="DE1107" s="101"/>
      <c r="DF1107" s="103"/>
      <c r="DG1107" s="101"/>
      <c r="DH1107" s="101"/>
      <c r="DI1107" s="101"/>
      <c r="DJ1107" s="101"/>
      <c r="DK1107" s="101"/>
      <c r="DL1107" s="101"/>
      <c r="DM1107" s="101"/>
      <c r="DN1107" s="101"/>
      <c r="DO1107" s="101"/>
      <c r="DP1107" s="101"/>
      <c r="DQ1107" s="101"/>
      <c r="DR1107" s="101"/>
      <c r="DS1107" s="101"/>
      <c r="DT1107" s="101"/>
      <c r="DU1107" s="101"/>
      <c r="DV1107" s="101"/>
      <c r="DW1107" s="101"/>
      <c r="DX1107" s="101"/>
      <c r="DY1107" s="101"/>
      <c r="DZ1107" s="101"/>
      <c r="EA1107" s="101"/>
      <c r="EB1107" s="101"/>
      <c r="EC1107" s="101"/>
      <c r="ED1107" s="101"/>
      <c r="EE1107" s="101"/>
      <c r="EF1107" s="101"/>
      <c r="EG1107" s="101"/>
      <c r="EH1107" s="101"/>
      <c r="EI1107" s="101"/>
      <c r="EJ1107" s="101"/>
      <c r="EK1107" s="101"/>
      <c r="EL1107" s="101"/>
      <c r="EM1107" s="101"/>
      <c r="EN1107" s="101"/>
      <c r="EO1107" s="101"/>
      <c r="EP1107" s="101"/>
      <c r="EQ1107" s="101"/>
      <c r="ER1107" s="101"/>
      <c r="ES1107" s="101"/>
      <c r="ET1107" s="101"/>
      <c r="EU1107" s="101"/>
      <c r="EV1107" s="101"/>
      <c r="EW1107" s="101"/>
      <c r="EX1107" s="101"/>
      <c r="EY1107" s="101"/>
      <c r="EZ1107" s="101"/>
      <c r="FA1107" s="101"/>
      <c r="FB1107" s="101"/>
      <c r="FC1107" s="101"/>
      <c r="FD1107" s="101"/>
      <c r="FE1107" s="101"/>
      <c r="FF1107" s="101"/>
      <c r="FG1107" s="101"/>
      <c r="FH1107" s="101"/>
      <c r="FI1107" s="101"/>
      <c r="FJ1107" s="101"/>
      <c r="FK1107" s="101"/>
      <c r="FL1107" s="101"/>
      <c r="FM1107" s="101"/>
      <c r="FN1107" s="101"/>
      <c r="FO1107" s="101"/>
      <c r="FP1107" s="101"/>
      <c r="FQ1107" s="101"/>
      <c r="FR1107" s="101"/>
      <c r="FS1107" s="101"/>
      <c r="FT1107" s="101"/>
      <c r="FU1107" s="101"/>
      <c r="FV1107" s="101"/>
      <c r="FW1107" s="101"/>
      <c r="FX1107" s="101"/>
      <c r="FY1107" s="101"/>
      <c r="FZ1107" s="101"/>
      <c r="GA1107" s="101"/>
      <c r="GB1107" s="101"/>
      <c r="GC1107" s="101"/>
      <c r="GD1107" s="101"/>
    </row>
    <row r="1108" spans="1:186" x14ac:dyDescent="0.25">
      <c r="A1108" s="101"/>
      <c r="B1108" s="101"/>
      <c r="C1108" s="101"/>
      <c r="D1108" s="101"/>
      <c r="E1108" s="101"/>
      <c r="F1108" s="101"/>
      <c r="G1108" s="101"/>
      <c r="H1108" s="101"/>
      <c r="I1108" s="101"/>
      <c r="J1108" s="101"/>
      <c r="K1108" s="101"/>
      <c r="L1108" s="101"/>
      <c r="M1108" s="103"/>
      <c r="N1108" s="101"/>
      <c r="O1108" s="101"/>
      <c r="P1108" s="101"/>
      <c r="Q1108" s="101"/>
      <c r="R1108" s="101"/>
      <c r="S1108" s="103"/>
      <c r="T1108" s="103"/>
      <c r="U1108" s="101"/>
      <c r="V1108" s="101"/>
      <c r="W1108" s="101"/>
      <c r="X1108" s="101"/>
      <c r="Y1108" s="101"/>
      <c r="Z1108" s="101"/>
      <c r="AA1108" s="101"/>
      <c r="AB1108" s="101"/>
      <c r="AC1108" s="101"/>
      <c r="AD1108" s="101"/>
      <c r="AE1108" s="101"/>
      <c r="AF1108" s="101"/>
      <c r="AG1108" s="103"/>
      <c r="AH1108" s="101"/>
      <c r="AI1108" s="101"/>
      <c r="AJ1108" s="101"/>
      <c r="AK1108" s="101"/>
      <c r="AL1108" s="101"/>
      <c r="AM1108" s="101"/>
      <c r="AN1108" s="101"/>
      <c r="AO1108" s="101"/>
      <c r="AP1108" s="101"/>
      <c r="AQ1108" s="101"/>
      <c r="AR1108" s="101"/>
      <c r="AS1108" s="101"/>
      <c r="AT1108" s="101"/>
      <c r="AU1108" s="101"/>
      <c r="AV1108" s="101"/>
      <c r="AW1108" s="101"/>
      <c r="AX1108" s="101"/>
      <c r="AY1108" s="101"/>
      <c r="AZ1108" s="101"/>
      <c r="BA1108" s="101"/>
      <c r="BB1108" s="101"/>
      <c r="BC1108" s="101"/>
      <c r="BD1108" s="101"/>
      <c r="BE1108" s="101"/>
      <c r="BF1108" s="101"/>
      <c r="BG1108" s="101"/>
      <c r="BH1108" s="101"/>
      <c r="BI1108" s="101"/>
      <c r="BJ1108" s="101"/>
      <c r="BK1108" s="101"/>
      <c r="BL1108" s="101"/>
      <c r="BM1108" s="101"/>
      <c r="BN1108" s="101"/>
      <c r="BO1108" s="101"/>
      <c r="BP1108" s="101"/>
      <c r="BQ1108" s="101"/>
      <c r="BR1108" s="101"/>
      <c r="BS1108" s="101"/>
      <c r="BT1108" s="101"/>
      <c r="BU1108" s="101"/>
      <c r="BV1108" s="101"/>
      <c r="BW1108" s="101"/>
      <c r="BX1108" s="101"/>
      <c r="BY1108" s="101"/>
      <c r="BZ1108" s="101"/>
      <c r="CA1108" s="101"/>
      <c r="CB1108" s="101"/>
      <c r="CC1108" s="101"/>
      <c r="CD1108" s="101"/>
      <c r="CE1108" s="101"/>
      <c r="CF1108" s="101"/>
      <c r="CG1108" s="101"/>
      <c r="CH1108" s="101"/>
      <c r="CI1108" s="101"/>
      <c r="CJ1108" s="101"/>
      <c r="CK1108" s="101"/>
      <c r="CL1108" s="101"/>
      <c r="CM1108" s="101"/>
      <c r="CN1108" s="101"/>
      <c r="CO1108" s="101"/>
      <c r="CP1108" s="101"/>
      <c r="CQ1108" s="101"/>
      <c r="CR1108" s="101"/>
      <c r="CS1108" s="101"/>
      <c r="CT1108" s="101"/>
      <c r="CU1108" s="101"/>
      <c r="CV1108" s="101"/>
      <c r="CW1108" s="101"/>
      <c r="CX1108" s="101"/>
      <c r="CY1108" s="101"/>
      <c r="CZ1108" s="101"/>
      <c r="DA1108" s="101"/>
      <c r="DB1108" s="101"/>
      <c r="DC1108" s="101"/>
      <c r="DD1108" s="101"/>
      <c r="DE1108" s="101"/>
      <c r="DF1108" s="103"/>
      <c r="DG1108" s="101"/>
      <c r="DH1108" s="101"/>
      <c r="DI1108" s="101"/>
      <c r="DJ1108" s="101"/>
      <c r="DK1108" s="101"/>
      <c r="DL1108" s="101"/>
      <c r="DM1108" s="101"/>
      <c r="DN1108" s="101"/>
      <c r="DO1108" s="101"/>
      <c r="DP1108" s="101"/>
      <c r="DQ1108" s="101"/>
      <c r="DR1108" s="101"/>
      <c r="DS1108" s="101"/>
      <c r="DT1108" s="101"/>
      <c r="DU1108" s="101"/>
      <c r="DV1108" s="101"/>
      <c r="DW1108" s="101"/>
      <c r="DX1108" s="101"/>
      <c r="DY1108" s="101"/>
      <c r="DZ1108" s="101"/>
      <c r="EA1108" s="101"/>
      <c r="EB1108" s="101"/>
      <c r="EC1108" s="101"/>
      <c r="ED1108" s="101"/>
      <c r="EE1108" s="101"/>
      <c r="EF1108" s="101"/>
      <c r="EG1108" s="101"/>
      <c r="EH1108" s="101"/>
      <c r="EI1108" s="101"/>
      <c r="EJ1108" s="101"/>
      <c r="EK1108" s="101"/>
      <c r="EL1108" s="101"/>
      <c r="EM1108" s="101"/>
      <c r="EN1108" s="101"/>
      <c r="EO1108" s="101"/>
      <c r="EP1108" s="101"/>
      <c r="EQ1108" s="101"/>
      <c r="ER1108" s="101"/>
      <c r="ES1108" s="101"/>
      <c r="ET1108" s="101"/>
      <c r="EU1108" s="101"/>
      <c r="EV1108" s="101"/>
      <c r="EW1108" s="101"/>
      <c r="EX1108" s="101"/>
      <c r="EY1108" s="101"/>
      <c r="EZ1108" s="101"/>
      <c r="FA1108" s="101"/>
      <c r="FB1108" s="101"/>
      <c r="FC1108" s="101"/>
      <c r="FD1108" s="101"/>
      <c r="FE1108" s="101"/>
      <c r="FF1108" s="101"/>
      <c r="FG1108" s="101"/>
      <c r="FH1108" s="101"/>
      <c r="FI1108" s="101"/>
      <c r="FJ1108" s="101"/>
      <c r="FK1108" s="101"/>
      <c r="FL1108" s="101"/>
      <c r="FM1108" s="101"/>
      <c r="FN1108" s="101"/>
      <c r="FO1108" s="101"/>
      <c r="FP1108" s="101"/>
      <c r="FQ1108" s="101"/>
      <c r="FR1108" s="101"/>
      <c r="FS1108" s="101"/>
      <c r="FT1108" s="101"/>
      <c r="FU1108" s="101"/>
      <c r="FV1108" s="101"/>
      <c r="FW1108" s="101"/>
      <c r="FX1108" s="101"/>
      <c r="FY1108" s="101"/>
      <c r="FZ1108" s="101"/>
      <c r="GA1108" s="101"/>
      <c r="GB1108" s="101"/>
      <c r="GC1108" s="101"/>
      <c r="GD1108" s="101"/>
    </row>
    <row r="1109" spans="1:186" x14ac:dyDescent="0.25">
      <c r="A1109" s="101"/>
      <c r="B1109" s="101"/>
      <c r="C1109" s="101"/>
      <c r="D1109" s="101"/>
      <c r="E1109" s="101"/>
      <c r="F1109" s="101"/>
      <c r="G1109" s="101"/>
      <c r="H1109" s="101"/>
      <c r="I1109" s="101"/>
      <c r="J1109" s="101"/>
      <c r="K1109" s="101"/>
      <c r="L1109" s="101"/>
      <c r="M1109" s="103"/>
      <c r="N1109" s="101"/>
      <c r="O1109" s="101"/>
      <c r="P1109" s="101"/>
      <c r="Q1109" s="101"/>
      <c r="R1109" s="101"/>
      <c r="S1109" s="103"/>
      <c r="T1109" s="103"/>
      <c r="U1109" s="101"/>
      <c r="V1109" s="101"/>
      <c r="W1109" s="101"/>
      <c r="X1109" s="101"/>
      <c r="Y1109" s="101"/>
      <c r="Z1109" s="101"/>
      <c r="AA1109" s="101"/>
      <c r="AB1109" s="101"/>
      <c r="AC1109" s="101"/>
      <c r="AD1109" s="101"/>
      <c r="AE1109" s="101"/>
      <c r="AF1109" s="101"/>
      <c r="AG1109" s="103"/>
      <c r="AH1109" s="101"/>
      <c r="AI1109" s="101"/>
      <c r="AJ1109" s="101"/>
      <c r="AK1109" s="101"/>
      <c r="AL1109" s="101"/>
      <c r="AM1109" s="101"/>
      <c r="AN1109" s="101"/>
      <c r="AO1109" s="101"/>
      <c r="AP1109" s="101"/>
      <c r="AQ1109" s="101"/>
      <c r="AR1109" s="101"/>
      <c r="AS1109" s="101"/>
      <c r="AT1109" s="101"/>
      <c r="AU1109" s="101"/>
      <c r="AV1109" s="101"/>
      <c r="AW1109" s="101"/>
      <c r="AX1109" s="101"/>
      <c r="AY1109" s="101"/>
      <c r="AZ1109" s="101"/>
      <c r="BA1109" s="101"/>
      <c r="BB1109" s="101"/>
      <c r="BC1109" s="101"/>
      <c r="BD1109" s="101"/>
      <c r="BE1109" s="101"/>
      <c r="BF1109" s="101"/>
      <c r="BG1109" s="101"/>
      <c r="BH1109" s="101"/>
      <c r="BI1109" s="101"/>
      <c r="BJ1109" s="101"/>
      <c r="BK1109" s="101"/>
      <c r="BL1109" s="101"/>
      <c r="BM1109" s="101"/>
      <c r="BN1109" s="101"/>
      <c r="BO1109" s="101"/>
      <c r="BP1109" s="101"/>
      <c r="BQ1109" s="101"/>
      <c r="BR1109" s="101"/>
      <c r="BS1109" s="101"/>
      <c r="BT1109" s="101"/>
      <c r="BU1109" s="101"/>
      <c r="BV1109" s="101"/>
      <c r="BW1109" s="101"/>
      <c r="BX1109" s="101"/>
      <c r="BY1109" s="101"/>
      <c r="BZ1109" s="101"/>
      <c r="CA1109" s="101"/>
      <c r="CB1109" s="101"/>
      <c r="CC1109" s="101"/>
      <c r="CD1109" s="101"/>
      <c r="CE1109" s="101"/>
      <c r="CF1109" s="101"/>
      <c r="CG1109" s="101"/>
      <c r="CH1109" s="101"/>
      <c r="CI1109" s="101"/>
      <c r="CJ1109" s="101"/>
      <c r="CK1109" s="101"/>
      <c r="CL1109" s="101"/>
      <c r="CM1109" s="101"/>
      <c r="CN1109" s="101"/>
      <c r="CO1109" s="101"/>
      <c r="CP1109" s="101"/>
      <c r="CQ1109" s="101"/>
      <c r="CR1109" s="101"/>
      <c r="CS1109" s="101"/>
      <c r="CT1109" s="101"/>
      <c r="CU1109" s="101"/>
      <c r="CV1109" s="101"/>
      <c r="CW1109" s="101"/>
      <c r="CX1109" s="101"/>
      <c r="CY1109" s="101"/>
      <c r="CZ1109" s="101"/>
      <c r="DA1109" s="101"/>
      <c r="DB1109" s="101"/>
      <c r="DC1109" s="101"/>
      <c r="DD1109" s="101"/>
      <c r="DE1109" s="101"/>
      <c r="DF1109" s="103"/>
      <c r="DG1109" s="101"/>
      <c r="DH1109" s="101"/>
      <c r="DI1109" s="101"/>
      <c r="DJ1109" s="101"/>
      <c r="DK1109" s="101"/>
      <c r="DL1109" s="101"/>
      <c r="DM1109" s="101"/>
      <c r="DN1109" s="101"/>
      <c r="DO1109" s="101"/>
      <c r="DP1109" s="101"/>
      <c r="DQ1109" s="101"/>
      <c r="DR1109" s="101"/>
      <c r="DS1109" s="101"/>
      <c r="DT1109" s="101"/>
      <c r="DU1109" s="101"/>
      <c r="DV1109" s="101"/>
      <c r="DW1109" s="101"/>
      <c r="DX1109" s="101"/>
      <c r="DY1109" s="101"/>
      <c r="DZ1109" s="101"/>
      <c r="EA1109" s="101"/>
      <c r="EB1109" s="101"/>
      <c r="EC1109" s="101"/>
      <c r="ED1109" s="101"/>
      <c r="EE1109" s="101"/>
      <c r="EF1109" s="101"/>
      <c r="EG1109" s="101"/>
      <c r="EH1109" s="101"/>
      <c r="EI1109" s="101"/>
      <c r="EJ1109" s="101"/>
      <c r="EK1109" s="101"/>
      <c r="EL1109" s="101"/>
      <c r="EM1109" s="101"/>
      <c r="EN1109" s="101"/>
      <c r="EO1109" s="101"/>
      <c r="EP1109" s="101"/>
      <c r="EQ1109" s="101"/>
      <c r="ER1109" s="101"/>
      <c r="ES1109" s="101"/>
      <c r="ET1109" s="101"/>
      <c r="EU1109" s="101"/>
      <c r="EV1109" s="101"/>
      <c r="EW1109" s="101"/>
      <c r="EX1109" s="101"/>
      <c r="EY1109" s="101"/>
      <c r="EZ1109" s="101"/>
      <c r="FA1109" s="101"/>
      <c r="FB1109" s="101"/>
      <c r="FC1109" s="101"/>
      <c r="FD1109" s="101"/>
      <c r="FE1109" s="101"/>
      <c r="FF1109" s="101"/>
      <c r="FG1109" s="101"/>
      <c r="FH1109" s="101"/>
      <c r="FI1109" s="101"/>
      <c r="FJ1109" s="101"/>
      <c r="FK1109" s="101"/>
      <c r="FL1109" s="101"/>
      <c r="FM1109" s="101"/>
      <c r="FN1109" s="101"/>
      <c r="FO1109" s="101"/>
      <c r="FP1109" s="101"/>
      <c r="FQ1109" s="101"/>
      <c r="FR1109" s="101"/>
      <c r="FS1109" s="101"/>
      <c r="FT1109" s="101"/>
      <c r="FU1109" s="101"/>
      <c r="FV1109" s="101"/>
      <c r="FW1109" s="101"/>
      <c r="FX1109" s="101"/>
      <c r="FY1109" s="101"/>
      <c r="FZ1109" s="101"/>
      <c r="GA1109" s="101"/>
      <c r="GB1109" s="101"/>
      <c r="GC1109" s="101"/>
      <c r="GD1109" s="101"/>
    </row>
    <row r="1110" spans="1:186" x14ac:dyDescent="0.25">
      <c r="A1110" s="101"/>
      <c r="B1110" s="101"/>
      <c r="C1110" s="101"/>
      <c r="D1110" s="101"/>
      <c r="E1110" s="101"/>
      <c r="F1110" s="101"/>
      <c r="G1110" s="101"/>
      <c r="H1110" s="101"/>
      <c r="I1110" s="101"/>
      <c r="J1110" s="101"/>
      <c r="K1110" s="101"/>
      <c r="L1110" s="101"/>
      <c r="M1110" s="103"/>
      <c r="N1110" s="101"/>
      <c r="O1110" s="101"/>
      <c r="P1110" s="101"/>
      <c r="Q1110" s="101"/>
      <c r="R1110" s="101"/>
      <c r="S1110" s="103"/>
      <c r="T1110" s="103"/>
      <c r="U1110" s="101"/>
      <c r="V1110" s="101"/>
      <c r="W1110" s="101"/>
      <c r="X1110" s="101"/>
      <c r="Y1110" s="101"/>
      <c r="Z1110" s="101"/>
      <c r="AA1110" s="101"/>
      <c r="AB1110" s="101"/>
      <c r="AC1110" s="101"/>
      <c r="AD1110" s="101"/>
      <c r="AE1110" s="101"/>
      <c r="AF1110" s="101"/>
      <c r="AG1110" s="103"/>
      <c r="AH1110" s="101"/>
      <c r="AI1110" s="101"/>
      <c r="AJ1110" s="101"/>
      <c r="AK1110" s="101"/>
      <c r="AL1110" s="101"/>
      <c r="AM1110" s="101"/>
      <c r="AN1110" s="101"/>
      <c r="AO1110" s="101"/>
      <c r="AP1110" s="101"/>
      <c r="AQ1110" s="101"/>
      <c r="AR1110" s="101"/>
      <c r="AS1110" s="101"/>
      <c r="AT1110" s="101"/>
      <c r="AU1110" s="101"/>
      <c r="AV1110" s="101"/>
      <c r="AW1110" s="101"/>
      <c r="AX1110" s="101"/>
      <c r="AY1110" s="101"/>
      <c r="AZ1110" s="101"/>
      <c r="BA1110" s="101"/>
      <c r="BB1110" s="101"/>
      <c r="BC1110" s="101"/>
      <c r="BD1110" s="101"/>
      <c r="BE1110" s="101"/>
      <c r="BF1110" s="101"/>
      <c r="BG1110" s="101"/>
      <c r="BH1110" s="101"/>
      <c r="BI1110" s="101"/>
      <c r="BJ1110" s="101"/>
      <c r="BK1110" s="101"/>
      <c r="BL1110" s="101"/>
      <c r="BM1110" s="101"/>
      <c r="BN1110" s="101"/>
      <c r="BO1110" s="101"/>
      <c r="BP1110" s="101"/>
      <c r="BQ1110" s="101"/>
      <c r="BR1110" s="101"/>
      <c r="BS1110" s="101"/>
      <c r="BT1110" s="101"/>
      <c r="BU1110" s="101"/>
      <c r="BV1110" s="101"/>
      <c r="BW1110" s="101"/>
      <c r="BX1110" s="101"/>
      <c r="BY1110" s="101"/>
      <c r="BZ1110" s="101"/>
      <c r="CA1110" s="101"/>
      <c r="CB1110" s="101"/>
      <c r="CC1110" s="101"/>
      <c r="CD1110" s="101"/>
      <c r="CE1110" s="101"/>
      <c r="CF1110" s="101"/>
      <c r="CG1110" s="101"/>
      <c r="CH1110" s="101"/>
      <c r="CI1110" s="101"/>
      <c r="CJ1110" s="101"/>
      <c r="CK1110" s="101"/>
      <c r="CL1110" s="101"/>
      <c r="CM1110" s="101"/>
      <c r="CN1110" s="101"/>
      <c r="CO1110" s="101"/>
      <c r="CP1110" s="101"/>
      <c r="CQ1110" s="101"/>
      <c r="CR1110" s="101"/>
      <c r="CS1110" s="101"/>
      <c r="CT1110" s="101"/>
      <c r="CU1110" s="101"/>
      <c r="CV1110" s="101"/>
      <c r="CW1110" s="101"/>
      <c r="CX1110" s="101"/>
      <c r="CY1110" s="101"/>
      <c r="CZ1110" s="101"/>
      <c r="DA1110" s="101"/>
      <c r="DB1110" s="101"/>
      <c r="DC1110" s="101"/>
      <c r="DD1110" s="101"/>
      <c r="DE1110" s="101"/>
      <c r="DF1110" s="103"/>
      <c r="DG1110" s="101"/>
      <c r="DH1110" s="101"/>
      <c r="DI1110" s="101"/>
      <c r="DJ1110" s="101"/>
      <c r="DK1110" s="101"/>
      <c r="DL1110" s="101"/>
      <c r="DM1110" s="101"/>
      <c r="DN1110" s="101"/>
      <c r="DO1110" s="101"/>
      <c r="DP1110" s="101"/>
      <c r="DQ1110" s="101"/>
      <c r="DR1110" s="101"/>
      <c r="DS1110" s="101"/>
      <c r="DT1110" s="101"/>
      <c r="DU1110" s="101"/>
      <c r="DV1110" s="101"/>
      <c r="DW1110" s="101"/>
      <c r="DX1110" s="101"/>
      <c r="DY1110" s="101"/>
      <c r="DZ1110" s="101"/>
      <c r="EA1110" s="101"/>
      <c r="EB1110" s="101"/>
      <c r="EC1110" s="101"/>
      <c r="ED1110" s="101"/>
      <c r="EE1110" s="101"/>
      <c r="EF1110" s="101"/>
      <c r="EG1110" s="101"/>
      <c r="EH1110" s="101"/>
      <c r="EI1110" s="101"/>
      <c r="EJ1110" s="101"/>
      <c r="EK1110" s="101"/>
      <c r="EL1110" s="101"/>
      <c r="EM1110" s="101"/>
      <c r="EN1110" s="101"/>
      <c r="EO1110" s="101"/>
      <c r="EP1110" s="101"/>
      <c r="EQ1110" s="101"/>
      <c r="ER1110" s="101"/>
      <c r="ES1110" s="101"/>
      <c r="ET1110" s="101"/>
      <c r="EU1110" s="101"/>
      <c r="EV1110" s="101"/>
      <c r="EW1110" s="101"/>
      <c r="EX1110" s="101"/>
      <c r="EY1110" s="101"/>
      <c r="EZ1110" s="101"/>
      <c r="FA1110" s="101"/>
      <c r="FB1110" s="101"/>
      <c r="FC1110" s="101"/>
      <c r="FD1110" s="101"/>
      <c r="FE1110" s="101"/>
      <c r="FF1110" s="101"/>
      <c r="FG1110" s="101"/>
      <c r="FH1110" s="101"/>
      <c r="FI1110" s="101"/>
      <c r="FJ1110" s="101"/>
      <c r="FK1110" s="101"/>
      <c r="FL1110" s="101"/>
      <c r="FM1110" s="101"/>
      <c r="FN1110" s="101"/>
      <c r="FO1110" s="101"/>
      <c r="FP1110" s="101"/>
      <c r="FQ1110" s="101"/>
      <c r="FR1110" s="101"/>
      <c r="FS1110" s="101"/>
      <c r="FT1110" s="101"/>
      <c r="FU1110" s="101"/>
      <c r="FV1110" s="101"/>
      <c r="FW1110" s="101"/>
      <c r="FX1110" s="101"/>
      <c r="FY1110" s="101"/>
      <c r="FZ1110" s="101"/>
      <c r="GA1110" s="101"/>
      <c r="GB1110" s="101"/>
      <c r="GC1110" s="101"/>
      <c r="GD1110" s="101"/>
    </row>
    <row r="1111" spans="1:186" x14ac:dyDescent="0.25">
      <c r="A1111" s="101"/>
      <c r="B1111" s="101"/>
      <c r="C1111" s="101"/>
      <c r="D1111" s="101"/>
      <c r="E1111" s="101"/>
      <c r="F1111" s="101"/>
      <c r="G1111" s="101"/>
      <c r="H1111" s="101"/>
      <c r="I1111" s="101"/>
      <c r="J1111" s="101"/>
      <c r="K1111" s="101"/>
      <c r="L1111" s="101"/>
      <c r="M1111" s="103"/>
      <c r="N1111" s="101"/>
      <c r="O1111" s="101"/>
      <c r="P1111" s="101"/>
      <c r="Q1111" s="101"/>
      <c r="R1111" s="101"/>
      <c r="S1111" s="103"/>
      <c r="T1111" s="103"/>
      <c r="U1111" s="101"/>
      <c r="V1111" s="101"/>
      <c r="W1111" s="101"/>
      <c r="X1111" s="101"/>
      <c r="Y1111" s="101"/>
      <c r="Z1111" s="101"/>
      <c r="AA1111" s="101"/>
      <c r="AB1111" s="101"/>
      <c r="AC1111" s="101"/>
      <c r="AD1111" s="101"/>
      <c r="AE1111" s="101"/>
      <c r="AF1111" s="101"/>
      <c r="AG1111" s="103"/>
      <c r="AH1111" s="101"/>
      <c r="AI1111" s="101"/>
      <c r="AJ1111" s="101"/>
      <c r="AK1111" s="101"/>
      <c r="AL1111" s="101"/>
      <c r="AM1111" s="101"/>
      <c r="AN1111" s="101"/>
      <c r="AO1111" s="101"/>
      <c r="AP1111" s="101"/>
      <c r="AQ1111" s="101"/>
      <c r="AR1111" s="101"/>
      <c r="AS1111" s="101"/>
      <c r="AT1111" s="101"/>
      <c r="AU1111" s="101"/>
      <c r="AV1111" s="101"/>
      <c r="AW1111" s="101"/>
      <c r="AX1111" s="101"/>
      <c r="AY1111" s="101"/>
      <c r="AZ1111" s="101"/>
      <c r="BA1111" s="101"/>
      <c r="BB1111" s="101"/>
      <c r="BC1111" s="101"/>
      <c r="BD1111" s="101"/>
      <c r="BE1111" s="101"/>
      <c r="BF1111" s="101"/>
      <c r="BG1111" s="101"/>
      <c r="BH1111" s="101"/>
      <c r="BI1111" s="101"/>
      <c r="BJ1111" s="101"/>
      <c r="BK1111" s="101"/>
      <c r="BL1111" s="101"/>
      <c r="BM1111" s="101"/>
      <c r="BN1111" s="101"/>
      <c r="BO1111" s="101"/>
      <c r="BP1111" s="101"/>
      <c r="BQ1111" s="101"/>
      <c r="BR1111" s="101"/>
      <c r="BS1111" s="101"/>
      <c r="BT1111" s="101"/>
      <c r="BU1111" s="101"/>
      <c r="BV1111" s="101"/>
      <c r="BW1111" s="101"/>
      <c r="BX1111" s="101"/>
      <c r="BY1111" s="101"/>
      <c r="BZ1111" s="101"/>
      <c r="CA1111" s="101"/>
      <c r="CB1111" s="101"/>
      <c r="CC1111" s="101"/>
      <c r="CD1111" s="101"/>
      <c r="CE1111" s="101"/>
      <c r="CF1111" s="101"/>
      <c r="CG1111" s="101"/>
      <c r="CH1111" s="101"/>
      <c r="CI1111" s="101"/>
      <c r="CJ1111" s="101"/>
      <c r="CK1111" s="101"/>
      <c r="CL1111" s="101"/>
      <c r="CM1111" s="101"/>
      <c r="CN1111" s="101"/>
      <c r="CO1111" s="101"/>
      <c r="CP1111" s="101"/>
      <c r="CQ1111" s="101"/>
      <c r="CR1111" s="101"/>
      <c r="CS1111" s="101"/>
      <c r="CT1111" s="101"/>
      <c r="CU1111" s="101"/>
      <c r="CV1111" s="101"/>
      <c r="CW1111" s="101"/>
      <c r="CX1111" s="101"/>
      <c r="CY1111" s="101"/>
      <c r="CZ1111" s="101"/>
      <c r="DA1111" s="101"/>
      <c r="DB1111" s="101"/>
      <c r="DC1111" s="101"/>
      <c r="DD1111" s="101"/>
      <c r="DE1111" s="101"/>
      <c r="DF1111" s="103"/>
      <c r="DG1111" s="101"/>
      <c r="DH1111" s="101"/>
      <c r="DI1111" s="101"/>
      <c r="DJ1111" s="101"/>
      <c r="DK1111" s="101"/>
      <c r="DL1111" s="101"/>
      <c r="DM1111" s="101"/>
      <c r="DN1111" s="101"/>
      <c r="DO1111" s="101"/>
      <c r="DP1111" s="101"/>
      <c r="DQ1111" s="101"/>
      <c r="DR1111" s="101"/>
      <c r="DS1111" s="101"/>
      <c r="DT1111" s="101"/>
      <c r="DU1111" s="101"/>
      <c r="DV1111" s="101"/>
      <c r="DW1111" s="101"/>
      <c r="DX1111" s="101"/>
      <c r="DY1111" s="101"/>
      <c r="DZ1111" s="101"/>
      <c r="EA1111" s="101"/>
      <c r="EB1111" s="101"/>
      <c r="EC1111" s="101"/>
      <c r="ED1111" s="101"/>
      <c r="EE1111" s="101"/>
      <c r="EF1111" s="101"/>
      <c r="EG1111" s="101"/>
      <c r="EH1111" s="101"/>
      <c r="EI1111" s="101"/>
      <c r="EJ1111" s="101"/>
      <c r="EK1111" s="101"/>
      <c r="EL1111" s="101"/>
      <c r="EM1111" s="101"/>
      <c r="EN1111" s="101"/>
      <c r="EO1111" s="101"/>
      <c r="EP1111" s="101"/>
      <c r="EQ1111" s="101"/>
      <c r="ER1111" s="101"/>
      <c r="ES1111" s="101"/>
      <c r="ET1111" s="101"/>
      <c r="EU1111" s="101"/>
      <c r="EV1111" s="101"/>
      <c r="EW1111" s="101"/>
      <c r="EX1111" s="101"/>
      <c r="EY1111" s="101"/>
      <c r="EZ1111" s="101"/>
      <c r="FA1111" s="101"/>
      <c r="FB1111" s="101"/>
      <c r="FC1111" s="101"/>
      <c r="FD1111" s="101"/>
      <c r="FE1111" s="101"/>
      <c r="FF1111" s="101"/>
      <c r="FG1111" s="101"/>
      <c r="FH1111" s="101"/>
      <c r="FI1111" s="101"/>
      <c r="FJ1111" s="101"/>
      <c r="FK1111" s="101"/>
      <c r="FL1111" s="101"/>
      <c r="FM1111" s="101"/>
      <c r="FN1111" s="101"/>
      <c r="FO1111" s="101"/>
      <c r="FP1111" s="101"/>
      <c r="FQ1111" s="101"/>
      <c r="FR1111" s="101"/>
      <c r="FS1111" s="101"/>
      <c r="FT1111" s="101"/>
      <c r="FU1111" s="101"/>
      <c r="FV1111" s="101"/>
      <c r="FW1111" s="101"/>
      <c r="FX1111" s="101"/>
      <c r="FY1111" s="101"/>
      <c r="FZ1111" s="101"/>
      <c r="GA1111" s="101"/>
      <c r="GB1111" s="101"/>
      <c r="GC1111" s="101"/>
      <c r="GD1111" s="101"/>
    </row>
    <row r="1112" spans="1:186" x14ac:dyDescent="0.25">
      <c r="A1112" s="101"/>
      <c r="B1112" s="101"/>
      <c r="C1112" s="101"/>
      <c r="D1112" s="101"/>
      <c r="E1112" s="101"/>
      <c r="F1112" s="101"/>
      <c r="G1112" s="101"/>
      <c r="H1112" s="101"/>
      <c r="I1112" s="101"/>
      <c r="J1112" s="101"/>
      <c r="K1112" s="101"/>
      <c r="L1112" s="101"/>
      <c r="M1112" s="103"/>
      <c r="N1112" s="101"/>
      <c r="O1112" s="101"/>
      <c r="P1112" s="101"/>
      <c r="Q1112" s="101"/>
      <c r="R1112" s="101"/>
      <c r="S1112" s="103"/>
      <c r="T1112" s="103"/>
      <c r="U1112" s="101"/>
      <c r="V1112" s="101"/>
      <c r="W1112" s="101"/>
      <c r="X1112" s="101"/>
      <c r="Y1112" s="101"/>
      <c r="Z1112" s="101"/>
      <c r="AA1112" s="101"/>
      <c r="AB1112" s="101"/>
      <c r="AC1112" s="101"/>
      <c r="AD1112" s="101"/>
      <c r="AE1112" s="101"/>
      <c r="AF1112" s="101"/>
      <c r="AG1112" s="103"/>
      <c r="AH1112" s="101"/>
      <c r="AI1112" s="101"/>
      <c r="AJ1112" s="101"/>
      <c r="AK1112" s="101"/>
      <c r="AL1112" s="101"/>
      <c r="AM1112" s="101"/>
      <c r="AN1112" s="101"/>
      <c r="AO1112" s="101"/>
      <c r="AP1112" s="101"/>
      <c r="AQ1112" s="101"/>
      <c r="AR1112" s="101"/>
      <c r="AS1112" s="101"/>
      <c r="AT1112" s="101"/>
      <c r="AU1112" s="101"/>
      <c r="AV1112" s="101"/>
      <c r="AW1112" s="101"/>
      <c r="AX1112" s="101"/>
      <c r="AY1112" s="101"/>
      <c r="AZ1112" s="101"/>
      <c r="BA1112" s="101"/>
      <c r="BB1112" s="101"/>
      <c r="BC1112" s="101"/>
      <c r="BD1112" s="101"/>
      <c r="BE1112" s="101"/>
      <c r="BF1112" s="101"/>
      <c r="BG1112" s="101"/>
      <c r="BH1112" s="101"/>
      <c r="BI1112" s="101"/>
      <c r="BJ1112" s="101"/>
      <c r="BK1112" s="101"/>
      <c r="BL1112" s="101"/>
      <c r="BM1112" s="101"/>
      <c r="BN1112" s="101"/>
      <c r="BO1112" s="101"/>
      <c r="BP1112" s="101"/>
      <c r="BQ1112" s="101"/>
      <c r="BR1112" s="101"/>
      <c r="BS1112" s="101"/>
      <c r="BT1112" s="101"/>
      <c r="BU1112" s="101"/>
      <c r="BV1112" s="101"/>
      <c r="BW1112" s="101"/>
      <c r="BX1112" s="101"/>
      <c r="BY1112" s="101"/>
      <c r="BZ1112" s="101"/>
      <c r="CA1112" s="101"/>
      <c r="CB1112" s="101"/>
      <c r="CC1112" s="101"/>
      <c r="CD1112" s="101"/>
      <c r="CE1112" s="101"/>
      <c r="CF1112" s="101"/>
      <c r="CG1112" s="101"/>
      <c r="CH1112" s="101"/>
      <c r="CI1112" s="101"/>
      <c r="CJ1112" s="101"/>
      <c r="CK1112" s="101"/>
      <c r="CL1112" s="101"/>
      <c r="CM1112" s="101"/>
      <c r="CN1112" s="101"/>
      <c r="CO1112" s="101"/>
      <c r="CP1112" s="101"/>
      <c r="CQ1112" s="101"/>
      <c r="CR1112" s="101"/>
      <c r="CS1112" s="101"/>
      <c r="CT1112" s="101"/>
      <c r="CU1112" s="101"/>
      <c r="CV1112" s="101"/>
      <c r="CW1112" s="101"/>
      <c r="CX1112" s="101"/>
      <c r="CY1112" s="101"/>
      <c r="CZ1112" s="101"/>
      <c r="DA1112" s="101"/>
      <c r="DB1112" s="101"/>
      <c r="DC1112" s="101"/>
      <c r="DD1112" s="101"/>
      <c r="DE1112" s="101"/>
      <c r="DF1112" s="103"/>
      <c r="DG1112" s="101"/>
      <c r="DH1112" s="101"/>
      <c r="DI1112" s="101"/>
      <c r="DJ1112" s="101"/>
      <c r="DK1112" s="101"/>
      <c r="DL1112" s="101"/>
      <c r="DM1112" s="101"/>
      <c r="DN1112" s="101"/>
      <c r="DO1112" s="101"/>
      <c r="DP1112" s="101"/>
      <c r="DQ1112" s="101"/>
      <c r="DR1112" s="101"/>
      <c r="DS1112" s="101"/>
      <c r="DT1112" s="101"/>
      <c r="DU1112" s="101"/>
      <c r="DV1112" s="101"/>
      <c r="DW1112" s="101"/>
      <c r="DX1112" s="101"/>
      <c r="DY1112" s="101"/>
      <c r="DZ1112" s="101"/>
      <c r="EA1112" s="101"/>
      <c r="EB1112" s="101"/>
      <c r="EC1112" s="101"/>
      <c r="ED1112" s="101"/>
      <c r="EE1112" s="101"/>
      <c r="EF1112" s="101"/>
      <c r="EG1112" s="101"/>
      <c r="EH1112" s="101"/>
      <c r="EI1112" s="101"/>
      <c r="EJ1112" s="101"/>
      <c r="EK1112" s="101"/>
      <c r="EL1112" s="101"/>
      <c r="EM1112" s="101"/>
      <c r="EN1112" s="101"/>
      <c r="EO1112" s="101"/>
      <c r="EP1112" s="101"/>
      <c r="EQ1112" s="101"/>
      <c r="ER1112" s="101"/>
      <c r="ES1112" s="101"/>
      <c r="ET1112" s="101"/>
      <c r="EU1112" s="101"/>
      <c r="EV1112" s="101"/>
      <c r="EW1112" s="101"/>
      <c r="EX1112" s="101"/>
      <c r="EY1112" s="101"/>
      <c r="EZ1112" s="101"/>
      <c r="FA1112" s="101"/>
      <c r="FB1112" s="101"/>
      <c r="FC1112" s="101"/>
      <c r="FD1112" s="101"/>
      <c r="FE1112" s="101"/>
      <c r="FF1112" s="101"/>
      <c r="FG1112" s="101"/>
      <c r="FH1112" s="101"/>
      <c r="FI1112" s="101"/>
      <c r="FJ1112" s="101"/>
      <c r="FK1112" s="101"/>
      <c r="FL1112" s="101"/>
      <c r="FM1112" s="101"/>
      <c r="FN1112" s="101"/>
      <c r="FO1112" s="101"/>
      <c r="FP1112" s="101"/>
      <c r="FQ1112" s="101"/>
      <c r="FR1112" s="101"/>
      <c r="FS1112" s="101"/>
      <c r="FT1112" s="101"/>
      <c r="FU1112" s="101"/>
      <c r="FV1112" s="101"/>
      <c r="FW1112" s="101"/>
      <c r="FX1112" s="101"/>
      <c r="FY1112" s="101"/>
      <c r="FZ1112" s="101"/>
      <c r="GA1112" s="101"/>
      <c r="GB1112" s="101"/>
      <c r="GC1112" s="101"/>
      <c r="GD1112" s="101"/>
    </row>
    <row r="1113" spans="1:186" x14ac:dyDescent="0.25">
      <c r="A1113" s="101"/>
      <c r="B1113" s="101"/>
      <c r="C1113" s="101"/>
      <c r="D1113" s="101"/>
      <c r="E1113" s="101"/>
      <c r="F1113" s="101"/>
      <c r="G1113" s="101"/>
      <c r="H1113" s="101"/>
      <c r="I1113" s="101"/>
      <c r="J1113" s="101"/>
      <c r="K1113" s="101"/>
      <c r="L1113" s="101"/>
      <c r="M1113" s="103"/>
      <c r="N1113" s="101"/>
      <c r="O1113" s="101"/>
      <c r="P1113" s="101"/>
      <c r="Q1113" s="101"/>
      <c r="R1113" s="101"/>
      <c r="S1113" s="103"/>
      <c r="T1113" s="103"/>
      <c r="U1113" s="101"/>
      <c r="V1113" s="101"/>
      <c r="W1113" s="101"/>
      <c r="X1113" s="101"/>
      <c r="Y1113" s="101"/>
      <c r="Z1113" s="101"/>
      <c r="AA1113" s="101"/>
      <c r="AB1113" s="101"/>
      <c r="AC1113" s="101"/>
      <c r="AD1113" s="101"/>
      <c r="AE1113" s="101"/>
      <c r="AF1113" s="101"/>
      <c r="AG1113" s="103"/>
      <c r="AH1113" s="101"/>
      <c r="AI1113" s="101"/>
      <c r="AJ1113" s="101"/>
      <c r="AK1113" s="101"/>
      <c r="AL1113" s="101"/>
      <c r="AM1113" s="101"/>
      <c r="AN1113" s="101"/>
      <c r="AO1113" s="101"/>
      <c r="AP1113" s="101"/>
      <c r="AQ1113" s="101"/>
      <c r="AR1113" s="101"/>
      <c r="AS1113" s="101"/>
      <c r="AT1113" s="101"/>
      <c r="AU1113" s="101"/>
      <c r="AV1113" s="101"/>
      <c r="AW1113" s="101"/>
      <c r="AX1113" s="101"/>
      <c r="AY1113" s="101"/>
      <c r="AZ1113" s="101"/>
      <c r="BA1113" s="101"/>
      <c r="BB1113" s="101"/>
      <c r="BC1113" s="101"/>
      <c r="BD1113" s="101"/>
      <c r="BE1113" s="101"/>
      <c r="BF1113" s="101"/>
      <c r="BG1113" s="101"/>
      <c r="BH1113" s="101"/>
      <c r="BI1113" s="101"/>
      <c r="BJ1113" s="101"/>
      <c r="BK1113" s="101"/>
      <c r="BL1113" s="101"/>
      <c r="BM1113" s="101"/>
      <c r="BN1113" s="101"/>
      <c r="BO1113" s="101"/>
      <c r="BP1113" s="101"/>
      <c r="BQ1113" s="101"/>
      <c r="BR1113" s="101"/>
      <c r="BS1113" s="101"/>
      <c r="BT1113" s="101"/>
      <c r="BU1113" s="101"/>
      <c r="BV1113" s="101"/>
      <c r="BW1113" s="101"/>
      <c r="BX1113" s="101"/>
      <c r="BY1113" s="101"/>
      <c r="BZ1113" s="101"/>
      <c r="CA1113" s="101"/>
      <c r="CB1113" s="101"/>
      <c r="CC1113" s="101"/>
      <c r="CD1113" s="101"/>
      <c r="CE1113" s="101"/>
      <c r="CF1113" s="101"/>
      <c r="CG1113" s="101"/>
      <c r="CH1113" s="101"/>
      <c r="CI1113" s="101"/>
      <c r="CJ1113" s="101"/>
      <c r="CK1113" s="101"/>
      <c r="CL1113" s="101"/>
      <c r="CM1113" s="101"/>
      <c r="CN1113" s="101"/>
      <c r="CO1113" s="101"/>
      <c r="CP1113" s="101"/>
      <c r="CQ1113" s="101"/>
      <c r="CR1113" s="101"/>
      <c r="CS1113" s="101"/>
      <c r="CT1113" s="101"/>
      <c r="CU1113" s="101"/>
      <c r="CV1113" s="101"/>
      <c r="CW1113" s="101"/>
      <c r="CX1113" s="101"/>
      <c r="CY1113" s="101"/>
      <c r="CZ1113" s="101"/>
      <c r="DA1113" s="101"/>
      <c r="DB1113" s="101"/>
      <c r="DC1113" s="101"/>
      <c r="DD1113" s="101"/>
      <c r="DE1113" s="101"/>
      <c r="DF1113" s="103"/>
      <c r="DG1113" s="101"/>
      <c r="DH1113" s="101"/>
      <c r="DI1113" s="101"/>
      <c r="DJ1113" s="101"/>
      <c r="DK1113" s="101"/>
      <c r="DL1113" s="101"/>
      <c r="DM1113" s="101"/>
      <c r="DN1113" s="101"/>
      <c r="DO1113" s="101"/>
      <c r="DP1113" s="101"/>
      <c r="DQ1113" s="101"/>
      <c r="DR1113" s="101"/>
      <c r="DS1113" s="101"/>
      <c r="DT1113" s="101"/>
      <c r="DU1113" s="101"/>
      <c r="DV1113" s="101"/>
      <c r="DW1113" s="101"/>
      <c r="DX1113" s="101"/>
      <c r="DY1113" s="101"/>
      <c r="DZ1113" s="101"/>
      <c r="EA1113" s="101"/>
      <c r="EB1113" s="101"/>
      <c r="EC1113" s="101"/>
      <c r="ED1113" s="101"/>
      <c r="EE1113" s="101"/>
      <c r="EF1113" s="101"/>
      <c r="EG1113" s="101"/>
      <c r="EH1113" s="101"/>
      <c r="EI1113" s="101"/>
      <c r="EJ1113" s="101"/>
      <c r="EK1113" s="101"/>
      <c r="EL1113" s="101"/>
      <c r="EM1113" s="101"/>
      <c r="EN1113" s="101"/>
      <c r="EO1113" s="101"/>
      <c r="EP1113" s="101"/>
      <c r="EQ1113" s="101"/>
      <c r="ER1113" s="101"/>
      <c r="ES1113" s="101"/>
      <c r="ET1113" s="101"/>
      <c r="EU1113" s="101"/>
      <c r="EV1113" s="101"/>
      <c r="EW1113" s="101"/>
      <c r="EX1113" s="101"/>
      <c r="EY1113" s="101"/>
      <c r="EZ1113" s="101"/>
      <c r="FA1113" s="101"/>
      <c r="FB1113" s="101"/>
      <c r="FC1113" s="101"/>
      <c r="FD1113" s="101"/>
      <c r="FE1113" s="101"/>
      <c r="FF1113" s="101"/>
      <c r="FG1113" s="101"/>
      <c r="FH1113" s="101"/>
      <c r="FI1113" s="101"/>
      <c r="FJ1113" s="101"/>
      <c r="FK1113" s="101"/>
      <c r="FL1113" s="101"/>
      <c r="FM1113" s="101"/>
      <c r="FN1113" s="101"/>
      <c r="FO1113" s="101"/>
      <c r="FP1113" s="101"/>
      <c r="FQ1113" s="101"/>
      <c r="FR1113" s="101"/>
      <c r="FS1113" s="101"/>
      <c r="FT1113" s="101"/>
      <c r="FU1113" s="101"/>
      <c r="FV1113" s="101"/>
      <c r="FW1113" s="101"/>
      <c r="FX1113" s="101"/>
      <c r="FY1113" s="101"/>
      <c r="FZ1113" s="101"/>
      <c r="GA1113" s="101"/>
      <c r="GB1113" s="101"/>
      <c r="GC1113" s="101"/>
      <c r="GD1113" s="101"/>
    </row>
    <row r="1114" spans="1:186" x14ac:dyDescent="0.25">
      <c r="A1114" s="101"/>
      <c r="B1114" s="101"/>
      <c r="C1114" s="101"/>
      <c r="D1114" s="101"/>
      <c r="E1114" s="101"/>
      <c r="F1114" s="101"/>
      <c r="G1114" s="101"/>
      <c r="H1114" s="101"/>
      <c r="I1114" s="101"/>
      <c r="J1114" s="101"/>
      <c r="K1114" s="101"/>
      <c r="L1114" s="101"/>
      <c r="M1114" s="103"/>
      <c r="N1114" s="101"/>
      <c r="O1114" s="101"/>
      <c r="P1114" s="101"/>
      <c r="Q1114" s="101"/>
      <c r="R1114" s="101"/>
      <c r="S1114" s="103"/>
      <c r="T1114" s="103"/>
      <c r="U1114" s="101"/>
      <c r="V1114" s="101"/>
      <c r="W1114" s="101"/>
      <c r="X1114" s="101"/>
      <c r="Y1114" s="101"/>
      <c r="Z1114" s="101"/>
      <c r="AA1114" s="101"/>
      <c r="AB1114" s="101"/>
      <c r="AC1114" s="101"/>
      <c r="AD1114" s="101"/>
      <c r="AE1114" s="101"/>
      <c r="AF1114" s="101"/>
      <c r="AG1114" s="103"/>
      <c r="AH1114" s="101"/>
      <c r="AI1114" s="101"/>
      <c r="AJ1114" s="101"/>
      <c r="AK1114" s="101"/>
      <c r="AL1114" s="101"/>
      <c r="AM1114" s="101"/>
      <c r="AN1114" s="101"/>
      <c r="AO1114" s="101"/>
      <c r="AP1114" s="101"/>
      <c r="AQ1114" s="101"/>
      <c r="AR1114" s="101"/>
      <c r="AS1114" s="101"/>
      <c r="AT1114" s="101"/>
      <c r="AU1114" s="101"/>
      <c r="AV1114" s="101"/>
      <c r="AW1114" s="101"/>
      <c r="AX1114" s="101"/>
      <c r="AY1114" s="101"/>
      <c r="AZ1114" s="101"/>
      <c r="BA1114" s="101"/>
      <c r="BB1114" s="101"/>
      <c r="BC1114" s="101"/>
      <c r="BD1114" s="101"/>
      <c r="BE1114" s="101"/>
      <c r="BF1114" s="101"/>
      <c r="BG1114" s="101"/>
      <c r="BH1114" s="101"/>
      <c r="BI1114" s="101"/>
      <c r="BJ1114" s="101"/>
      <c r="BK1114" s="101"/>
      <c r="BL1114" s="101"/>
      <c r="BM1114" s="101"/>
      <c r="BN1114" s="101"/>
      <c r="BO1114" s="101"/>
      <c r="BP1114" s="101"/>
      <c r="BQ1114" s="101"/>
      <c r="BR1114" s="101"/>
      <c r="BS1114" s="101"/>
      <c r="BT1114" s="101"/>
      <c r="BU1114" s="101"/>
      <c r="BV1114" s="101"/>
      <c r="BW1114" s="101"/>
      <c r="BX1114" s="101"/>
      <c r="BY1114" s="101"/>
      <c r="BZ1114" s="101"/>
      <c r="CA1114" s="101"/>
      <c r="CB1114" s="101"/>
      <c r="CC1114" s="101"/>
      <c r="CD1114" s="101"/>
      <c r="CE1114" s="101"/>
      <c r="CF1114" s="101"/>
      <c r="CG1114" s="101"/>
      <c r="CH1114" s="101"/>
      <c r="CI1114" s="101"/>
      <c r="CJ1114" s="101"/>
      <c r="CK1114" s="101"/>
      <c r="CL1114" s="101"/>
      <c r="CM1114" s="101"/>
      <c r="CN1114" s="101"/>
      <c r="CO1114" s="101"/>
      <c r="CP1114" s="101"/>
      <c r="CQ1114" s="101"/>
      <c r="CR1114" s="101"/>
      <c r="CS1114" s="101"/>
      <c r="CT1114" s="101"/>
      <c r="CU1114" s="101"/>
      <c r="CV1114" s="101"/>
      <c r="CW1114" s="101"/>
      <c r="CX1114" s="101"/>
      <c r="CY1114" s="101"/>
      <c r="CZ1114" s="101"/>
      <c r="DA1114" s="101"/>
      <c r="DB1114" s="101"/>
      <c r="DC1114" s="101"/>
      <c r="DD1114" s="101"/>
      <c r="DE1114" s="101"/>
      <c r="DF1114" s="103"/>
      <c r="DG1114" s="101"/>
      <c r="DH1114" s="101"/>
      <c r="DI1114" s="101"/>
      <c r="DJ1114" s="101"/>
      <c r="DK1114" s="101"/>
      <c r="DL1114" s="101"/>
      <c r="DM1114" s="101"/>
      <c r="DN1114" s="101"/>
      <c r="DO1114" s="101"/>
      <c r="DP1114" s="101"/>
      <c r="DQ1114" s="101"/>
      <c r="DR1114" s="101"/>
      <c r="DS1114" s="101"/>
      <c r="DT1114" s="101"/>
      <c r="DU1114" s="101"/>
      <c r="DV1114" s="101"/>
      <c r="DW1114" s="101"/>
      <c r="DX1114" s="101"/>
      <c r="DY1114" s="101"/>
      <c r="DZ1114" s="101"/>
      <c r="EA1114" s="101"/>
      <c r="EB1114" s="101"/>
      <c r="EC1114" s="101"/>
      <c r="ED1114" s="101"/>
      <c r="EE1114" s="101"/>
      <c r="EF1114" s="101"/>
      <c r="EG1114" s="101"/>
      <c r="EH1114" s="101"/>
      <c r="EI1114" s="101"/>
      <c r="EJ1114" s="101"/>
      <c r="EK1114" s="101"/>
      <c r="EL1114" s="101"/>
      <c r="EM1114" s="101"/>
      <c r="EN1114" s="101"/>
      <c r="EO1114" s="101"/>
      <c r="EP1114" s="101"/>
      <c r="EQ1114" s="101"/>
      <c r="ER1114" s="101"/>
      <c r="ES1114" s="101"/>
      <c r="ET1114" s="101"/>
      <c r="EU1114" s="101"/>
      <c r="EV1114" s="101"/>
      <c r="EW1114" s="101"/>
      <c r="EX1114" s="101"/>
      <c r="EY1114" s="101"/>
      <c r="EZ1114" s="101"/>
      <c r="FA1114" s="101"/>
      <c r="FB1114" s="101"/>
      <c r="FC1114" s="101"/>
      <c r="FD1114" s="101"/>
      <c r="FE1114" s="101"/>
      <c r="FF1114" s="101"/>
      <c r="FG1114" s="101"/>
      <c r="FH1114" s="101"/>
      <c r="FI1114" s="101"/>
      <c r="FJ1114" s="101"/>
      <c r="FK1114" s="101"/>
      <c r="FL1114" s="101"/>
      <c r="FM1114" s="101"/>
      <c r="FN1114" s="101"/>
      <c r="FO1114" s="101"/>
      <c r="FP1114" s="101"/>
      <c r="FQ1114" s="101"/>
      <c r="FR1114" s="101"/>
      <c r="FS1114" s="101"/>
      <c r="FT1114" s="101"/>
      <c r="FU1114" s="101"/>
      <c r="FV1114" s="101"/>
      <c r="FW1114" s="101"/>
      <c r="FX1114" s="101"/>
      <c r="FY1114" s="101"/>
      <c r="FZ1114" s="101"/>
      <c r="GA1114" s="101"/>
      <c r="GB1114" s="101"/>
      <c r="GC1114" s="101"/>
      <c r="GD1114" s="101"/>
    </row>
    <row r="1115" spans="1:186" x14ac:dyDescent="0.25">
      <c r="A1115" s="101"/>
      <c r="B1115" s="101"/>
      <c r="C1115" s="101"/>
      <c r="D1115" s="101"/>
      <c r="E1115" s="101"/>
      <c r="F1115" s="101"/>
      <c r="G1115" s="101"/>
      <c r="H1115" s="101"/>
      <c r="I1115" s="101"/>
      <c r="J1115" s="101"/>
      <c r="K1115" s="101"/>
      <c r="L1115" s="101"/>
      <c r="M1115" s="103"/>
      <c r="N1115" s="101"/>
      <c r="O1115" s="101"/>
      <c r="P1115" s="101"/>
      <c r="Q1115" s="101"/>
      <c r="R1115" s="101"/>
      <c r="S1115" s="103"/>
      <c r="T1115" s="103"/>
      <c r="U1115" s="101"/>
      <c r="V1115" s="101"/>
      <c r="W1115" s="101"/>
      <c r="X1115" s="101"/>
      <c r="Y1115" s="101"/>
      <c r="Z1115" s="101"/>
      <c r="AA1115" s="101"/>
      <c r="AB1115" s="101"/>
      <c r="AC1115" s="101"/>
      <c r="AD1115" s="101"/>
      <c r="AE1115" s="101"/>
      <c r="AF1115" s="101"/>
      <c r="AG1115" s="103"/>
      <c r="AH1115" s="101"/>
      <c r="AI1115" s="101"/>
      <c r="AJ1115" s="101"/>
      <c r="AK1115" s="101"/>
      <c r="AL1115" s="101"/>
      <c r="AM1115" s="101"/>
      <c r="AN1115" s="101"/>
      <c r="AO1115" s="101"/>
      <c r="AP1115" s="101"/>
      <c r="AQ1115" s="101"/>
      <c r="AR1115" s="101"/>
      <c r="AS1115" s="101"/>
      <c r="AT1115" s="101"/>
      <c r="AU1115" s="101"/>
      <c r="AV1115" s="101"/>
      <c r="AW1115" s="101"/>
      <c r="AX1115" s="101"/>
      <c r="AY1115" s="101"/>
      <c r="AZ1115" s="101"/>
      <c r="BA1115" s="101"/>
      <c r="BB1115" s="101"/>
      <c r="BC1115" s="101"/>
      <c r="BD1115" s="101"/>
      <c r="BE1115" s="101"/>
      <c r="BF1115" s="101"/>
      <c r="BG1115" s="101"/>
      <c r="BH1115" s="101"/>
      <c r="BI1115" s="101"/>
      <c r="BJ1115" s="101"/>
      <c r="BK1115" s="101"/>
      <c r="BL1115" s="101"/>
      <c r="BM1115" s="101"/>
      <c r="BN1115" s="101"/>
      <c r="BO1115" s="101"/>
      <c r="BP1115" s="101"/>
      <c r="BQ1115" s="101"/>
      <c r="BR1115" s="101"/>
      <c r="BS1115" s="101"/>
      <c r="BT1115" s="101"/>
      <c r="BU1115" s="101"/>
      <c r="BV1115" s="101"/>
      <c r="BW1115" s="101"/>
      <c r="BX1115" s="101"/>
      <c r="BY1115" s="101"/>
      <c r="BZ1115" s="101"/>
      <c r="CA1115" s="101"/>
      <c r="CB1115" s="101"/>
      <c r="CC1115" s="101"/>
      <c r="CD1115" s="101"/>
      <c r="CE1115" s="101"/>
      <c r="CF1115" s="101"/>
      <c r="CG1115" s="101"/>
      <c r="CH1115" s="101"/>
      <c r="CI1115" s="101"/>
      <c r="CJ1115" s="101"/>
      <c r="CK1115" s="101"/>
      <c r="CL1115" s="101"/>
      <c r="CM1115" s="101"/>
      <c r="CN1115" s="101"/>
      <c r="CO1115" s="101"/>
      <c r="CP1115" s="101"/>
      <c r="CQ1115" s="101"/>
      <c r="CR1115" s="101"/>
      <c r="CS1115" s="101"/>
      <c r="CT1115" s="101"/>
      <c r="CU1115" s="101"/>
      <c r="CV1115" s="101"/>
      <c r="CW1115" s="101"/>
      <c r="CX1115" s="101"/>
      <c r="CY1115" s="101"/>
      <c r="CZ1115" s="101"/>
      <c r="DA1115" s="101"/>
      <c r="DB1115" s="101"/>
      <c r="DC1115" s="101"/>
      <c r="DD1115" s="101"/>
      <c r="DE1115" s="101"/>
      <c r="DF1115" s="103"/>
      <c r="DG1115" s="101"/>
      <c r="DH1115" s="101"/>
      <c r="DI1115" s="101"/>
      <c r="DJ1115" s="101"/>
      <c r="DK1115" s="101"/>
      <c r="DL1115" s="101"/>
      <c r="DM1115" s="101"/>
      <c r="DN1115" s="101"/>
      <c r="DO1115" s="101"/>
      <c r="DP1115" s="101"/>
      <c r="DQ1115" s="101"/>
      <c r="DR1115" s="101"/>
      <c r="DS1115" s="101"/>
      <c r="DT1115" s="101"/>
      <c r="DU1115" s="101"/>
      <c r="DV1115" s="101"/>
      <c r="DW1115" s="101"/>
      <c r="DX1115" s="101"/>
      <c r="DY1115" s="101"/>
      <c r="DZ1115" s="101"/>
      <c r="EA1115" s="101"/>
      <c r="EB1115" s="101"/>
      <c r="EC1115" s="101"/>
      <c r="ED1115" s="101"/>
      <c r="EE1115" s="101"/>
      <c r="EF1115" s="101"/>
      <c r="EG1115" s="101"/>
      <c r="EH1115" s="101"/>
      <c r="EI1115" s="101"/>
      <c r="EJ1115" s="101"/>
      <c r="EK1115" s="101"/>
      <c r="EL1115" s="101"/>
      <c r="EM1115" s="101"/>
      <c r="EN1115" s="101"/>
      <c r="EO1115" s="101"/>
      <c r="EP1115" s="101"/>
      <c r="EQ1115" s="101"/>
      <c r="ER1115" s="101"/>
      <c r="ES1115" s="101"/>
      <c r="ET1115" s="101"/>
      <c r="EU1115" s="101"/>
      <c r="EV1115" s="101"/>
      <c r="EW1115" s="101"/>
      <c r="EX1115" s="101"/>
      <c r="EY1115" s="101"/>
      <c r="EZ1115" s="101"/>
      <c r="FA1115" s="101"/>
      <c r="FB1115" s="101"/>
      <c r="FC1115" s="101"/>
      <c r="FD1115" s="101"/>
      <c r="FE1115" s="101"/>
      <c r="FF1115" s="101"/>
      <c r="FG1115" s="101"/>
      <c r="FH1115" s="101"/>
      <c r="FI1115" s="101"/>
      <c r="FJ1115" s="101"/>
      <c r="FK1115" s="101"/>
      <c r="FL1115" s="101"/>
      <c r="FM1115" s="101"/>
      <c r="FN1115" s="101"/>
      <c r="FO1115" s="101"/>
      <c r="FP1115" s="101"/>
      <c r="FQ1115" s="101"/>
      <c r="FR1115" s="101"/>
      <c r="FS1115" s="101"/>
      <c r="FT1115" s="101"/>
      <c r="FU1115" s="101"/>
      <c r="FV1115" s="101"/>
      <c r="FW1115" s="101"/>
      <c r="FX1115" s="101"/>
      <c r="FY1115" s="101"/>
      <c r="FZ1115" s="101"/>
      <c r="GA1115" s="101"/>
      <c r="GB1115" s="101"/>
      <c r="GC1115" s="101"/>
      <c r="GD1115" s="101"/>
    </row>
    <row r="1116" spans="1:186" x14ac:dyDescent="0.25">
      <c r="A1116" s="101"/>
      <c r="B1116" s="101"/>
      <c r="C1116" s="101"/>
      <c r="D1116" s="101"/>
      <c r="E1116" s="101"/>
      <c r="F1116" s="101"/>
      <c r="G1116" s="101"/>
      <c r="H1116" s="101"/>
      <c r="I1116" s="101"/>
      <c r="J1116" s="101"/>
      <c r="K1116" s="101"/>
      <c r="L1116" s="101"/>
      <c r="M1116" s="103"/>
      <c r="N1116" s="101"/>
      <c r="O1116" s="101"/>
      <c r="P1116" s="101"/>
      <c r="Q1116" s="101"/>
      <c r="R1116" s="101"/>
      <c r="S1116" s="103"/>
      <c r="T1116" s="103"/>
      <c r="U1116" s="101"/>
      <c r="V1116" s="101"/>
      <c r="W1116" s="101"/>
      <c r="X1116" s="101"/>
      <c r="Y1116" s="101"/>
      <c r="Z1116" s="101"/>
      <c r="AA1116" s="101"/>
      <c r="AB1116" s="101"/>
      <c r="AC1116" s="101"/>
      <c r="AD1116" s="101"/>
      <c r="AE1116" s="101"/>
      <c r="AF1116" s="101"/>
      <c r="AG1116" s="103"/>
      <c r="AH1116" s="101"/>
      <c r="AI1116" s="101"/>
      <c r="AJ1116" s="101"/>
      <c r="AK1116" s="101"/>
      <c r="AL1116" s="101"/>
      <c r="AM1116" s="101"/>
      <c r="AN1116" s="101"/>
      <c r="AO1116" s="101"/>
      <c r="AP1116" s="101"/>
      <c r="AQ1116" s="101"/>
      <c r="AR1116" s="101"/>
      <c r="AS1116" s="101"/>
      <c r="AT1116" s="101"/>
      <c r="AU1116" s="101"/>
      <c r="AV1116" s="101"/>
      <c r="AW1116" s="101"/>
      <c r="AX1116" s="101"/>
      <c r="AY1116" s="101"/>
      <c r="AZ1116" s="101"/>
      <c r="BA1116" s="101"/>
      <c r="BB1116" s="101"/>
      <c r="BC1116" s="101"/>
      <c r="BD1116" s="101"/>
      <c r="BE1116" s="101"/>
      <c r="BF1116" s="101"/>
      <c r="BG1116" s="101"/>
      <c r="BH1116" s="101"/>
      <c r="BI1116" s="101"/>
      <c r="BJ1116" s="101"/>
      <c r="BK1116" s="101"/>
      <c r="BL1116" s="101"/>
      <c r="BM1116" s="101"/>
      <c r="BN1116" s="101"/>
      <c r="BO1116" s="101"/>
      <c r="BP1116" s="101"/>
      <c r="BQ1116" s="101"/>
      <c r="BR1116" s="101"/>
      <c r="BS1116" s="101"/>
      <c r="BT1116" s="101"/>
      <c r="BU1116" s="101"/>
      <c r="BV1116" s="101"/>
      <c r="BW1116" s="101"/>
      <c r="BX1116" s="101"/>
      <c r="BY1116" s="101"/>
      <c r="BZ1116" s="101"/>
      <c r="CA1116" s="101"/>
      <c r="CB1116" s="101"/>
      <c r="CC1116" s="101"/>
      <c r="CD1116" s="101"/>
      <c r="CE1116" s="101"/>
      <c r="CF1116" s="101"/>
      <c r="CG1116" s="101"/>
      <c r="CH1116" s="101"/>
      <c r="CI1116" s="101"/>
      <c r="CJ1116" s="101"/>
      <c r="CK1116" s="101"/>
      <c r="CL1116" s="101"/>
      <c r="CM1116" s="101"/>
      <c r="CN1116" s="101"/>
      <c r="CO1116" s="101"/>
      <c r="CP1116" s="101"/>
      <c r="CQ1116" s="101"/>
      <c r="CR1116" s="101"/>
      <c r="CS1116" s="101"/>
      <c r="CT1116" s="101"/>
      <c r="CU1116" s="101"/>
      <c r="CV1116" s="101"/>
      <c r="CW1116" s="101"/>
      <c r="CX1116" s="101"/>
      <c r="CY1116" s="101"/>
      <c r="CZ1116" s="101"/>
      <c r="DA1116" s="101"/>
      <c r="DB1116" s="101"/>
      <c r="DC1116" s="101"/>
      <c r="DD1116" s="101"/>
      <c r="DE1116" s="101"/>
      <c r="DF1116" s="103"/>
      <c r="DG1116" s="101"/>
      <c r="DH1116" s="101"/>
      <c r="DI1116" s="101"/>
      <c r="DJ1116" s="101"/>
      <c r="DK1116" s="101"/>
      <c r="DL1116" s="101"/>
      <c r="DM1116" s="101"/>
      <c r="DN1116" s="101"/>
      <c r="DO1116" s="101"/>
      <c r="DP1116" s="101"/>
      <c r="DQ1116" s="101"/>
      <c r="DR1116" s="101"/>
      <c r="DS1116" s="101"/>
      <c r="DT1116" s="101"/>
      <c r="DU1116" s="101"/>
      <c r="DV1116" s="101"/>
      <c r="DW1116" s="101"/>
      <c r="DX1116" s="101"/>
      <c r="DY1116" s="101"/>
      <c r="DZ1116" s="101"/>
      <c r="EA1116" s="101"/>
      <c r="EB1116" s="101"/>
      <c r="EC1116" s="101"/>
      <c r="ED1116" s="101"/>
      <c r="EE1116" s="101"/>
      <c r="EF1116" s="101"/>
      <c r="EG1116" s="101"/>
      <c r="EH1116" s="101"/>
      <c r="EI1116" s="101"/>
      <c r="EJ1116" s="101"/>
      <c r="EK1116" s="101"/>
      <c r="EL1116" s="101"/>
      <c r="EM1116" s="101"/>
      <c r="EN1116" s="101"/>
      <c r="EO1116" s="101"/>
      <c r="EP1116" s="101"/>
      <c r="EQ1116" s="101"/>
      <c r="ER1116" s="101"/>
      <c r="ES1116" s="101"/>
      <c r="ET1116" s="101"/>
      <c r="EU1116" s="101"/>
      <c r="EV1116" s="101"/>
      <c r="EW1116" s="101"/>
      <c r="EX1116" s="101"/>
      <c r="EY1116" s="101"/>
      <c r="EZ1116" s="101"/>
      <c r="FA1116" s="101"/>
      <c r="FB1116" s="101"/>
      <c r="FC1116" s="101"/>
      <c r="FD1116" s="101"/>
      <c r="FE1116" s="101"/>
      <c r="FF1116" s="101"/>
      <c r="FG1116" s="101"/>
      <c r="FH1116" s="101"/>
      <c r="FI1116" s="101"/>
      <c r="FJ1116" s="101"/>
      <c r="FK1116" s="101"/>
      <c r="FL1116" s="101"/>
      <c r="FM1116" s="101"/>
      <c r="FN1116" s="101"/>
      <c r="FO1116" s="101"/>
      <c r="FP1116" s="101"/>
      <c r="FQ1116" s="101"/>
      <c r="FR1116" s="101"/>
      <c r="FS1116" s="101"/>
      <c r="FT1116" s="101"/>
      <c r="FU1116" s="101"/>
      <c r="FV1116" s="101"/>
      <c r="FW1116" s="101"/>
      <c r="FX1116" s="101"/>
      <c r="FY1116" s="101"/>
      <c r="FZ1116" s="101"/>
      <c r="GA1116" s="101"/>
      <c r="GB1116" s="101"/>
      <c r="GC1116" s="101"/>
      <c r="GD1116" s="101"/>
    </row>
    <row r="1117" spans="1:186" x14ac:dyDescent="0.25">
      <c r="A1117" s="101"/>
      <c r="B1117" s="101"/>
      <c r="C1117" s="101"/>
      <c r="D1117" s="101"/>
      <c r="E1117" s="101"/>
      <c r="F1117" s="101"/>
      <c r="G1117" s="101"/>
      <c r="H1117" s="101"/>
      <c r="I1117" s="101"/>
      <c r="J1117" s="101"/>
      <c r="K1117" s="101"/>
      <c r="L1117" s="101"/>
      <c r="M1117" s="103"/>
      <c r="N1117" s="101"/>
      <c r="O1117" s="101"/>
      <c r="P1117" s="101"/>
      <c r="Q1117" s="101"/>
      <c r="R1117" s="101"/>
      <c r="S1117" s="103"/>
      <c r="T1117" s="103"/>
      <c r="U1117" s="101"/>
      <c r="V1117" s="101"/>
      <c r="W1117" s="101"/>
      <c r="X1117" s="101"/>
      <c r="Y1117" s="101"/>
      <c r="Z1117" s="101"/>
      <c r="AA1117" s="101"/>
      <c r="AB1117" s="101"/>
      <c r="AC1117" s="101"/>
      <c r="AD1117" s="101"/>
      <c r="AE1117" s="101"/>
      <c r="AF1117" s="101"/>
      <c r="AG1117" s="103"/>
      <c r="AH1117" s="101"/>
      <c r="AI1117" s="101"/>
      <c r="AJ1117" s="101"/>
      <c r="AK1117" s="101"/>
      <c r="AL1117" s="101"/>
      <c r="AM1117" s="101"/>
      <c r="AN1117" s="101"/>
      <c r="AO1117" s="101"/>
      <c r="AP1117" s="101"/>
      <c r="AQ1117" s="101"/>
      <c r="AR1117" s="101"/>
      <c r="AS1117" s="101"/>
      <c r="AT1117" s="101"/>
      <c r="AU1117" s="101"/>
      <c r="AV1117" s="101"/>
      <c r="AW1117" s="101"/>
      <c r="AX1117" s="101"/>
      <c r="AY1117" s="101"/>
      <c r="AZ1117" s="101"/>
      <c r="BA1117" s="101"/>
      <c r="BB1117" s="101"/>
      <c r="BC1117" s="101"/>
      <c r="BD1117" s="101"/>
      <c r="BE1117" s="101"/>
      <c r="BF1117" s="101"/>
      <c r="BG1117" s="101"/>
      <c r="BH1117" s="101"/>
      <c r="BI1117" s="101"/>
      <c r="BJ1117" s="101"/>
      <c r="BK1117" s="101"/>
      <c r="BL1117" s="101"/>
      <c r="BM1117" s="101"/>
      <c r="BN1117" s="101"/>
      <c r="BO1117" s="101"/>
      <c r="BP1117" s="101"/>
      <c r="BQ1117" s="101"/>
      <c r="BR1117" s="101"/>
      <c r="BS1117" s="101"/>
      <c r="BT1117" s="101"/>
      <c r="BU1117" s="101"/>
      <c r="BV1117" s="101"/>
      <c r="BW1117" s="101"/>
      <c r="BX1117" s="101"/>
      <c r="BY1117" s="101"/>
      <c r="BZ1117" s="101"/>
      <c r="CA1117" s="101"/>
      <c r="CB1117" s="101"/>
      <c r="CC1117" s="101"/>
      <c r="CD1117" s="101"/>
      <c r="CE1117" s="101"/>
      <c r="CF1117" s="101"/>
      <c r="CG1117" s="101"/>
      <c r="CH1117" s="101"/>
      <c r="CI1117" s="101"/>
      <c r="CJ1117" s="101"/>
      <c r="CK1117" s="101"/>
      <c r="CL1117" s="101"/>
      <c r="CM1117" s="101"/>
      <c r="CN1117" s="101"/>
      <c r="CO1117" s="101"/>
      <c r="CP1117" s="101"/>
      <c r="CQ1117" s="101"/>
      <c r="CR1117" s="101"/>
      <c r="CS1117" s="101"/>
      <c r="CT1117" s="101"/>
      <c r="CU1117" s="101"/>
      <c r="CV1117" s="101"/>
      <c r="CW1117" s="101"/>
      <c r="CX1117" s="101"/>
      <c r="CY1117" s="101"/>
      <c r="CZ1117" s="101"/>
      <c r="DA1117" s="101"/>
      <c r="DB1117" s="101"/>
      <c r="DC1117" s="101"/>
      <c r="DD1117" s="101"/>
      <c r="DE1117" s="101"/>
      <c r="DF1117" s="103"/>
      <c r="DG1117" s="101"/>
      <c r="DH1117" s="101"/>
      <c r="DI1117" s="101"/>
      <c r="DJ1117" s="101"/>
      <c r="DK1117" s="101"/>
      <c r="DL1117" s="101"/>
      <c r="DM1117" s="101"/>
      <c r="DN1117" s="101"/>
      <c r="DO1117" s="101"/>
      <c r="DP1117" s="101"/>
      <c r="DQ1117" s="101"/>
      <c r="DR1117" s="101"/>
      <c r="DS1117" s="101"/>
      <c r="DT1117" s="101"/>
      <c r="DU1117" s="101"/>
      <c r="DV1117" s="101"/>
      <c r="DW1117" s="101"/>
      <c r="DX1117" s="101"/>
      <c r="DY1117" s="101"/>
      <c r="DZ1117" s="101"/>
      <c r="EA1117" s="101"/>
      <c r="EB1117" s="101"/>
      <c r="EC1117" s="101"/>
      <c r="ED1117" s="101"/>
      <c r="EE1117" s="101"/>
      <c r="EF1117" s="101"/>
      <c r="EG1117" s="101"/>
      <c r="EH1117" s="101"/>
      <c r="EI1117" s="101"/>
      <c r="EJ1117" s="101"/>
      <c r="EK1117" s="101"/>
      <c r="EL1117" s="101"/>
      <c r="EM1117" s="101"/>
      <c r="EN1117" s="101"/>
      <c r="EO1117" s="101"/>
      <c r="EP1117" s="101"/>
      <c r="EQ1117" s="101"/>
      <c r="ER1117" s="101"/>
      <c r="ES1117" s="101"/>
      <c r="ET1117" s="101"/>
      <c r="EU1117" s="101"/>
      <c r="EV1117" s="101"/>
      <c r="EW1117" s="101"/>
      <c r="EX1117" s="101"/>
      <c r="EY1117" s="101"/>
      <c r="EZ1117" s="101"/>
      <c r="FA1117" s="101"/>
      <c r="FB1117" s="101"/>
      <c r="FC1117" s="101"/>
      <c r="FD1117" s="101"/>
      <c r="FE1117" s="101"/>
      <c r="FF1117" s="101"/>
      <c r="FG1117" s="101"/>
      <c r="FH1117" s="101"/>
      <c r="FI1117" s="101"/>
      <c r="FJ1117" s="101"/>
      <c r="FK1117" s="101"/>
      <c r="FL1117" s="101"/>
      <c r="FM1117" s="101"/>
      <c r="FN1117" s="101"/>
      <c r="FO1117" s="101"/>
      <c r="FP1117" s="101"/>
      <c r="FQ1117" s="101"/>
      <c r="FR1117" s="101"/>
      <c r="FS1117" s="101"/>
      <c r="FT1117" s="101"/>
      <c r="FU1117" s="101"/>
      <c r="FV1117" s="101"/>
      <c r="FW1117" s="101"/>
      <c r="FX1117" s="101"/>
      <c r="FY1117" s="101"/>
      <c r="FZ1117" s="101"/>
      <c r="GA1117" s="101"/>
      <c r="GB1117" s="101"/>
      <c r="GC1117" s="101"/>
      <c r="GD1117" s="101"/>
    </row>
    <row r="1118" spans="1:186" x14ac:dyDescent="0.25">
      <c r="A1118" s="101"/>
      <c r="B1118" s="101"/>
      <c r="C1118" s="101"/>
      <c r="D1118" s="101"/>
      <c r="E1118" s="101"/>
      <c r="F1118" s="101"/>
      <c r="G1118" s="101"/>
      <c r="H1118" s="101"/>
      <c r="I1118" s="101"/>
      <c r="J1118" s="101"/>
      <c r="K1118" s="101"/>
      <c r="L1118" s="101"/>
      <c r="M1118" s="103"/>
      <c r="N1118" s="101"/>
      <c r="O1118" s="101"/>
      <c r="P1118" s="101"/>
      <c r="Q1118" s="101"/>
      <c r="R1118" s="101"/>
      <c r="S1118" s="103"/>
      <c r="T1118" s="103"/>
      <c r="U1118" s="101"/>
      <c r="V1118" s="101"/>
      <c r="W1118" s="101"/>
      <c r="X1118" s="101"/>
      <c r="Y1118" s="101"/>
      <c r="Z1118" s="101"/>
      <c r="AA1118" s="101"/>
      <c r="AB1118" s="101"/>
      <c r="AC1118" s="101"/>
      <c r="AD1118" s="101"/>
      <c r="AE1118" s="101"/>
      <c r="AF1118" s="101"/>
      <c r="AG1118" s="103"/>
      <c r="AH1118" s="101"/>
      <c r="AI1118" s="101"/>
      <c r="AJ1118" s="101"/>
      <c r="AK1118" s="101"/>
      <c r="AL1118" s="101"/>
      <c r="AM1118" s="101"/>
      <c r="AN1118" s="101"/>
      <c r="AO1118" s="101"/>
      <c r="AP1118" s="101"/>
      <c r="AQ1118" s="101"/>
      <c r="AR1118" s="101"/>
      <c r="AS1118" s="101"/>
      <c r="AT1118" s="101"/>
      <c r="AU1118" s="101"/>
      <c r="AV1118" s="101"/>
      <c r="AW1118" s="101"/>
      <c r="AX1118" s="101"/>
      <c r="AY1118" s="101"/>
      <c r="AZ1118" s="101"/>
      <c r="BA1118" s="101"/>
      <c r="BB1118" s="101"/>
      <c r="BC1118" s="101"/>
      <c r="BD1118" s="101"/>
      <c r="BE1118" s="101"/>
      <c r="BF1118" s="101"/>
      <c r="BG1118" s="101"/>
      <c r="BH1118" s="101"/>
      <c r="BI1118" s="101"/>
      <c r="BJ1118" s="101"/>
      <c r="BK1118" s="101"/>
      <c r="BL1118" s="101"/>
      <c r="BM1118" s="101"/>
      <c r="BN1118" s="101"/>
      <c r="BO1118" s="101"/>
      <c r="BP1118" s="101"/>
      <c r="BQ1118" s="101"/>
      <c r="BR1118" s="101"/>
      <c r="BS1118" s="101"/>
      <c r="BT1118" s="101"/>
      <c r="BU1118" s="101"/>
      <c r="BV1118" s="101"/>
      <c r="BW1118" s="101"/>
      <c r="BX1118" s="101"/>
      <c r="BY1118" s="101"/>
      <c r="BZ1118" s="101"/>
      <c r="CA1118" s="101"/>
      <c r="CB1118" s="101"/>
      <c r="CC1118" s="101"/>
      <c r="CD1118" s="101"/>
      <c r="CE1118" s="101"/>
      <c r="CF1118" s="101"/>
      <c r="CG1118" s="101"/>
      <c r="CH1118" s="101"/>
      <c r="CI1118" s="101"/>
      <c r="CJ1118" s="101"/>
      <c r="CK1118" s="101"/>
      <c r="CL1118" s="101"/>
      <c r="CM1118" s="101"/>
      <c r="CN1118" s="101"/>
      <c r="CO1118" s="101"/>
      <c r="CP1118" s="101"/>
      <c r="CQ1118" s="101"/>
      <c r="CR1118" s="101"/>
      <c r="CS1118" s="101"/>
      <c r="CT1118" s="101"/>
      <c r="CU1118" s="101"/>
      <c r="CV1118" s="101"/>
      <c r="CW1118" s="101"/>
      <c r="CX1118" s="101"/>
      <c r="CY1118" s="101"/>
      <c r="CZ1118" s="101"/>
      <c r="DA1118" s="101"/>
      <c r="DB1118" s="101"/>
      <c r="DC1118" s="101"/>
      <c r="DD1118" s="101"/>
      <c r="DE1118" s="101"/>
      <c r="DF1118" s="103"/>
      <c r="DG1118" s="101"/>
      <c r="DH1118" s="101"/>
      <c r="DI1118" s="101"/>
      <c r="DJ1118" s="101"/>
      <c r="DK1118" s="101"/>
      <c r="DL1118" s="101"/>
      <c r="DM1118" s="101"/>
      <c r="DN1118" s="101"/>
      <c r="DO1118" s="101"/>
      <c r="DP1118" s="101"/>
      <c r="DQ1118" s="101"/>
      <c r="DR1118" s="101"/>
      <c r="DS1118" s="101"/>
      <c r="DT1118" s="101"/>
      <c r="DU1118" s="101"/>
      <c r="DV1118" s="101"/>
      <c r="DW1118" s="101"/>
      <c r="DX1118" s="101"/>
      <c r="DY1118" s="101"/>
      <c r="DZ1118" s="101"/>
      <c r="EA1118" s="101"/>
      <c r="EB1118" s="101"/>
      <c r="EC1118" s="101"/>
      <c r="ED1118" s="101"/>
      <c r="EE1118" s="101"/>
      <c r="EF1118" s="101"/>
      <c r="EG1118" s="101"/>
      <c r="EH1118" s="101"/>
      <c r="EI1118" s="101"/>
      <c r="EJ1118" s="101"/>
      <c r="EK1118" s="101"/>
      <c r="EL1118" s="101"/>
      <c r="EM1118" s="101"/>
      <c r="EN1118" s="101"/>
      <c r="EO1118" s="101"/>
      <c r="EP1118" s="101"/>
      <c r="EQ1118" s="101"/>
      <c r="ER1118" s="101"/>
      <c r="ES1118" s="101"/>
      <c r="ET1118" s="101"/>
      <c r="EU1118" s="101"/>
      <c r="EV1118" s="101"/>
      <c r="EW1118" s="101"/>
      <c r="EX1118" s="101"/>
      <c r="EY1118" s="101"/>
      <c r="EZ1118" s="101"/>
      <c r="FA1118" s="101"/>
      <c r="FB1118" s="101"/>
      <c r="FC1118" s="101"/>
      <c r="FD1118" s="101"/>
      <c r="FE1118" s="101"/>
      <c r="FF1118" s="101"/>
      <c r="FG1118" s="101"/>
      <c r="FH1118" s="101"/>
      <c r="FI1118" s="101"/>
      <c r="FJ1118" s="101"/>
      <c r="FK1118" s="101"/>
      <c r="FL1118" s="101"/>
      <c r="FM1118" s="101"/>
      <c r="FN1118" s="101"/>
      <c r="FO1118" s="101"/>
      <c r="FP1118" s="101"/>
      <c r="FQ1118" s="101"/>
      <c r="FR1118" s="101"/>
      <c r="FS1118" s="101"/>
      <c r="FT1118" s="101"/>
      <c r="FU1118" s="101"/>
      <c r="FV1118" s="101"/>
      <c r="FW1118" s="101"/>
      <c r="FX1118" s="101"/>
      <c r="FY1118" s="101"/>
      <c r="FZ1118" s="101"/>
      <c r="GA1118" s="101"/>
      <c r="GB1118" s="101"/>
      <c r="GC1118" s="101"/>
      <c r="GD1118" s="101"/>
    </row>
    <row r="1119" spans="1:186" x14ac:dyDescent="0.25">
      <c r="A1119" s="101"/>
      <c r="B1119" s="101"/>
      <c r="C1119" s="101"/>
      <c r="D1119" s="101"/>
      <c r="E1119" s="101"/>
      <c r="F1119" s="101"/>
      <c r="G1119" s="101"/>
      <c r="H1119" s="101"/>
      <c r="I1119" s="101"/>
      <c r="J1119" s="101"/>
      <c r="K1119" s="101"/>
      <c r="L1119" s="101"/>
      <c r="M1119" s="103"/>
      <c r="N1119" s="101"/>
      <c r="O1119" s="101"/>
      <c r="P1119" s="101"/>
      <c r="Q1119" s="101"/>
      <c r="R1119" s="101"/>
      <c r="S1119" s="103"/>
      <c r="T1119" s="103"/>
      <c r="U1119" s="101"/>
      <c r="V1119" s="101"/>
      <c r="W1119" s="101"/>
      <c r="X1119" s="101"/>
      <c r="Y1119" s="101"/>
      <c r="Z1119" s="101"/>
      <c r="AA1119" s="101"/>
      <c r="AB1119" s="101"/>
      <c r="AC1119" s="101"/>
      <c r="AD1119" s="101"/>
      <c r="AE1119" s="101"/>
      <c r="AF1119" s="101"/>
      <c r="AG1119" s="103"/>
      <c r="AH1119" s="101"/>
      <c r="AI1119" s="101"/>
      <c r="AJ1119" s="101"/>
      <c r="AK1119" s="101"/>
      <c r="AL1119" s="101"/>
      <c r="AM1119" s="101"/>
      <c r="AN1119" s="101"/>
      <c r="AO1119" s="101"/>
      <c r="AP1119" s="101"/>
      <c r="AQ1119" s="101"/>
      <c r="AR1119" s="101"/>
      <c r="AS1119" s="101"/>
      <c r="AT1119" s="101"/>
      <c r="AU1119" s="101"/>
      <c r="AV1119" s="101"/>
      <c r="AW1119" s="101"/>
      <c r="AX1119" s="101"/>
      <c r="AY1119" s="101"/>
      <c r="AZ1119" s="101"/>
      <c r="BA1119" s="101"/>
      <c r="BB1119" s="101"/>
      <c r="BC1119" s="101"/>
      <c r="BD1119" s="101"/>
      <c r="BE1119" s="101"/>
      <c r="BF1119" s="101"/>
      <c r="BG1119" s="101"/>
      <c r="BH1119" s="101"/>
      <c r="BI1119" s="101"/>
      <c r="BJ1119" s="101"/>
      <c r="BK1119" s="101"/>
      <c r="BL1119" s="101"/>
      <c r="BM1119" s="101"/>
      <c r="BN1119" s="101"/>
      <c r="BO1119" s="101"/>
      <c r="BP1119" s="101"/>
      <c r="BQ1119" s="101"/>
      <c r="BR1119" s="101"/>
      <c r="BS1119" s="101"/>
      <c r="BT1119" s="101"/>
      <c r="BU1119" s="101"/>
      <c r="BV1119" s="101"/>
      <c r="BW1119" s="101"/>
      <c r="BX1119" s="101"/>
      <c r="BY1119" s="101"/>
      <c r="BZ1119" s="101"/>
      <c r="CA1119" s="101"/>
      <c r="CB1119" s="101"/>
      <c r="CC1119" s="101"/>
      <c r="CD1119" s="101"/>
      <c r="CE1119" s="101"/>
      <c r="CF1119" s="101"/>
      <c r="CG1119" s="101"/>
      <c r="CH1119" s="101"/>
      <c r="CI1119" s="101"/>
      <c r="CJ1119" s="101"/>
      <c r="CK1119" s="101"/>
      <c r="CL1119" s="101"/>
      <c r="CM1119" s="101"/>
      <c r="CN1119" s="101"/>
      <c r="CO1119" s="101"/>
      <c r="CP1119" s="101"/>
      <c r="CQ1119" s="101"/>
      <c r="CR1119" s="101"/>
      <c r="CS1119" s="101"/>
      <c r="CT1119" s="101"/>
      <c r="CU1119" s="101"/>
      <c r="CV1119" s="101"/>
      <c r="CW1119" s="101"/>
      <c r="CX1119" s="101"/>
      <c r="CY1119" s="101"/>
      <c r="CZ1119" s="101"/>
      <c r="DA1119" s="101"/>
      <c r="DB1119" s="101"/>
      <c r="DC1119" s="101"/>
      <c r="DD1119" s="101"/>
      <c r="DE1119" s="101"/>
      <c r="DF1119" s="103"/>
      <c r="DG1119" s="101"/>
      <c r="DH1119" s="101"/>
      <c r="DI1119" s="101"/>
      <c r="DJ1119" s="101"/>
      <c r="DK1119" s="101"/>
      <c r="DL1119" s="101"/>
      <c r="DM1119" s="101"/>
      <c r="DN1119" s="101"/>
      <c r="DO1119" s="101"/>
      <c r="DP1119" s="101"/>
      <c r="DQ1119" s="101"/>
      <c r="DR1119" s="101"/>
      <c r="DS1119" s="101"/>
      <c r="DT1119" s="101"/>
      <c r="DU1119" s="101"/>
      <c r="DV1119" s="101"/>
      <c r="DW1119" s="101"/>
      <c r="DX1119" s="101"/>
      <c r="DY1119" s="101"/>
      <c r="DZ1119" s="101"/>
      <c r="EA1119" s="101"/>
      <c r="EB1119" s="101"/>
      <c r="EC1119" s="101"/>
      <c r="ED1119" s="101"/>
      <c r="EE1119" s="101"/>
      <c r="EF1119" s="101"/>
      <c r="EG1119" s="101"/>
      <c r="EH1119" s="101"/>
      <c r="EI1119" s="101"/>
      <c r="EJ1119" s="101"/>
      <c r="EK1119" s="101"/>
      <c r="EL1119" s="101"/>
      <c r="EM1119" s="101"/>
      <c r="EN1119" s="101"/>
      <c r="EO1119" s="101"/>
      <c r="EP1119" s="101"/>
      <c r="EQ1119" s="101"/>
      <c r="ER1119" s="101"/>
      <c r="ES1119" s="101"/>
      <c r="ET1119" s="101"/>
      <c r="EU1119" s="101"/>
      <c r="EV1119" s="101"/>
      <c r="EW1119" s="101"/>
      <c r="EX1119" s="101"/>
      <c r="EY1119" s="101"/>
      <c r="EZ1119" s="101"/>
      <c r="FA1119" s="101"/>
      <c r="FB1119" s="101"/>
      <c r="FC1119" s="101"/>
      <c r="FD1119" s="101"/>
      <c r="FE1119" s="101"/>
      <c r="FF1119" s="101"/>
      <c r="FG1119" s="101"/>
      <c r="FH1119" s="101"/>
      <c r="FI1119" s="101"/>
      <c r="FJ1119" s="101"/>
      <c r="FK1119" s="101"/>
      <c r="FL1119" s="101"/>
      <c r="FM1119" s="101"/>
      <c r="FN1119" s="101"/>
      <c r="FO1119" s="101"/>
      <c r="FP1119" s="101"/>
      <c r="FQ1119" s="101"/>
      <c r="FR1119" s="101"/>
      <c r="FS1119" s="101"/>
      <c r="FT1119" s="101"/>
      <c r="FU1119" s="101"/>
      <c r="FV1119" s="101"/>
      <c r="FW1119" s="101"/>
      <c r="FX1119" s="101"/>
      <c r="FY1119" s="101"/>
      <c r="FZ1119" s="101"/>
      <c r="GA1119" s="101"/>
      <c r="GB1119" s="101"/>
      <c r="GC1119" s="101"/>
      <c r="GD1119" s="101"/>
    </row>
    <row r="1120" spans="1:186" x14ac:dyDescent="0.25">
      <c r="A1120" s="101"/>
      <c r="B1120" s="101"/>
      <c r="C1120" s="101"/>
      <c r="D1120" s="101"/>
      <c r="E1120" s="101"/>
      <c r="F1120" s="101"/>
      <c r="G1120" s="101"/>
      <c r="H1120" s="101"/>
      <c r="I1120" s="101"/>
      <c r="J1120" s="101"/>
      <c r="K1120" s="101"/>
      <c r="L1120" s="101"/>
      <c r="M1120" s="103"/>
      <c r="N1120" s="101"/>
      <c r="O1120" s="101"/>
      <c r="P1120" s="101"/>
      <c r="Q1120" s="101"/>
      <c r="R1120" s="101"/>
      <c r="S1120" s="103"/>
      <c r="T1120" s="103"/>
      <c r="U1120" s="101"/>
      <c r="V1120" s="101"/>
      <c r="W1120" s="101"/>
      <c r="X1120" s="101"/>
      <c r="Y1120" s="101"/>
      <c r="Z1120" s="101"/>
      <c r="AA1120" s="101"/>
      <c r="AB1120" s="101"/>
      <c r="AC1120" s="101"/>
      <c r="AD1120" s="101"/>
      <c r="AE1120" s="101"/>
      <c r="AF1120" s="101"/>
      <c r="AG1120" s="103"/>
      <c r="AH1120" s="101"/>
      <c r="AI1120" s="101"/>
      <c r="AJ1120" s="101"/>
      <c r="AK1120" s="101"/>
      <c r="AL1120" s="101"/>
      <c r="AM1120" s="101"/>
      <c r="AN1120" s="101"/>
      <c r="AO1120" s="101"/>
      <c r="AP1120" s="101"/>
      <c r="AQ1120" s="101"/>
      <c r="AR1120" s="101"/>
      <c r="AS1120" s="101"/>
      <c r="AT1120" s="101"/>
      <c r="AU1120" s="101"/>
      <c r="AV1120" s="101"/>
      <c r="AW1120" s="101"/>
      <c r="AX1120" s="101"/>
      <c r="AY1120" s="101"/>
      <c r="AZ1120" s="101"/>
      <c r="BA1120" s="101"/>
      <c r="BB1120" s="101"/>
      <c r="BC1120" s="101"/>
      <c r="BD1120" s="101"/>
      <c r="BE1120" s="101"/>
      <c r="BF1120" s="101"/>
      <c r="BG1120" s="101"/>
      <c r="BH1120" s="101"/>
      <c r="BI1120" s="101"/>
      <c r="BJ1120" s="101"/>
      <c r="BK1120" s="101"/>
      <c r="BL1120" s="101"/>
      <c r="BM1120" s="101"/>
      <c r="BN1120" s="101"/>
      <c r="BO1120" s="101"/>
      <c r="BP1120" s="101"/>
      <c r="BQ1120" s="101"/>
      <c r="BR1120" s="101"/>
      <c r="BS1120" s="101"/>
      <c r="BT1120" s="101"/>
      <c r="BU1120" s="101"/>
      <c r="BV1120" s="101"/>
      <c r="BW1120" s="101"/>
      <c r="BX1120" s="101"/>
      <c r="BY1120" s="101"/>
      <c r="BZ1120" s="101"/>
      <c r="CA1120" s="101"/>
      <c r="CB1120" s="101"/>
      <c r="CC1120" s="101"/>
      <c r="CD1120" s="101"/>
      <c r="CE1120" s="101"/>
      <c r="CF1120" s="101"/>
      <c r="CG1120" s="101"/>
      <c r="CH1120" s="101"/>
      <c r="CI1120" s="101"/>
      <c r="CJ1120" s="101"/>
      <c r="CK1120" s="101"/>
      <c r="CL1120" s="101"/>
      <c r="CM1120" s="101"/>
      <c r="CN1120" s="101"/>
      <c r="CO1120" s="101"/>
      <c r="CP1120" s="101"/>
      <c r="CQ1120" s="101"/>
      <c r="CR1120" s="101"/>
      <c r="CS1120" s="101"/>
      <c r="CT1120" s="101"/>
      <c r="CU1120" s="101"/>
      <c r="CV1120" s="101"/>
      <c r="CW1120" s="101"/>
      <c r="CX1120" s="101"/>
      <c r="CY1120" s="101"/>
      <c r="CZ1120" s="101"/>
      <c r="DA1120" s="101"/>
      <c r="DB1120" s="101"/>
      <c r="DC1120" s="101"/>
      <c r="DD1120" s="101"/>
      <c r="DE1120" s="101"/>
      <c r="DF1120" s="103"/>
      <c r="DG1120" s="101"/>
      <c r="DH1120" s="101"/>
      <c r="DI1120" s="101"/>
      <c r="DJ1120" s="101"/>
      <c r="DK1120" s="101"/>
      <c r="DL1120" s="101"/>
      <c r="DM1120" s="101"/>
      <c r="DN1120" s="101"/>
      <c r="DO1120" s="101"/>
      <c r="DP1120" s="101"/>
      <c r="DQ1120" s="101"/>
      <c r="DR1120" s="101"/>
      <c r="DS1120" s="101"/>
      <c r="DT1120" s="101"/>
      <c r="DU1120" s="101"/>
      <c r="DV1120" s="101"/>
      <c r="DW1120" s="101"/>
      <c r="DX1120" s="101"/>
      <c r="DY1120" s="101"/>
      <c r="DZ1120" s="101"/>
      <c r="EA1120" s="101"/>
      <c r="EB1120" s="101"/>
      <c r="EC1120" s="101"/>
      <c r="ED1120" s="101"/>
      <c r="EE1120" s="101"/>
      <c r="EF1120" s="101"/>
      <c r="EG1120" s="101"/>
      <c r="EH1120" s="101"/>
      <c r="EI1120" s="101"/>
      <c r="EJ1120" s="101"/>
      <c r="EK1120" s="101"/>
      <c r="EL1120" s="101"/>
      <c r="EM1120" s="101"/>
      <c r="EN1120" s="101"/>
      <c r="EO1120" s="101"/>
      <c r="EP1120" s="101"/>
      <c r="EQ1120" s="101"/>
      <c r="ER1120" s="101"/>
      <c r="ES1120" s="101"/>
      <c r="ET1120" s="101"/>
      <c r="EU1120" s="101"/>
      <c r="EV1120" s="101"/>
      <c r="EW1120" s="101"/>
      <c r="EX1120" s="101"/>
      <c r="EY1120" s="101"/>
      <c r="EZ1120" s="101"/>
      <c r="FA1120" s="101"/>
      <c r="FB1120" s="101"/>
      <c r="FC1120" s="101"/>
      <c r="FD1120" s="101"/>
      <c r="FE1120" s="101"/>
      <c r="FF1120" s="101"/>
      <c r="FG1120" s="101"/>
      <c r="FH1120" s="101"/>
      <c r="FI1120" s="101"/>
      <c r="FJ1120" s="101"/>
      <c r="FK1120" s="101"/>
      <c r="FL1120" s="101"/>
      <c r="FM1120" s="101"/>
      <c r="FN1120" s="101"/>
      <c r="FO1120" s="101"/>
      <c r="FP1120" s="101"/>
      <c r="FQ1120" s="101"/>
      <c r="FR1120" s="101"/>
      <c r="FS1120" s="101"/>
      <c r="FT1120" s="101"/>
      <c r="FU1120" s="101"/>
      <c r="FV1120" s="101"/>
      <c r="FW1120" s="101"/>
      <c r="FX1120" s="101"/>
      <c r="FY1120" s="101"/>
      <c r="FZ1120" s="101"/>
      <c r="GA1120" s="101"/>
      <c r="GB1120" s="101"/>
      <c r="GC1120" s="101"/>
      <c r="GD1120" s="101"/>
    </row>
    <row r="1121" spans="1:186" x14ac:dyDescent="0.25">
      <c r="A1121" s="101"/>
      <c r="B1121" s="101"/>
      <c r="C1121" s="101"/>
      <c r="D1121" s="101"/>
      <c r="E1121" s="101"/>
      <c r="F1121" s="101"/>
      <c r="G1121" s="101"/>
      <c r="H1121" s="101"/>
      <c r="I1121" s="101"/>
      <c r="J1121" s="101"/>
      <c r="K1121" s="101"/>
      <c r="L1121" s="101"/>
      <c r="M1121" s="103"/>
      <c r="N1121" s="101"/>
      <c r="O1121" s="101"/>
      <c r="P1121" s="101"/>
      <c r="Q1121" s="101"/>
      <c r="R1121" s="101"/>
      <c r="S1121" s="103"/>
      <c r="T1121" s="103"/>
      <c r="U1121" s="101"/>
      <c r="V1121" s="101"/>
      <c r="W1121" s="101"/>
      <c r="X1121" s="101"/>
      <c r="Y1121" s="101"/>
      <c r="Z1121" s="101"/>
      <c r="AA1121" s="101"/>
      <c r="AB1121" s="101"/>
      <c r="AC1121" s="101"/>
      <c r="AD1121" s="101"/>
      <c r="AE1121" s="101"/>
      <c r="AF1121" s="101"/>
      <c r="AG1121" s="103"/>
      <c r="AH1121" s="101"/>
      <c r="AI1121" s="101"/>
      <c r="AJ1121" s="101"/>
      <c r="AK1121" s="101"/>
      <c r="AL1121" s="101"/>
      <c r="AM1121" s="101"/>
      <c r="AN1121" s="101"/>
      <c r="AO1121" s="101"/>
      <c r="AP1121" s="101"/>
      <c r="AQ1121" s="101"/>
      <c r="AR1121" s="101"/>
      <c r="AS1121" s="101"/>
      <c r="AT1121" s="101"/>
      <c r="AU1121" s="101"/>
      <c r="AV1121" s="101"/>
      <c r="AW1121" s="101"/>
      <c r="AX1121" s="101"/>
      <c r="AY1121" s="101"/>
      <c r="AZ1121" s="101"/>
      <c r="BA1121" s="101"/>
      <c r="BB1121" s="101"/>
      <c r="BC1121" s="101"/>
      <c r="BD1121" s="101"/>
      <c r="BE1121" s="101"/>
      <c r="BF1121" s="101"/>
      <c r="BG1121" s="101"/>
      <c r="BH1121" s="101"/>
      <c r="BI1121" s="101"/>
      <c r="BJ1121" s="101"/>
      <c r="BK1121" s="101"/>
      <c r="BL1121" s="101"/>
      <c r="BM1121" s="101"/>
      <c r="BN1121" s="101"/>
      <c r="BO1121" s="101"/>
      <c r="BP1121" s="101"/>
      <c r="BQ1121" s="101"/>
      <c r="BR1121" s="101"/>
      <c r="BS1121" s="101"/>
      <c r="BT1121" s="101"/>
      <c r="BU1121" s="101"/>
      <c r="BV1121" s="101"/>
      <c r="BW1121" s="101"/>
      <c r="BX1121" s="101"/>
      <c r="BY1121" s="101"/>
      <c r="BZ1121" s="101"/>
      <c r="CA1121" s="101"/>
      <c r="CB1121" s="101"/>
      <c r="CC1121" s="101"/>
      <c r="CD1121" s="101"/>
      <c r="CE1121" s="101"/>
      <c r="CF1121" s="101"/>
      <c r="CG1121" s="101"/>
      <c r="CH1121" s="101"/>
      <c r="CI1121" s="101"/>
      <c r="CJ1121" s="101"/>
      <c r="CK1121" s="101"/>
      <c r="CL1121" s="101"/>
      <c r="CM1121" s="101"/>
      <c r="CN1121" s="101"/>
      <c r="CO1121" s="101"/>
      <c r="CP1121" s="101"/>
      <c r="CQ1121" s="101"/>
      <c r="CR1121" s="101"/>
      <c r="CS1121" s="101"/>
      <c r="CT1121" s="101"/>
      <c r="CU1121" s="101"/>
      <c r="CV1121" s="101"/>
      <c r="CW1121" s="101"/>
      <c r="CX1121" s="101"/>
      <c r="CY1121" s="101"/>
      <c r="CZ1121" s="101"/>
      <c r="DA1121" s="101"/>
      <c r="DB1121" s="101"/>
      <c r="DC1121" s="101"/>
      <c r="DD1121" s="101"/>
      <c r="DE1121" s="101"/>
      <c r="DF1121" s="103"/>
      <c r="DG1121" s="101"/>
      <c r="DH1121" s="101"/>
      <c r="DI1121" s="101"/>
      <c r="DJ1121" s="101"/>
      <c r="DK1121" s="101"/>
      <c r="DL1121" s="101"/>
      <c r="DM1121" s="101"/>
      <c r="DN1121" s="101"/>
      <c r="DO1121" s="101"/>
      <c r="DP1121" s="101"/>
      <c r="DQ1121" s="101"/>
      <c r="DR1121" s="101"/>
      <c r="DS1121" s="101"/>
      <c r="DT1121" s="101"/>
      <c r="DU1121" s="101"/>
      <c r="DV1121" s="101"/>
      <c r="DW1121" s="101"/>
      <c r="DX1121" s="101"/>
      <c r="DY1121" s="101"/>
      <c r="DZ1121" s="101"/>
      <c r="EA1121" s="101"/>
      <c r="EB1121" s="101"/>
      <c r="EC1121" s="101"/>
      <c r="ED1121" s="101"/>
      <c r="EE1121" s="101"/>
      <c r="EF1121" s="101"/>
      <c r="EG1121" s="101"/>
      <c r="EH1121" s="101"/>
      <c r="EI1121" s="101"/>
      <c r="EJ1121" s="101"/>
      <c r="EK1121" s="101"/>
      <c r="EL1121" s="101"/>
      <c r="EM1121" s="101"/>
      <c r="EN1121" s="101"/>
      <c r="EO1121" s="101"/>
      <c r="EP1121" s="101"/>
      <c r="EQ1121" s="101"/>
      <c r="ER1121" s="101"/>
      <c r="ES1121" s="101"/>
      <c r="ET1121" s="101"/>
      <c r="EU1121" s="101"/>
      <c r="EV1121" s="101"/>
      <c r="EW1121" s="101"/>
      <c r="EX1121" s="101"/>
      <c r="EY1121" s="101"/>
      <c r="EZ1121" s="101"/>
      <c r="FA1121" s="101"/>
      <c r="FB1121" s="101"/>
      <c r="FC1121" s="101"/>
      <c r="FD1121" s="101"/>
      <c r="FE1121" s="101"/>
      <c r="FF1121" s="101"/>
      <c r="FG1121" s="101"/>
      <c r="FH1121" s="101"/>
      <c r="FI1121" s="101"/>
      <c r="FJ1121" s="101"/>
      <c r="FK1121" s="101"/>
      <c r="FL1121" s="101"/>
      <c r="FM1121" s="101"/>
      <c r="FN1121" s="101"/>
      <c r="FO1121" s="101"/>
      <c r="FP1121" s="101"/>
      <c r="FQ1121" s="101"/>
      <c r="FR1121" s="101"/>
      <c r="FS1121" s="101"/>
      <c r="FT1121" s="101"/>
      <c r="FU1121" s="101"/>
      <c r="FV1121" s="101"/>
      <c r="FW1121" s="101"/>
      <c r="FX1121" s="101"/>
      <c r="FY1121" s="101"/>
      <c r="FZ1121" s="101"/>
      <c r="GA1121" s="101"/>
      <c r="GB1121" s="101"/>
      <c r="GC1121" s="101"/>
      <c r="GD1121" s="101"/>
    </row>
    <row r="1122" spans="1:186" x14ac:dyDescent="0.25">
      <c r="A1122" s="101"/>
      <c r="B1122" s="101"/>
      <c r="C1122" s="101"/>
      <c r="D1122" s="101"/>
      <c r="E1122" s="101"/>
      <c r="F1122" s="101"/>
      <c r="G1122" s="101"/>
      <c r="H1122" s="101"/>
      <c r="I1122" s="101"/>
      <c r="J1122" s="101"/>
      <c r="K1122" s="101"/>
      <c r="L1122" s="101"/>
      <c r="M1122" s="103"/>
      <c r="N1122" s="101"/>
      <c r="O1122" s="101"/>
      <c r="P1122" s="101"/>
      <c r="Q1122" s="101"/>
      <c r="R1122" s="101"/>
      <c r="S1122" s="103"/>
      <c r="T1122" s="103"/>
      <c r="U1122" s="101"/>
      <c r="V1122" s="101"/>
      <c r="W1122" s="101"/>
      <c r="X1122" s="101"/>
      <c r="Y1122" s="101"/>
      <c r="Z1122" s="101"/>
      <c r="AA1122" s="101"/>
      <c r="AB1122" s="101"/>
      <c r="AC1122" s="101"/>
      <c r="AD1122" s="101"/>
      <c r="AE1122" s="101"/>
      <c r="AF1122" s="101"/>
      <c r="AG1122" s="103"/>
      <c r="AH1122" s="101"/>
      <c r="AI1122" s="101"/>
      <c r="AJ1122" s="101"/>
      <c r="AK1122" s="101"/>
      <c r="AL1122" s="101"/>
      <c r="AM1122" s="101"/>
      <c r="AN1122" s="101"/>
      <c r="AO1122" s="101"/>
      <c r="AP1122" s="101"/>
      <c r="AQ1122" s="101"/>
      <c r="AR1122" s="101"/>
      <c r="AS1122" s="101"/>
      <c r="AT1122" s="101"/>
      <c r="AU1122" s="101"/>
      <c r="AV1122" s="101"/>
      <c r="AW1122" s="101"/>
      <c r="AX1122" s="101"/>
      <c r="AY1122" s="101"/>
      <c r="AZ1122" s="101"/>
      <c r="BA1122" s="101"/>
      <c r="BB1122" s="101"/>
      <c r="BC1122" s="101"/>
      <c r="BD1122" s="101"/>
      <c r="BE1122" s="101"/>
      <c r="BF1122" s="101"/>
      <c r="BG1122" s="101"/>
      <c r="BH1122" s="101"/>
      <c r="BI1122" s="101"/>
      <c r="BJ1122" s="101"/>
      <c r="BK1122" s="101"/>
      <c r="BL1122" s="101"/>
      <c r="BM1122" s="101"/>
      <c r="BN1122" s="101"/>
      <c r="BO1122" s="101"/>
      <c r="BP1122" s="101"/>
      <c r="BQ1122" s="101"/>
      <c r="BR1122" s="101"/>
      <c r="BS1122" s="101"/>
      <c r="BT1122" s="101"/>
      <c r="BU1122" s="101"/>
      <c r="BV1122" s="101"/>
      <c r="BW1122" s="101"/>
      <c r="BX1122" s="101"/>
      <c r="BY1122" s="101"/>
      <c r="BZ1122" s="101"/>
      <c r="CA1122" s="101"/>
      <c r="CB1122" s="101"/>
      <c r="CC1122" s="101"/>
      <c r="CD1122" s="101"/>
      <c r="CE1122" s="101"/>
      <c r="CF1122" s="101"/>
      <c r="CG1122" s="101"/>
      <c r="CH1122" s="101"/>
      <c r="CI1122" s="101"/>
      <c r="CJ1122" s="101"/>
      <c r="CK1122" s="101"/>
      <c r="CL1122" s="101"/>
      <c r="CM1122" s="101"/>
      <c r="CN1122" s="101"/>
      <c r="CO1122" s="101"/>
      <c r="CP1122" s="101"/>
      <c r="CQ1122" s="101"/>
      <c r="CR1122" s="101"/>
      <c r="CS1122" s="101"/>
      <c r="CT1122" s="101"/>
      <c r="CU1122" s="101"/>
      <c r="CV1122" s="101"/>
      <c r="CW1122" s="101"/>
      <c r="CX1122" s="101"/>
      <c r="CY1122" s="101"/>
      <c r="CZ1122" s="101"/>
      <c r="DA1122" s="101"/>
      <c r="DB1122" s="101"/>
      <c r="DC1122" s="101"/>
      <c r="DD1122" s="101"/>
      <c r="DE1122" s="101"/>
      <c r="DF1122" s="103"/>
      <c r="DG1122" s="101"/>
      <c r="DH1122" s="101"/>
      <c r="DI1122" s="101"/>
      <c r="DJ1122" s="101"/>
      <c r="DK1122" s="101"/>
      <c r="DL1122" s="101"/>
      <c r="DM1122" s="101"/>
      <c r="DN1122" s="101"/>
      <c r="DO1122" s="101"/>
      <c r="DP1122" s="101"/>
      <c r="DQ1122" s="101"/>
      <c r="DR1122" s="101"/>
      <c r="DS1122" s="101"/>
      <c r="DT1122" s="101"/>
      <c r="DU1122" s="101"/>
      <c r="DV1122" s="101"/>
      <c r="DW1122" s="101"/>
      <c r="DX1122" s="101"/>
      <c r="DY1122" s="101"/>
      <c r="DZ1122" s="101"/>
      <c r="EA1122" s="101"/>
      <c r="EB1122" s="101"/>
      <c r="EC1122" s="101"/>
      <c r="ED1122" s="101"/>
      <c r="EE1122" s="101"/>
      <c r="EF1122" s="101"/>
      <c r="EG1122" s="101"/>
      <c r="EH1122" s="101"/>
      <c r="EI1122" s="101"/>
      <c r="EJ1122" s="101"/>
      <c r="EK1122" s="101"/>
      <c r="EL1122" s="101"/>
      <c r="EM1122" s="101"/>
      <c r="EN1122" s="101"/>
      <c r="EO1122" s="101"/>
      <c r="EP1122" s="101"/>
      <c r="EQ1122" s="101"/>
      <c r="ER1122" s="101"/>
      <c r="ES1122" s="101"/>
      <c r="ET1122" s="101"/>
      <c r="EU1122" s="101"/>
      <c r="EV1122" s="101"/>
      <c r="EW1122" s="101"/>
      <c r="EX1122" s="101"/>
      <c r="EY1122" s="101"/>
      <c r="EZ1122" s="101"/>
      <c r="FA1122" s="101"/>
      <c r="FB1122" s="101"/>
      <c r="FC1122" s="101"/>
      <c r="FD1122" s="101"/>
      <c r="FE1122" s="101"/>
      <c r="FF1122" s="101"/>
      <c r="FG1122" s="101"/>
      <c r="FH1122" s="101"/>
      <c r="FI1122" s="101"/>
      <c r="FJ1122" s="101"/>
      <c r="FK1122" s="101"/>
      <c r="FL1122" s="101"/>
      <c r="FM1122" s="101"/>
      <c r="FN1122" s="101"/>
      <c r="FO1122" s="101"/>
      <c r="FP1122" s="101"/>
      <c r="FQ1122" s="101"/>
      <c r="FR1122" s="101"/>
      <c r="FS1122" s="101"/>
      <c r="FT1122" s="101"/>
      <c r="FU1122" s="101"/>
      <c r="FV1122" s="101"/>
      <c r="FW1122" s="101"/>
      <c r="FX1122" s="101"/>
      <c r="FY1122" s="101"/>
      <c r="FZ1122" s="101"/>
      <c r="GA1122" s="101"/>
      <c r="GB1122" s="101"/>
      <c r="GC1122" s="101"/>
      <c r="GD1122" s="101"/>
    </row>
    <row r="1123" spans="1:186" x14ac:dyDescent="0.25">
      <c r="A1123" s="101"/>
      <c r="B1123" s="101"/>
      <c r="C1123" s="101"/>
      <c r="D1123" s="101"/>
      <c r="E1123" s="101"/>
      <c r="F1123" s="101"/>
      <c r="G1123" s="101"/>
      <c r="H1123" s="101"/>
      <c r="I1123" s="101"/>
      <c r="J1123" s="101"/>
      <c r="K1123" s="101"/>
      <c r="L1123" s="101"/>
      <c r="M1123" s="103"/>
      <c r="N1123" s="101"/>
      <c r="O1123" s="101"/>
      <c r="P1123" s="101"/>
      <c r="Q1123" s="101"/>
      <c r="R1123" s="101"/>
      <c r="S1123" s="103"/>
      <c r="T1123" s="103"/>
      <c r="U1123" s="101"/>
      <c r="V1123" s="101"/>
      <c r="W1123" s="101"/>
      <c r="X1123" s="101"/>
      <c r="Y1123" s="101"/>
      <c r="Z1123" s="101"/>
      <c r="AA1123" s="101"/>
      <c r="AB1123" s="101"/>
      <c r="AC1123" s="101"/>
      <c r="AD1123" s="101"/>
      <c r="AE1123" s="101"/>
      <c r="AF1123" s="101"/>
      <c r="AG1123" s="103"/>
      <c r="AH1123" s="101"/>
      <c r="AI1123" s="101"/>
      <c r="AJ1123" s="101"/>
      <c r="AK1123" s="101"/>
      <c r="AL1123" s="101"/>
      <c r="AM1123" s="101"/>
      <c r="AN1123" s="101"/>
      <c r="AO1123" s="101"/>
      <c r="AP1123" s="101"/>
      <c r="AQ1123" s="101"/>
      <c r="AR1123" s="101"/>
      <c r="AS1123" s="101"/>
      <c r="AT1123" s="101"/>
      <c r="AU1123" s="101"/>
      <c r="AV1123" s="101"/>
      <c r="AW1123" s="101"/>
      <c r="AX1123" s="101"/>
      <c r="AY1123" s="101"/>
      <c r="AZ1123" s="101"/>
      <c r="BA1123" s="101"/>
      <c r="BB1123" s="101"/>
      <c r="BC1123" s="101"/>
      <c r="BD1123" s="101"/>
      <c r="BE1123" s="101"/>
      <c r="BF1123" s="101"/>
      <c r="BG1123" s="101"/>
      <c r="BH1123" s="101"/>
      <c r="BI1123" s="101"/>
      <c r="BJ1123" s="101"/>
      <c r="BK1123" s="101"/>
      <c r="BL1123" s="101"/>
      <c r="BM1123" s="101"/>
      <c r="BN1123" s="101"/>
      <c r="BO1123" s="101"/>
      <c r="BP1123" s="101"/>
      <c r="BQ1123" s="101"/>
      <c r="BR1123" s="101"/>
      <c r="BS1123" s="101"/>
      <c r="BT1123" s="101"/>
      <c r="BU1123" s="101"/>
      <c r="BV1123" s="101"/>
      <c r="BW1123" s="101"/>
      <c r="BX1123" s="101"/>
      <c r="BY1123" s="101"/>
      <c r="BZ1123" s="101"/>
      <c r="CA1123" s="101"/>
      <c r="CB1123" s="101"/>
      <c r="CC1123" s="101"/>
      <c r="CD1123" s="101"/>
      <c r="CE1123" s="101"/>
      <c r="CF1123" s="101"/>
      <c r="CG1123" s="101"/>
      <c r="CH1123" s="101"/>
      <c r="CI1123" s="101"/>
      <c r="CJ1123" s="101"/>
      <c r="CK1123" s="101"/>
      <c r="CL1123" s="101"/>
      <c r="CM1123" s="101"/>
      <c r="CN1123" s="101"/>
      <c r="CO1123" s="101"/>
      <c r="CP1123" s="101"/>
      <c r="CQ1123" s="101"/>
      <c r="CR1123" s="101"/>
      <c r="CS1123" s="101"/>
      <c r="CT1123" s="101"/>
      <c r="CU1123" s="101"/>
      <c r="CV1123" s="101"/>
      <c r="CW1123" s="101"/>
      <c r="CX1123" s="101"/>
      <c r="CY1123" s="101"/>
      <c r="CZ1123" s="101"/>
      <c r="DA1123" s="101"/>
      <c r="DB1123" s="101"/>
      <c r="DC1123" s="101"/>
      <c r="DD1123" s="101"/>
      <c r="DE1123" s="101"/>
      <c r="DF1123" s="103"/>
      <c r="DG1123" s="101"/>
      <c r="DH1123" s="101"/>
      <c r="DI1123" s="101"/>
      <c r="DJ1123" s="101"/>
      <c r="DK1123" s="101"/>
      <c r="DL1123" s="101"/>
      <c r="DM1123" s="101"/>
      <c r="DN1123" s="101"/>
      <c r="DO1123" s="101"/>
      <c r="DP1123" s="101"/>
      <c r="DQ1123" s="101"/>
      <c r="DR1123" s="101"/>
      <c r="DS1123" s="101"/>
      <c r="DT1123" s="101"/>
      <c r="DU1123" s="101"/>
      <c r="DV1123" s="101"/>
      <c r="DW1123" s="101"/>
      <c r="DX1123" s="101"/>
      <c r="DY1123" s="101"/>
      <c r="DZ1123" s="101"/>
      <c r="EA1123" s="101"/>
      <c r="EB1123" s="101"/>
      <c r="EC1123" s="101"/>
      <c r="ED1123" s="101"/>
      <c r="EE1123" s="101"/>
      <c r="EF1123" s="101"/>
      <c r="EG1123" s="101"/>
      <c r="EH1123" s="101"/>
      <c r="EI1123" s="101"/>
      <c r="EJ1123" s="101"/>
      <c r="EK1123" s="101"/>
      <c r="EL1123" s="101"/>
      <c r="EM1123" s="101"/>
      <c r="EN1123" s="101"/>
      <c r="EO1123" s="101"/>
      <c r="EP1123" s="101"/>
      <c r="EQ1123" s="101"/>
      <c r="ER1123" s="101"/>
      <c r="ES1123" s="101"/>
      <c r="ET1123" s="101"/>
      <c r="EU1123" s="101"/>
      <c r="EV1123" s="101"/>
      <c r="EW1123" s="101"/>
      <c r="EX1123" s="101"/>
      <c r="EY1123" s="101"/>
      <c r="EZ1123" s="101"/>
      <c r="FA1123" s="101"/>
      <c r="FB1123" s="101"/>
      <c r="FC1123" s="101"/>
      <c r="FD1123" s="101"/>
      <c r="FE1123" s="101"/>
      <c r="FF1123" s="101"/>
      <c r="FG1123" s="101"/>
      <c r="FH1123" s="101"/>
      <c r="FI1123" s="101"/>
      <c r="FJ1123" s="101"/>
      <c r="FK1123" s="101"/>
      <c r="FL1123" s="101"/>
      <c r="FM1123" s="101"/>
      <c r="FN1123" s="101"/>
      <c r="FO1123" s="101"/>
      <c r="FP1123" s="101"/>
      <c r="FQ1123" s="101"/>
      <c r="FR1123" s="101"/>
      <c r="FS1123" s="101"/>
      <c r="FT1123" s="101"/>
      <c r="FU1123" s="101"/>
      <c r="FV1123" s="101"/>
      <c r="FW1123" s="101"/>
      <c r="FX1123" s="101"/>
      <c r="FY1123" s="101"/>
      <c r="FZ1123" s="101"/>
      <c r="GA1123" s="101"/>
      <c r="GB1123" s="101"/>
      <c r="GC1123" s="101"/>
      <c r="GD1123" s="101"/>
    </row>
    <row r="1124" spans="1:186" x14ac:dyDescent="0.25">
      <c r="A1124" s="101"/>
      <c r="B1124" s="101"/>
      <c r="C1124" s="101"/>
      <c r="D1124" s="101"/>
      <c r="E1124" s="101"/>
      <c r="F1124" s="101"/>
      <c r="G1124" s="101"/>
      <c r="H1124" s="101"/>
      <c r="I1124" s="101"/>
      <c r="J1124" s="101"/>
      <c r="K1124" s="101"/>
      <c r="L1124" s="101"/>
      <c r="M1124" s="103"/>
      <c r="N1124" s="101"/>
      <c r="O1124" s="101"/>
      <c r="P1124" s="101"/>
      <c r="Q1124" s="101"/>
      <c r="R1124" s="101"/>
      <c r="S1124" s="103"/>
      <c r="T1124" s="103"/>
      <c r="U1124" s="101"/>
      <c r="V1124" s="101"/>
      <c r="W1124" s="101"/>
      <c r="X1124" s="101"/>
      <c r="Y1124" s="101"/>
      <c r="Z1124" s="101"/>
      <c r="AA1124" s="101"/>
      <c r="AB1124" s="101"/>
      <c r="AC1124" s="101"/>
      <c r="AD1124" s="101"/>
      <c r="AE1124" s="101"/>
      <c r="AF1124" s="101"/>
      <c r="AG1124" s="103"/>
      <c r="AH1124" s="101"/>
      <c r="AI1124" s="101"/>
      <c r="AJ1124" s="101"/>
      <c r="AK1124" s="101"/>
      <c r="AL1124" s="101"/>
      <c r="AM1124" s="101"/>
      <c r="AN1124" s="101"/>
      <c r="AO1124" s="101"/>
      <c r="AP1124" s="101"/>
      <c r="AQ1124" s="101"/>
      <c r="AR1124" s="101"/>
      <c r="AS1124" s="101"/>
      <c r="AT1124" s="101"/>
      <c r="AU1124" s="101"/>
      <c r="AV1124" s="101"/>
      <c r="AW1124" s="101"/>
      <c r="AX1124" s="101"/>
      <c r="AY1124" s="101"/>
      <c r="AZ1124" s="101"/>
      <c r="BA1124" s="101"/>
      <c r="BB1124" s="101"/>
      <c r="BC1124" s="101"/>
      <c r="BD1124" s="101"/>
      <c r="BE1124" s="101"/>
      <c r="BF1124" s="101"/>
      <c r="BG1124" s="101"/>
      <c r="BH1124" s="101"/>
      <c r="BI1124" s="101"/>
      <c r="BJ1124" s="101"/>
      <c r="BK1124" s="101"/>
      <c r="BL1124" s="101"/>
      <c r="BM1124" s="101"/>
      <c r="BN1124" s="101"/>
      <c r="BO1124" s="101"/>
      <c r="BP1124" s="101"/>
      <c r="BQ1124" s="101"/>
      <c r="BR1124" s="101"/>
      <c r="BS1124" s="101"/>
      <c r="BT1124" s="101"/>
      <c r="BU1124" s="101"/>
      <c r="BV1124" s="101"/>
      <c r="BW1124" s="101"/>
      <c r="BX1124" s="101"/>
      <c r="BY1124" s="101"/>
      <c r="BZ1124" s="101"/>
      <c r="CA1124" s="101"/>
      <c r="CB1124" s="101"/>
      <c r="CC1124" s="101"/>
      <c r="CD1124" s="101"/>
      <c r="CE1124" s="101"/>
      <c r="CF1124" s="101"/>
      <c r="CG1124" s="101"/>
      <c r="CH1124" s="101"/>
      <c r="CI1124" s="101"/>
      <c r="CJ1124" s="101"/>
      <c r="CK1124" s="101"/>
      <c r="CL1124" s="101"/>
      <c r="CM1124" s="101"/>
      <c r="CN1124" s="101"/>
      <c r="CO1124" s="101"/>
      <c r="CP1124" s="101"/>
      <c r="CQ1124" s="101"/>
      <c r="CR1124" s="101"/>
      <c r="CS1124" s="101"/>
      <c r="CT1124" s="101"/>
      <c r="CU1124" s="101"/>
      <c r="CV1124" s="101"/>
      <c r="CW1124" s="101"/>
      <c r="CX1124" s="101"/>
      <c r="CY1124" s="101"/>
      <c r="CZ1124" s="101"/>
      <c r="DA1124" s="101"/>
      <c r="DB1124" s="101"/>
      <c r="DC1124" s="101"/>
      <c r="DD1124" s="101"/>
      <c r="DE1124" s="101"/>
      <c r="DF1124" s="103"/>
      <c r="DG1124" s="101"/>
      <c r="DH1124" s="101"/>
      <c r="DI1124" s="101"/>
      <c r="DJ1124" s="101"/>
      <c r="DK1124" s="101"/>
      <c r="DL1124" s="101"/>
      <c r="DM1124" s="101"/>
      <c r="DN1124" s="101"/>
      <c r="DO1124" s="101"/>
      <c r="DP1124" s="101"/>
      <c r="DQ1124" s="101"/>
      <c r="DR1124" s="101"/>
      <c r="DS1124" s="101"/>
      <c r="DT1124" s="101"/>
      <c r="DU1124" s="101"/>
      <c r="DV1124" s="101"/>
      <c r="DW1124" s="101"/>
      <c r="DX1124" s="101"/>
      <c r="DY1124" s="101"/>
      <c r="DZ1124" s="101"/>
      <c r="EA1124" s="101"/>
      <c r="EB1124" s="101"/>
      <c r="EC1124" s="101"/>
      <c r="ED1124" s="101"/>
      <c r="EE1124" s="101"/>
      <c r="EF1124" s="101"/>
      <c r="EG1124" s="101"/>
      <c r="EH1124" s="101"/>
      <c r="EI1124" s="101"/>
      <c r="EJ1124" s="101"/>
      <c r="EK1124" s="101"/>
      <c r="EL1124" s="101"/>
      <c r="EM1124" s="101"/>
      <c r="EN1124" s="101"/>
      <c r="EO1124" s="101"/>
      <c r="EP1124" s="101"/>
      <c r="EQ1124" s="101"/>
      <c r="ER1124" s="101"/>
      <c r="ES1124" s="101"/>
      <c r="ET1124" s="101"/>
      <c r="EU1124" s="101"/>
      <c r="EV1124" s="101"/>
      <c r="EW1124" s="101"/>
      <c r="EX1124" s="101"/>
      <c r="EY1124" s="101"/>
      <c r="EZ1124" s="101"/>
      <c r="FA1124" s="101"/>
      <c r="FB1124" s="101"/>
      <c r="FC1124" s="101"/>
      <c r="FD1124" s="101"/>
      <c r="FE1124" s="101"/>
      <c r="FF1124" s="101"/>
      <c r="FG1124" s="101"/>
      <c r="FH1124" s="101"/>
      <c r="FI1124" s="101"/>
      <c r="FJ1124" s="101"/>
      <c r="FK1124" s="101"/>
      <c r="FL1124" s="101"/>
      <c r="FM1124" s="101"/>
      <c r="FN1124" s="101"/>
      <c r="FO1124" s="101"/>
      <c r="FP1124" s="101"/>
      <c r="FQ1124" s="101"/>
      <c r="FR1124" s="101"/>
      <c r="FS1124" s="101"/>
      <c r="FT1124" s="101"/>
      <c r="FU1124" s="101"/>
      <c r="FV1124" s="101"/>
      <c r="FW1124" s="101"/>
      <c r="FX1124" s="101"/>
      <c r="FY1124" s="101"/>
      <c r="FZ1124" s="101"/>
      <c r="GA1124" s="101"/>
      <c r="GB1124" s="101"/>
      <c r="GC1124" s="101"/>
      <c r="GD1124" s="101"/>
    </row>
    <row r="1125" spans="1:186" x14ac:dyDescent="0.25">
      <c r="A1125" s="101"/>
      <c r="B1125" s="101"/>
      <c r="C1125" s="101"/>
      <c r="D1125" s="101"/>
      <c r="E1125" s="101"/>
      <c r="F1125" s="101"/>
      <c r="G1125" s="101"/>
      <c r="H1125" s="101"/>
      <c r="I1125" s="101"/>
      <c r="J1125" s="101"/>
      <c r="K1125" s="101"/>
      <c r="L1125" s="101"/>
      <c r="M1125" s="103"/>
      <c r="N1125" s="101"/>
      <c r="O1125" s="101"/>
      <c r="P1125" s="101"/>
      <c r="Q1125" s="101"/>
      <c r="R1125" s="101"/>
      <c r="S1125" s="103"/>
      <c r="T1125" s="103"/>
      <c r="U1125" s="101"/>
      <c r="V1125" s="101"/>
      <c r="W1125" s="101"/>
      <c r="X1125" s="101"/>
      <c r="Y1125" s="101"/>
      <c r="Z1125" s="101"/>
      <c r="AA1125" s="101"/>
      <c r="AB1125" s="101"/>
      <c r="AC1125" s="101"/>
      <c r="AD1125" s="101"/>
      <c r="AE1125" s="101"/>
      <c r="AF1125" s="101"/>
      <c r="AG1125" s="103"/>
      <c r="AH1125" s="101"/>
      <c r="AI1125" s="101"/>
      <c r="AJ1125" s="101"/>
      <c r="AK1125" s="101"/>
      <c r="AL1125" s="101"/>
      <c r="AM1125" s="101"/>
      <c r="AN1125" s="101"/>
      <c r="AO1125" s="101"/>
      <c r="AP1125" s="101"/>
      <c r="AQ1125" s="101"/>
      <c r="AR1125" s="101"/>
      <c r="AS1125" s="101"/>
      <c r="AT1125" s="101"/>
      <c r="AU1125" s="101"/>
      <c r="AV1125" s="101"/>
      <c r="AW1125" s="101"/>
      <c r="AX1125" s="101"/>
      <c r="AY1125" s="101"/>
      <c r="AZ1125" s="101"/>
      <c r="BA1125" s="101"/>
      <c r="BB1125" s="101"/>
      <c r="BC1125" s="101"/>
      <c r="BD1125" s="101"/>
      <c r="BE1125" s="101"/>
      <c r="BF1125" s="101"/>
      <c r="BG1125" s="101"/>
      <c r="BH1125" s="101"/>
      <c r="BI1125" s="101"/>
      <c r="BJ1125" s="101"/>
      <c r="BK1125" s="101"/>
      <c r="BL1125" s="101"/>
      <c r="BM1125" s="101"/>
      <c r="BN1125" s="101"/>
      <c r="BO1125" s="101"/>
      <c r="BP1125" s="101"/>
      <c r="BQ1125" s="101"/>
      <c r="BR1125" s="101"/>
      <c r="BS1125" s="101"/>
      <c r="BT1125" s="101"/>
      <c r="BU1125" s="101"/>
      <c r="BV1125" s="101"/>
      <c r="BW1125" s="101"/>
      <c r="BX1125" s="101"/>
      <c r="BY1125" s="101"/>
      <c r="BZ1125" s="101"/>
      <c r="CA1125" s="101"/>
      <c r="CB1125" s="101"/>
      <c r="CC1125" s="101"/>
      <c r="CD1125" s="101"/>
      <c r="CE1125" s="101"/>
      <c r="CF1125" s="101"/>
      <c r="CG1125" s="101"/>
      <c r="CH1125" s="101"/>
      <c r="CI1125" s="101"/>
      <c r="CJ1125" s="101"/>
      <c r="CK1125" s="101"/>
      <c r="CL1125" s="101"/>
      <c r="CM1125" s="101"/>
      <c r="CN1125" s="101"/>
      <c r="CO1125" s="101"/>
      <c r="CP1125" s="101"/>
      <c r="CQ1125" s="101"/>
      <c r="CR1125" s="101"/>
      <c r="CS1125" s="101"/>
      <c r="CT1125" s="101"/>
      <c r="CU1125" s="101"/>
      <c r="CV1125" s="101"/>
      <c r="CW1125" s="101"/>
      <c r="CX1125" s="101"/>
      <c r="CY1125" s="101"/>
      <c r="CZ1125" s="101"/>
      <c r="DA1125" s="101"/>
      <c r="DB1125" s="101"/>
      <c r="DC1125" s="101"/>
      <c r="DD1125" s="101"/>
      <c r="DE1125" s="101"/>
      <c r="DF1125" s="103"/>
      <c r="DG1125" s="101"/>
      <c r="DH1125" s="101"/>
      <c r="DI1125" s="101"/>
      <c r="DJ1125" s="101"/>
      <c r="DK1125" s="101"/>
      <c r="DL1125" s="101"/>
      <c r="DM1125" s="101"/>
      <c r="DN1125" s="101"/>
      <c r="DO1125" s="101"/>
      <c r="DP1125" s="101"/>
      <c r="DQ1125" s="101"/>
      <c r="DR1125" s="101"/>
      <c r="DS1125" s="101"/>
      <c r="DT1125" s="101"/>
      <c r="DU1125" s="101"/>
      <c r="DV1125" s="101"/>
      <c r="DW1125" s="101"/>
      <c r="DX1125" s="101"/>
      <c r="DY1125" s="101"/>
      <c r="DZ1125" s="101"/>
      <c r="EA1125" s="101"/>
      <c r="EB1125" s="101"/>
      <c r="EC1125" s="101"/>
      <c r="ED1125" s="101"/>
      <c r="EE1125" s="101"/>
      <c r="EF1125" s="101"/>
      <c r="EG1125" s="101"/>
      <c r="EH1125" s="101"/>
      <c r="EI1125" s="101"/>
      <c r="EJ1125" s="101"/>
      <c r="EK1125" s="101"/>
      <c r="EL1125" s="101"/>
      <c r="EM1125" s="101"/>
      <c r="EN1125" s="101"/>
      <c r="EO1125" s="101"/>
      <c r="EP1125" s="101"/>
      <c r="EQ1125" s="101"/>
      <c r="ER1125" s="101"/>
      <c r="ES1125" s="101"/>
      <c r="ET1125" s="101"/>
      <c r="EU1125" s="101"/>
      <c r="EV1125" s="101"/>
      <c r="EW1125" s="101"/>
      <c r="EX1125" s="101"/>
      <c r="EY1125" s="101"/>
      <c r="EZ1125" s="101"/>
      <c r="FA1125" s="101"/>
      <c r="FB1125" s="101"/>
      <c r="FC1125" s="101"/>
      <c r="FD1125" s="101"/>
      <c r="FE1125" s="101"/>
      <c r="FF1125" s="101"/>
      <c r="FG1125" s="101"/>
      <c r="FH1125" s="101"/>
      <c r="FI1125" s="101"/>
      <c r="FJ1125" s="101"/>
      <c r="FK1125" s="101"/>
      <c r="FL1125" s="101"/>
      <c r="FM1125" s="101"/>
      <c r="FN1125" s="101"/>
      <c r="FO1125" s="101"/>
      <c r="FP1125" s="101"/>
      <c r="FQ1125" s="101"/>
      <c r="FR1125" s="101"/>
      <c r="FS1125" s="101"/>
      <c r="FT1125" s="101"/>
      <c r="FU1125" s="101"/>
      <c r="FV1125" s="101"/>
      <c r="FW1125" s="101"/>
      <c r="FX1125" s="101"/>
      <c r="FY1125" s="101"/>
      <c r="FZ1125" s="101"/>
      <c r="GA1125" s="101"/>
      <c r="GB1125" s="101"/>
      <c r="GC1125" s="101"/>
      <c r="GD1125" s="101"/>
    </row>
    <row r="1126" spans="1:186" x14ac:dyDescent="0.25">
      <c r="A1126" s="101"/>
      <c r="B1126" s="101"/>
      <c r="C1126" s="101"/>
      <c r="D1126" s="101"/>
      <c r="E1126" s="101"/>
      <c r="F1126" s="101"/>
      <c r="G1126" s="101"/>
      <c r="H1126" s="101"/>
      <c r="I1126" s="101"/>
      <c r="J1126" s="101"/>
      <c r="K1126" s="101"/>
      <c r="L1126" s="101"/>
      <c r="M1126" s="103"/>
      <c r="N1126" s="101"/>
      <c r="O1126" s="101"/>
      <c r="P1126" s="101"/>
      <c r="Q1126" s="101"/>
      <c r="R1126" s="101"/>
      <c r="S1126" s="103"/>
      <c r="T1126" s="103"/>
      <c r="U1126" s="101"/>
      <c r="V1126" s="101"/>
      <c r="W1126" s="101"/>
      <c r="X1126" s="101"/>
      <c r="Y1126" s="101"/>
      <c r="Z1126" s="101"/>
      <c r="AA1126" s="101"/>
      <c r="AB1126" s="101"/>
      <c r="AC1126" s="101"/>
      <c r="AD1126" s="101"/>
      <c r="AE1126" s="101"/>
      <c r="AF1126" s="101"/>
      <c r="AG1126" s="103"/>
      <c r="AH1126" s="101"/>
      <c r="AI1126" s="101"/>
      <c r="AJ1126" s="101"/>
      <c r="AK1126" s="101"/>
      <c r="AL1126" s="101"/>
      <c r="AM1126" s="101"/>
      <c r="AN1126" s="101"/>
      <c r="AO1126" s="101"/>
      <c r="AP1126" s="101"/>
      <c r="AQ1126" s="101"/>
      <c r="AR1126" s="101"/>
      <c r="AS1126" s="101"/>
      <c r="AT1126" s="101"/>
      <c r="AU1126" s="101"/>
      <c r="AV1126" s="101"/>
      <c r="AW1126" s="101"/>
      <c r="AX1126" s="101"/>
      <c r="AY1126" s="101"/>
      <c r="AZ1126" s="101"/>
      <c r="BA1126" s="101"/>
      <c r="BB1126" s="101"/>
      <c r="BC1126" s="101"/>
      <c r="BD1126" s="101"/>
      <c r="BE1126" s="101"/>
      <c r="BF1126" s="101"/>
      <c r="BG1126" s="101"/>
      <c r="BH1126" s="101"/>
      <c r="BI1126" s="101"/>
      <c r="BJ1126" s="101"/>
      <c r="BK1126" s="101"/>
      <c r="BL1126" s="101"/>
      <c r="BM1126" s="101"/>
      <c r="BN1126" s="101"/>
      <c r="BO1126" s="101"/>
      <c r="BP1126" s="101"/>
      <c r="BQ1126" s="101"/>
      <c r="BR1126" s="101"/>
      <c r="BS1126" s="101"/>
      <c r="BT1126" s="101"/>
      <c r="BU1126" s="101"/>
      <c r="BV1126" s="101"/>
      <c r="BW1126" s="101"/>
      <c r="BX1126" s="101"/>
      <c r="BY1126" s="101"/>
      <c r="BZ1126" s="101"/>
      <c r="CA1126" s="101"/>
      <c r="CB1126" s="101"/>
      <c r="CC1126" s="101"/>
      <c r="CD1126" s="101"/>
      <c r="CE1126" s="101"/>
      <c r="CF1126" s="101"/>
      <c r="CG1126" s="101"/>
      <c r="CH1126" s="101"/>
      <c r="CI1126" s="101"/>
      <c r="CJ1126" s="101"/>
      <c r="CK1126" s="101"/>
      <c r="CL1126" s="101"/>
      <c r="CM1126" s="101"/>
      <c r="CN1126" s="101"/>
      <c r="CO1126" s="101"/>
      <c r="CP1126" s="101"/>
      <c r="CQ1126" s="101"/>
      <c r="CR1126" s="101"/>
      <c r="CS1126" s="101"/>
      <c r="CT1126" s="101"/>
      <c r="CU1126" s="101"/>
      <c r="CV1126" s="101"/>
      <c r="CW1126" s="101"/>
      <c r="CX1126" s="101"/>
      <c r="CY1126" s="101"/>
      <c r="CZ1126" s="101"/>
      <c r="DA1126" s="101"/>
      <c r="DB1126" s="101"/>
      <c r="DC1126" s="101"/>
      <c r="DD1126" s="101"/>
      <c r="DE1126" s="101"/>
      <c r="DF1126" s="103"/>
      <c r="DG1126" s="101"/>
      <c r="DH1126" s="101"/>
      <c r="DI1126" s="101"/>
      <c r="DJ1126" s="101"/>
      <c r="DK1126" s="101"/>
      <c r="DL1126" s="101"/>
      <c r="DM1126" s="101"/>
      <c r="DN1126" s="101"/>
      <c r="DO1126" s="101"/>
      <c r="DP1126" s="101"/>
      <c r="DQ1126" s="101"/>
      <c r="DR1126" s="101"/>
      <c r="DS1126" s="101"/>
      <c r="DT1126" s="101"/>
      <c r="DU1126" s="101"/>
      <c r="DV1126" s="101"/>
      <c r="DW1126" s="101"/>
      <c r="DX1126" s="101"/>
      <c r="DY1126" s="101"/>
      <c r="DZ1126" s="101"/>
      <c r="EA1126" s="101"/>
      <c r="EB1126" s="101"/>
      <c r="EC1126" s="101"/>
      <c r="ED1126" s="101"/>
      <c r="EE1126" s="101"/>
      <c r="EF1126" s="101"/>
      <c r="EG1126" s="101"/>
      <c r="EH1126" s="101"/>
      <c r="EI1126" s="101"/>
      <c r="EJ1126" s="101"/>
      <c r="EK1126" s="101"/>
      <c r="EL1126" s="101"/>
      <c r="EM1126" s="101"/>
      <c r="EN1126" s="101"/>
      <c r="EO1126" s="101"/>
      <c r="EP1126" s="101"/>
      <c r="EQ1126" s="101"/>
      <c r="ER1126" s="101"/>
      <c r="ES1126" s="101"/>
      <c r="ET1126" s="101"/>
      <c r="EU1126" s="101"/>
      <c r="EV1126" s="101"/>
      <c r="EW1126" s="101"/>
      <c r="EX1126" s="101"/>
      <c r="EY1126" s="101"/>
      <c r="EZ1126" s="101"/>
      <c r="FA1126" s="101"/>
      <c r="FB1126" s="101"/>
      <c r="FC1126" s="101"/>
      <c r="FD1126" s="101"/>
      <c r="FE1126" s="101"/>
      <c r="FF1126" s="101"/>
      <c r="FG1126" s="101"/>
      <c r="FH1126" s="101"/>
      <c r="FI1126" s="101"/>
      <c r="FJ1126" s="101"/>
      <c r="FK1126" s="101"/>
      <c r="FL1126" s="101"/>
      <c r="FM1126" s="101"/>
      <c r="FN1126" s="101"/>
      <c r="FO1126" s="101"/>
      <c r="FP1126" s="101"/>
      <c r="FQ1126" s="101"/>
      <c r="FR1126" s="101"/>
      <c r="FS1126" s="101"/>
      <c r="FT1126" s="101"/>
      <c r="FU1126" s="101"/>
      <c r="FV1126" s="101"/>
      <c r="FW1126" s="101"/>
      <c r="FX1126" s="101"/>
      <c r="FY1126" s="101"/>
      <c r="FZ1126" s="101"/>
      <c r="GA1126" s="101"/>
      <c r="GB1126" s="101"/>
      <c r="GC1126" s="101"/>
      <c r="GD1126" s="101"/>
    </row>
    <row r="1127" spans="1:186" x14ac:dyDescent="0.25">
      <c r="A1127" s="101"/>
      <c r="B1127" s="101"/>
      <c r="C1127" s="101"/>
      <c r="D1127" s="101"/>
      <c r="E1127" s="101"/>
      <c r="F1127" s="101"/>
      <c r="G1127" s="101"/>
      <c r="H1127" s="101"/>
      <c r="I1127" s="101"/>
      <c r="J1127" s="101"/>
      <c r="K1127" s="101"/>
      <c r="L1127" s="101"/>
      <c r="M1127" s="103"/>
      <c r="N1127" s="101"/>
      <c r="O1127" s="101"/>
      <c r="P1127" s="101"/>
      <c r="Q1127" s="101"/>
      <c r="R1127" s="101"/>
      <c r="S1127" s="103"/>
      <c r="T1127" s="103"/>
      <c r="U1127" s="101"/>
      <c r="V1127" s="101"/>
      <c r="W1127" s="101"/>
      <c r="X1127" s="101"/>
      <c r="Y1127" s="101"/>
      <c r="Z1127" s="101"/>
      <c r="AA1127" s="101"/>
      <c r="AB1127" s="101"/>
      <c r="AC1127" s="101"/>
      <c r="AD1127" s="101"/>
      <c r="AE1127" s="101"/>
      <c r="AF1127" s="101"/>
      <c r="AG1127" s="103"/>
      <c r="AH1127" s="101"/>
      <c r="AI1127" s="101"/>
      <c r="AJ1127" s="101"/>
      <c r="AK1127" s="101"/>
      <c r="AL1127" s="101"/>
      <c r="AM1127" s="101"/>
      <c r="AN1127" s="101"/>
      <c r="AO1127" s="101"/>
      <c r="AP1127" s="101"/>
      <c r="AQ1127" s="101"/>
      <c r="AR1127" s="101"/>
      <c r="AS1127" s="101"/>
      <c r="AT1127" s="101"/>
      <c r="AU1127" s="101"/>
      <c r="AV1127" s="101"/>
      <c r="AW1127" s="101"/>
      <c r="AX1127" s="101"/>
      <c r="AY1127" s="101"/>
      <c r="AZ1127" s="101"/>
      <c r="BA1127" s="101"/>
      <c r="BB1127" s="101"/>
      <c r="BC1127" s="101"/>
      <c r="BD1127" s="101"/>
      <c r="BE1127" s="101"/>
      <c r="BF1127" s="101"/>
      <c r="BG1127" s="101"/>
      <c r="BH1127" s="101"/>
      <c r="BI1127" s="101"/>
      <c r="BJ1127" s="101"/>
      <c r="BK1127" s="101"/>
      <c r="BL1127" s="101"/>
      <c r="BM1127" s="101"/>
      <c r="BN1127" s="101"/>
      <c r="BO1127" s="101"/>
      <c r="BP1127" s="101"/>
      <c r="BQ1127" s="101"/>
      <c r="BR1127" s="101"/>
      <c r="BS1127" s="101"/>
      <c r="BT1127" s="101"/>
      <c r="BU1127" s="101"/>
      <c r="BV1127" s="101"/>
      <c r="BW1127" s="101"/>
      <c r="BX1127" s="101"/>
      <c r="BY1127" s="101"/>
      <c r="BZ1127" s="101"/>
      <c r="CA1127" s="101"/>
      <c r="CB1127" s="101"/>
      <c r="CC1127" s="101"/>
      <c r="CD1127" s="101"/>
      <c r="CE1127" s="101"/>
      <c r="CF1127" s="101"/>
      <c r="CG1127" s="101"/>
      <c r="CH1127" s="101"/>
      <c r="CI1127" s="101"/>
      <c r="CJ1127" s="101"/>
      <c r="CK1127" s="101"/>
      <c r="CL1127" s="101"/>
      <c r="CM1127" s="101"/>
      <c r="CN1127" s="101"/>
      <c r="CO1127" s="101"/>
      <c r="CP1127" s="101"/>
      <c r="CQ1127" s="101"/>
      <c r="CR1127" s="101"/>
      <c r="CS1127" s="101"/>
      <c r="CT1127" s="101"/>
      <c r="CU1127" s="101"/>
      <c r="CV1127" s="101"/>
      <c r="CW1127" s="101"/>
      <c r="CX1127" s="101"/>
      <c r="CY1127" s="101"/>
      <c r="CZ1127" s="101"/>
      <c r="DA1127" s="101"/>
      <c r="DB1127" s="101"/>
      <c r="DC1127" s="101"/>
      <c r="DD1127" s="101"/>
      <c r="DE1127" s="101"/>
      <c r="DF1127" s="103"/>
      <c r="DG1127" s="101"/>
      <c r="DH1127" s="101"/>
      <c r="DI1127" s="101"/>
      <c r="DJ1127" s="101"/>
      <c r="DK1127" s="101"/>
      <c r="DL1127" s="101"/>
      <c r="DM1127" s="101"/>
      <c r="DN1127" s="101"/>
      <c r="DO1127" s="101"/>
      <c r="DP1127" s="101"/>
      <c r="DQ1127" s="101"/>
      <c r="DR1127" s="101"/>
      <c r="DS1127" s="101"/>
      <c r="DT1127" s="101"/>
      <c r="DU1127" s="101"/>
      <c r="DV1127" s="101"/>
      <c r="DW1127" s="101"/>
      <c r="DX1127" s="101"/>
      <c r="DY1127" s="101"/>
      <c r="DZ1127" s="101"/>
      <c r="EA1127" s="101"/>
      <c r="EB1127" s="101"/>
      <c r="EC1127" s="101"/>
      <c r="ED1127" s="101"/>
      <c r="EE1127" s="101"/>
      <c r="EF1127" s="101"/>
      <c r="EG1127" s="101"/>
      <c r="EH1127" s="101"/>
      <c r="EI1127" s="101"/>
      <c r="EJ1127" s="101"/>
      <c r="EK1127" s="101"/>
      <c r="EL1127" s="101"/>
      <c r="EM1127" s="101"/>
      <c r="EN1127" s="101"/>
      <c r="EO1127" s="101"/>
      <c r="EP1127" s="101"/>
      <c r="EQ1127" s="101"/>
      <c r="ER1127" s="101"/>
      <c r="ES1127" s="101"/>
      <c r="ET1127" s="101"/>
      <c r="EU1127" s="101"/>
      <c r="EV1127" s="101"/>
      <c r="EW1127" s="101"/>
      <c r="EX1127" s="101"/>
      <c r="EY1127" s="101"/>
      <c r="EZ1127" s="101"/>
      <c r="FA1127" s="101"/>
      <c r="FB1127" s="101"/>
      <c r="FC1127" s="101"/>
      <c r="FD1127" s="101"/>
      <c r="FE1127" s="101"/>
      <c r="FF1127" s="101"/>
      <c r="FG1127" s="101"/>
      <c r="FH1127" s="101"/>
      <c r="FI1127" s="101"/>
      <c r="FJ1127" s="101"/>
      <c r="FK1127" s="101"/>
      <c r="FL1127" s="101"/>
      <c r="FM1127" s="101"/>
      <c r="FN1127" s="101"/>
      <c r="FO1127" s="101"/>
      <c r="FP1127" s="101"/>
      <c r="FQ1127" s="101"/>
      <c r="FR1127" s="101"/>
      <c r="FS1127" s="101"/>
      <c r="FT1127" s="101"/>
      <c r="FU1127" s="101"/>
      <c r="FV1127" s="101"/>
      <c r="FW1127" s="101"/>
      <c r="FX1127" s="101"/>
      <c r="FY1127" s="101"/>
      <c r="FZ1127" s="101"/>
      <c r="GA1127" s="101"/>
      <c r="GB1127" s="101"/>
      <c r="GC1127" s="101"/>
      <c r="GD1127" s="101"/>
    </row>
    <row r="1128" spans="1:186" x14ac:dyDescent="0.25">
      <c r="A1128" s="101"/>
      <c r="B1128" s="101"/>
      <c r="C1128" s="101"/>
      <c r="D1128" s="101"/>
      <c r="E1128" s="101"/>
      <c r="F1128" s="101"/>
      <c r="G1128" s="101"/>
      <c r="H1128" s="101"/>
      <c r="I1128" s="101"/>
      <c r="J1128" s="101"/>
      <c r="K1128" s="101"/>
      <c r="L1128" s="101"/>
      <c r="M1128" s="103"/>
      <c r="N1128" s="101"/>
      <c r="O1128" s="101"/>
      <c r="P1128" s="101"/>
      <c r="Q1128" s="101"/>
      <c r="R1128" s="101"/>
      <c r="S1128" s="103"/>
      <c r="T1128" s="103"/>
      <c r="U1128" s="101"/>
      <c r="V1128" s="101"/>
      <c r="W1128" s="101"/>
      <c r="X1128" s="101"/>
      <c r="Y1128" s="101"/>
      <c r="Z1128" s="101"/>
      <c r="AA1128" s="101"/>
      <c r="AB1128" s="101"/>
      <c r="AC1128" s="101"/>
      <c r="AD1128" s="101"/>
      <c r="AE1128" s="101"/>
      <c r="AF1128" s="101"/>
      <c r="AG1128" s="103"/>
      <c r="AH1128" s="101"/>
      <c r="AI1128" s="101"/>
      <c r="AJ1128" s="101"/>
      <c r="AK1128" s="101"/>
      <c r="AL1128" s="101"/>
      <c r="AM1128" s="101"/>
      <c r="AN1128" s="101"/>
      <c r="AO1128" s="101"/>
      <c r="AP1128" s="101"/>
      <c r="AQ1128" s="101"/>
      <c r="AR1128" s="101"/>
      <c r="AS1128" s="101"/>
      <c r="AT1128" s="101"/>
      <c r="AU1128" s="101"/>
      <c r="AV1128" s="101"/>
      <c r="AW1128" s="101"/>
      <c r="AX1128" s="101"/>
      <c r="AY1128" s="101"/>
      <c r="AZ1128" s="101"/>
      <c r="BA1128" s="101"/>
      <c r="BB1128" s="101"/>
      <c r="BC1128" s="101"/>
      <c r="BD1128" s="101"/>
      <c r="BE1128" s="101"/>
      <c r="BF1128" s="101"/>
      <c r="BG1128" s="101"/>
      <c r="BH1128" s="101"/>
      <c r="BI1128" s="101"/>
      <c r="BJ1128" s="101"/>
      <c r="BK1128" s="101"/>
      <c r="BL1128" s="101"/>
      <c r="BM1128" s="101"/>
      <c r="BN1128" s="101"/>
      <c r="BO1128" s="101"/>
      <c r="BP1128" s="101"/>
      <c r="BQ1128" s="101"/>
      <c r="BR1128" s="101"/>
      <c r="BS1128" s="101"/>
      <c r="BT1128" s="101"/>
      <c r="BU1128" s="101"/>
      <c r="BV1128" s="101"/>
      <c r="BW1128" s="101"/>
      <c r="BX1128" s="101"/>
      <c r="BY1128" s="101"/>
      <c r="BZ1128" s="101"/>
      <c r="CA1128" s="101"/>
      <c r="CB1128" s="101"/>
      <c r="CC1128" s="101"/>
      <c r="CD1128" s="101"/>
      <c r="CE1128" s="101"/>
      <c r="CF1128" s="101"/>
      <c r="CG1128" s="101"/>
      <c r="CH1128" s="101"/>
      <c r="CI1128" s="101"/>
      <c r="CJ1128" s="101"/>
      <c r="CK1128" s="101"/>
      <c r="CL1128" s="101"/>
      <c r="CM1128" s="101"/>
      <c r="CN1128" s="101"/>
      <c r="CO1128" s="101"/>
      <c r="CP1128" s="101"/>
      <c r="CQ1128" s="101"/>
      <c r="CR1128" s="101"/>
      <c r="CS1128" s="101"/>
      <c r="CT1128" s="101"/>
      <c r="CU1128" s="101"/>
      <c r="CV1128" s="101"/>
      <c r="CW1128" s="101"/>
      <c r="CX1128" s="101"/>
      <c r="CY1128" s="101"/>
      <c r="CZ1128" s="101"/>
      <c r="DA1128" s="101"/>
      <c r="DB1128" s="101"/>
      <c r="DC1128" s="101"/>
      <c r="DD1128" s="101"/>
      <c r="DE1128" s="101"/>
      <c r="DF1128" s="103"/>
      <c r="DG1128" s="101"/>
      <c r="DH1128" s="101"/>
      <c r="DI1128" s="101"/>
      <c r="DJ1128" s="101"/>
      <c r="DK1128" s="101"/>
      <c r="DL1128" s="101"/>
      <c r="DM1128" s="101"/>
      <c r="DN1128" s="101"/>
      <c r="DO1128" s="101"/>
      <c r="DP1128" s="101"/>
      <c r="DQ1128" s="101"/>
      <c r="DR1128" s="101"/>
      <c r="DS1128" s="101"/>
      <c r="DT1128" s="101"/>
      <c r="DU1128" s="101"/>
      <c r="DV1128" s="101"/>
      <c r="DW1128" s="101"/>
      <c r="DX1128" s="101"/>
      <c r="DY1128" s="101"/>
      <c r="DZ1128" s="101"/>
      <c r="EA1128" s="101"/>
      <c r="EB1128" s="101"/>
      <c r="EC1128" s="101"/>
      <c r="ED1128" s="101"/>
      <c r="EE1128" s="101"/>
      <c r="EF1128" s="101"/>
      <c r="EG1128" s="101"/>
      <c r="EH1128" s="101"/>
      <c r="EI1128" s="101"/>
      <c r="EJ1128" s="101"/>
      <c r="EK1128" s="101"/>
      <c r="EL1128" s="101"/>
      <c r="EM1128" s="101"/>
      <c r="EN1128" s="101"/>
      <c r="EO1128" s="101"/>
      <c r="EP1128" s="101"/>
      <c r="EQ1128" s="101"/>
      <c r="ER1128" s="101"/>
      <c r="ES1128" s="101"/>
      <c r="ET1128" s="101"/>
      <c r="EU1128" s="101"/>
      <c r="EV1128" s="101"/>
      <c r="EW1128" s="101"/>
      <c r="EX1128" s="101"/>
      <c r="EY1128" s="101"/>
      <c r="EZ1128" s="101"/>
      <c r="FA1128" s="101"/>
      <c r="FB1128" s="101"/>
      <c r="FC1128" s="101"/>
      <c r="FD1128" s="101"/>
      <c r="FE1128" s="101"/>
      <c r="FF1128" s="101"/>
      <c r="FG1128" s="101"/>
      <c r="FH1128" s="101"/>
      <c r="FI1128" s="101"/>
      <c r="FJ1128" s="101"/>
      <c r="FK1128" s="101"/>
      <c r="FL1128" s="101"/>
      <c r="FM1128" s="101"/>
      <c r="FN1128" s="101"/>
      <c r="FO1128" s="101"/>
      <c r="FP1128" s="101"/>
      <c r="FQ1128" s="101"/>
      <c r="FR1128" s="101"/>
      <c r="FS1128" s="101"/>
      <c r="FT1128" s="101"/>
      <c r="FU1128" s="101"/>
      <c r="FV1128" s="101"/>
      <c r="FW1128" s="101"/>
      <c r="FX1128" s="101"/>
      <c r="FY1128" s="101"/>
      <c r="FZ1128" s="101"/>
      <c r="GA1128" s="101"/>
      <c r="GB1128" s="101"/>
      <c r="GC1128" s="101"/>
      <c r="GD1128" s="101"/>
    </row>
    <row r="1129" spans="1:186" x14ac:dyDescent="0.25">
      <c r="A1129" s="101"/>
      <c r="B1129" s="101"/>
      <c r="C1129" s="101"/>
      <c r="D1129" s="101"/>
      <c r="E1129" s="101"/>
      <c r="F1129" s="101"/>
      <c r="G1129" s="101"/>
      <c r="H1129" s="101"/>
      <c r="I1129" s="101"/>
      <c r="J1129" s="101"/>
      <c r="K1129" s="101"/>
      <c r="L1129" s="101"/>
      <c r="M1129" s="103"/>
      <c r="N1129" s="101"/>
      <c r="O1129" s="101"/>
      <c r="P1129" s="101"/>
      <c r="Q1129" s="101"/>
      <c r="R1129" s="101"/>
      <c r="S1129" s="103"/>
      <c r="T1129" s="103"/>
      <c r="U1129" s="101"/>
      <c r="V1129" s="101"/>
      <c r="W1129" s="101"/>
      <c r="X1129" s="101"/>
      <c r="Y1129" s="101"/>
      <c r="Z1129" s="101"/>
      <c r="AA1129" s="101"/>
      <c r="AB1129" s="101"/>
      <c r="AC1129" s="101"/>
      <c r="AD1129" s="101"/>
      <c r="AE1129" s="101"/>
      <c r="AF1129" s="101"/>
      <c r="AG1129" s="103"/>
      <c r="AH1129" s="101"/>
      <c r="AI1129" s="101"/>
      <c r="AJ1129" s="101"/>
      <c r="AK1129" s="101"/>
      <c r="AL1129" s="101"/>
      <c r="AM1129" s="101"/>
      <c r="AN1129" s="101"/>
      <c r="AO1129" s="101"/>
      <c r="AP1129" s="101"/>
      <c r="AQ1129" s="101"/>
      <c r="AR1129" s="101"/>
      <c r="AS1129" s="101"/>
      <c r="AT1129" s="101"/>
      <c r="AU1129" s="101"/>
      <c r="AV1129" s="101"/>
      <c r="AW1129" s="101"/>
      <c r="AX1129" s="101"/>
      <c r="AY1129" s="101"/>
      <c r="AZ1129" s="101"/>
      <c r="BA1129" s="101"/>
      <c r="BB1129" s="101"/>
      <c r="BC1129" s="101"/>
      <c r="BD1129" s="101"/>
      <c r="BE1129" s="101"/>
      <c r="BF1129" s="101"/>
      <c r="BG1129" s="101"/>
      <c r="BH1129" s="101"/>
      <c r="BI1129" s="101"/>
      <c r="BJ1129" s="101"/>
      <c r="BK1129" s="101"/>
      <c r="BL1129" s="101"/>
      <c r="BM1129" s="101"/>
      <c r="BN1129" s="101"/>
      <c r="BO1129" s="101"/>
      <c r="BP1129" s="101"/>
      <c r="BQ1129" s="101"/>
      <c r="BR1129" s="101"/>
      <c r="BS1129" s="101"/>
      <c r="BT1129" s="101"/>
      <c r="BU1129" s="101"/>
      <c r="BV1129" s="101"/>
      <c r="BW1129" s="101"/>
      <c r="BX1129" s="101"/>
      <c r="BY1129" s="101"/>
      <c r="BZ1129" s="101"/>
      <c r="CA1129" s="101"/>
      <c r="CB1129" s="101"/>
      <c r="CC1129" s="101"/>
      <c r="CD1129" s="101"/>
      <c r="CE1129" s="101"/>
      <c r="CF1129" s="101"/>
      <c r="CG1129" s="101"/>
      <c r="CH1129" s="101"/>
      <c r="CI1129" s="101"/>
      <c r="CJ1129" s="101"/>
      <c r="CK1129" s="101"/>
      <c r="CL1129" s="101"/>
      <c r="CM1129" s="101"/>
      <c r="CN1129" s="101"/>
      <c r="CO1129" s="101"/>
      <c r="CP1129" s="101"/>
      <c r="CQ1129" s="101"/>
      <c r="CR1129" s="101"/>
      <c r="CS1129" s="101"/>
      <c r="CT1129" s="101"/>
      <c r="CU1129" s="101"/>
      <c r="CV1129" s="101"/>
      <c r="CW1129" s="101"/>
      <c r="CX1129" s="101"/>
      <c r="CY1129" s="101"/>
      <c r="CZ1129" s="101"/>
      <c r="DA1129" s="101"/>
      <c r="DB1129" s="101"/>
      <c r="DC1129" s="101"/>
      <c r="DD1129" s="101"/>
      <c r="DE1129" s="101"/>
      <c r="DF1129" s="103"/>
      <c r="DG1129" s="101"/>
      <c r="DH1129" s="101"/>
      <c r="DI1129" s="101"/>
      <c r="DJ1129" s="101"/>
      <c r="DK1129" s="101"/>
      <c r="DL1129" s="101"/>
      <c r="DM1129" s="101"/>
      <c r="DN1129" s="101"/>
      <c r="DO1129" s="101"/>
      <c r="DP1129" s="101"/>
      <c r="DQ1129" s="101"/>
      <c r="DR1129" s="101"/>
      <c r="DS1129" s="101"/>
      <c r="DT1129" s="101"/>
      <c r="DU1129" s="101"/>
      <c r="DV1129" s="101"/>
      <c r="DW1129" s="101"/>
      <c r="DX1129" s="101"/>
      <c r="DY1129" s="101"/>
      <c r="DZ1129" s="101"/>
      <c r="EA1129" s="101"/>
      <c r="EB1129" s="101"/>
      <c r="EC1129" s="101"/>
      <c r="ED1129" s="101"/>
      <c r="EE1129" s="101"/>
      <c r="EF1129" s="101"/>
      <c r="EG1129" s="101"/>
      <c r="EH1129" s="101"/>
      <c r="EI1129" s="101"/>
      <c r="EJ1129" s="101"/>
      <c r="EK1129" s="101"/>
      <c r="EL1129" s="101"/>
      <c r="EM1129" s="101"/>
      <c r="EN1129" s="101"/>
      <c r="EO1129" s="101"/>
      <c r="EP1129" s="101"/>
      <c r="EQ1129" s="101"/>
      <c r="ER1129" s="101"/>
      <c r="ES1129" s="101"/>
      <c r="ET1129" s="101"/>
      <c r="EU1129" s="101"/>
      <c r="EV1129" s="101"/>
      <c r="EW1129" s="101"/>
      <c r="EX1129" s="101"/>
      <c r="EY1129" s="101"/>
      <c r="EZ1129" s="101"/>
      <c r="FA1129" s="101"/>
      <c r="FB1129" s="101"/>
      <c r="FC1129" s="101"/>
      <c r="FD1129" s="101"/>
      <c r="FE1129" s="101"/>
      <c r="FF1129" s="101"/>
      <c r="FG1129" s="101"/>
      <c r="FH1129" s="101"/>
      <c r="FI1129" s="101"/>
      <c r="FJ1129" s="101"/>
      <c r="FK1129" s="101"/>
      <c r="FL1129" s="101"/>
      <c r="FM1129" s="101"/>
      <c r="FN1129" s="101"/>
      <c r="FO1129" s="101"/>
      <c r="FP1129" s="101"/>
      <c r="FQ1129" s="101"/>
      <c r="FR1129" s="101"/>
      <c r="FS1129" s="101"/>
      <c r="FT1129" s="101"/>
      <c r="FU1129" s="101"/>
      <c r="FV1129" s="101"/>
      <c r="FW1129" s="101"/>
      <c r="FX1129" s="101"/>
      <c r="FY1129" s="101"/>
      <c r="FZ1129" s="101"/>
      <c r="GA1129" s="101"/>
      <c r="GB1129" s="101"/>
      <c r="GC1129" s="101"/>
      <c r="GD1129" s="101"/>
    </row>
    <row r="1130" spans="1:186" x14ac:dyDescent="0.25">
      <c r="A1130" s="101"/>
      <c r="B1130" s="101"/>
      <c r="C1130" s="101"/>
      <c r="D1130" s="101"/>
      <c r="E1130" s="101"/>
      <c r="F1130" s="101"/>
      <c r="G1130" s="101"/>
      <c r="H1130" s="101"/>
      <c r="I1130" s="101"/>
      <c r="J1130" s="101"/>
      <c r="K1130" s="101"/>
      <c r="L1130" s="101"/>
      <c r="M1130" s="103"/>
      <c r="N1130" s="101"/>
      <c r="O1130" s="101"/>
      <c r="P1130" s="101"/>
      <c r="Q1130" s="101"/>
      <c r="R1130" s="101"/>
      <c r="S1130" s="103"/>
      <c r="T1130" s="103"/>
      <c r="U1130" s="101"/>
      <c r="V1130" s="101"/>
      <c r="W1130" s="101"/>
      <c r="X1130" s="101"/>
      <c r="Y1130" s="101"/>
      <c r="Z1130" s="101"/>
      <c r="AA1130" s="101"/>
      <c r="AB1130" s="101"/>
      <c r="AC1130" s="101"/>
      <c r="AD1130" s="101"/>
      <c r="AE1130" s="101"/>
      <c r="AF1130" s="101"/>
      <c r="AG1130" s="103"/>
      <c r="AH1130" s="101"/>
      <c r="AI1130" s="101"/>
      <c r="AJ1130" s="101"/>
      <c r="AK1130" s="101"/>
      <c r="AL1130" s="101"/>
      <c r="AM1130" s="101"/>
      <c r="AN1130" s="101"/>
      <c r="AO1130" s="101"/>
      <c r="AP1130" s="101"/>
      <c r="AQ1130" s="101"/>
      <c r="AR1130" s="101"/>
      <c r="AS1130" s="101"/>
      <c r="AT1130" s="101"/>
      <c r="AU1130" s="101"/>
      <c r="AV1130" s="101"/>
      <c r="AW1130" s="101"/>
      <c r="AX1130" s="101"/>
      <c r="AY1130" s="101"/>
      <c r="AZ1130" s="101"/>
      <c r="BA1130" s="101"/>
      <c r="BB1130" s="101"/>
      <c r="BC1130" s="101"/>
      <c r="BD1130" s="101"/>
      <c r="BE1130" s="101"/>
      <c r="BF1130" s="101"/>
      <c r="BG1130" s="101"/>
      <c r="BH1130" s="101"/>
      <c r="BI1130" s="101"/>
      <c r="BJ1130" s="101"/>
      <c r="BK1130" s="101"/>
      <c r="BL1130" s="101"/>
      <c r="BM1130" s="101"/>
      <c r="BN1130" s="101"/>
      <c r="BO1130" s="101"/>
      <c r="BP1130" s="101"/>
      <c r="BQ1130" s="101"/>
      <c r="BR1130" s="101"/>
      <c r="BS1130" s="101"/>
      <c r="BT1130" s="101"/>
      <c r="BU1130" s="101"/>
      <c r="BV1130" s="101"/>
      <c r="BW1130" s="101"/>
      <c r="BX1130" s="101"/>
      <c r="BY1130" s="101"/>
      <c r="BZ1130" s="101"/>
      <c r="CA1130" s="101"/>
      <c r="CB1130" s="101"/>
      <c r="CC1130" s="101"/>
      <c r="CD1130" s="101"/>
      <c r="CE1130" s="101"/>
      <c r="CF1130" s="101"/>
      <c r="CG1130" s="101"/>
      <c r="CH1130" s="101"/>
      <c r="CI1130" s="101"/>
      <c r="CJ1130" s="101"/>
      <c r="CK1130" s="101"/>
      <c r="CL1130" s="101"/>
      <c r="CM1130" s="101"/>
      <c r="CN1130" s="101"/>
      <c r="CO1130" s="101"/>
      <c r="CP1130" s="101"/>
      <c r="CQ1130" s="101"/>
      <c r="CR1130" s="101"/>
      <c r="CS1130" s="101"/>
      <c r="CT1130" s="101"/>
      <c r="CU1130" s="101"/>
      <c r="CV1130" s="101"/>
      <c r="CW1130" s="101"/>
      <c r="CX1130" s="101"/>
      <c r="CY1130" s="101"/>
      <c r="CZ1130" s="101"/>
      <c r="DA1130" s="101"/>
      <c r="DB1130" s="101"/>
      <c r="DC1130" s="101"/>
      <c r="DD1130" s="101"/>
      <c r="DE1130" s="101"/>
      <c r="DF1130" s="103"/>
      <c r="DG1130" s="101"/>
      <c r="DH1130" s="101"/>
      <c r="DI1130" s="101"/>
      <c r="DJ1130" s="101"/>
      <c r="DK1130" s="101"/>
      <c r="DL1130" s="101"/>
      <c r="DM1130" s="101"/>
      <c r="DN1130" s="101"/>
      <c r="DO1130" s="101"/>
      <c r="DP1130" s="101"/>
      <c r="DQ1130" s="101"/>
      <c r="DR1130" s="101"/>
      <c r="DS1130" s="101"/>
      <c r="DT1130" s="101"/>
      <c r="DU1130" s="101"/>
      <c r="DV1130" s="101"/>
      <c r="DW1130" s="101"/>
      <c r="DX1130" s="101"/>
      <c r="DY1130" s="101"/>
      <c r="DZ1130" s="101"/>
      <c r="EA1130" s="101"/>
      <c r="EB1130" s="101"/>
      <c r="EC1130" s="101"/>
      <c r="ED1130" s="101"/>
      <c r="EE1130" s="101"/>
      <c r="EF1130" s="101"/>
      <c r="EG1130" s="101"/>
      <c r="EH1130" s="101"/>
      <c r="EI1130" s="101"/>
      <c r="EJ1130" s="101"/>
      <c r="EK1130" s="101"/>
      <c r="EL1130" s="101"/>
      <c r="EM1130" s="101"/>
      <c r="EN1130" s="101"/>
      <c r="EO1130" s="101"/>
      <c r="EP1130" s="101"/>
      <c r="EQ1130" s="101"/>
      <c r="ER1130" s="101"/>
      <c r="ES1130" s="101"/>
      <c r="ET1130" s="101"/>
      <c r="EU1130" s="101"/>
      <c r="EV1130" s="101"/>
      <c r="EW1130" s="101"/>
      <c r="EX1130" s="101"/>
      <c r="EY1130" s="101"/>
      <c r="EZ1130" s="101"/>
      <c r="FA1130" s="101"/>
      <c r="FB1130" s="101"/>
      <c r="FC1130" s="101"/>
      <c r="FD1130" s="101"/>
      <c r="FE1130" s="101"/>
      <c r="FF1130" s="101"/>
      <c r="FG1130" s="101"/>
      <c r="FH1130" s="101"/>
      <c r="FI1130" s="101"/>
      <c r="FJ1130" s="101"/>
      <c r="FK1130" s="101"/>
      <c r="FL1130" s="101"/>
      <c r="FM1130" s="101"/>
      <c r="FN1130" s="101"/>
      <c r="FO1130" s="101"/>
      <c r="FP1130" s="101"/>
      <c r="FQ1130" s="101"/>
      <c r="FR1130" s="101"/>
      <c r="FS1130" s="101"/>
      <c r="FT1130" s="101"/>
      <c r="FU1130" s="101"/>
      <c r="FV1130" s="101"/>
      <c r="FW1130" s="101"/>
      <c r="FX1130" s="101"/>
      <c r="FY1130" s="101"/>
      <c r="FZ1130" s="101"/>
      <c r="GA1130" s="101"/>
      <c r="GB1130" s="101"/>
      <c r="GC1130" s="101"/>
      <c r="GD1130" s="101"/>
    </row>
    <row r="1131" spans="1:186" x14ac:dyDescent="0.25">
      <c r="A1131" s="101"/>
      <c r="B1131" s="101"/>
      <c r="C1131" s="101"/>
      <c r="D1131" s="101"/>
      <c r="E1131" s="101"/>
      <c r="F1131" s="101"/>
      <c r="G1131" s="101"/>
      <c r="H1131" s="101"/>
      <c r="I1131" s="101"/>
      <c r="J1131" s="101"/>
      <c r="K1131" s="101"/>
      <c r="L1131" s="101"/>
      <c r="M1131" s="103"/>
      <c r="N1131" s="101"/>
      <c r="O1131" s="101"/>
      <c r="P1131" s="101"/>
      <c r="Q1131" s="101"/>
      <c r="R1131" s="101"/>
      <c r="S1131" s="103"/>
      <c r="T1131" s="103"/>
      <c r="U1131" s="101"/>
      <c r="V1131" s="101"/>
      <c r="W1131" s="101"/>
      <c r="X1131" s="101"/>
      <c r="Y1131" s="101"/>
      <c r="Z1131" s="101"/>
      <c r="AA1131" s="101"/>
      <c r="AB1131" s="101"/>
      <c r="AC1131" s="101"/>
      <c r="AD1131" s="101"/>
      <c r="AE1131" s="101"/>
      <c r="AF1131" s="101"/>
      <c r="AG1131" s="103"/>
      <c r="AH1131" s="101"/>
      <c r="AI1131" s="101"/>
      <c r="AJ1131" s="101"/>
      <c r="AK1131" s="101"/>
      <c r="AL1131" s="101"/>
      <c r="AM1131" s="101"/>
      <c r="AN1131" s="101"/>
      <c r="AO1131" s="101"/>
      <c r="AP1131" s="101"/>
      <c r="AQ1131" s="101"/>
      <c r="AR1131" s="101"/>
      <c r="AS1131" s="101"/>
      <c r="AT1131" s="101"/>
      <c r="AU1131" s="101"/>
      <c r="AV1131" s="101"/>
      <c r="AW1131" s="101"/>
      <c r="AX1131" s="101"/>
      <c r="AY1131" s="101"/>
      <c r="AZ1131" s="101"/>
      <c r="BA1131" s="101"/>
      <c r="BB1131" s="101"/>
      <c r="BC1131" s="101"/>
      <c r="BD1131" s="101"/>
      <c r="BE1131" s="101"/>
      <c r="BF1131" s="101"/>
      <c r="BG1131" s="101"/>
      <c r="BH1131" s="101"/>
      <c r="BI1131" s="101"/>
      <c r="BJ1131" s="101"/>
      <c r="BK1131" s="101"/>
      <c r="BL1131" s="101"/>
      <c r="BM1131" s="101"/>
      <c r="BN1131" s="101"/>
      <c r="BO1131" s="101"/>
      <c r="BP1131" s="101"/>
      <c r="BQ1131" s="101"/>
      <c r="BR1131" s="101"/>
      <c r="BS1131" s="101"/>
      <c r="BT1131" s="101"/>
      <c r="BU1131" s="101"/>
      <c r="BV1131" s="101"/>
      <c r="BW1131" s="101"/>
      <c r="BX1131" s="101"/>
      <c r="BY1131" s="101"/>
      <c r="BZ1131" s="101"/>
      <c r="CA1131" s="101"/>
      <c r="CB1131" s="101"/>
      <c r="CC1131" s="101"/>
      <c r="CD1131" s="101"/>
      <c r="CE1131" s="101"/>
      <c r="CF1131" s="101"/>
      <c r="CG1131" s="101"/>
      <c r="CH1131" s="101"/>
      <c r="CI1131" s="101"/>
      <c r="CJ1131" s="101"/>
      <c r="CK1131" s="101"/>
      <c r="CL1131" s="101"/>
      <c r="CM1131" s="101"/>
      <c r="CN1131" s="101"/>
      <c r="CO1131" s="101"/>
      <c r="CP1131" s="101"/>
      <c r="CQ1131" s="101"/>
      <c r="CR1131" s="101"/>
      <c r="CS1131" s="101"/>
      <c r="CT1131" s="101"/>
      <c r="CU1131" s="101"/>
      <c r="CV1131" s="101"/>
      <c r="CW1131" s="101"/>
      <c r="CX1131" s="101"/>
      <c r="CY1131" s="101"/>
      <c r="CZ1131" s="101"/>
      <c r="DA1131" s="101"/>
      <c r="DB1131" s="101"/>
      <c r="DC1131" s="101"/>
      <c r="DD1131" s="101"/>
      <c r="DE1131" s="101"/>
      <c r="DF1131" s="103"/>
      <c r="DG1131" s="101"/>
      <c r="DH1131" s="101"/>
      <c r="DI1131" s="101"/>
      <c r="DJ1131" s="101"/>
      <c r="DK1131" s="101"/>
      <c r="DL1131" s="101"/>
      <c r="DM1131" s="101"/>
      <c r="DN1131" s="101"/>
      <c r="DO1131" s="101"/>
      <c r="DP1131" s="101"/>
      <c r="DQ1131" s="101"/>
      <c r="DR1131" s="101"/>
      <c r="DS1131" s="101"/>
      <c r="DT1131" s="101"/>
      <c r="DU1131" s="101"/>
      <c r="DV1131" s="101"/>
      <c r="DW1131" s="101"/>
      <c r="DX1131" s="101"/>
      <c r="DY1131" s="101"/>
      <c r="DZ1131" s="101"/>
      <c r="EA1131" s="101"/>
      <c r="EB1131" s="101"/>
      <c r="EC1131" s="101"/>
      <c r="ED1131" s="101"/>
      <c r="EE1131" s="101"/>
      <c r="EF1131" s="101"/>
      <c r="EG1131" s="101"/>
      <c r="EH1131" s="101"/>
      <c r="EI1131" s="101"/>
      <c r="EJ1131" s="101"/>
      <c r="EK1131" s="101"/>
      <c r="EL1131" s="101"/>
      <c r="EM1131" s="101"/>
      <c r="EN1131" s="101"/>
      <c r="EO1131" s="101"/>
      <c r="EP1131" s="101"/>
      <c r="EQ1131" s="101"/>
      <c r="ER1131" s="101"/>
      <c r="ES1131" s="101"/>
      <c r="ET1131" s="101"/>
      <c r="EU1131" s="101"/>
      <c r="EV1131" s="101"/>
      <c r="EW1131" s="101"/>
      <c r="EX1131" s="101"/>
      <c r="EY1131" s="101"/>
      <c r="EZ1131" s="101"/>
      <c r="FA1131" s="101"/>
      <c r="FB1131" s="101"/>
      <c r="FC1131" s="101"/>
      <c r="FD1131" s="101"/>
      <c r="FE1131" s="101"/>
      <c r="FF1131" s="101"/>
      <c r="FG1131" s="101"/>
      <c r="FH1131" s="101"/>
      <c r="FI1131" s="101"/>
      <c r="FJ1131" s="101"/>
      <c r="FK1131" s="101"/>
      <c r="FL1131" s="101"/>
      <c r="FM1131" s="101"/>
      <c r="FN1131" s="101"/>
      <c r="FO1131" s="101"/>
      <c r="FP1131" s="101"/>
      <c r="FQ1131" s="101"/>
      <c r="FR1131" s="101"/>
      <c r="FS1131" s="101"/>
      <c r="FT1131" s="101"/>
      <c r="FU1131" s="101"/>
      <c r="FV1131" s="101"/>
      <c r="FW1131" s="101"/>
      <c r="FX1131" s="101"/>
      <c r="FY1131" s="101"/>
      <c r="FZ1131" s="101"/>
      <c r="GA1131" s="101"/>
      <c r="GB1131" s="101"/>
      <c r="GC1131" s="101"/>
      <c r="GD1131" s="101"/>
    </row>
    <row r="1132" spans="1:186" x14ac:dyDescent="0.25">
      <c r="A1132" s="101"/>
      <c r="B1132" s="101"/>
      <c r="C1132" s="101"/>
      <c r="D1132" s="101"/>
      <c r="E1132" s="101"/>
      <c r="F1132" s="101"/>
      <c r="G1132" s="101"/>
      <c r="H1132" s="101"/>
      <c r="I1132" s="101"/>
      <c r="J1132" s="101"/>
      <c r="K1132" s="101"/>
      <c r="L1132" s="101"/>
      <c r="M1132" s="103"/>
      <c r="N1132" s="101"/>
      <c r="O1132" s="101"/>
      <c r="P1132" s="101"/>
      <c r="Q1132" s="101"/>
      <c r="R1132" s="101"/>
      <c r="S1132" s="103"/>
      <c r="T1132" s="103"/>
      <c r="U1132" s="101"/>
      <c r="V1132" s="101"/>
      <c r="W1132" s="101"/>
      <c r="X1132" s="101"/>
      <c r="Y1132" s="101"/>
      <c r="Z1132" s="101"/>
      <c r="AA1132" s="101"/>
      <c r="AB1132" s="101"/>
      <c r="AC1132" s="101"/>
      <c r="AD1132" s="101"/>
      <c r="AE1132" s="101"/>
      <c r="AF1132" s="101"/>
      <c r="AG1132" s="103"/>
      <c r="AH1132" s="101"/>
      <c r="AI1132" s="101"/>
      <c r="AJ1132" s="101"/>
      <c r="AK1132" s="101"/>
      <c r="AL1132" s="101"/>
      <c r="AM1132" s="101"/>
      <c r="AN1132" s="101"/>
      <c r="AO1132" s="101"/>
      <c r="AP1132" s="101"/>
      <c r="AQ1132" s="101"/>
      <c r="AR1132" s="101"/>
      <c r="AS1132" s="101"/>
      <c r="AT1132" s="101"/>
      <c r="AU1132" s="101"/>
      <c r="AV1132" s="101"/>
      <c r="AW1132" s="101"/>
      <c r="AX1132" s="101"/>
      <c r="AY1132" s="101"/>
      <c r="AZ1132" s="101"/>
      <c r="BA1132" s="101"/>
      <c r="BB1132" s="101"/>
      <c r="BC1132" s="101"/>
      <c r="BD1132" s="101"/>
      <c r="BE1132" s="101"/>
      <c r="BF1132" s="101"/>
      <c r="BG1132" s="101"/>
      <c r="BH1132" s="101"/>
      <c r="BI1132" s="101"/>
      <c r="BJ1132" s="101"/>
      <c r="BK1132" s="101"/>
      <c r="BL1132" s="101"/>
      <c r="BM1132" s="101"/>
      <c r="BN1132" s="101"/>
      <c r="BO1132" s="101"/>
      <c r="BP1132" s="101"/>
      <c r="BQ1132" s="101"/>
      <c r="BR1132" s="101"/>
      <c r="BS1132" s="101"/>
      <c r="BT1132" s="101"/>
      <c r="BU1132" s="101"/>
      <c r="BV1132" s="101"/>
      <c r="BW1132" s="101"/>
      <c r="BX1132" s="101"/>
      <c r="BY1132" s="101"/>
      <c r="BZ1132" s="101"/>
      <c r="CA1132" s="101"/>
      <c r="CB1132" s="101"/>
      <c r="CC1132" s="101"/>
      <c r="CD1132" s="101"/>
      <c r="CE1132" s="101"/>
      <c r="CF1132" s="101"/>
      <c r="CG1132" s="101"/>
      <c r="CH1132" s="101"/>
      <c r="CI1132" s="101"/>
      <c r="CJ1132" s="101"/>
      <c r="CK1132" s="101"/>
      <c r="CL1132" s="101"/>
      <c r="CM1132" s="101"/>
      <c r="CN1132" s="101"/>
      <c r="CO1132" s="101"/>
      <c r="CP1132" s="101"/>
      <c r="CQ1132" s="101"/>
      <c r="CR1132" s="101"/>
      <c r="CS1132" s="101"/>
      <c r="CT1132" s="101"/>
      <c r="CU1132" s="101"/>
      <c r="CV1132" s="101"/>
      <c r="CW1132" s="101"/>
      <c r="CX1132" s="101"/>
      <c r="CY1132" s="101"/>
      <c r="CZ1132" s="101"/>
      <c r="DA1132" s="101"/>
      <c r="DB1132" s="101"/>
      <c r="DC1132" s="101"/>
      <c r="DD1132" s="101"/>
      <c r="DE1132" s="101"/>
      <c r="DF1132" s="103"/>
      <c r="DG1132" s="101"/>
      <c r="DH1132" s="101"/>
      <c r="DI1132" s="101"/>
      <c r="DJ1132" s="101"/>
      <c r="DK1132" s="101"/>
      <c r="DL1132" s="101"/>
      <c r="DM1132" s="101"/>
      <c r="DN1132" s="101"/>
      <c r="DO1132" s="101"/>
      <c r="DP1132" s="101"/>
      <c r="DQ1132" s="101"/>
      <c r="DR1132" s="101"/>
      <c r="DS1132" s="101"/>
      <c r="DT1132" s="101"/>
      <c r="DU1132" s="101"/>
      <c r="DV1132" s="101"/>
      <c r="DW1132" s="101"/>
      <c r="DX1132" s="101"/>
      <c r="DY1132" s="101"/>
      <c r="DZ1132" s="101"/>
      <c r="EA1132" s="101"/>
      <c r="EB1132" s="101"/>
      <c r="EC1132" s="101"/>
      <c r="ED1132" s="101"/>
      <c r="EE1132" s="101"/>
      <c r="EF1132" s="101"/>
      <c r="EG1132" s="101"/>
      <c r="EH1132" s="101"/>
      <c r="EI1132" s="101"/>
      <c r="EJ1132" s="101"/>
      <c r="EK1132" s="101"/>
      <c r="EL1132" s="101"/>
      <c r="EM1132" s="101"/>
      <c r="EN1132" s="101"/>
      <c r="EO1132" s="101"/>
      <c r="EP1132" s="101"/>
      <c r="EQ1132" s="101"/>
      <c r="ER1132" s="101"/>
      <c r="ES1132" s="101"/>
      <c r="ET1132" s="101"/>
      <c r="EU1132" s="101"/>
      <c r="EV1132" s="101"/>
      <c r="EW1132" s="101"/>
      <c r="EX1132" s="101"/>
      <c r="EY1132" s="101"/>
      <c r="EZ1132" s="101"/>
      <c r="FA1132" s="101"/>
      <c r="FB1132" s="101"/>
      <c r="FC1132" s="101"/>
      <c r="FD1132" s="101"/>
      <c r="FE1132" s="101"/>
      <c r="FF1132" s="101"/>
      <c r="FG1132" s="101"/>
      <c r="FH1132" s="101"/>
      <c r="FI1132" s="101"/>
      <c r="FJ1132" s="101"/>
      <c r="FK1132" s="101"/>
      <c r="FL1132" s="101"/>
      <c r="FM1132" s="101"/>
      <c r="FN1132" s="101"/>
      <c r="FO1132" s="101"/>
      <c r="FP1132" s="101"/>
      <c r="FQ1132" s="101"/>
      <c r="FR1132" s="101"/>
      <c r="FS1132" s="101"/>
      <c r="FT1132" s="101"/>
      <c r="FU1132" s="101"/>
      <c r="FV1132" s="101"/>
      <c r="FW1132" s="101"/>
      <c r="FX1132" s="101"/>
      <c r="FY1132" s="101"/>
      <c r="FZ1132" s="101"/>
      <c r="GA1132" s="101"/>
      <c r="GB1132" s="101"/>
      <c r="GC1132" s="101"/>
      <c r="GD1132" s="101"/>
    </row>
    <row r="1133" spans="1:186" x14ac:dyDescent="0.25">
      <c r="A1133" s="101"/>
      <c r="B1133" s="101"/>
      <c r="C1133" s="101"/>
      <c r="D1133" s="101"/>
      <c r="E1133" s="101"/>
      <c r="F1133" s="101"/>
      <c r="G1133" s="101"/>
      <c r="H1133" s="101"/>
      <c r="I1133" s="101"/>
      <c r="J1133" s="101"/>
      <c r="K1133" s="101"/>
      <c r="L1133" s="101"/>
      <c r="M1133" s="103"/>
      <c r="N1133" s="101"/>
      <c r="O1133" s="101"/>
      <c r="P1133" s="101"/>
      <c r="Q1133" s="101"/>
      <c r="R1133" s="101"/>
      <c r="S1133" s="103"/>
      <c r="T1133" s="103"/>
      <c r="U1133" s="101"/>
      <c r="V1133" s="101"/>
      <c r="W1133" s="101"/>
      <c r="X1133" s="101"/>
      <c r="Y1133" s="101"/>
      <c r="Z1133" s="101"/>
      <c r="AA1133" s="101"/>
      <c r="AB1133" s="101"/>
      <c r="AC1133" s="101"/>
      <c r="AD1133" s="101"/>
      <c r="AE1133" s="101"/>
      <c r="AF1133" s="101"/>
      <c r="AG1133" s="103"/>
      <c r="AH1133" s="101"/>
      <c r="AI1133" s="101"/>
      <c r="AJ1133" s="101"/>
      <c r="AK1133" s="101"/>
      <c r="AL1133" s="101"/>
      <c r="AM1133" s="101"/>
      <c r="AN1133" s="101"/>
      <c r="AO1133" s="101"/>
      <c r="AP1133" s="101"/>
      <c r="AQ1133" s="101"/>
      <c r="AR1133" s="101"/>
      <c r="AS1133" s="101"/>
      <c r="AT1133" s="101"/>
      <c r="AU1133" s="101"/>
      <c r="AV1133" s="101"/>
      <c r="AW1133" s="101"/>
      <c r="AX1133" s="101"/>
      <c r="AY1133" s="101"/>
      <c r="AZ1133" s="101"/>
      <c r="BA1133" s="101"/>
      <c r="BB1133" s="101"/>
      <c r="BC1133" s="101"/>
      <c r="BD1133" s="101"/>
      <c r="BE1133" s="101"/>
      <c r="BF1133" s="101"/>
      <c r="BG1133" s="101"/>
      <c r="BH1133" s="101"/>
      <c r="BI1133" s="101"/>
      <c r="BJ1133" s="101"/>
      <c r="BK1133" s="101"/>
      <c r="BL1133" s="101"/>
      <c r="BM1133" s="101"/>
      <c r="BN1133" s="101"/>
      <c r="BO1133" s="101"/>
      <c r="BP1133" s="101"/>
      <c r="BQ1133" s="101"/>
      <c r="BR1133" s="101"/>
      <c r="BS1133" s="101"/>
      <c r="BT1133" s="101"/>
      <c r="BU1133" s="101"/>
      <c r="BV1133" s="101"/>
      <c r="BW1133" s="101"/>
      <c r="BX1133" s="101"/>
      <c r="BY1133" s="101"/>
      <c r="BZ1133" s="101"/>
      <c r="CA1133" s="101"/>
      <c r="CB1133" s="101"/>
      <c r="CC1133" s="101"/>
      <c r="CD1133" s="101"/>
      <c r="CE1133" s="101"/>
      <c r="CF1133" s="101"/>
      <c r="CG1133" s="101"/>
      <c r="CH1133" s="101"/>
      <c r="CI1133" s="101"/>
      <c r="CJ1133" s="101"/>
      <c r="CK1133" s="101"/>
      <c r="CL1133" s="101"/>
      <c r="CM1133" s="101"/>
      <c r="CN1133" s="101"/>
      <c r="CO1133" s="101"/>
      <c r="CP1133" s="101"/>
      <c r="CQ1133" s="101"/>
      <c r="CR1133" s="101"/>
      <c r="CS1133" s="101"/>
      <c r="CT1133" s="101"/>
      <c r="CU1133" s="101"/>
      <c r="CV1133" s="101"/>
      <c r="CW1133" s="101"/>
      <c r="CX1133" s="101"/>
      <c r="CY1133" s="101"/>
      <c r="CZ1133" s="101"/>
      <c r="DA1133" s="101"/>
      <c r="DB1133" s="101"/>
      <c r="DC1133" s="101"/>
      <c r="DD1133" s="101"/>
      <c r="DE1133" s="101"/>
      <c r="DF1133" s="103"/>
      <c r="DG1133" s="101"/>
      <c r="DH1133" s="101"/>
      <c r="DI1133" s="101"/>
      <c r="DJ1133" s="101"/>
      <c r="DK1133" s="101"/>
      <c r="DL1133" s="101"/>
      <c r="DM1133" s="101"/>
      <c r="DN1133" s="101"/>
      <c r="DO1133" s="101"/>
      <c r="DP1133" s="101"/>
      <c r="DQ1133" s="101"/>
      <c r="DR1133" s="101"/>
      <c r="DS1133" s="101"/>
      <c r="DT1133" s="101"/>
      <c r="DU1133" s="101"/>
      <c r="DV1133" s="101"/>
      <c r="DW1133" s="101"/>
      <c r="DX1133" s="101"/>
      <c r="DY1133" s="101"/>
      <c r="DZ1133" s="101"/>
      <c r="EA1133" s="101"/>
      <c r="EB1133" s="101"/>
      <c r="EC1133" s="101"/>
      <c r="ED1133" s="101"/>
      <c r="EE1133" s="101"/>
      <c r="EF1133" s="101"/>
      <c r="EG1133" s="101"/>
      <c r="EH1133" s="101"/>
      <c r="EI1133" s="101"/>
      <c r="EJ1133" s="101"/>
      <c r="EK1133" s="101"/>
      <c r="EL1133" s="101"/>
      <c r="EM1133" s="101"/>
      <c r="EN1133" s="101"/>
      <c r="EO1133" s="101"/>
      <c r="EP1133" s="101"/>
      <c r="EQ1133" s="101"/>
      <c r="ER1133" s="101"/>
      <c r="ES1133" s="101"/>
      <c r="ET1133" s="101"/>
      <c r="EU1133" s="101"/>
      <c r="EV1133" s="101"/>
      <c r="EW1133" s="101"/>
      <c r="EX1133" s="101"/>
      <c r="EY1133" s="101"/>
      <c r="EZ1133" s="101"/>
      <c r="FA1133" s="101"/>
      <c r="FB1133" s="101"/>
      <c r="FC1133" s="101"/>
      <c r="FD1133" s="101"/>
      <c r="FE1133" s="101"/>
      <c r="FF1133" s="101"/>
      <c r="FG1133" s="101"/>
      <c r="FH1133" s="101"/>
      <c r="FI1133" s="101"/>
      <c r="FJ1133" s="101"/>
      <c r="FK1133" s="101"/>
      <c r="FL1133" s="101"/>
      <c r="FM1133" s="101"/>
      <c r="FN1133" s="101"/>
      <c r="FO1133" s="101"/>
      <c r="FP1133" s="101"/>
      <c r="FQ1133" s="101"/>
      <c r="FR1133" s="101"/>
      <c r="FS1133" s="101"/>
      <c r="FT1133" s="101"/>
      <c r="FU1133" s="101"/>
      <c r="FV1133" s="101"/>
      <c r="FW1133" s="101"/>
      <c r="FX1133" s="101"/>
      <c r="FY1133" s="101"/>
      <c r="FZ1133" s="101"/>
      <c r="GA1133" s="101"/>
      <c r="GB1133" s="101"/>
      <c r="GC1133" s="101"/>
      <c r="GD1133" s="101"/>
    </row>
    <row r="1134" spans="1:186" x14ac:dyDescent="0.25">
      <c r="A1134" s="101"/>
      <c r="B1134" s="101"/>
      <c r="C1134" s="101"/>
      <c r="D1134" s="101"/>
      <c r="E1134" s="101"/>
      <c r="F1134" s="101"/>
      <c r="G1134" s="101"/>
      <c r="H1134" s="101"/>
      <c r="I1134" s="101"/>
      <c r="J1134" s="101"/>
      <c r="K1134" s="101"/>
      <c r="L1134" s="101"/>
      <c r="M1134" s="103"/>
      <c r="N1134" s="101"/>
      <c r="O1134" s="101"/>
      <c r="P1134" s="101"/>
      <c r="Q1134" s="101"/>
      <c r="R1134" s="101"/>
      <c r="S1134" s="103"/>
      <c r="T1134" s="103"/>
      <c r="U1134" s="101"/>
      <c r="V1134" s="101"/>
      <c r="W1134" s="101"/>
      <c r="X1134" s="101"/>
      <c r="Y1134" s="101"/>
      <c r="Z1134" s="101"/>
      <c r="AA1134" s="101"/>
      <c r="AB1134" s="101"/>
      <c r="AC1134" s="101"/>
      <c r="AD1134" s="101"/>
      <c r="AE1134" s="101"/>
      <c r="AF1134" s="101"/>
      <c r="AG1134" s="103"/>
      <c r="AH1134" s="101"/>
      <c r="AI1134" s="101"/>
      <c r="AJ1134" s="101"/>
      <c r="AK1134" s="101"/>
      <c r="AL1134" s="101"/>
      <c r="AM1134" s="101"/>
      <c r="AN1134" s="101"/>
      <c r="AO1134" s="101"/>
      <c r="AP1134" s="101"/>
      <c r="AQ1134" s="101"/>
      <c r="AR1134" s="101"/>
      <c r="AS1134" s="101"/>
      <c r="AT1134" s="101"/>
      <c r="AU1134" s="101"/>
      <c r="AV1134" s="101"/>
      <c r="AW1134" s="101"/>
      <c r="AX1134" s="101"/>
      <c r="AY1134" s="101"/>
      <c r="AZ1134" s="101"/>
      <c r="BA1134" s="101"/>
      <c r="BB1134" s="101"/>
      <c r="BC1134" s="101"/>
      <c r="BD1134" s="101"/>
      <c r="BE1134" s="101"/>
      <c r="BF1134" s="101"/>
      <c r="BG1134" s="101"/>
      <c r="BH1134" s="101"/>
      <c r="BI1134" s="101"/>
      <c r="BJ1134" s="101"/>
      <c r="BK1134" s="101"/>
      <c r="BL1134" s="101"/>
      <c r="BM1134" s="101"/>
      <c r="BN1134" s="101"/>
      <c r="BO1134" s="101"/>
      <c r="BP1134" s="101"/>
      <c r="BQ1134" s="101"/>
      <c r="BR1134" s="101"/>
      <c r="BS1134" s="101"/>
      <c r="BT1134" s="101"/>
      <c r="BU1134" s="101"/>
      <c r="BV1134" s="101"/>
      <c r="BW1134" s="101"/>
      <c r="BX1134" s="101"/>
      <c r="BY1134" s="101"/>
      <c r="BZ1134" s="101"/>
      <c r="CA1134" s="101"/>
      <c r="CB1134" s="101"/>
      <c r="CC1134" s="101"/>
      <c r="CD1134" s="101"/>
      <c r="CE1134" s="101"/>
      <c r="CF1134" s="101"/>
      <c r="CG1134" s="101"/>
      <c r="CH1134" s="101"/>
      <c r="CI1134" s="101"/>
      <c r="CJ1134" s="101"/>
      <c r="CK1134" s="101"/>
      <c r="CL1134" s="101"/>
      <c r="CM1134" s="101"/>
      <c r="CN1134" s="101"/>
      <c r="CO1134" s="101"/>
      <c r="CP1134" s="101"/>
      <c r="CQ1134" s="101"/>
      <c r="CR1134" s="101"/>
      <c r="CS1134" s="101"/>
      <c r="CT1134" s="101"/>
      <c r="CU1134" s="101"/>
      <c r="CV1134" s="101"/>
      <c r="CW1134" s="101"/>
      <c r="CX1134" s="101"/>
      <c r="CY1134" s="101"/>
      <c r="CZ1134" s="101"/>
      <c r="DA1134" s="101"/>
      <c r="DB1134" s="101"/>
      <c r="DC1134" s="101"/>
      <c r="DD1134" s="101"/>
      <c r="DE1134" s="101"/>
      <c r="DF1134" s="103"/>
      <c r="DG1134" s="101"/>
      <c r="DH1134" s="101"/>
      <c r="DI1134" s="101"/>
      <c r="DJ1134" s="101"/>
      <c r="DK1134" s="101"/>
      <c r="DL1134" s="101"/>
      <c r="DM1134" s="101"/>
      <c r="DN1134" s="101"/>
      <c r="DO1134" s="101"/>
      <c r="DP1134" s="101"/>
      <c r="DQ1134" s="101"/>
      <c r="DR1134" s="101"/>
      <c r="DS1134" s="101"/>
      <c r="DT1134" s="101"/>
      <c r="DU1134" s="101"/>
      <c r="DV1134" s="101"/>
      <c r="DW1134" s="101"/>
      <c r="DX1134" s="101"/>
      <c r="DY1134" s="101"/>
      <c r="DZ1134" s="101"/>
      <c r="EA1134" s="101"/>
      <c r="EB1134" s="101"/>
      <c r="EC1134" s="101"/>
      <c r="ED1134" s="101"/>
      <c r="EE1134" s="101"/>
      <c r="EF1134" s="101"/>
      <c r="EG1134" s="101"/>
      <c r="EH1134" s="101"/>
      <c r="EI1134" s="101"/>
      <c r="EJ1134" s="101"/>
      <c r="EK1134" s="101"/>
      <c r="EL1134" s="101"/>
      <c r="EM1134" s="101"/>
      <c r="EN1134" s="101"/>
      <c r="EO1134" s="101"/>
      <c r="EP1134" s="101"/>
      <c r="EQ1134" s="101"/>
      <c r="ER1134" s="101"/>
      <c r="ES1134" s="101"/>
      <c r="ET1134" s="101"/>
      <c r="EU1134" s="101"/>
      <c r="EV1134" s="101"/>
      <c r="EW1134" s="101"/>
      <c r="EX1134" s="101"/>
      <c r="EY1134" s="101"/>
      <c r="EZ1134" s="101"/>
      <c r="FA1134" s="101"/>
      <c r="FB1134" s="101"/>
      <c r="FC1134" s="101"/>
      <c r="FD1134" s="101"/>
      <c r="FE1134" s="101"/>
      <c r="FF1134" s="101"/>
      <c r="FG1134" s="101"/>
      <c r="FH1134" s="101"/>
      <c r="FI1134" s="101"/>
      <c r="FJ1134" s="101"/>
      <c r="FK1134" s="101"/>
      <c r="FL1134" s="101"/>
      <c r="FM1134" s="101"/>
      <c r="FN1134" s="101"/>
      <c r="FO1134" s="101"/>
      <c r="FP1134" s="101"/>
      <c r="FQ1134" s="101"/>
      <c r="FR1134" s="101"/>
      <c r="FS1134" s="101"/>
      <c r="FT1134" s="101"/>
      <c r="FU1134" s="101"/>
      <c r="FV1134" s="101"/>
      <c r="FW1134" s="101"/>
      <c r="FX1134" s="101"/>
      <c r="FY1134" s="101"/>
      <c r="FZ1134" s="101"/>
      <c r="GA1134" s="101"/>
      <c r="GB1134" s="101"/>
      <c r="GC1134" s="101"/>
      <c r="GD1134" s="101"/>
    </row>
    <row r="1135" spans="1:186" x14ac:dyDescent="0.25">
      <c r="A1135" s="101"/>
      <c r="B1135" s="101"/>
      <c r="C1135" s="101"/>
      <c r="D1135" s="101"/>
      <c r="E1135" s="101"/>
      <c r="F1135" s="101"/>
      <c r="G1135" s="101"/>
      <c r="H1135" s="101"/>
      <c r="I1135" s="101"/>
      <c r="J1135" s="101"/>
      <c r="K1135" s="101"/>
      <c r="L1135" s="101"/>
      <c r="M1135" s="103"/>
      <c r="N1135" s="101"/>
      <c r="O1135" s="101"/>
      <c r="P1135" s="101"/>
      <c r="Q1135" s="101"/>
      <c r="R1135" s="101"/>
      <c r="S1135" s="103"/>
      <c r="T1135" s="103"/>
      <c r="U1135" s="101"/>
      <c r="V1135" s="101"/>
      <c r="W1135" s="101"/>
      <c r="X1135" s="101"/>
      <c r="Y1135" s="101"/>
      <c r="Z1135" s="101"/>
      <c r="AA1135" s="101"/>
      <c r="AB1135" s="101"/>
      <c r="AC1135" s="101"/>
      <c r="AD1135" s="101"/>
      <c r="AE1135" s="101"/>
      <c r="AF1135" s="101"/>
      <c r="AG1135" s="103"/>
      <c r="AH1135" s="101"/>
      <c r="AI1135" s="101"/>
      <c r="AJ1135" s="101"/>
      <c r="AK1135" s="101"/>
      <c r="AL1135" s="101"/>
      <c r="AM1135" s="101"/>
      <c r="AN1135" s="101"/>
      <c r="AO1135" s="101"/>
      <c r="AP1135" s="101"/>
      <c r="AQ1135" s="101"/>
      <c r="AR1135" s="101"/>
      <c r="AS1135" s="101"/>
      <c r="AT1135" s="101"/>
      <c r="AU1135" s="101"/>
      <c r="AV1135" s="101"/>
      <c r="AW1135" s="101"/>
      <c r="AX1135" s="101"/>
      <c r="AY1135" s="101"/>
      <c r="AZ1135" s="101"/>
      <c r="BA1135" s="101"/>
      <c r="BB1135" s="101"/>
      <c r="BC1135" s="101"/>
      <c r="BD1135" s="101"/>
      <c r="BE1135" s="101"/>
      <c r="BF1135" s="101"/>
      <c r="BG1135" s="101"/>
      <c r="BH1135" s="101"/>
      <c r="BI1135" s="101"/>
      <c r="BJ1135" s="101"/>
      <c r="BK1135" s="101"/>
      <c r="BL1135" s="101"/>
      <c r="BM1135" s="101"/>
      <c r="BN1135" s="101"/>
      <c r="BO1135" s="101"/>
      <c r="BP1135" s="101"/>
      <c r="BQ1135" s="101"/>
      <c r="BR1135" s="101"/>
      <c r="BS1135" s="101"/>
      <c r="BT1135" s="101"/>
      <c r="BU1135" s="101"/>
      <c r="BV1135" s="101"/>
      <c r="BW1135" s="101"/>
      <c r="BX1135" s="101"/>
      <c r="BY1135" s="101"/>
      <c r="BZ1135" s="101"/>
      <c r="CA1135" s="101"/>
      <c r="CB1135" s="101"/>
      <c r="CC1135" s="101"/>
      <c r="CD1135" s="101"/>
      <c r="CE1135" s="101"/>
      <c r="CF1135" s="101"/>
      <c r="CG1135" s="101"/>
      <c r="CH1135" s="101"/>
      <c r="CI1135" s="101"/>
      <c r="CJ1135" s="101"/>
      <c r="CK1135" s="101"/>
      <c r="CL1135" s="101"/>
      <c r="CM1135" s="101"/>
      <c r="CN1135" s="101"/>
      <c r="CO1135" s="101"/>
      <c r="CP1135" s="101"/>
      <c r="CQ1135" s="101"/>
      <c r="CR1135" s="101"/>
      <c r="CS1135" s="101"/>
      <c r="CT1135" s="101"/>
      <c r="CU1135" s="101"/>
      <c r="CV1135" s="101"/>
      <c r="CW1135" s="101"/>
      <c r="CX1135" s="101"/>
      <c r="CY1135" s="101"/>
      <c r="CZ1135" s="101"/>
      <c r="DA1135" s="101"/>
      <c r="DB1135" s="101"/>
      <c r="DC1135" s="101"/>
      <c r="DD1135" s="101"/>
      <c r="DE1135" s="101"/>
      <c r="DF1135" s="103"/>
      <c r="DG1135" s="101"/>
      <c r="DH1135" s="101"/>
      <c r="DI1135" s="101"/>
      <c r="DJ1135" s="101"/>
      <c r="DK1135" s="101"/>
      <c r="DL1135" s="101"/>
      <c r="DM1135" s="101"/>
      <c r="DN1135" s="101"/>
      <c r="DO1135" s="101"/>
      <c r="DP1135" s="101"/>
      <c r="DQ1135" s="101"/>
      <c r="DR1135" s="101"/>
      <c r="DS1135" s="101"/>
      <c r="DT1135" s="101"/>
      <c r="DU1135" s="101"/>
      <c r="DV1135" s="101"/>
      <c r="DW1135" s="101"/>
      <c r="DX1135" s="101"/>
      <c r="DY1135" s="101"/>
      <c r="DZ1135" s="101"/>
      <c r="EA1135" s="101"/>
      <c r="EB1135" s="101"/>
      <c r="EC1135" s="101"/>
      <c r="ED1135" s="101"/>
      <c r="EE1135" s="101"/>
      <c r="EF1135" s="101"/>
      <c r="EG1135" s="101"/>
      <c r="EH1135" s="101"/>
      <c r="EI1135" s="101"/>
      <c r="EJ1135" s="101"/>
      <c r="EK1135" s="101"/>
      <c r="EL1135" s="101"/>
      <c r="EM1135" s="101"/>
      <c r="EN1135" s="101"/>
      <c r="EO1135" s="101"/>
      <c r="EP1135" s="101"/>
      <c r="EQ1135" s="101"/>
      <c r="ER1135" s="101"/>
      <c r="ES1135" s="101"/>
      <c r="ET1135" s="101"/>
      <c r="EU1135" s="101"/>
      <c r="EV1135" s="101"/>
      <c r="EW1135" s="101"/>
      <c r="EX1135" s="101"/>
      <c r="EY1135" s="101"/>
      <c r="EZ1135" s="101"/>
      <c r="FA1135" s="101"/>
      <c r="FB1135" s="101"/>
      <c r="FC1135" s="101"/>
      <c r="FD1135" s="101"/>
      <c r="FE1135" s="101"/>
      <c r="FF1135" s="101"/>
      <c r="FG1135" s="101"/>
      <c r="FH1135" s="101"/>
      <c r="FI1135" s="101"/>
      <c r="FJ1135" s="101"/>
      <c r="FK1135" s="101"/>
      <c r="FL1135" s="101"/>
      <c r="FM1135" s="101"/>
      <c r="FN1135" s="101"/>
      <c r="FO1135" s="101"/>
      <c r="FP1135" s="101"/>
      <c r="FQ1135" s="101"/>
      <c r="FR1135" s="101"/>
      <c r="FS1135" s="101"/>
      <c r="FT1135" s="101"/>
      <c r="FU1135" s="101"/>
      <c r="FV1135" s="101"/>
      <c r="FW1135" s="101"/>
      <c r="FX1135" s="101"/>
      <c r="FY1135" s="101"/>
      <c r="FZ1135" s="101"/>
      <c r="GA1135" s="101"/>
      <c r="GB1135" s="101"/>
      <c r="GC1135" s="101"/>
      <c r="GD1135" s="101"/>
    </row>
    <row r="1136" spans="1:186" x14ac:dyDescent="0.25">
      <c r="A1136" s="101"/>
      <c r="B1136" s="101"/>
      <c r="C1136" s="101"/>
      <c r="D1136" s="101"/>
      <c r="E1136" s="101"/>
      <c r="F1136" s="101"/>
      <c r="G1136" s="101"/>
      <c r="H1136" s="101"/>
      <c r="I1136" s="101"/>
      <c r="J1136" s="101"/>
      <c r="K1136" s="101"/>
      <c r="L1136" s="101"/>
      <c r="M1136" s="103"/>
      <c r="N1136" s="101"/>
      <c r="O1136" s="101"/>
      <c r="P1136" s="101"/>
      <c r="Q1136" s="101"/>
      <c r="R1136" s="101"/>
      <c r="S1136" s="103"/>
      <c r="T1136" s="103"/>
      <c r="U1136" s="101"/>
      <c r="V1136" s="101"/>
      <c r="W1136" s="101"/>
      <c r="X1136" s="101"/>
      <c r="Y1136" s="101"/>
      <c r="Z1136" s="101"/>
      <c r="AA1136" s="101"/>
      <c r="AB1136" s="101"/>
      <c r="AC1136" s="101"/>
      <c r="AD1136" s="101"/>
      <c r="AE1136" s="101"/>
      <c r="AF1136" s="101"/>
      <c r="AG1136" s="103"/>
      <c r="AH1136" s="101"/>
      <c r="AI1136" s="101"/>
      <c r="AJ1136" s="101"/>
      <c r="AK1136" s="101"/>
      <c r="AL1136" s="101"/>
      <c r="AM1136" s="101"/>
      <c r="AN1136" s="101"/>
      <c r="AO1136" s="101"/>
      <c r="AP1136" s="101"/>
      <c r="AQ1136" s="101"/>
      <c r="AR1136" s="101"/>
      <c r="AS1136" s="101"/>
      <c r="AT1136" s="101"/>
      <c r="AU1136" s="101"/>
      <c r="AV1136" s="101"/>
      <c r="AW1136" s="101"/>
      <c r="AX1136" s="101"/>
      <c r="AY1136" s="101"/>
      <c r="AZ1136" s="101"/>
      <c r="BA1136" s="101"/>
      <c r="BB1136" s="101"/>
      <c r="BC1136" s="101"/>
      <c r="BD1136" s="101"/>
      <c r="BE1136" s="101"/>
      <c r="BF1136" s="101"/>
      <c r="BG1136" s="101"/>
      <c r="BH1136" s="101"/>
      <c r="BI1136" s="101"/>
      <c r="BJ1136" s="101"/>
      <c r="BK1136" s="101"/>
      <c r="BL1136" s="101"/>
      <c r="BM1136" s="101"/>
      <c r="BN1136" s="101"/>
      <c r="BO1136" s="101"/>
      <c r="BP1136" s="101"/>
      <c r="BQ1136" s="101"/>
      <c r="BR1136" s="101"/>
      <c r="BS1136" s="101"/>
      <c r="BT1136" s="101"/>
      <c r="BU1136" s="101"/>
      <c r="BV1136" s="101"/>
      <c r="BW1136" s="101"/>
      <c r="BX1136" s="101"/>
      <c r="BY1136" s="101"/>
      <c r="BZ1136" s="101"/>
      <c r="CA1136" s="101"/>
      <c r="CB1136" s="101"/>
      <c r="CC1136" s="101"/>
      <c r="CD1136" s="101"/>
      <c r="CE1136" s="101"/>
      <c r="CF1136" s="101"/>
      <c r="CG1136" s="101"/>
      <c r="CH1136" s="101"/>
      <c r="CI1136" s="101"/>
      <c r="CJ1136" s="101"/>
      <c r="CK1136" s="101"/>
      <c r="CL1136" s="101"/>
      <c r="CM1136" s="101"/>
      <c r="CN1136" s="101"/>
      <c r="CO1136" s="101"/>
      <c r="CP1136" s="101"/>
      <c r="CQ1136" s="101"/>
      <c r="CR1136" s="101"/>
      <c r="CS1136" s="101"/>
      <c r="CT1136" s="101"/>
      <c r="CU1136" s="101"/>
      <c r="CV1136" s="101"/>
      <c r="CW1136" s="101"/>
      <c r="CX1136" s="101"/>
      <c r="CY1136" s="101"/>
      <c r="CZ1136" s="101"/>
      <c r="DA1136" s="101"/>
      <c r="DB1136" s="101"/>
      <c r="DC1136" s="101"/>
      <c r="DD1136" s="101"/>
      <c r="DE1136" s="101"/>
      <c r="DF1136" s="103"/>
      <c r="DG1136" s="101"/>
      <c r="DH1136" s="101"/>
      <c r="DI1136" s="101"/>
      <c r="DJ1136" s="101"/>
      <c r="DK1136" s="101"/>
      <c r="DL1136" s="101"/>
      <c r="DM1136" s="101"/>
      <c r="DN1136" s="101"/>
      <c r="DO1136" s="101"/>
      <c r="DP1136" s="101"/>
      <c r="DQ1136" s="101"/>
      <c r="DR1136" s="101"/>
      <c r="DS1136" s="101"/>
      <c r="DT1136" s="101"/>
      <c r="DU1136" s="101"/>
      <c r="DV1136" s="101"/>
      <c r="DW1136" s="101"/>
      <c r="DX1136" s="101"/>
      <c r="DY1136" s="101"/>
      <c r="DZ1136" s="101"/>
      <c r="EA1136" s="101"/>
      <c r="EB1136" s="101"/>
      <c r="EC1136" s="101"/>
      <c r="ED1136" s="101"/>
      <c r="EE1136" s="101"/>
      <c r="EF1136" s="101"/>
      <c r="EG1136" s="101"/>
      <c r="EH1136" s="101"/>
      <c r="EI1136" s="101"/>
      <c r="EJ1136" s="101"/>
      <c r="EK1136" s="101"/>
      <c r="EL1136" s="101"/>
      <c r="EM1136" s="101"/>
      <c r="EN1136" s="101"/>
      <c r="EO1136" s="101"/>
      <c r="EP1136" s="101"/>
      <c r="EQ1136" s="101"/>
      <c r="ER1136" s="101"/>
      <c r="ES1136" s="101"/>
      <c r="ET1136" s="101"/>
      <c r="EU1136" s="101"/>
      <c r="EV1136" s="101"/>
      <c r="EW1136" s="101"/>
      <c r="EX1136" s="101"/>
      <c r="EY1136" s="101"/>
      <c r="EZ1136" s="101"/>
      <c r="FA1136" s="101"/>
      <c r="FB1136" s="101"/>
      <c r="FC1136" s="101"/>
      <c r="FD1136" s="101"/>
      <c r="FE1136" s="101"/>
      <c r="FF1136" s="101"/>
      <c r="FG1136" s="101"/>
      <c r="FH1136" s="101"/>
      <c r="FI1136" s="101"/>
      <c r="FJ1136" s="101"/>
      <c r="FK1136" s="101"/>
      <c r="FL1136" s="101"/>
      <c r="FM1136" s="101"/>
      <c r="FN1136" s="101"/>
      <c r="FO1136" s="101"/>
      <c r="FP1136" s="101"/>
      <c r="FQ1136" s="101"/>
      <c r="FR1136" s="101"/>
      <c r="FS1136" s="101"/>
      <c r="FT1136" s="101"/>
      <c r="FU1136" s="101"/>
      <c r="FV1136" s="101"/>
      <c r="FW1136" s="101"/>
      <c r="FX1136" s="101"/>
      <c r="FY1136" s="101"/>
      <c r="FZ1136" s="101"/>
      <c r="GA1136" s="101"/>
      <c r="GB1136" s="101"/>
      <c r="GC1136" s="101"/>
      <c r="GD1136" s="101"/>
    </row>
    <row r="1137" spans="1:186" x14ac:dyDescent="0.25">
      <c r="A1137" s="101"/>
      <c r="B1137" s="101"/>
      <c r="C1137" s="101"/>
      <c r="D1137" s="101"/>
      <c r="E1137" s="101"/>
      <c r="F1137" s="101"/>
      <c r="G1137" s="101"/>
      <c r="H1137" s="101"/>
      <c r="I1137" s="101"/>
      <c r="J1137" s="101"/>
      <c r="K1137" s="101"/>
      <c r="L1137" s="101"/>
      <c r="M1137" s="103"/>
      <c r="N1137" s="101"/>
      <c r="O1137" s="101"/>
      <c r="P1137" s="101"/>
      <c r="Q1137" s="101"/>
      <c r="R1137" s="101"/>
      <c r="S1137" s="103"/>
      <c r="T1137" s="103"/>
      <c r="U1137" s="101"/>
      <c r="V1137" s="101"/>
      <c r="W1137" s="101"/>
      <c r="X1137" s="101"/>
      <c r="Y1137" s="101"/>
      <c r="Z1137" s="101"/>
      <c r="AA1137" s="101"/>
      <c r="AB1137" s="101"/>
      <c r="AC1137" s="101"/>
      <c r="AD1137" s="101"/>
      <c r="AE1137" s="101"/>
      <c r="AF1137" s="101"/>
      <c r="AG1137" s="103"/>
      <c r="AH1137" s="101"/>
      <c r="AI1137" s="101"/>
      <c r="AJ1137" s="101"/>
      <c r="AK1137" s="101"/>
      <c r="AL1137" s="101"/>
      <c r="AM1137" s="101"/>
      <c r="AN1137" s="101"/>
      <c r="AO1137" s="101"/>
      <c r="AP1137" s="101"/>
      <c r="AQ1137" s="101"/>
      <c r="AR1137" s="101"/>
      <c r="AS1137" s="101"/>
      <c r="AT1137" s="101"/>
      <c r="AU1137" s="101"/>
      <c r="AV1137" s="101"/>
      <c r="AW1137" s="101"/>
      <c r="AX1137" s="101"/>
      <c r="AY1137" s="101"/>
      <c r="AZ1137" s="101"/>
      <c r="BA1137" s="101"/>
      <c r="BB1137" s="101"/>
      <c r="BC1137" s="101"/>
      <c r="BD1137" s="101"/>
      <c r="BE1137" s="101"/>
      <c r="BF1137" s="101"/>
      <c r="BG1137" s="101"/>
      <c r="BH1137" s="101"/>
      <c r="BI1137" s="101"/>
      <c r="BJ1137" s="101"/>
      <c r="BK1137" s="101"/>
      <c r="BL1137" s="101"/>
      <c r="BM1137" s="101"/>
      <c r="BN1137" s="101"/>
      <c r="BO1137" s="101"/>
      <c r="BP1137" s="101"/>
      <c r="BQ1137" s="101"/>
      <c r="BR1137" s="101"/>
      <c r="BS1137" s="101"/>
      <c r="BT1137" s="101"/>
      <c r="BU1137" s="101"/>
      <c r="BV1137" s="101"/>
      <c r="BW1137" s="101"/>
      <c r="BX1137" s="101"/>
      <c r="BY1137" s="101"/>
      <c r="BZ1137" s="101"/>
      <c r="CA1137" s="101"/>
      <c r="CB1137" s="101"/>
      <c r="CC1137" s="101"/>
      <c r="CD1137" s="101"/>
      <c r="CE1137" s="101"/>
      <c r="CF1137" s="101"/>
      <c r="CG1137" s="101"/>
      <c r="CH1137" s="101"/>
      <c r="CI1137" s="101"/>
      <c r="CJ1137" s="101"/>
      <c r="CK1137" s="101"/>
      <c r="CL1137" s="101"/>
      <c r="CM1137" s="101"/>
      <c r="CN1137" s="101"/>
      <c r="CO1137" s="101"/>
      <c r="CP1137" s="101"/>
      <c r="CQ1137" s="101"/>
      <c r="CR1137" s="101"/>
      <c r="CS1137" s="101"/>
      <c r="CT1137" s="101"/>
      <c r="CU1137" s="101"/>
      <c r="CV1137" s="101"/>
      <c r="CW1137" s="101"/>
      <c r="CX1137" s="101"/>
      <c r="CY1137" s="101"/>
      <c r="CZ1137" s="101"/>
      <c r="DA1137" s="101"/>
      <c r="DB1137" s="101"/>
      <c r="DC1137" s="101"/>
      <c r="DD1137" s="101"/>
      <c r="DE1137" s="101"/>
      <c r="DF1137" s="103"/>
      <c r="DG1137" s="101"/>
      <c r="DH1137" s="101"/>
      <c r="DI1137" s="101"/>
      <c r="DJ1137" s="101"/>
      <c r="DK1137" s="101"/>
      <c r="DL1137" s="101"/>
      <c r="DM1137" s="101"/>
      <c r="DN1137" s="101"/>
      <c r="DO1137" s="101"/>
      <c r="DP1137" s="101"/>
      <c r="DQ1137" s="101"/>
      <c r="DR1137" s="101"/>
      <c r="DS1137" s="101"/>
      <c r="DT1137" s="101"/>
      <c r="DU1137" s="101"/>
      <c r="DV1137" s="101"/>
      <c r="DW1137" s="101"/>
      <c r="DX1137" s="101"/>
      <c r="DY1137" s="101"/>
      <c r="DZ1137" s="101"/>
      <c r="EA1137" s="101"/>
      <c r="EB1137" s="101"/>
      <c r="EC1137" s="101"/>
      <c r="ED1137" s="101"/>
      <c r="EE1137" s="101"/>
      <c r="EF1137" s="101"/>
      <c r="EG1137" s="101"/>
      <c r="EH1137" s="101"/>
      <c r="EI1137" s="101"/>
      <c r="EJ1137" s="101"/>
      <c r="EK1137" s="101"/>
      <c r="EL1137" s="101"/>
      <c r="EM1137" s="101"/>
      <c r="EN1137" s="101"/>
      <c r="EO1137" s="101"/>
      <c r="EP1137" s="101"/>
      <c r="EQ1137" s="101"/>
      <c r="ER1137" s="101"/>
      <c r="ES1137" s="101"/>
      <c r="ET1137" s="101"/>
      <c r="EU1137" s="101"/>
      <c r="EV1137" s="101"/>
      <c r="EW1137" s="101"/>
      <c r="EX1137" s="101"/>
      <c r="EY1137" s="101"/>
      <c r="EZ1137" s="101"/>
      <c r="FA1137" s="101"/>
      <c r="FB1137" s="101"/>
      <c r="FC1137" s="101"/>
      <c r="FD1137" s="101"/>
      <c r="FE1137" s="101"/>
      <c r="FF1137" s="101"/>
      <c r="FG1137" s="101"/>
      <c r="FH1137" s="101"/>
      <c r="FI1137" s="101"/>
      <c r="FJ1137" s="101"/>
      <c r="FK1137" s="101"/>
      <c r="FL1137" s="101"/>
      <c r="FM1137" s="101"/>
      <c r="FN1137" s="101"/>
      <c r="FO1137" s="101"/>
      <c r="FP1137" s="101"/>
      <c r="FQ1137" s="101"/>
      <c r="FR1137" s="101"/>
      <c r="FS1137" s="101"/>
      <c r="FT1137" s="101"/>
      <c r="FU1137" s="101"/>
      <c r="FV1137" s="101"/>
      <c r="FW1137" s="101"/>
      <c r="FX1137" s="101"/>
      <c r="FY1137" s="101"/>
      <c r="FZ1137" s="101"/>
      <c r="GA1137" s="101"/>
      <c r="GB1137" s="101"/>
      <c r="GC1137" s="101"/>
      <c r="GD1137" s="101"/>
    </row>
    <row r="1138" spans="1:186" x14ac:dyDescent="0.25">
      <c r="A1138" s="101"/>
      <c r="B1138" s="101"/>
      <c r="C1138" s="101"/>
      <c r="D1138" s="101"/>
      <c r="E1138" s="101"/>
      <c r="F1138" s="101"/>
      <c r="G1138" s="101"/>
      <c r="H1138" s="101"/>
      <c r="I1138" s="101"/>
      <c r="J1138" s="101"/>
      <c r="K1138" s="101"/>
      <c r="L1138" s="101"/>
      <c r="M1138" s="103"/>
      <c r="N1138" s="101"/>
      <c r="O1138" s="101"/>
      <c r="P1138" s="101"/>
      <c r="Q1138" s="101"/>
      <c r="R1138" s="101"/>
      <c r="S1138" s="103"/>
      <c r="T1138" s="103"/>
      <c r="U1138" s="101"/>
      <c r="V1138" s="101"/>
      <c r="W1138" s="101"/>
      <c r="X1138" s="101"/>
      <c r="Y1138" s="101"/>
      <c r="Z1138" s="101"/>
      <c r="AA1138" s="101"/>
      <c r="AB1138" s="101"/>
      <c r="AC1138" s="101"/>
      <c r="AD1138" s="101"/>
      <c r="AE1138" s="101"/>
      <c r="AF1138" s="101"/>
      <c r="AG1138" s="103"/>
      <c r="AH1138" s="101"/>
      <c r="AI1138" s="101"/>
      <c r="AJ1138" s="101"/>
      <c r="AK1138" s="101"/>
      <c r="AL1138" s="101"/>
      <c r="AM1138" s="101"/>
      <c r="AN1138" s="101"/>
      <c r="AO1138" s="101"/>
      <c r="AP1138" s="101"/>
      <c r="AQ1138" s="101"/>
      <c r="AR1138" s="101"/>
      <c r="AS1138" s="101"/>
      <c r="AT1138" s="101"/>
      <c r="AU1138" s="101"/>
      <c r="AV1138" s="101"/>
      <c r="AW1138" s="101"/>
      <c r="AX1138" s="101"/>
      <c r="AY1138" s="101"/>
      <c r="AZ1138" s="101"/>
      <c r="BA1138" s="101"/>
      <c r="BB1138" s="101"/>
      <c r="BC1138" s="101"/>
      <c r="BD1138" s="101"/>
      <c r="BE1138" s="101"/>
      <c r="BF1138" s="101"/>
      <c r="BG1138" s="101"/>
      <c r="BH1138" s="101"/>
      <c r="BI1138" s="101"/>
      <c r="BJ1138" s="101"/>
      <c r="BK1138" s="101"/>
      <c r="BL1138" s="101"/>
      <c r="BM1138" s="101"/>
      <c r="BN1138" s="101"/>
      <c r="BO1138" s="101"/>
      <c r="BP1138" s="101"/>
      <c r="BQ1138" s="101"/>
      <c r="BR1138" s="101"/>
      <c r="BS1138" s="101"/>
      <c r="BT1138" s="101"/>
      <c r="BU1138" s="101"/>
      <c r="BV1138" s="101"/>
      <c r="BW1138" s="101"/>
      <c r="BX1138" s="101"/>
      <c r="BY1138" s="101"/>
      <c r="BZ1138" s="101"/>
      <c r="CA1138" s="101"/>
      <c r="CB1138" s="101"/>
      <c r="CC1138" s="101"/>
      <c r="CD1138" s="101"/>
      <c r="CE1138" s="101"/>
      <c r="CF1138" s="101"/>
      <c r="CG1138" s="101"/>
      <c r="CH1138" s="101"/>
      <c r="CI1138" s="101"/>
      <c r="CJ1138" s="101"/>
      <c r="CK1138" s="101"/>
      <c r="CL1138" s="101"/>
      <c r="CM1138" s="101"/>
      <c r="CN1138" s="101"/>
      <c r="CO1138" s="101"/>
      <c r="CP1138" s="101"/>
      <c r="CQ1138" s="101"/>
      <c r="CR1138" s="101"/>
      <c r="CS1138" s="101"/>
      <c r="CT1138" s="101"/>
      <c r="CU1138" s="101"/>
      <c r="CV1138" s="101"/>
      <c r="CW1138" s="101"/>
      <c r="CX1138" s="101"/>
      <c r="CY1138" s="101"/>
      <c r="CZ1138" s="101"/>
      <c r="DA1138" s="101"/>
      <c r="DB1138" s="101"/>
      <c r="DC1138" s="101"/>
      <c r="DD1138" s="101"/>
      <c r="DE1138" s="101"/>
      <c r="DF1138" s="103"/>
      <c r="DG1138" s="101"/>
      <c r="DH1138" s="101"/>
      <c r="DI1138" s="101"/>
      <c r="DJ1138" s="101"/>
      <c r="DK1138" s="101"/>
      <c r="DL1138" s="101"/>
      <c r="DM1138" s="101"/>
      <c r="DN1138" s="101"/>
      <c r="DO1138" s="101"/>
      <c r="DP1138" s="101"/>
      <c r="DQ1138" s="101"/>
      <c r="DR1138" s="101"/>
      <c r="DS1138" s="101"/>
      <c r="DT1138" s="101"/>
      <c r="DU1138" s="101"/>
      <c r="DV1138" s="101"/>
      <c r="DW1138" s="101"/>
      <c r="DX1138" s="101"/>
      <c r="DY1138" s="101"/>
      <c r="DZ1138" s="101"/>
      <c r="EA1138" s="101"/>
      <c r="EB1138" s="101"/>
      <c r="EC1138" s="101"/>
      <c r="ED1138" s="101"/>
      <c r="EE1138" s="101"/>
      <c r="EF1138" s="101"/>
      <c r="EG1138" s="101"/>
      <c r="EH1138" s="101"/>
      <c r="EI1138" s="101"/>
      <c r="EJ1138" s="101"/>
      <c r="EK1138" s="101"/>
      <c r="EL1138" s="101"/>
      <c r="EM1138" s="101"/>
      <c r="EN1138" s="101"/>
      <c r="EO1138" s="101"/>
      <c r="EP1138" s="101"/>
      <c r="EQ1138" s="101"/>
      <c r="ER1138" s="101"/>
      <c r="ES1138" s="101"/>
      <c r="ET1138" s="101"/>
      <c r="EU1138" s="101"/>
      <c r="EV1138" s="101"/>
      <c r="EW1138" s="101"/>
      <c r="EX1138" s="101"/>
      <c r="EY1138" s="101"/>
      <c r="EZ1138" s="101"/>
      <c r="FA1138" s="101"/>
      <c r="FB1138" s="101"/>
      <c r="FC1138" s="101"/>
      <c r="FD1138" s="101"/>
      <c r="FE1138" s="101"/>
      <c r="FF1138" s="101"/>
      <c r="FG1138" s="101"/>
      <c r="FH1138" s="101"/>
      <c r="FI1138" s="101"/>
      <c r="FJ1138" s="101"/>
      <c r="FK1138" s="101"/>
      <c r="FL1138" s="101"/>
      <c r="FM1138" s="101"/>
      <c r="FN1138" s="101"/>
      <c r="FO1138" s="101"/>
      <c r="FP1138" s="101"/>
      <c r="FQ1138" s="101"/>
      <c r="FR1138" s="101"/>
      <c r="FS1138" s="101"/>
      <c r="FT1138" s="101"/>
      <c r="FU1138" s="101"/>
      <c r="FV1138" s="101"/>
      <c r="FW1138" s="101"/>
      <c r="FX1138" s="101"/>
      <c r="FY1138" s="101"/>
      <c r="FZ1138" s="101"/>
      <c r="GA1138" s="101"/>
      <c r="GB1138" s="101"/>
      <c r="GC1138" s="101"/>
      <c r="GD1138" s="101"/>
    </row>
    <row r="1139" spans="1:186" x14ac:dyDescent="0.25">
      <c r="A1139" s="101"/>
      <c r="B1139" s="101"/>
      <c r="C1139" s="101"/>
      <c r="D1139" s="101"/>
      <c r="E1139" s="101"/>
      <c r="F1139" s="101"/>
      <c r="G1139" s="101"/>
      <c r="H1139" s="101"/>
      <c r="I1139" s="101"/>
      <c r="J1139" s="101"/>
      <c r="K1139" s="101"/>
      <c r="L1139" s="101"/>
      <c r="M1139" s="103"/>
      <c r="N1139" s="101"/>
      <c r="O1139" s="101"/>
      <c r="P1139" s="101"/>
      <c r="Q1139" s="101"/>
      <c r="R1139" s="101"/>
      <c r="S1139" s="103"/>
      <c r="T1139" s="103"/>
      <c r="U1139" s="101"/>
      <c r="V1139" s="101"/>
      <c r="W1139" s="101"/>
      <c r="X1139" s="101"/>
      <c r="Y1139" s="101"/>
      <c r="Z1139" s="101"/>
      <c r="AA1139" s="101"/>
      <c r="AB1139" s="101"/>
      <c r="AC1139" s="101"/>
      <c r="AD1139" s="101"/>
      <c r="AE1139" s="101"/>
      <c r="AF1139" s="101"/>
      <c r="AG1139" s="103"/>
      <c r="AH1139" s="101"/>
      <c r="AI1139" s="101"/>
      <c r="AJ1139" s="101"/>
      <c r="AK1139" s="101"/>
      <c r="AL1139" s="101"/>
      <c r="AM1139" s="101"/>
      <c r="AN1139" s="101"/>
      <c r="AO1139" s="101"/>
      <c r="AP1139" s="101"/>
      <c r="AQ1139" s="101"/>
      <c r="AR1139" s="101"/>
      <c r="AS1139" s="101"/>
      <c r="AT1139" s="101"/>
      <c r="AU1139" s="101"/>
      <c r="AV1139" s="101"/>
      <c r="AW1139" s="101"/>
      <c r="AX1139" s="101"/>
      <c r="AY1139" s="101"/>
      <c r="AZ1139" s="101"/>
      <c r="BA1139" s="101"/>
      <c r="BB1139" s="101"/>
      <c r="BC1139" s="101"/>
      <c r="BD1139" s="101"/>
      <c r="BE1139" s="101"/>
      <c r="BF1139" s="101"/>
      <c r="BG1139" s="101"/>
      <c r="BH1139" s="101"/>
      <c r="BI1139" s="101"/>
      <c r="BJ1139" s="101"/>
      <c r="BK1139" s="101"/>
      <c r="BL1139" s="101"/>
      <c r="BM1139" s="101"/>
      <c r="BN1139" s="101"/>
      <c r="BO1139" s="101"/>
      <c r="BP1139" s="101"/>
      <c r="BQ1139" s="101"/>
      <c r="BR1139" s="101"/>
      <c r="BS1139" s="101"/>
      <c r="BT1139" s="101"/>
      <c r="BU1139" s="101"/>
      <c r="BV1139" s="101"/>
      <c r="BW1139" s="101"/>
      <c r="BX1139" s="101"/>
      <c r="BY1139" s="101"/>
      <c r="BZ1139" s="101"/>
      <c r="CA1139" s="101"/>
      <c r="CB1139" s="101"/>
      <c r="CC1139" s="101"/>
      <c r="CD1139" s="101"/>
      <c r="CE1139" s="101"/>
      <c r="CF1139" s="101"/>
      <c r="CG1139" s="101"/>
      <c r="CH1139" s="101"/>
      <c r="CI1139" s="101"/>
      <c r="CJ1139" s="101"/>
      <c r="CK1139" s="101"/>
      <c r="CL1139" s="101"/>
      <c r="CM1139" s="101"/>
      <c r="CN1139" s="101"/>
      <c r="CO1139" s="101"/>
      <c r="CP1139" s="101"/>
      <c r="CQ1139" s="101"/>
      <c r="CR1139" s="101"/>
      <c r="CS1139" s="101"/>
      <c r="CT1139" s="101"/>
      <c r="CU1139" s="101"/>
      <c r="CV1139" s="101"/>
      <c r="CW1139" s="101"/>
      <c r="CX1139" s="101"/>
      <c r="CY1139" s="101"/>
      <c r="CZ1139" s="101"/>
      <c r="DA1139" s="101"/>
      <c r="DB1139" s="101"/>
      <c r="DC1139" s="101"/>
      <c r="DD1139" s="101"/>
      <c r="DE1139" s="101"/>
      <c r="DF1139" s="103"/>
      <c r="DG1139" s="101"/>
      <c r="DH1139" s="101"/>
      <c r="DI1139" s="101"/>
      <c r="DJ1139" s="101"/>
      <c r="DK1139" s="101"/>
      <c r="DL1139" s="101"/>
      <c r="DM1139" s="101"/>
      <c r="DN1139" s="101"/>
      <c r="DO1139" s="101"/>
      <c r="DP1139" s="101"/>
      <c r="DQ1139" s="101"/>
      <c r="DR1139" s="101"/>
      <c r="DS1139" s="101"/>
      <c r="DT1139" s="101"/>
      <c r="DU1139" s="101"/>
      <c r="DV1139" s="101"/>
      <c r="DW1139" s="101"/>
      <c r="DX1139" s="101"/>
      <c r="DY1139" s="101"/>
      <c r="DZ1139" s="101"/>
      <c r="EA1139" s="101"/>
      <c r="EB1139" s="101"/>
      <c r="EC1139" s="101"/>
      <c r="ED1139" s="101"/>
      <c r="EE1139" s="101"/>
      <c r="EF1139" s="101"/>
      <c r="EG1139" s="101"/>
      <c r="EH1139" s="101"/>
      <c r="EI1139" s="101"/>
      <c r="EJ1139" s="101"/>
      <c r="EK1139" s="101"/>
      <c r="EL1139" s="101"/>
      <c r="EM1139" s="101"/>
      <c r="EN1139" s="101"/>
      <c r="EO1139" s="101"/>
      <c r="EP1139" s="101"/>
      <c r="EQ1139" s="101"/>
      <c r="ER1139" s="101"/>
      <c r="ES1139" s="101"/>
      <c r="ET1139" s="101"/>
      <c r="EU1139" s="101"/>
      <c r="EV1139" s="101"/>
      <c r="EW1139" s="101"/>
      <c r="EX1139" s="101"/>
      <c r="EY1139" s="101"/>
      <c r="EZ1139" s="101"/>
      <c r="FA1139" s="101"/>
      <c r="FB1139" s="101"/>
      <c r="FC1139" s="101"/>
      <c r="FD1139" s="101"/>
      <c r="FE1139" s="101"/>
      <c r="FF1139" s="101"/>
      <c r="FG1139" s="101"/>
      <c r="FH1139" s="101"/>
      <c r="FI1139" s="101"/>
      <c r="FJ1139" s="101"/>
      <c r="FK1139" s="101"/>
      <c r="FL1139" s="101"/>
      <c r="FM1139" s="101"/>
      <c r="FN1139" s="101"/>
      <c r="FO1139" s="101"/>
      <c r="FP1139" s="101"/>
      <c r="FQ1139" s="101"/>
      <c r="FR1139" s="101"/>
      <c r="FS1139" s="101"/>
      <c r="FT1139" s="101"/>
      <c r="FU1139" s="101"/>
      <c r="FV1139" s="101"/>
      <c r="FW1139" s="101"/>
      <c r="FX1139" s="101"/>
      <c r="FY1139" s="101"/>
      <c r="FZ1139" s="101"/>
      <c r="GA1139" s="101"/>
      <c r="GB1139" s="101"/>
      <c r="GC1139" s="101"/>
      <c r="GD1139" s="101"/>
    </row>
    <row r="1140" spans="1:186" x14ac:dyDescent="0.25">
      <c r="A1140" s="101"/>
      <c r="B1140" s="101"/>
      <c r="C1140" s="101"/>
      <c r="D1140" s="101"/>
      <c r="E1140" s="101"/>
      <c r="F1140" s="101"/>
      <c r="G1140" s="101"/>
      <c r="H1140" s="101"/>
      <c r="I1140" s="101"/>
      <c r="J1140" s="101"/>
      <c r="K1140" s="101"/>
      <c r="L1140" s="101"/>
      <c r="M1140" s="103"/>
      <c r="N1140" s="101"/>
      <c r="O1140" s="101"/>
      <c r="P1140" s="101"/>
      <c r="Q1140" s="101"/>
      <c r="R1140" s="101"/>
      <c r="S1140" s="103"/>
      <c r="T1140" s="103"/>
      <c r="U1140" s="101"/>
      <c r="V1140" s="101"/>
      <c r="W1140" s="101"/>
      <c r="X1140" s="101"/>
      <c r="Y1140" s="101"/>
      <c r="Z1140" s="101"/>
      <c r="AA1140" s="101"/>
      <c r="AB1140" s="101"/>
      <c r="AC1140" s="101"/>
      <c r="AD1140" s="101"/>
      <c r="AE1140" s="101"/>
      <c r="AF1140" s="101"/>
      <c r="AG1140" s="103"/>
      <c r="AH1140" s="101"/>
      <c r="AI1140" s="101"/>
      <c r="AJ1140" s="101"/>
      <c r="AK1140" s="101"/>
      <c r="AL1140" s="101"/>
      <c r="AM1140" s="101"/>
      <c r="AN1140" s="101"/>
      <c r="AO1140" s="101"/>
      <c r="AP1140" s="101"/>
      <c r="AQ1140" s="101"/>
      <c r="AR1140" s="101"/>
      <c r="AS1140" s="101"/>
      <c r="AT1140" s="101"/>
      <c r="AU1140" s="101"/>
      <c r="AV1140" s="101"/>
      <c r="AW1140" s="101"/>
      <c r="AX1140" s="101"/>
      <c r="AY1140" s="101"/>
      <c r="AZ1140" s="101"/>
      <c r="BA1140" s="101"/>
      <c r="BB1140" s="101"/>
      <c r="BC1140" s="101"/>
      <c r="BD1140" s="101"/>
      <c r="BE1140" s="101"/>
      <c r="BF1140" s="101"/>
      <c r="BG1140" s="101"/>
      <c r="BH1140" s="101"/>
      <c r="BI1140" s="101"/>
      <c r="BJ1140" s="101"/>
      <c r="BK1140" s="101"/>
      <c r="BL1140" s="101"/>
      <c r="BM1140" s="101"/>
      <c r="BN1140" s="101"/>
      <c r="BO1140" s="101"/>
      <c r="BP1140" s="101"/>
      <c r="BQ1140" s="101"/>
      <c r="BR1140" s="101"/>
      <c r="BS1140" s="101"/>
      <c r="BT1140" s="101"/>
      <c r="BU1140" s="101"/>
      <c r="BV1140" s="101"/>
      <c r="BW1140" s="101"/>
      <c r="BX1140" s="101"/>
      <c r="BY1140" s="101"/>
      <c r="BZ1140" s="101"/>
      <c r="CA1140" s="101"/>
      <c r="CB1140" s="101"/>
      <c r="CC1140" s="101"/>
      <c r="CD1140" s="101"/>
      <c r="CE1140" s="101"/>
      <c r="CF1140" s="101"/>
      <c r="CG1140" s="101"/>
      <c r="CH1140" s="101"/>
      <c r="CI1140" s="101"/>
      <c r="CJ1140" s="101"/>
      <c r="CK1140" s="101"/>
      <c r="CL1140" s="101"/>
      <c r="CM1140" s="101"/>
      <c r="CN1140" s="101"/>
      <c r="CO1140" s="101"/>
      <c r="CP1140" s="101"/>
      <c r="CQ1140" s="101"/>
      <c r="CR1140" s="101"/>
      <c r="CS1140" s="101"/>
      <c r="CT1140" s="101"/>
      <c r="CU1140" s="101"/>
      <c r="CV1140" s="101"/>
      <c r="CW1140" s="101"/>
      <c r="CX1140" s="101"/>
      <c r="CY1140" s="101"/>
      <c r="CZ1140" s="101"/>
      <c r="DA1140" s="101"/>
      <c r="DB1140" s="101"/>
      <c r="DC1140" s="101"/>
      <c r="DD1140" s="101"/>
      <c r="DE1140" s="101"/>
      <c r="DF1140" s="103"/>
      <c r="DG1140" s="101"/>
      <c r="DH1140" s="101"/>
      <c r="DI1140" s="101"/>
      <c r="DJ1140" s="101"/>
      <c r="DK1140" s="101"/>
      <c r="DL1140" s="101"/>
      <c r="DM1140" s="101"/>
      <c r="DN1140" s="101"/>
      <c r="DO1140" s="101"/>
      <c r="DP1140" s="101"/>
      <c r="DQ1140" s="101"/>
      <c r="DR1140" s="101"/>
      <c r="DS1140" s="101"/>
      <c r="DT1140" s="101"/>
      <c r="DU1140" s="101"/>
      <c r="DV1140" s="101"/>
      <c r="DW1140" s="101"/>
      <c r="DX1140" s="101"/>
      <c r="DY1140" s="101"/>
      <c r="DZ1140" s="101"/>
      <c r="EA1140" s="101"/>
      <c r="EB1140" s="101"/>
      <c r="EC1140" s="101"/>
      <c r="ED1140" s="101"/>
      <c r="EE1140" s="101"/>
      <c r="EF1140" s="101"/>
      <c r="EG1140" s="101"/>
      <c r="EH1140" s="101"/>
      <c r="EI1140" s="101"/>
      <c r="EJ1140" s="101"/>
      <c r="EK1140" s="101"/>
      <c r="EL1140" s="101"/>
      <c r="EM1140" s="101"/>
      <c r="EN1140" s="101"/>
      <c r="EO1140" s="101"/>
      <c r="EP1140" s="101"/>
      <c r="EQ1140" s="101"/>
      <c r="ER1140" s="101"/>
      <c r="ES1140" s="101"/>
      <c r="ET1140" s="101"/>
      <c r="EU1140" s="101"/>
      <c r="EV1140" s="101"/>
      <c r="EW1140" s="101"/>
      <c r="EX1140" s="101"/>
      <c r="EY1140" s="101"/>
      <c r="EZ1140" s="101"/>
      <c r="FA1140" s="101"/>
      <c r="FB1140" s="101"/>
      <c r="FC1140" s="101"/>
      <c r="FD1140" s="101"/>
      <c r="FE1140" s="101"/>
      <c r="FF1140" s="101"/>
      <c r="FG1140" s="101"/>
      <c r="FH1140" s="101"/>
      <c r="FI1140" s="101"/>
      <c r="FJ1140" s="101"/>
      <c r="FK1140" s="101"/>
      <c r="FL1140" s="101"/>
      <c r="FM1140" s="101"/>
      <c r="FN1140" s="101"/>
      <c r="FO1140" s="101"/>
      <c r="FP1140" s="101"/>
      <c r="FQ1140" s="101"/>
      <c r="FR1140" s="101"/>
      <c r="FS1140" s="101"/>
      <c r="FT1140" s="101"/>
      <c r="FU1140" s="101"/>
      <c r="FV1140" s="101"/>
      <c r="FW1140" s="101"/>
      <c r="FX1140" s="101"/>
      <c r="FY1140" s="101"/>
      <c r="FZ1140" s="101"/>
      <c r="GA1140" s="101"/>
      <c r="GB1140" s="101"/>
      <c r="GC1140" s="101"/>
      <c r="GD1140" s="101"/>
    </row>
    <row r="1141" spans="1:186" x14ac:dyDescent="0.25">
      <c r="A1141" s="101"/>
      <c r="B1141" s="101"/>
      <c r="C1141" s="101"/>
      <c r="D1141" s="101"/>
      <c r="E1141" s="101"/>
      <c r="F1141" s="101"/>
      <c r="G1141" s="101"/>
      <c r="H1141" s="101"/>
      <c r="I1141" s="101"/>
      <c r="J1141" s="101"/>
      <c r="K1141" s="101"/>
      <c r="L1141" s="101"/>
      <c r="M1141" s="103"/>
      <c r="N1141" s="101"/>
      <c r="O1141" s="101"/>
      <c r="P1141" s="101"/>
      <c r="Q1141" s="101"/>
      <c r="R1141" s="101"/>
      <c r="S1141" s="103"/>
      <c r="T1141" s="103"/>
      <c r="U1141" s="101"/>
      <c r="V1141" s="101"/>
      <c r="W1141" s="101"/>
      <c r="X1141" s="101"/>
      <c r="Y1141" s="101"/>
      <c r="Z1141" s="101"/>
      <c r="AA1141" s="101"/>
      <c r="AB1141" s="101"/>
      <c r="AC1141" s="101"/>
      <c r="AD1141" s="101"/>
      <c r="AE1141" s="101"/>
      <c r="AF1141" s="101"/>
      <c r="AG1141" s="103"/>
      <c r="AH1141" s="101"/>
      <c r="AI1141" s="101"/>
      <c r="AJ1141" s="101"/>
      <c r="AK1141" s="101"/>
      <c r="AL1141" s="101"/>
      <c r="AM1141" s="101"/>
      <c r="AN1141" s="101"/>
      <c r="AO1141" s="101"/>
      <c r="AP1141" s="101"/>
      <c r="AQ1141" s="101"/>
      <c r="AR1141" s="101"/>
      <c r="AS1141" s="101"/>
      <c r="AT1141" s="101"/>
      <c r="AU1141" s="101"/>
      <c r="AV1141" s="101"/>
      <c r="AW1141" s="101"/>
      <c r="AX1141" s="101"/>
      <c r="AY1141" s="101"/>
      <c r="AZ1141" s="101"/>
      <c r="BA1141" s="101"/>
      <c r="BB1141" s="101"/>
      <c r="BC1141" s="101"/>
      <c r="BD1141" s="101"/>
      <c r="BE1141" s="101"/>
      <c r="BF1141" s="101"/>
      <c r="BG1141" s="101"/>
      <c r="BH1141" s="101"/>
      <c r="BI1141" s="101"/>
      <c r="BJ1141" s="101"/>
      <c r="BK1141" s="101"/>
      <c r="BL1141" s="101"/>
      <c r="BM1141" s="101"/>
      <c r="BN1141" s="101"/>
      <c r="BO1141" s="101"/>
      <c r="BP1141" s="101"/>
      <c r="BQ1141" s="101"/>
      <c r="BR1141" s="101"/>
      <c r="BS1141" s="101"/>
      <c r="BT1141" s="101"/>
      <c r="BU1141" s="101"/>
      <c r="BV1141" s="101"/>
      <c r="BW1141" s="101"/>
      <c r="BX1141" s="101"/>
      <c r="BY1141" s="101"/>
      <c r="BZ1141" s="101"/>
      <c r="CA1141" s="101"/>
      <c r="CB1141" s="101"/>
      <c r="CC1141" s="101"/>
      <c r="CD1141" s="101"/>
      <c r="CE1141" s="101"/>
      <c r="CF1141" s="101"/>
      <c r="CG1141" s="101"/>
      <c r="CH1141" s="101"/>
      <c r="CI1141" s="101"/>
      <c r="CJ1141" s="101"/>
      <c r="CK1141" s="101"/>
      <c r="CL1141" s="101"/>
      <c r="CM1141" s="101"/>
      <c r="CN1141" s="101"/>
      <c r="CO1141" s="101"/>
      <c r="CP1141" s="101"/>
      <c r="CQ1141" s="101"/>
      <c r="CR1141" s="101"/>
      <c r="CS1141" s="101"/>
      <c r="CT1141" s="101"/>
      <c r="CU1141" s="101"/>
      <c r="CV1141" s="101"/>
      <c r="CW1141" s="101"/>
      <c r="CX1141" s="101"/>
      <c r="CY1141" s="101"/>
      <c r="CZ1141" s="101"/>
      <c r="DA1141" s="101"/>
      <c r="DB1141" s="101"/>
      <c r="DC1141" s="101"/>
      <c r="DD1141" s="101"/>
      <c r="DE1141" s="101"/>
      <c r="DF1141" s="103"/>
      <c r="DG1141" s="101"/>
      <c r="DH1141" s="101"/>
      <c r="DI1141" s="101"/>
      <c r="DJ1141" s="101"/>
      <c r="DK1141" s="101"/>
      <c r="DL1141" s="101"/>
      <c r="DM1141" s="101"/>
      <c r="DN1141" s="101"/>
      <c r="DO1141" s="101"/>
      <c r="DP1141" s="101"/>
      <c r="DQ1141" s="101"/>
      <c r="DR1141" s="101"/>
      <c r="DS1141" s="101"/>
      <c r="DT1141" s="101"/>
      <c r="DU1141" s="101"/>
      <c r="DV1141" s="101"/>
      <c r="DW1141" s="101"/>
      <c r="DX1141" s="101"/>
      <c r="DY1141" s="101"/>
      <c r="DZ1141" s="101"/>
      <c r="EA1141" s="101"/>
      <c r="EB1141" s="101"/>
      <c r="EC1141" s="101"/>
      <c r="ED1141" s="101"/>
      <c r="EE1141" s="101"/>
      <c r="EF1141" s="101"/>
      <c r="EG1141" s="101"/>
      <c r="EH1141" s="101"/>
      <c r="EI1141" s="101"/>
      <c r="EJ1141" s="101"/>
      <c r="EK1141" s="101"/>
      <c r="EL1141" s="101"/>
      <c r="EM1141" s="101"/>
      <c r="EN1141" s="101"/>
      <c r="EO1141" s="101"/>
      <c r="EP1141" s="101"/>
      <c r="EQ1141" s="101"/>
      <c r="ER1141" s="101"/>
      <c r="ES1141" s="101"/>
      <c r="ET1141" s="101"/>
      <c r="EU1141" s="101"/>
      <c r="EV1141" s="101"/>
      <c r="EW1141" s="101"/>
      <c r="EX1141" s="101"/>
      <c r="EY1141" s="101"/>
      <c r="EZ1141" s="101"/>
      <c r="FA1141" s="101"/>
      <c r="FB1141" s="101"/>
      <c r="FC1141" s="101"/>
      <c r="FD1141" s="101"/>
      <c r="FE1141" s="101"/>
      <c r="FF1141" s="101"/>
      <c r="FG1141" s="101"/>
      <c r="FH1141" s="101"/>
      <c r="FI1141" s="101"/>
      <c r="FJ1141" s="101"/>
      <c r="FK1141" s="101"/>
      <c r="FL1141" s="101"/>
      <c r="FM1141" s="101"/>
      <c r="FN1141" s="101"/>
      <c r="FO1141" s="101"/>
      <c r="FP1141" s="101"/>
      <c r="FQ1141" s="101"/>
      <c r="FR1141" s="101"/>
      <c r="FS1141" s="101"/>
      <c r="FT1141" s="101"/>
      <c r="FU1141" s="101"/>
      <c r="FV1141" s="101"/>
      <c r="FW1141" s="101"/>
      <c r="FX1141" s="101"/>
      <c r="FY1141" s="101"/>
      <c r="FZ1141" s="101"/>
      <c r="GA1141" s="101"/>
      <c r="GB1141" s="101"/>
      <c r="GC1141" s="101"/>
      <c r="GD1141" s="101"/>
    </row>
    <row r="1142" spans="1:186" x14ac:dyDescent="0.25">
      <c r="A1142" s="101"/>
      <c r="B1142" s="101"/>
      <c r="C1142" s="101"/>
      <c r="D1142" s="101"/>
      <c r="E1142" s="101"/>
      <c r="F1142" s="101"/>
      <c r="G1142" s="101"/>
      <c r="H1142" s="101"/>
      <c r="I1142" s="101"/>
      <c r="J1142" s="101"/>
      <c r="K1142" s="101"/>
      <c r="L1142" s="101"/>
      <c r="M1142" s="103"/>
      <c r="N1142" s="101"/>
      <c r="O1142" s="101"/>
      <c r="P1142" s="101"/>
      <c r="Q1142" s="101"/>
      <c r="R1142" s="101"/>
      <c r="S1142" s="103"/>
      <c r="T1142" s="103"/>
      <c r="U1142" s="101"/>
      <c r="V1142" s="101"/>
      <c r="W1142" s="101"/>
      <c r="X1142" s="101"/>
      <c r="Y1142" s="101"/>
      <c r="Z1142" s="101"/>
      <c r="AA1142" s="101"/>
      <c r="AB1142" s="101"/>
      <c r="AC1142" s="101"/>
      <c r="AD1142" s="101"/>
      <c r="AE1142" s="101"/>
      <c r="AF1142" s="101"/>
      <c r="AG1142" s="103"/>
      <c r="AH1142" s="101"/>
      <c r="AI1142" s="101"/>
      <c r="AJ1142" s="101"/>
      <c r="AK1142" s="101"/>
      <c r="AL1142" s="101"/>
      <c r="AM1142" s="101"/>
      <c r="AN1142" s="101"/>
      <c r="AO1142" s="101"/>
      <c r="AP1142" s="101"/>
      <c r="AQ1142" s="101"/>
      <c r="AR1142" s="101"/>
      <c r="AS1142" s="101"/>
      <c r="AT1142" s="101"/>
      <c r="AU1142" s="101"/>
      <c r="AV1142" s="101"/>
      <c r="AW1142" s="101"/>
      <c r="AX1142" s="101"/>
      <c r="AY1142" s="101"/>
      <c r="AZ1142" s="101"/>
      <c r="BA1142" s="101"/>
      <c r="BB1142" s="101"/>
      <c r="BC1142" s="101"/>
      <c r="BD1142" s="101"/>
      <c r="BE1142" s="101"/>
      <c r="BF1142" s="101"/>
      <c r="BG1142" s="101"/>
      <c r="BH1142" s="101"/>
      <c r="BI1142" s="101"/>
      <c r="BJ1142" s="101"/>
      <c r="BK1142" s="101"/>
      <c r="BL1142" s="101"/>
      <c r="BM1142" s="101"/>
      <c r="BN1142" s="101"/>
      <c r="BO1142" s="101"/>
      <c r="BP1142" s="101"/>
      <c r="BQ1142" s="101"/>
      <c r="BR1142" s="101"/>
      <c r="BS1142" s="101"/>
      <c r="BT1142" s="101"/>
      <c r="BU1142" s="101"/>
      <c r="BV1142" s="101"/>
      <c r="BW1142" s="101"/>
      <c r="BX1142" s="101"/>
      <c r="BY1142" s="101"/>
      <c r="BZ1142" s="101"/>
      <c r="CA1142" s="101"/>
      <c r="CB1142" s="101"/>
      <c r="CC1142" s="101"/>
      <c r="CD1142" s="101"/>
      <c r="CE1142" s="101"/>
      <c r="CF1142" s="101"/>
      <c r="CG1142" s="101"/>
      <c r="CH1142" s="101"/>
      <c r="CI1142" s="101"/>
      <c r="CJ1142" s="101"/>
      <c r="CK1142" s="101"/>
      <c r="CL1142" s="101"/>
      <c r="CM1142" s="101"/>
      <c r="CN1142" s="101"/>
      <c r="CO1142" s="101"/>
      <c r="CP1142" s="101"/>
      <c r="CQ1142" s="101"/>
      <c r="CR1142" s="101"/>
      <c r="CS1142" s="101"/>
      <c r="CT1142" s="101"/>
      <c r="CU1142" s="101"/>
      <c r="CV1142" s="101"/>
      <c r="CW1142" s="101"/>
      <c r="CX1142" s="101"/>
      <c r="CY1142" s="101"/>
      <c r="CZ1142" s="101"/>
      <c r="DA1142" s="101"/>
      <c r="DB1142" s="101"/>
      <c r="DC1142" s="101"/>
      <c r="DD1142" s="101"/>
      <c r="DE1142" s="101"/>
      <c r="DF1142" s="103"/>
      <c r="DG1142" s="101"/>
      <c r="DH1142" s="101"/>
      <c r="DI1142" s="101"/>
      <c r="DJ1142" s="101"/>
      <c r="DK1142" s="101"/>
      <c r="DL1142" s="101"/>
      <c r="DM1142" s="101"/>
      <c r="DN1142" s="101"/>
      <c r="DO1142" s="101"/>
      <c r="DP1142" s="101"/>
      <c r="DQ1142" s="101"/>
      <c r="DR1142" s="101"/>
      <c r="DS1142" s="101"/>
      <c r="DT1142" s="101"/>
      <c r="DU1142" s="101"/>
      <c r="DV1142" s="101"/>
      <c r="DW1142" s="101"/>
      <c r="DX1142" s="101"/>
      <c r="DY1142" s="101"/>
      <c r="DZ1142" s="101"/>
      <c r="EA1142" s="101"/>
      <c r="EB1142" s="101"/>
      <c r="EC1142" s="101"/>
      <c r="ED1142" s="101"/>
      <c r="EE1142" s="101"/>
      <c r="EF1142" s="101"/>
      <c r="EG1142" s="101"/>
      <c r="EH1142" s="101"/>
      <c r="EI1142" s="101"/>
      <c r="EJ1142" s="101"/>
      <c r="EK1142" s="101"/>
      <c r="EL1142" s="101"/>
      <c r="EM1142" s="101"/>
      <c r="EN1142" s="101"/>
      <c r="EO1142" s="101"/>
      <c r="EP1142" s="101"/>
      <c r="EQ1142" s="101"/>
      <c r="ER1142" s="101"/>
      <c r="ES1142" s="101"/>
      <c r="ET1142" s="101"/>
      <c r="EU1142" s="101"/>
      <c r="EV1142" s="101"/>
      <c r="EW1142" s="101"/>
      <c r="EX1142" s="101"/>
      <c r="EY1142" s="101"/>
      <c r="EZ1142" s="101"/>
      <c r="FA1142" s="101"/>
      <c r="FB1142" s="101"/>
      <c r="FC1142" s="101"/>
      <c r="FD1142" s="101"/>
      <c r="FE1142" s="101"/>
      <c r="FF1142" s="101"/>
      <c r="FG1142" s="101"/>
      <c r="FH1142" s="101"/>
      <c r="FI1142" s="101"/>
      <c r="FJ1142" s="101"/>
      <c r="FK1142" s="101"/>
      <c r="FL1142" s="101"/>
      <c r="FM1142" s="101"/>
      <c r="FN1142" s="101"/>
      <c r="FO1142" s="101"/>
      <c r="FP1142" s="101"/>
      <c r="FQ1142" s="101"/>
      <c r="FR1142" s="101"/>
      <c r="FS1142" s="101"/>
      <c r="FT1142" s="101"/>
      <c r="FU1142" s="101"/>
      <c r="FV1142" s="101"/>
      <c r="FW1142" s="101"/>
      <c r="FX1142" s="101"/>
      <c r="FY1142" s="101"/>
      <c r="FZ1142" s="101"/>
      <c r="GA1142" s="101"/>
      <c r="GB1142" s="101"/>
      <c r="GC1142" s="101"/>
      <c r="GD1142" s="101"/>
    </row>
    <row r="1143" spans="1:186" x14ac:dyDescent="0.25">
      <c r="A1143" s="101"/>
      <c r="B1143" s="101"/>
      <c r="C1143" s="101"/>
      <c r="D1143" s="101"/>
      <c r="E1143" s="101"/>
      <c r="F1143" s="101"/>
      <c r="G1143" s="101"/>
      <c r="H1143" s="101"/>
      <c r="I1143" s="101"/>
      <c r="J1143" s="101"/>
      <c r="K1143" s="101"/>
      <c r="L1143" s="101"/>
      <c r="M1143" s="103"/>
      <c r="N1143" s="101"/>
      <c r="O1143" s="101"/>
      <c r="P1143" s="101"/>
      <c r="Q1143" s="101"/>
      <c r="R1143" s="101"/>
      <c r="S1143" s="103"/>
      <c r="T1143" s="103"/>
      <c r="U1143" s="101"/>
      <c r="V1143" s="101"/>
      <c r="W1143" s="101"/>
      <c r="X1143" s="101"/>
      <c r="Y1143" s="101"/>
      <c r="Z1143" s="101"/>
      <c r="AA1143" s="101"/>
      <c r="AB1143" s="101"/>
      <c r="AC1143" s="101"/>
      <c r="AD1143" s="101"/>
      <c r="AE1143" s="101"/>
      <c r="AF1143" s="101"/>
      <c r="AG1143" s="103"/>
      <c r="AH1143" s="101"/>
      <c r="AI1143" s="101"/>
      <c r="AJ1143" s="101"/>
      <c r="AK1143" s="101"/>
      <c r="AL1143" s="101"/>
      <c r="AM1143" s="101"/>
      <c r="AN1143" s="101"/>
      <c r="AO1143" s="101"/>
      <c r="AP1143" s="101"/>
      <c r="AQ1143" s="101"/>
      <c r="AR1143" s="101"/>
      <c r="AS1143" s="101"/>
      <c r="AT1143" s="101"/>
      <c r="AU1143" s="101"/>
      <c r="AV1143" s="101"/>
      <c r="AW1143" s="101"/>
      <c r="AX1143" s="101"/>
      <c r="AY1143" s="101"/>
      <c r="AZ1143" s="101"/>
      <c r="BA1143" s="101"/>
      <c r="BB1143" s="101"/>
      <c r="BC1143" s="101"/>
      <c r="BD1143" s="101"/>
      <c r="BE1143" s="101"/>
      <c r="BF1143" s="101"/>
      <c r="BG1143" s="101"/>
      <c r="BH1143" s="101"/>
      <c r="BI1143" s="101"/>
      <c r="BJ1143" s="101"/>
      <c r="BK1143" s="101"/>
      <c r="BL1143" s="101"/>
      <c r="BM1143" s="101"/>
      <c r="BN1143" s="101"/>
      <c r="BO1143" s="101"/>
      <c r="BP1143" s="101"/>
      <c r="BQ1143" s="101"/>
      <c r="BR1143" s="101"/>
      <c r="BS1143" s="101"/>
      <c r="BT1143" s="101"/>
      <c r="BU1143" s="101"/>
      <c r="BV1143" s="101"/>
      <c r="BW1143" s="101"/>
      <c r="BX1143" s="101"/>
      <c r="BY1143" s="101"/>
      <c r="BZ1143" s="101"/>
      <c r="CA1143" s="101"/>
      <c r="CB1143" s="101"/>
      <c r="CC1143" s="101"/>
      <c r="CD1143" s="101"/>
      <c r="CE1143" s="101"/>
      <c r="CF1143" s="101"/>
      <c r="CG1143" s="101"/>
      <c r="CH1143" s="101"/>
      <c r="CI1143" s="101"/>
      <c r="CJ1143" s="101"/>
      <c r="CK1143" s="101"/>
      <c r="CL1143" s="101"/>
      <c r="CM1143" s="101"/>
      <c r="CN1143" s="101"/>
      <c r="CO1143" s="101"/>
      <c r="CP1143" s="101"/>
      <c r="CQ1143" s="101"/>
      <c r="CR1143" s="101"/>
      <c r="CS1143" s="101"/>
      <c r="CT1143" s="101"/>
      <c r="CU1143" s="101"/>
      <c r="CV1143" s="101"/>
      <c r="CW1143" s="101"/>
      <c r="CX1143" s="101"/>
      <c r="CY1143" s="101"/>
      <c r="CZ1143" s="101"/>
      <c r="DA1143" s="101"/>
      <c r="DB1143" s="101"/>
      <c r="DC1143" s="101"/>
      <c r="DD1143" s="101"/>
      <c r="DE1143" s="101"/>
      <c r="DF1143" s="103"/>
      <c r="DG1143" s="101"/>
      <c r="DH1143" s="101"/>
      <c r="DI1143" s="101"/>
      <c r="DJ1143" s="101"/>
      <c r="DK1143" s="101"/>
      <c r="DL1143" s="101"/>
      <c r="DM1143" s="101"/>
      <c r="DN1143" s="101"/>
      <c r="DO1143" s="101"/>
      <c r="DP1143" s="101"/>
      <c r="DQ1143" s="101"/>
      <c r="DR1143" s="101"/>
      <c r="DS1143" s="101"/>
      <c r="DT1143" s="101"/>
      <c r="DU1143" s="101"/>
      <c r="DV1143" s="101"/>
      <c r="DW1143" s="101"/>
      <c r="DX1143" s="101"/>
      <c r="DY1143" s="101"/>
      <c r="DZ1143" s="101"/>
      <c r="EA1143" s="101"/>
      <c r="EB1143" s="101"/>
      <c r="EC1143" s="101"/>
      <c r="ED1143" s="101"/>
      <c r="EE1143" s="101"/>
      <c r="EF1143" s="101"/>
      <c r="EG1143" s="101"/>
      <c r="EH1143" s="101"/>
      <c r="EI1143" s="101"/>
      <c r="EJ1143" s="101"/>
      <c r="EK1143" s="101"/>
      <c r="EL1143" s="101"/>
      <c r="EM1143" s="101"/>
      <c r="EN1143" s="101"/>
      <c r="EO1143" s="101"/>
      <c r="EP1143" s="101"/>
      <c r="EQ1143" s="101"/>
      <c r="ER1143" s="101"/>
      <c r="ES1143" s="101"/>
      <c r="ET1143" s="101"/>
      <c r="EU1143" s="101"/>
      <c r="EV1143" s="101"/>
      <c r="EW1143" s="101"/>
      <c r="EX1143" s="101"/>
      <c r="EY1143" s="101"/>
      <c r="EZ1143" s="101"/>
      <c r="FA1143" s="101"/>
      <c r="FB1143" s="101"/>
      <c r="FC1143" s="101"/>
      <c r="FD1143" s="101"/>
      <c r="FE1143" s="101"/>
      <c r="FF1143" s="101"/>
      <c r="FG1143" s="101"/>
      <c r="FH1143" s="101"/>
      <c r="FI1143" s="101"/>
      <c r="FJ1143" s="101"/>
      <c r="FK1143" s="101"/>
      <c r="FL1143" s="101"/>
      <c r="FM1143" s="101"/>
      <c r="FN1143" s="101"/>
      <c r="FO1143" s="101"/>
      <c r="FP1143" s="101"/>
      <c r="FQ1143" s="101"/>
      <c r="FR1143" s="101"/>
      <c r="FS1143" s="101"/>
      <c r="FT1143" s="101"/>
      <c r="FU1143" s="101"/>
      <c r="FV1143" s="101"/>
      <c r="FW1143" s="101"/>
      <c r="FX1143" s="101"/>
      <c r="FY1143" s="101"/>
      <c r="FZ1143" s="101"/>
      <c r="GA1143" s="101"/>
      <c r="GB1143" s="101"/>
      <c r="GC1143" s="101"/>
      <c r="GD1143" s="101"/>
    </row>
    <row r="1144" spans="1:186" x14ac:dyDescent="0.25">
      <c r="A1144" s="101"/>
      <c r="B1144" s="101"/>
      <c r="C1144" s="101"/>
      <c r="D1144" s="101"/>
      <c r="E1144" s="101"/>
      <c r="F1144" s="101"/>
      <c r="G1144" s="101"/>
      <c r="H1144" s="101"/>
      <c r="I1144" s="101"/>
      <c r="J1144" s="101"/>
      <c r="K1144" s="101"/>
      <c r="L1144" s="101"/>
      <c r="M1144" s="103"/>
      <c r="N1144" s="101"/>
      <c r="O1144" s="101"/>
      <c r="P1144" s="101"/>
      <c r="Q1144" s="101"/>
      <c r="R1144" s="101"/>
      <c r="S1144" s="103"/>
      <c r="T1144" s="103"/>
      <c r="U1144" s="101"/>
      <c r="V1144" s="101"/>
      <c r="W1144" s="101"/>
      <c r="X1144" s="101"/>
      <c r="Y1144" s="101"/>
      <c r="Z1144" s="101"/>
      <c r="AA1144" s="101"/>
      <c r="AB1144" s="101"/>
      <c r="AC1144" s="101"/>
      <c r="AD1144" s="101"/>
      <c r="AE1144" s="101"/>
      <c r="AF1144" s="101"/>
      <c r="AG1144" s="103"/>
      <c r="AH1144" s="101"/>
      <c r="AI1144" s="101"/>
      <c r="AJ1144" s="101"/>
      <c r="AK1144" s="101"/>
      <c r="AL1144" s="101"/>
      <c r="AM1144" s="101"/>
      <c r="AN1144" s="101"/>
      <c r="AO1144" s="101"/>
      <c r="AP1144" s="101"/>
      <c r="AQ1144" s="101"/>
      <c r="AR1144" s="101"/>
      <c r="AS1144" s="101"/>
      <c r="AT1144" s="101"/>
      <c r="AU1144" s="101"/>
      <c r="AV1144" s="101"/>
      <c r="AW1144" s="101"/>
      <c r="AX1144" s="101"/>
      <c r="AY1144" s="101"/>
      <c r="AZ1144" s="101"/>
      <c r="BA1144" s="101"/>
      <c r="BB1144" s="101"/>
      <c r="BC1144" s="101"/>
      <c r="BD1144" s="101"/>
      <c r="BE1144" s="101"/>
      <c r="BF1144" s="101"/>
      <c r="BG1144" s="101"/>
      <c r="BH1144" s="101"/>
      <c r="BI1144" s="101"/>
      <c r="BJ1144" s="101"/>
      <c r="BK1144" s="101"/>
      <c r="BL1144" s="101"/>
      <c r="BM1144" s="101"/>
      <c r="BN1144" s="101"/>
      <c r="BO1144" s="101"/>
      <c r="BP1144" s="101"/>
      <c r="BQ1144" s="101"/>
      <c r="BR1144" s="101"/>
      <c r="BS1144" s="101"/>
      <c r="BT1144" s="101"/>
      <c r="BU1144" s="101"/>
      <c r="BV1144" s="101"/>
      <c r="BW1144" s="101"/>
      <c r="BX1144" s="101"/>
      <c r="BY1144" s="101"/>
      <c r="BZ1144" s="101"/>
      <c r="CA1144" s="101"/>
      <c r="CB1144" s="101"/>
      <c r="CC1144" s="101"/>
      <c r="CD1144" s="101"/>
      <c r="CE1144" s="101"/>
      <c r="CF1144" s="101"/>
      <c r="CG1144" s="101"/>
      <c r="CH1144" s="101"/>
      <c r="CI1144" s="101"/>
      <c r="CJ1144" s="101"/>
      <c r="CK1144" s="101"/>
      <c r="CL1144" s="101"/>
      <c r="CM1144" s="101"/>
      <c r="CN1144" s="101"/>
      <c r="CO1144" s="101"/>
      <c r="CP1144" s="101"/>
      <c r="CQ1144" s="101"/>
      <c r="CR1144" s="101"/>
      <c r="CS1144" s="101"/>
      <c r="CT1144" s="101"/>
      <c r="CU1144" s="101"/>
      <c r="CV1144" s="101"/>
      <c r="CW1144" s="101"/>
      <c r="CX1144" s="101"/>
      <c r="CY1144" s="101"/>
      <c r="CZ1144" s="101"/>
      <c r="DA1144" s="101"/>
      <c r="DB1144" s="101"/>
      <c r="DC1144" s="101"/>
      <c r="DD1144" s="101"/>
      <c r="DE1144" s="101"/>
      <c r="DF1144" s="103"/>
      <c r="DG1144" s="101"/>
      <c r="DH1144" s="101"/>
      <c r="DI1144" s="101"/>
      <c r="DJ1144" s="101"/>
      <c r="DK1144" s="101"/>
      <c r="DL1144" s="101"/>
      <c r="DM1144" s="101"/>
      <c r="DN1144" s="101"/>
      <c r="DO1144" s="101"/>
      <c r="DP1144" s="101"/>
      <c r="DQ1144" s="101"/>
      <c r="DR1144" s="101"/>
      <c r="DS1144" s="101"/>
      <c r="DT1144" s="101"/>
      <c r="DU1144" s="101"/>
      <c r="DV1144" s="101"/>
      <c r="DW1144" s="101"/>
      <c r="DX1144" s="101"/>
      <c r="DY1144" s="101"/>
      <c r="DZ1144" s="101"/>
      <c r="EA1144" s="101"/>
      <c r="EB1144" s="101"/>
      <c r="EC1144" s="101"/>
      <c r="ED1144" s="101"/>
      <c r="EE1144" s="101"/>
      <c r="EF1144" s="101"/>
      <c r="EG1144" s="101"/>
      <c r="EH1144" s="101"/>
      <c r="EI1144" s="101"/>
      <c r="EJ1144" s="101"/>
      <c r="EK1144" s="101"/>
      <c r="EL1144" s="101"/>
      <c r="EM1144" s="101"/>
      <c r="EN1144" s="101"/>
      <c r="EO1144" s="101"/>
      <c r="EP1144" s="101"/>
      <c r="EQ1144" s="101"/>
      <c r="ER1144" s="101"/>
      <c r="ES1144" s="101"/>
      <c r="ET1144" s="101"/>
      <c r="EU1144" s="101"/>
      <c r="EV1144" s="101"/>
      <c r="EW1144" s="101"/>
      <c r="EX1144" s="101"/>
      <c r="EY1144" s="101"/>
      <c r="EZ1144" s="101"/>
      <c r="FA1144" s="101"/>
      <c r="FB1144" s="101"/>
      <c r="FC1144" s="101"/>
      <c r="FD1144" s="101"/>
      <c r="FE1144" s="101"/>
      <c r="FF1144" s="101"/>
      <c r="FG1144" s="101"/>
      <c r="FH1144" s="101"/>
      <c r="FI1144" s="101"/>
      <c r="FJ1144" s="101"/>
      <c r="FK1144" s="101"/>
      <c r="FL1144" s="101"/>
      <c r="FM1144" s="101"/>
      <c r="FN1144" s="101"/>
      <c r="FO1144" s="101"/>
      <c r="FP1144" s="101"/>
      <c r="FQ1144" s="101"/>
      <c r="FR1144" s="101"/>
      <c r="FS1144" s="101"/>
      <c r="FT1144" s="101"/>
      <c r="FU1144" s="101"/>
      <c r="FV1144" s="101"/>
      <c r="FW1144" s="101"/>
      <c r="FX1144" s="101"/>
      <c r="FY1144" s="101"/>
      <c r="FZ1144" s="101"/>
      <c r="GA1144" s="101"/>
      <c r="GB1144" s="101"/>
      <c r="GC1144" s="101"/>
      <c r="GD1144" s="101"/>
    </row>
    <row r="1145" spans="1:186" x14ac:dyDescent="0.25">
      <c r="A1145" s="101"/>
      <c r="B1145" s="101"/>
      <c r="C1145" s="101"/>
      <c r="D1145" s="101"/>
      <c r="E1145" s="101"/>
      <c r="F1145" s="101"/>
      <c r="G1145" s="101"/>
      <c r="H1145" s="101"/>
      <c r="I1145" s="101"/>
      <c r="J1145" s="101"/>
      <c r="K1145" s="101"/>
      <c r="L1145" s="101"/>
      <c r="M1145" s="103"/>
      <c r="N1145" s="101"/>
      <c r="O1145" s="101"/>
      <c r="P1145" s="101"/>
      <c r="Q1145" s="101"/>
      <c r="R1145" s="101"/>
      <c r="S1145" s="103"/>
      <c r="T1145" s="103"/>
      <c r="U1145" s="101"/>
      <c r="V1145" s="101"/>
      <c r="W1145" s="101"/>
      <c r="X1145" s="101"/>
      <c r="Y1145" s="101"/>
      <c r="Z1145" s="101"/>
      <c r="AA1145" s="101"/>
      <c r="AB1145" s="101"/>
      <c r="AC1145" s="101"/>
      <c r="AD1145" s="101"/>
      <c r="AE1145" s="101"/>
      <c r="AF1145" s="101"/>
      <c r="AG1145" s="103"/>
      <c r="AH1145" s="101"/>
      <c r="AI1145" s="101"/>
      <c r="AJ1145" s="101"/>
      <c r="AK1145" s="101"/>
      <c r="AL1145" s="101"/>
      <c r="AM1145" s="101"/>
      <c r="AN1145" s="101"/>
      <c r="AO1145" s="101"/>
      <c r="AP1145" s="101"/>
      <c r="AQ1145" s="101"/>
      <c r="AR1145" s="101"/>
      <c r="AS1145" s="101"/>
      <c r="AT1145" s="101"/>
      <c r="AU1145" s="101"/>
      <c r="AV1145" s="101"/>
      <c r="AW1145" s="101"/>
      <c r="AX1145" s="101"/>
      <c r="AY1145" s="101"/>
      <c r="AZ1145" s="101"/>
      <c r="BA1145" s="101"/>
      <c r="BB1145" s="101"/>
      <c r="BC1145" s="101"/>
      <c r="BD1145" s="101"/>
      <c r="BE1145" s="101"/>
      <c r="BF1145" s="101"/>
      <c r="BG1145" s="101"/>
      <c r="BH1145" s="101"/>
      <c r="BI1145" s="101"/>
      <c r="BJ1145" s="101"/>
      <c r="BK1145" s="101"/>
      <c r="BL1145" s="101"/>
      <c r="BM1145" s="101"/>
      <c r="BN1145" s="101"/>
      <c r="BO1145" s="101"/>
      <c r="BP1145" s="101"/>
      <c r="BQ1145" s="101"/>
      <c r="BR1145" s="101"/>
      <c r="BS1145" s="101"/>
      <c r="BT1145" s="101"/>
      <c r="BU1145" s="101"/>
      <c r="BV1145" s="101"/>
      <c r="BW1145" s="101"/>
      <c r="BX1145" s="101"/>
      <c r="BY1145" s="101"/>
      <c r="BZ1145" s="101"/>
      <c r="CA1145" s="101"/>
      <c r="CB1145" s="101"/>
      <c r="CC1145" s="101"/>
      <c r="CD1145" s="101"/>
      <c r="CE1145" s="101"/>
      <c r="CF1145" s="101"/>
      <c r="CG1145" s="101"/>
      <c r="CH1145" s="101"/>
      <c r="CI1145" s="101"/>
      <c r="CJ1145" s="101"/>
      <c r="CK1145" s="101"/>
      <c r="CL1145" s="101"/>
      <c r="CM1145" s="101"/>
      <c r="CN1145" s="101"/>
      <c r="CO1145" s="101"/>
      <c r="CP1145" s="101"/>
      <c r="CQ1145" s="101"/>
      <c r="CR1145" s="101"/>
      <c r="CS1145" s="101"/>
      <c r="CT1145" s="101"/>
      <c r="CU1145" s="101"/>
      <c r="CV1145" s="101"/>
      <c r="CW1145" s="101"/>
      <c r="CX1145" s="101"/>
      <c r="CY1145" s="101"/>
      <c r="CZ1145" s="101"/>
      <c r="DA1145" s="101"/>
      <c r="DB1145" s="101"/>
      <c r="DC1145" s="101"/>
      <c r="DD1145" s="101"/>
      <c r="DE1145" s="101"/>
      <c r="DF1145" s="103"/>
      <c r="DG1145" s="101"/>
      <c r="DH1145" s="101"/>
      <c r="DI1145" s="101"/>
      <c r="DJ1145" s="101"/>
      <c r="DK1145" s="101"/>
      <c r="DL1145" s="101"/>
      <c r="DM1145" s="101"/>
      <c r="DN1145" s="101"/>
      <c r="DO1145" s="101"/>
      <c r="DP1145" s="101"/>
      <c r="DQ1145" s="101"/>
      <c r="DR1145" s="101"/>
      <c r="DS1145" s="101"/>
      <c r="DT1145" s="101"/>
      <c r="DU1145" s="101"/>
      <c r="DV1145" s="101"/>
      <c r="DW1145" s="101"/>
      <c r="DX1145" s="101"/>
      <c r="DY1145" s="101"/>
      <c r="DZ1145" s="101"/>
      <c r="EA1145" s="101"/>
      <c r="EB1145" s="101"/>
      <c r="EC1145" s="101"/>
      <c r="ED1145" s="101"/>
      <c r="EE1145" s="101"/>
      <c r="EF1145" s="101"/>
      <c r="EG1145" s="101"/>
      <c r="EH1145" s="101"/>
      <c r="EI1145" s="101"/>
      <c r="EJ1145" s="101"/>
      <c r="EK1145" s="101"/>
      <c r="EL1145" s="101"/>
      <c r="EM1145" s="101"/>
      <c r="EN1145" s="101"/>
      <c r="EO1145" s="101"/>
      <c r="EP1145" s="101"/>
      <c r="EQ1145" s="101"/>
      <c r="ER1145" s="101"/>
      <c r="ES1145" s="101"/>
      <c r="ET1145" s="101"/>
      <c r="EU1145" s="101"/>
      <c r="EV1145" s="101"/>
      <c r="EW1145" s="101"/>
      <c r="EX1145" s="101"/>
      <c r="EY1145" s="101"/>
      <c r="EZ1145" s="101"/>
      <c r="FA1145" s="101"/>
      <c r="FB1145" s="101"/>
      <c r="FC1145" s="101"/>
      <c r="FD1145" s="101"/>
      <c r="FE1145" s="101"/>
      <c r="FF1145" s="101"/>
      <c r="FG1145" s="101"/>
      <c r="FH1145" s="101"/>
      <c r="FI1145" s="101"/>
      <c r="FJ1145" s="101"/>
      <c r="FK1145" s="101"/>
      <c r="FL1145" s="101"/>
      <c r="FM1145" s="101"/>
      <c r="FN1145" s="101"/>
      <c r="FO1145" s="101"/>
      <c r="FP1145" s="101"/>
      <c r="FQ1145" s="101"/>
      <c r="FR1145" s="101"/>
      <c r="FS1145" s="101"/>
      <c r="FT1145" s="101"/>
      <c r="FU1145" s="101"/>
      <c r="FV1145" s="101"/>
      <c r="FW1145" s="101"/>
      <c r="FX1145" s="101"/>
      <c r="FY1145" s="101"/>
      <c r="FZ1145" s="101"/>
      <c r="GA1145" s="101"/>
      <c r="GB1145" s="101"/>
      <c r="GC1145" s="101"/>
      <c r="GD1145" s="101"/>
    </row>
    <row r="1146" spans="1:186" x14ac:dyDescent="0.25">
      <c r="A1146" s="101"/>
      <c r="B1146" s="101"/>
      <c r="C1146" s="101"/>
      <c r="D1146" s="101"/>
      <c r="E1146" s="101"/>
      <c r="F1146" s="101"/>
      <c r="G1146" s="101"/>
      <c r="H1146" s="101"/>
      <c r="I1146" s="101"/>
      <c r="J1146" s="101"/>
      <c r="K1146" s="101"/>
      <c r="L1146" s="101"/>
      <c r="M1146" s="103"/>
      <c r="N1146" s="101"/>
      <c r="O1146" s="101"/>
      <c r="P1146" s="101"/>
      <c r="Q1146" s="101"/>
      <c r="R1146" s="101"/>
      <c r="S1146" s="103"/>
      <c r="T1146" s="103"/>
      <c r="U1146" s="101"/>
      <c r="V1146" s="101"/>
      <c r="W1146" s="101"/>
      <c r="X1146" s="101"/>
      <c r="Y1146" s="101"/>
      <c r="Z1146" s="101"/>
      <c r="AA1146" s="101"/>
      <c r="AB1146" s="101"/>
      <c r="AC1146" s="101"/>
      <c r="AD1146" s="101"/>
      <c r="AE1146" s="101"/>
      <c r="AF1146" s="101"/>
      <c r="AG1146" s="103"/>
      <c r="AH1146" s="101"/>
      <c r="AI1146" s="101"/>
      <c r="AJ1146" s="101"/>
      <c r="AK1146" s="101"/>
      <c r="AL1146" s="101"/>
      <c r="AM1146" s="101"/>
      <c r="AN1146" s="101"/>
      <c r="AO1146" s="101"/>
      <c r="AP1146" s="101"/>
      <c r="AQ1146" s="101"/>
      <c r="AR1146" s="101"/>
      <c r="AS1146" s="101"/>
      <c r="AT1146" s="101"/>
      <c r="AU1146" s="101"/>
      <c r="AV1146" s="101"/>
      <c r="AW1146" s="101"/>
      <c r="AX1146" s="101"/>
      <c r="AY1146" s="101"/>
      <c r="AZ1146" s="101"/>
      <c r="BA1146" s="101"/>
      <c r="BB1146" s="101"/>
      <c r="BC1146" s="101"/>
      <c r="BD1146" s="101"/>
      <c r="BE1146" s="101"/>
      <c r="BF1146" s="101"/>
      <c r="BG1146" s="101"/>
      <c r="BH1146" s="101"/>
      <c r="BI1146" s="101"/>
      <c r="BJ1146" s="101"/>
      <c r="BK1146" s="101"/>
      <c r="BL1146" s="101"/>
      <c r="BM1146" s="101"/>
      <c r="BN1146" s="101"/>
      <c r="BO1146" s="101"/>
      <c r="BP1146" s="101"/>
      <c r="BQ1146" s="101"/>
      <c r="BR1146" s="101"/>
      <c r="BS1146" s="101"/>
      <c r="BT1146" s="101"/>
      <c r="BU1146" s="101"/>
      <c r="BV1146" s="101"/>
      <c r="BW1146" s="101"/>
      <c r="BX1146" s="101"/>
      <c r="BY1146" s="101"/>
      <c r="BZ1146" s="101"/>
      <c r="CA1146" s="101"/>
      <c r="CB1146" s="101"/>
      <c r="CC1146" s="101"/>
      <c r="CD1146" s="101"/>
      <c r="CE1146" s="101"/>
      <c r="CF1146" s="101"/>
      <c r="CG1146" s="101"/>
      <c r="CH1146" s="101"/>
      <c r="CI1146" s="101"/>
      <c r="CJ1146" s="101"/>
      <c r="CK1146" s="101"/>
      <c r="CL1146" s="101"/>
      <c r="CM1146" s="101"/>
      <c r="CN1146" s="101"/>
      <c r="CO1146" s="101"/>
      <c r="CP1146" s="101"/>
      <c r="CQ1146" s="101"/>
      <c r="CR1146" s="101"/>
      <c r="CS1146" s="101"/>
      <c r="CT1146" s="101"/>
      <c r="CU1146" s="101"/>
      <c r="CV1146" s="101"/>
      <c r="CW1146" s="101"/>
      <c r="CX1146" s="101"/>
      <c r="CY1146" s="101"/>
      <c r="CZ1146" s="101"/>
      <c r="DA1146" s="101"/>
      <c r="DB1146" s="101"/>
      <c r="DC1146" s="101"/>
      <c r="DD1146" s="101"/>
      <c r="DE1146" s="101"/>
      <c r="DF1146" s="103"/>
      <c r="DG1146" s="101"/>
      <c r="DH1146" s="101"/>
      <c r="DI1146" s="101"/>
      <c r="DJ1146" s="101"/>
      <c r="DK1146" s="101"/>
      <c r="DL1146" s="101"/>
      <c r="DM1146" s="101"/>
      <c r="DN1146" s="101"/>
      <c r="DO1146" s="101"/>
      <c r="DP1146" s="101"/>
      <c r="DQ1146" s="101"/>
      <c r="DR1146" s="101"/>
      <c r="DS1146" s="101"/>
      <c r="DT1146" s="101"/>
      <c r="DU1146" s="101"/>
      <c r="DV1146" s="101"/>
      <c r="DW1146" s="101"/>
      <c r="DX1146" s="101"/>
      <c r="DY1146" s="101"/>
      <c r="DZ1146" s="101"/>
      <c r="EA1146" s="101"/>
      <c r="EB1146" s="101"/>
      <c r="EC1146" s="101"/>
      <c r="ED1146" s="101"/>
      <c r="EE1146" s="101"/>
      <c r="EF1146" s="101"/>
      <c r="EG1146" s="101"/>
      <c r="EH1146" s="101"/>
      <c r="EI1146" s="101"/>
      <c r="EJ1146" s="101"/>
      <c r="EK1146" s="101"/>
      <c r="EL1146" s="101"/>
      <c r="EM1146" s="101"/>
      <c r="EN1146" s="101"/>
      <c r="EO1146" s="101"/>
      <c r="EP1146" s="101"/>
      <c r="EQ1146" s="101"/>
      <c r="ER1146" s="101"/>
      <c r="ES1146" s="101"/>
      <c r="ET1146" s="101"/>
      <c r="EU1146" s="101"/>
      <c r="EV1146" s="101"/>
      <c r="EW1146" s="101"/>
      <c r="EX1146" s="101"/>
      <c r="EY1146" s="101"/>
      <c r="EZ1146" s="101"/>
      <c r="FA1146" s="101"/>
      <c r="FB1146" s="101"/>
      <c r="FC1146" s="101"/>
      <c r="FD1146" s="101"/>
      <c r="FE1146" s="101"/>
      <c r="FF1146" s="101"/>
      <c r="FG1146" s="101"/>
      <c r="FH1146" s="101"/>
      <c r="FI1146" s="101"/>
      <c r="FJ1146" s="101"/>
      <c r="FK1146" s="101"/>
      <c r="FL1146" s="101"/>
      <c r="FM1146" s="101"/>
      <c r="FN1146" s="101"/>
      <c r="FO1146" s="101"/>
      <c r="FP1146" s="101"/>
      <c r="FQ1146" s="101"/>
      <c r="FR1146" s="101"/>
      <c r="FS1146" s="101"/>
      <c r="FT1146" s="101"/>
      <c r="FU1146" s="101"/>
      <c r="FV1146" s="101"/>
      <c r="FW1146" s="101"/>
      <c r="FX1146" s="101"/>
      <c r="FY1146" s="101"/>
      <c r="FZ1146" s="101"/>
      <c r="GA1146" s="101"/>
      <c r="GB1146" s="101"/>
      <c r="GC1146" s="101"/>
      <c r="GD1146" s="10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B1" workbookViewId="0">
      <selection activeCell="P6" sqref="P6"/>
    </sheetView>
  </sheetViews>
  <sheetFormatPr defaultRowHeight="15" x14ac:dyDescent="0.25"/>
  <cols>
    <col min="1" max="1" width="73.5703125" style="124" customWidth="1"/>
    <col min="2" max="2" width="10.42578125" style="125" bestFit="1" customWidth="1"/>
    <col min="3" max="12" width="12" style="40" customWidth="1"/>
    <col min="13" max="13" width="9" style="124" customWidth="1"/>
    <col min="14" max="16384" width="9.140625" style="124"/>
  </cols>
  <sheetData>
    <row r="1" spans="1:12" s="101" customFormat="1" ht="16.5" customHeight="1" x14ac:dyDescent="0.3">
      <c r="A1" s="40"/>
      <c r="B1" s="140" t="s">
        <v>104</v>
      </c>
      <c r="C1" s="140"/>
      <c r="D1" s="141" t="str">
        <f>IF('Financial Analysis'!E2="","",'Financial Analysis'!E2)</f>
        <v/>
      </c>
      <c r="E1" s="141"/>
      <c r="F1" s="40"/>
      <c r="G1" s="140" t="s">
        <v>153</v>
      </c>
      <c r="H1" s="140"/>
      <c r="I1" s="142">
        <f>IF('Financial Analysis'!V35=0,"",'Financial Analysis'!V35)</f>
        <v>900</v>
      </c>
      <c r="J1" s="143"/>
      <c r="K1" s="144"/>
    </row>
    <row r="2" spans="1:12" s="101" customFormat="1" ht="19.5" customHeight="1" x14ac:dyDescent="0.35">
      <c r="A2" s="40"/>
      <c r="B2" s="140" t="s">
        <v>105</v>
      </c>
      <c r="C2" s="140"/>
      <c r="D2" s="145" t="str">
        <f>IF('Financial Analysis'!E1="","",'Financial Analysis'!E1)</f>
        <v/>
      </c>
      <c r="E2" s="145"/>
      <c r="F2" s="40"/>
      <c r="G2" s="140" t="s">
        <v>152</v>
      </c>
      <c r="H2" s="140"/>
      <c r="I2" s="146" t="str">
        <f>IF('Financial Analysis'!E10="","",'Financial Analysis'!E10)</f>
        <v/>
      </c>
      <c r="J2" s="141"/>
      <c r="K2" s="141"/>
    </row>
    <row r="3" spans="1:12" s="101" customFormat="1" ht="8.25" customHeight="1" thickBot="1" x14ac:dyDescent="0.4">
      <c r="A3" s="40"/>
      <c r="B3" s="105"/>
      <c r="C3" s="106"/>
      <c r="D3" s="107"/>
      <c r="E3" s="107"/>
      <c r="F3" s="40"/>
      <c r="G3" s="40"/>
      <c r="H3" s="40"/>
      <c r="I3" s="40"/>
      <c r="J3" s="40"/>
    </row>
    <row r="4" spans="1:12" s="37" customFormat="1" ht="76.5" customHeight="1" thickTop="1" x14ac:dyDescent="0.25">
      <c r="B4" s="129"/>
      <c r="C4" s="108" t="s">
        <v>106</v>
      </c>
      <c r="D4" s="109" t="s">
        <v>107</v>
      </c>
      <c r="E4" s="110" t="s">
        <v>108</v>
      </c>
      <c r="F4" s="111" t="s">
        <v>109</v>
      </c>
      <c r="G4" s="112" t="s">
        <v>110</v>
      </c>
      <c r="H4" s="113" t="s">
        <v>111</v>
      </c>
      <c r="I4" s="114" t="s">
        <v>112</v>
      </c>
      <c r="J4" s="115" t="s">
        <v>113</v>
      </c>
      <c r="K4" s="116" t="s">
        <v>41</v>
      </c>
      <c r="L4" s="117" t="s">
        <v>40</v>
      </c>
    </row>
    <row r="5" spans="1:12" s="118" customFormat="1" ht="15.75" x14ac:dyDescent="0.25">
      <c r="A5" s="130" t="s">
        <v>154</v>
      </c>
      <c r="B5" s="131" t="s">
        <v>156</v>
      </c>
      <c r="C5" s="132"/>
      <c r="D5" s="132"/>
      <c r="E5" s="132"/>
      <c r="F5" s="132"/>
      <c r="G5" s="132"/>
      <c r="H5" s="132"/>
      <c r="I5" s="132"/>
      <c r="J5" s="132"/>
      <c r="K5" s="132"/>
      <c r="L5" s="132"/>
    </row>
    <row r="6" spans="1:12" s="101" customFormat="1" x14ac:dyDescent="0.25">
      <c r="A6" s="119" t="s">
        <v>114</v>
      </c>
      <c r="B6" s="133" t="s">
        <v>115</v>
      </c>
      <c r="C6" s="134"/>
      <c r="D6" s="134"/>
      <c r="E6" s="134"/>
      <c r="F6" s="134"/>
      <c r="G6" s="134"/>
      <c r="H6" s="134"/>
      <c r="I6" s="134"/>
      <c r="J6" s="134"/>
      <c r="K6" s="134"/>
      <c r="L6" s="134"/>
    </row>
    <row r="7" spans="1:12" s="101" customFormat="1" x14ac:dyDescent="0.25">
      <c r="A7" s="119" t="s">
        <v>116</v>
      </c>
      <c r="B7" s="133" t="s">
        <v>115</v>
      </c>
      <c r="C7" s="134"/>
      <c r="D7" s="134"/>
      <c r="E7" s="134"/>
      <c r="F7" s="134"/>
      <c r="G7" s="134"/>
      <c r="H7" s="134"/>
      <c r="I7" s="134"/>
      <c r="J7" s="134"/>
      <c r="K7" s="134"/>
      <c r="L7" s="134"/>
    </row>
    <row r="8" spans="1:12" s="101" customFormat="1" x14ac:dyDescent="0.25">
      <c r="A8" s="119" t="s">
        <v>117</v>
      </c>
      <c r="B8" s="133" t="s">
        <v>115</v>
      </c>
      <c r="C8" s="134"/>
      <c r="D8" s="134"/>
      <c r="E8" s="134"/>
      <c r="F8" s="134"/>
      <c r="G8" s="134"/>
      <c r="H8" s="134"/>
      <c r="I8" s="134"/>
      <c r="J8" s="134"/>
      <c r="K8" s="134"/>
      <c r="L8" s="134"/>
    </row>
    <row r="9" spans="1:12" s="101" customFormat="1" x14ac:dyDescent="0.25">
      <c r="A9" s="119" t="s">
        <v>118</v>
      </c>
      <c r="B9" s="133" t="s">
        <v>115</v>
      </c>
      <c r="C9" s="134"/>
      <c r="D9" s="134"/>
      <c r="E9" s="134"/>
      <c r="F9" s="134"/>
      <c r="G9" s="134"/>
      <c r="H9" s="134"/>
      <c r="I9" s="134"/>
      <c r="J9" s="134"/>
      <c r="K9" s="134"/>
      <c r="L9" s="134"/>
    </row>
    <row r="10" spans="1:12" s="101" customFormat="1" x14ac:dyDescent="0.25">
      <c r="A10" s="119" t="s">
        <v>119</v>
      </c>
      <c r="B10" s="133" t="s">
        <v>115</v>
      </c>
      <c r="C10" s="134"/>
      <c r="D10" s="134"/>
      <c r="E10" s="134"/>
      <c r="F10" s="134"/>
      <c r="G10" s="134"/>
      <c r="H10" s="134"/>
      <c r="I10" s="134"/>
      <c r="J10" s="134"/>
      <c r="K10" s="134"/>
      <c r="L10" s="134"/>
    </row>
    <row r="11" spans="1:12" s="101" customFormat="1" x14ac:dyDescent="0.25">
      <c r="A11" s="119" t="s">
        <v>120</v>
      </c>
      <c r="B11" s="133" t="s">
        <v>115</v>
      </c>
      <c r="C11" s="134"/>
      <c r="D11" s="134"/>
      <c r="E11" s="134"/>
      <c r="F11" s="134"/>
      <c r="G11" s="134"/>
      <c r="H11" s="134"/>
      <c r="I11" s="134"/>
      <c r="J11" s="134"/>
      <c r="K11" s="134"/>
      <c r="L11" s="134"/>
    </row>
    <row r="12" spans="1:12" s="101" customFormat="1" x14ac:dyDescent="0.25">
      <c r="A12" s="119" t="s">
        <v>121</v>
      </c>
      <c r="B12" s="133" t="s">
        <v>115</v>
      </c>
      <c r="C12" s="134"/>
      <c r="D12" s="134"/>
      <c r="E12" s="134"/>
      <c r="F12" s="134"/>
      <c r="G12" s="134"/>
      <c r="H12" s="134"/>
      <c r="I12" s="134"/>
      <c r="J12" s="134"/>
      <c r="K12" s="134"/>
      <c r="L12" s="134"/>
    </row>
    <row r="13" spans="1:12" s="118" customFormat="1" ht="15.75" x14ac:dyDescent="0.25">
      <c r="A13" s="130" t="s">
        <v>155</v>
      </c>
      <c r="B13" s="131"/>
      <c r="C13" s="132"/>
      <c r="D13" s="132"/>
      <c r="E13" s="132"/>
      <c r="F13" s="132"/>
      <c r="G13" s="132"/>
      <c r="H13" s="132"/>
      <c r="I13" s="132"/>
      <c r="J13" s="132"/>
      <c r="K13" s="132"/>
      <c r="L13" s="132"/>
    </row>
    <row r="14" spans="1:12" s="101" customFormat="1" x14ac:dyDescent="0.25">
      <c r="A14" s="120" t="s">
        <v>42</v>
      </c>
      <c r="B14" s="121" t="s">
        <v>115</v>
      </c>
      <c r="C14" s="134"/>
      <c r="D14" s="134"/>
      <c r="E14" s="134"/>
      <c r="F14" s="134"/>
      <c r="G14" s="134"/>
      <c r="H14" s="134"/>
      <c r="I14" s="134"/>
      <c r="J14" s="134"/>
      <c r="K14" s="134"/>
      <c r="L14" s="134"/>
    </row>
    <row r="15" spans="1:12" s="101" customFormat="1" x14ac:dyDescent="0.25">
      <c r="A15" s="120" t="s">
        <v>43</v>
      </c>
      <c r="B15" s="121" t="s">
        <v>115</v>
      </c>
      <c r="C15" s="134"/>
      <c r="D15" s="134"/>
      <c r="E15" s="134"/>
      <c r="F15" s="134"/>
      <c r="G15" s="134"/>
      <c r="H15" s="134"/>
      <c r="I15" s="134"/>
      <c r="J15" s="134"/>
      <c r="K15" s="134"/>
      <c r="L15" s="134"/>
    </row>
    <row r="16" spans="1:12" s="101" customFormat="1" x14ac:dyDescent="0.25">
      <c r="A16" s="120" t="s">
        <v>44</v>
      </c>
      <c r="B16" s="121" t="s">
        <v>115</v>
      </c>
      <c r="C16" s="134"/>
      <c r="D16" s="134"/>
      <c r="E16" s="134"/>
      <c r="F16" s="134"/>
      <c r="G16" s="134"/>
      <c r="H16" s="134"/>
      <c r="I16" s="134"/>
      <c r="J16" s="134"/>
      <c r="K16" s="134"/>
      <c r="L16" s="134"/>
    </row>
    <row r="17" spans="1:12" s="101" customFormat="1" x14ac:dyDescent="0.25">
      <c r="A17" s="120" t="s">
        <v>45</v>
      </c>
      <c r="B17" s="121" t="s">
        <v>115</v>
      </c>
      <c r="C17" s="134"/>
      <c r="D17" s="134"/>
      <c r="E17" s="134"/>
      <c r="F17" s="134"/>
      <c r="G17" s="134"/>
      <c r="H17" s="134"/>
      <c r="I17" s="134"/>
      <c r="J17" s="134"/>
      <c r="K17" s="134"/>
      <c r="L17" s="134"/>
    </row>
    <row r="18" spans="1:12" s="101" customFormat="1" x14ac:dyDescent="0.25">
      <c r="A18" s="120" t="s">
        <v>46</v>
      </c>
      <c r="B18" s="121" t="s">
        <v>115</v>
      </c>
      <c r="C18" s="134"/>
      <c r="D18" s="134"/>
      <c r="E18" s="134"/>
      <c r="F18" s="134"/>
      <c r="G18" s="134"/>
      <c r="H18" s="134"/>
      <c r="I18" s="134"/>
      <c r="J18" s="134"/>
      <c r="K18" s="134"/>
      <c r="L18" s="134"/>
    </row>
    <row r="19" spans="1:12" s="101" customFormat="1" x14ac:dyDescent="0.25">
      <c r="A19" s="120" t="s">
        <v>53</v>
      </c>
      <c r="B19" s="121" t="s">
        <v>115</v>
      </c>
      <c r="C19" s="134"/>
      <c r="D19" s="134"/>
      <c r="E19" s="134"/>
      <c r="F19" s="134"/>
      <c r="G19" s="134"/>
      <c r="H19" s="134"/>
      <c r="I19" s="134"/>
      <c r="J19" s="134"/>
      <c r="K19" s="134"/>
      <c r="L19" s="134"/>
    </row>
    <row r="20" spans="1:12" s="101" customFormat="1" x14ac:dyDescent="0.25">
      <c r="A20" s="120" t="s">
        <v>47</v>
      </c>
      <c r="B20" s="121" t="s">
        <v>115</v>
      </c>
      <c r="C20" s="134"/>
      <c r="D20" s="134"/>
      <c r="E20" s="134"/>
      <c r="F20" s="134"/>
      <c r="G20" s="134"/>
      <c r="H20" s="134"/>
      <c r="I20" s="134"/>
      <c r="J20" s="134"/>
      <c r="K20" s="134"/>
      <c r="L20" s="134"/>
    </row>
    <row r="21" spans="1:12" s="101" customFormat="1" x14ac:dyDescent="0.25">
      <c r="A21" s="120" t="s">
        <v>48</v>
      </c>
      <c r="B21" s="121" t="s">
        <v>115</v>
      </c>
      <c r="C21" s="134"/>
      <c r="D21" s="134"/>
      <c r="E21" s="134"/>
      <c r="F21" s="134"/>
      <c r="G21" s="134"/>
      <c r="H21" s="134"/>
      <c r="I21" s="134"/>
      <c r="J21" s="134"/>
      <c r="K21" s="134"/>
      <c r="L21" s="134"/>
    </row>
    <row r="22" spans="1:12" s="101" customFormat="1" x14ac:dyDescent="0.25">
      <c r="A22" s="120" t="s">
        <v>49</v>
      </c>
      <c r="B22" s="121" t="s">
        <v>115</v>
      </c>
      <c r="C22" s="134"/>
      <c r="D22" s="134"/>
      <c r="E22" s="134"/>
      <c r="F22" s="134"/>
      <c r="G22" s="134"/>
      <c r="H22" s="134"/>
      <c r="I22" s="134"/>
      <c r="J22" s="134"/>
      <c r="K22" s="134"/>
      <c r="L22" s="134"/>
    </row>
    <row r="23" spans="1:12" s="101" customFormat="1" x14ac:dyDescent="0.25">
      <c r="A23" s="120" t="s">
        <v>123</v>
      </c>
      <c r="B23" s="121" t="s">
        <v>115</v>
      </c>
      <c r="C23" s="134"/>
      <c r="D23" s="134"/>
      <c r="E23" s="134"/>
      <c r="F23" s="134"/>
      <c r="G23" s="134"/>
      <c r="H23" s="134"/>
      <c r="I23" s="134"/>
      <c r="J23" s="134"/>
      <c r="K23" s="134"/>
      <c r="L23" s="134"/>
    </row>
    <row r="24" spans="1:12" s="101" customFormat="1" x14ac:dyDescent="0.25">
      <c r="A24" s="120" t="s">
        <v>50</v>
      </c>
      <c r="B24" s="121" t="s">
        <v>115</v>
      </c>
      <c r="C24" s="134"/>
      <c r="D24" s="134"/>
      <c r="E24" s="134"/>
      <c r="F24" s="134"/>
      <c r="G24" s="134"/>
      <c r="H24" s="134"/>
      <c r="I24" s="134"/>
      <c r="J24" s="134"/>
      <c r="K24" s="134"/>
      <c r="L24" s="134"/>
    </row>
    <row r="25" spans="1:12" s="101" customFormat="1" x14ac:dyDescent="0.25">
      <c r="A25" s="120" t="s">
        <v>51</v>
      </c>
      <c r="B25" s="121" t="s">
        <v>115</v>
      </c>
      <c r="C25" s="134"/>
      <c r="D25" s="134"/>
      <c r="E25" s="134"/>
      <c r="F25" s="134"/>
      <c r="G25" s="134"/>
      <c r="H25" s="134"/>
      <c r="I25" s="134"/>
      <c r="J25" s="134"/>
      <c r="K25" s="134"/>
      <c r="L25" s="134"/>
    </row>
    <row r="26" spans="1:12" s="101" customFormat="1" x14ac:dyDescent="0.25">
      <c r="A26" s="119" t="s">
        <v>122</v>
      </c>
      <c r="B26" s="133" t="s">
        <v>115</v>
      </c>
      <c r="C26" s="134"/>
      <c r="D26" s="134"/>
      <c r="E26" s="134"/>
      <c r="F26" s="134"/>
      <c r="G26" s="134"/>
      <c r="H26" s="134"/>
      <c r="I26" s="134"/>
      <c r="J26" s="134"/>
      <c r="K26" s="134"/>
      <c r="L26" s="134"/>
    </row>
    <row r="27" spans="1:12" s="118" customFormat="1" ht="15.75" x14ac:dyDescent="0.25">
      <c r="A27" s="130" t="s">
        <v>124</v>
      </c>
      <c r="B27" s="131"/>
      <c r="C27" s="132"/>
      <c r="D27" s="132"/>
      <c r="E27" s="132"/>
      <c r="F27" s="132"/>
      <c r="G27" s="132"/>
      <c r="H27" s="132"/>
      <c r="I27" s="132"/>
      <c r="J27" s="132"/>
      <c r="K27" s="132"/>
      <c r="L27" s="132"/>
    </row>
    <row r="28" spans="1:12" s="101" customFormat="1" x14ac:dyDescent="0.25">
      <c r="A28" s="120" t="s">
        <v>125</v>
      </c>
      <c r="B28" s="121" t="s">
        <v>126</v>
      </c>
      <c r="C28" s="134"/>
      <c r="D28" s="134"/>
      <c r="E28" s="134"/>
      <c r="F28" s="134"/>
      <c r="G28" s="134"/>
      <c r="H28" s="134"/>
      <c r="I28" s="134"/>
      <c r="J28" s="134"/>
      <c r="K28" s="134"/>
      <c r="L28" s="134"/>
    </row>
    <row r="29" spans="1:12" s="101" customFormat="1" x14ac:dyDescent="0.25">
      <c r="A29" s="120" t="s">
        <v>127</v>
      </c>
      <c r="B29" s="121" t="s">
        <v>115</v>
      </c>
      <c r="C29" s="134"/>
      <c r="D29" s="134"/>
      <c r="E29" s="134"/>
      <c r="F29" s="134"/>
      <c r="G29" s="134"/>
      <c r="H29" s="134"/>
      <c r="I29" s="134"/>
      <c r="J29" s="134"/>
      <c r="K29" s="134"/>
      <c r="L29" s="134"/>
    </row>
    <row r="30" spans="1:12" s="101" customFormat="1" x14ac:dyDescent="0.25">
      <c r="A30" s="120" t="s">
        <v>128</v>
      </c>
      <c r="B30" s="121" t="s">
        <v>126</v>
      </c>
      <c r="C30" s="134"/>
      <c r="D30" s="134"/>
      <c r="E30" s="134"/>
      <c r="F30" s="134"/>
      <c r="G30" s="134"/>
      <c r="H30" s="134"/>
      <c r="I30" s="134"/>
      <c r="J30" s="134"/>
      <c r="K30" s="134"/>
      <c r="L30" s="134"/>
    </row>
    <row r="31" spans="1:12" s="101" customFormat="1" x14ac:dyDescent="0.25">
      <c r="A31" s="120" t="s">
        <v>129</v>
      </c>
      <c r="B31" s="121" t="s">
        <v>126</v>
      </c>
      <c r="C31" s="134"/>
      <c r="D31" s="134"/>
      <c r="E31" s="134"/>
      <c r="F31" s="134"/>
      <c r="G31" s="134"/>
      <c r="H31" s="134"/>
      <c r="I31" s="134"/>
      <c r="J31" s="134"/>
      <c r="K31" s="134"/>
      <c r="L31" s="134"/>
    </row>
    <row r="32" spans="1:12" s="101" customFormat="1" x14ac:dyDescent="0.25">
      <c r="A32" s="120" t="s">
        <v>130</v>
      </c>
      <c r="B32" s="121" t="s">
        <v>115</v>
      </c>
      <c r="C32" s="134"/>
      <c r="D32" s="134"/>
      <c r="E32" s="134"/>
      <c r="F32" s="134"/>
      <c r="G32" s="134"/>
      <c r="H32" s="134"/>
      <c r="I32" s="134"/>
      <c r="J32" s="134"/>
      <c r="K32" s="134"/>
      <c r="L32" s="134"/>
    </row>
    <row r="33" spans="1:12" s="101" customFormat="1" x14ac:dyDescent="0.25">
      <c r="A33" s="120" t="s">
        <v>131</v>
      </c>
      <c r="B33" s="121" t="s">
        <v>115</v>
      </c>
      <c r="C33" s="134"/>
      <c r="D33" s="134"/>
      <c r="E33" s="134"/>
      <c r="F33" s="134"/>
      <c r="G33" s="134"/>
      <c r="H33" s="134"/>
      <c r="I33" s="134"/>
      <c r="J33" s="134"/>
      <c r="K33" s="134"/>
      <c r="L33" s="134"/>
    </row>
    <row r="34" spans="1:12" s="101" customFormat="1" x14ac:dyDescent="0.25">
      <c r="A34" s="120" t="s">
        <v>132</v>
      </c>
      <c r="B34" s="121" t="s">
        <v>115</v>
      </c>
      <c r="C34" s="134"/>
      <c r="D34" s="134"/>
      <c r="E34" s="134"/>
      <c r="F34" s="134"/>
      <c r="G34" s="134"/>
      <c r="H34" s="134"/>
      <c r="I34" s="134"/>
      <c r="J34" s="134"/>
      <c r="K34" s="134"/>
      <c r="L34" s="134"/>
    </row>
    <row r="35" spans="1:12" s="101" customFormat="1" x14ac:dyDescent="0.25">
      <c r="A35" s="120" t="s">
        <v>133</v>
      </c>
      <c r="B35" s="121" t="s">
        <v>115</v>
      </c>
      <c r="C35" s="134"/>
      <c r="D35" s="134"/>
      <c r="E35" s="134"/>
      <c r="F35" s="134"/>
      <c r="G35" s="134"/>
      <c r="H35" s="134"/>
      <c r="I35" s="134"/>
      <c r="J35" s="134"/>
      <c r="K35" s="134"/>
      <c r="L35" s="134"/>
    </row>
    <row r="36" spans="1:12" s="101" customFormat="1" x14ac:dyDescent="0.25">
      <c r="A36" s="120" t="s">
        <v>134</v>
      </c>
      <c r="B36" s="121" t="s">
        <v>126</v>
      </c>
      <c r="C36" s="134"/>
      <c r="D36" s="134"/>
      <c r="E36" s="134"/>
      <c r="F36" s="134"/>
      <c r="G36" s="134"/>
      <c r="H36" s="134"/>
      <c r="I36" s="134"/>
      <c r="J36" s="134"/>
      <c r="K36" s="134"/>
      <c r="L36" s="134"/>
    </row>
    <row r="37" spans="1:12" s="101" customFormat="1" x14ac:dyDescent="0.25">
      <c r="A37" s="120" t="s">
        <v>135</v>
      </c>
      <c r="B37" s="121" t="s">
        <v>115</v>
      </c>
      <c r="C37" s="134"/>
      <c r="D37" s="134"/>
      <c r="E37" s="134"/>
      <c r="F37" s="134"/>
      <c r="G37" s="134"/>
      <c r="H37" s="134"/>
      <c r="I37" s="134"/>
      <c r="J37" s="134"/>
      <c r="K37" s="134"/>
      <c r="L37" s="134"/>
    </row>
    <row r="38" spans="1:12" s="101" customFormat="1" ht="25.5" x14ac:dyDescent="0.25">
      <c r="A38" s="122" t="s">
        <v>136</v>
      </c>
      <c r="B38" s="121" t="s">
        <v>115</v>
      </c>
      <c r="C38" s="134"/>
      <c r="D38" s="134"/>
      <c r="E38" s="134"/>
      <c r="F38" s="134"/>
      <c r="G38" s="134"/>
      <c r="H38" s="134"/>
      <c r="I38" s="134"/>
      <c r="J38" s="134"/>
      <c r="K38" s="134"/>
      <c r="L38" s="134"/>
    </row>
    <row r="39" spans="1:12" s="101" customFormat="1" x14ac:dyDescent="0.25">
      <c r="A39" s="120" t="s">
        <v>137</v>
      </c>
      <c r="B39" s="121" t="s">
        <v>115</v>
      </c>
      <c r="C39" s="134"/>
      <c r="D39" s="134"/>
      <c r="E39" s="134"/>
      <c r="F39" s="134"/>
      <c r="G39" s="134"/>
      <c r="H39" s="134"/>
      <c r="I39" s="134"/>
      <c r="J39" s="134"/>
      <c r="K39" s="134"/>
      <c r="L39" s="134"/>
    </row>
    <row r="40" spans="1:12" s="101" customFormat="1" x14ac:dyDescent="0.25">
      <c r="A40" s="123" t="s">
        <v>138</v>
      </c>
      <c r="B40" s="121" t="s">
        <v>115</v>
      </c>
      <c r="C40" s="134"/>
      <c r="D40" s="134"/>
      <c r="E40" s="134"/>
      <c r="F40" s="134"/>
      <c r="G40" s="134"/>
      <c r="H40" s="134"/>
      <c r="I40" s="134"/>
      <c r="J40" s="134"/>
      <c r="K40" s="134"/>
      <c r="L40" s="134"/>
    </row>
    <row r="41" spans="1:12" s="118" customFormat="1" ht="15.75" x14ac:dyDescent="0.25">
      <c r="A41" s="130" t="s">
        <v>139</v>
      </c>
      <c r="B41" s="131"/>
      <c r="C41" s="132"/>
      <c r="D41" s="132"/>
      <c r="E41" s="132"/>
      <c r="F41" s="132"/>
      <c r="G41" s="132"/>
      <c r="H41" s="132"/>
      <c r="I41" s="132"/>
      <c r="J41" s="132"/>
      <c r="K41" s="132"/>
      <c r="L41" s="132"/>
    </row>
    <row r="42" spans="1:12" s="101" customFormat="1" x14ac:dyDescent="0.25">
      <c r="A42" s="120" t="s">
        <v>140</v>
      </c>
      <c r="B42" s="121" t="s">
        <v>115</v>
      </c>
      <c r="C42" s="134"/>
      <c r="D42" s="134"/>
      <c r="E42" s="134"/>
      <c r="F42" s="134"/>
      <c r="G42" s="134"/>
      <c r="H42" s="134"/>
      <c r="I42" s="134"/>
      <c r="J42" s="134"/>
      <c r="K42" s="134"/>
      <c r="L42" s="134"/>
    </row>
    <row r="43" spans="1:12" s="101" customFormat="1" x14ac:dyDescent="0.25">
      <c r="A43" s="120" t="s">
        <v>141</v>
      </c>
      <c r="B43" s="121" t="s">
        <v>115</v>
      </c>
      <c r="C43" s="134"/>
      <c r="D43" s="134"/>
      <c r="E43" s="134"/>
      <c r="F43" s="134"/>
      <c r="G43" s="134"/>
      <c r="H43" s="134"/>
      <c r="I43" s="134"/>
      <c r="J43" s="134"/>
      <c r="K43" s="134"/>
      <c r="L43" s="134"/>
    </row>
    <row r="44" spans="1:12" s="101" customFormat="1" x14ac:dyDescent="0.25">
      <c r="A44" s="120" t="s">
        <v>142</v>
      </c>
      <c r="B44" s="121" t="s">
        <v>115</v>
      </c>
      <c r="C44" s="134"/>
      <c r="D44" s="134"/>
      <c r="E44" s="134"/>
      <c r="F44" s="134"/>
      <c r="G44" s="134"/>
      <c r="H44" s="134"/>
      <c r="I44" s="134"/>
      <c r="J44" s="134"/>
      <c r="K44" s="134"/>
      <c r="L44" s="134"/>
    </row>
    <row r="45" spans="1:12" s="101" customFormat="1" x14ac:dyDescent="0.25">
      <c r="A45" s="123" t="s">
        <v>143</v>
      </c>
      <c r="B45" s="121" t="s">
        <v>115</v>
      </c>
      <c r="C45" s="134"/>
      <c r="D45" s="134"/>
      <c r="E45" s="134"/>
      <c r="F45" s="134"/>
      <c r="G45" s="134"/>
      <c r="H45" s="134"/>
      <c r="I45" s="134"/>
      <c r="J45" s="134"/>
      <c r="K45" s="134"/>
      <c r="L45" s="134"/>
    </row>
  </sheetData>
  <mergeCells count="8">
    <mergeCell ref="B1:C1"/>
    <mergeCell ref="B2:C2"/>
    <mergeCell ref="D1:E1"/>
    <mergeCell ref="G1:H1"/>
    <mergeCell ref="I1:K1"/>
    <mergeCell ref="D2:E2"/>
    <mergeCell ref="G2:H2"/>
    <mergeCell ref="I2:K2"/>
  </mergeCells>
  <pageMargins left="0.25" right="0.25" top="0.25" bottom="0.25" header="0.5" footer="0.5"/>
  <pageSetup paperSize="5"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zoomScale="150" zoomScaleNormal="150" workbookViewId="0">
      <selection activeCell="J3" sqref="J3"/>
    </sheetView>
  </sheetViews>
  <sheetFormatPr defaultRowHeight="15" x14ac:dyDescent="0.25"/>
  <cols>
    <col min="1" max="1" width="6.28515625" bestFit="1" customWidth="1"/>
    <col min="2" max="2" width="8.42578125" style="39" bestFit="1" customWidth="1"/>
    <col min="6" max="6" width="6" bestFit="1" customWidth="1"/>
    <col min="7" max="7" width="5.7109375" bestFit="1" customWidth="1"/>
    <col min="8" max="8" width="1" style="38" customWidth="1"/>
    <col min="9" max="9" width="11.140625" bestFit="1" customWidth="1"/>
    <col min="11" max="11" width="12.42578125" style="101" bestFit="1" customWidth="1"/>
    <col min="12" max="12" width="18" customWidth="1"/>
    <col min="13" max="13" width="12.85546875" bestFit="1" customWidth="1"/>
    <col min="14" max="14" width="10.140625" bestFit="1" customWidth="1"/>
    <col min="15" max="15" width="14" bestFit="1" customWidth="1"/>
    <col min="16" max="16" width="12.85546875" bestFit="1" customWidth="1"/>
    <col min="17" max="17" width="13.28515625" bestFit="1" customWidth="1"/>
    <col min="19" max="19" width="35" style="37" customWidth="1"/>
  </cols>
  <sheetData>
    <row r="1" spans="1:19" x14ac:dyDescent="0.25">
      <c r="A1" s="49"/>
      <c r="B1" s="47"/>
      <c r="C1" s="49"/>
      <c r="D1" s="148" t="s">
        <v>71</v>
      </c>
      <c r="E1" s="149"/>
      <c r="F1" s="149"/>
      <c r="G1" s="150"/>
      <c r="H1" s="48"/>
      <c r="I1" s="147" t="s">
        <v>70</v>
      </c>
      <c r="J1" s="147"/>
      <c r="K1" s="147"/>
      <c r="L1" s="147"/>
      <c r="M1" s="147"/>
      <c r="N1" s="147"/>
      <c r="O1" s="147"/>
      <c r="P1" s="147"/>
      <c r="Q1" s="147"/>
      <c r="R1" s="147"/>
      <c r="S1" s="47"/>
    </row>
    <row r="2" spans="1:19" s="1" customFormat="1" ht="45.75" x14ac:dyDescent="0.25">
      <c r="A2" s="45" t="s">
        <v>69</v>
      </c>
      <c r="B2" s="45" t="s">
        <v>68</v>
      </c>
      <c r="C2" s="46" t="s">
        <v>67</v>
      </c>
      <c r="D2" s="45" t="s">
        <v>66</v>
      </c>
      <c r="E2" s="45" t="s">
        <v>65</v>
      </c>
      <c r="F2" s="45" t="s">
        <v>64</v>
      </c>
      <c r="G2" s="45" t="s">
        <v>63</v>
      </c>
      <c r="H2" s="44"/>
      <c r="I2" s="43" t="s">
        <v>62</v>
      </c>
      <c r="J2" s="43" t="s">
        <v>61</v>
      </c>
      <c r="K2" s="43" t="s">
        <v>82</v>
      </c>
      <c r="L2" s="43" t="s">
        <v>60</v>
      </c>
      <c r="M2" s="43" t="s">
        <v>59</v>
      </c>
      <c r="N2" s="43" t="s">
        <v>58</v>
      </c>
      <c r="O2" s="43" t="s">
        <v>57</v>
      </c>
      <c r="P2" s="43" t="s">
        <v>102</v>
      </c>
      <c r="Q2" s="43" t="s">
        <v>56</v>
      </c>
      <c r="R2" s="43" t="s">
        <v>55</v>
      </c>
      <c r="S2" s="43" t="s">
        <v>54</v>
      </c>
    </row>
    <row r="3" spans="1:19" x14ac:dyDescent="0.25">
      <c r="A3" s="41" t="str">
        <f>IF('Financial Analysis'!A13="Delete","D",IF('Financial Analysis'!A13="Convert","C",IF('Financial Analysis'!A13="Price Change","C",IF('Financial Analysis'!A13="Add","A"," "))))</f>
        <v>C</v>
      </c>
      <c r="B3" s="40" t="str">
        <f t="shared" ref="B3:B30" si="0">IF(A3="D","Shane",IF(A3="A","Shane",IF(A3="C","Shane","")))</f>
        <v>Shane</v>
      </c>
      <c r="D3" t="str">
        <f>IF(A3="C",'Financial Analysis'!C13,IF('Cardinal Form'!A3="D",'Financial Analysis'!C13," "))</f>
        <v>REF</v>
      </c>
      <c r="E3">
        <f>IF(A3="C",'Financial Analysis'!B13,IF('Cardinal Form'!A3="D",'Financial Analysis'!B13," "))</f>
        <v>123456</v>
      </c>
      <c r="I3" t="str">
        <f>IF(A3="C",'Financial Analysis'!H13,IF('Cardinal Form'!A3="A",'Financial Analysis'!H13," "))</f>
        <v>New REF</v>
      </c>
      <c r="J3" s="66" t="str">
        <f>IF(A3="C",VLOOKUP(E3,'Financial Analysis'!B13:$I$34,8,FALSE),IF('Cardinal Form'!A3="A",VLOOKUP(E3,'Financial Analysis'!$B$13:$I$34,8,FALSE)," "))</f>
        <v>New123</v>
      </c>
      <c r="K3" s="101" t="str">
        <f>IF(A3="C",'Financial Analysis'!J13,IF('Cardinal Form'!A3="A",'Financial Analysis'!J13," "))</f>
        <v>New Product</v>
      </c>
      <c r="M3" s="63" t="str">
        <f>IF(A3="C",'Financial Analysis'!M13,IF('Cardinal Form'!A3="A",'Financial Analysis'!M13," "))</f>
        <v>EA</v>
      </c>
      <c r="N3" s="63" t="str">
        <f>IF(A3="C",'Financial Analysis'!L13,IF('Cardinal Form'!A3="A",'Financial Analysis'!L13," "))</f>
        <v>CA</v>
      </c>
      <c r="O3" s="63">
        <f>IF(A3="C",'Financial Analysis'!N13,IF('Cardinal Form'!A3="A",'Financial Analysis'!N13," "))</f>
        <v>24</v>
      </c>
      <c r="P3" s="85" t="e">
        <f>IF(A3="C",'Financial Analysis'!#REF!/12,IF('Cardinal Form'!A3="A",'Financial Analysis'!#REF!/12," "))</f>
        <v>#REF!</v>
      </c>
      <c r="Q3" s="86">
        <f>IF(A3="C",'Financial Analysis'!R13,IF('Cardinal Form'!A3="A",'Financial Analysis'!R13," "))</f>
        <v>0.5</v>
      </c>
      <c r="R3" t="str">
        <f>IF(A3="C","ASAP",IF('Cardinal Form'!A3="A","ASAP"," "))</f>
        <v>ASAP</v>
      </c>
    </row>
    <row r="4" spans="1:19" x14ac:dyDescent="0.25">
      <c r="A4" s="41" t="str">
        <f>IF('Financial Analysis'!A14="Delete","D",IF('Financial Analysis'!A14="Convert","C",IF('Financial Analysis'!A14="Price Change","C",IF('Financial Analysis'!A14="Add","A"," "))))</f>
        <v>A</v>
      </c>
      <c r="B4" s="40" t="str">
        <f t="shared" si="0"/>
        <v>Shane</v>
      </c>
      <c r="D4" t="str">
        <f>IF(A4="C",'Financial Analysis'!C14,IF('Cardinal Form'!A4="D",'Financial Analysis'!C14," "))</f>
        <v xml:space="preserve"> </v>
      </c>
      <c r="E4" t="str">
        <f>IF(A4="C",'Financial Analysis'!B14,IF('Cardinal Form'!A4="D",'Financial Analysis'!B14," "))</f>
        <v xml:space="preserve"> </v>
      </c>
      <c r="I4" s="101" t="str">
        <f>IF(A4="C",'Financial Analysis'!H14,IF('Cardinal Form'!A4="A",'Financial Analysis'!H14," "))</f>
        <v>New CRD</v>
      </c>
      <c r="J4" s="101" t="e">
        <f>IF(A4="C",VLOOKUP(E4,'Financial Analysis'!B14:$I$34,8,FALSE),IF('Cardinal Form'!A4="A",VLOOKUP(E4,'Financial Analysis'!$B$13:$I$34,8,FALSE)," "))</f>
        <v>#N/A</v>
      </c>
      <c r="K4" s="101" t="str">
        <f>IF(A4="C",'Financial Analysis'!J14,IF('Cardinal Form'!A4="A",'Financial Analysis'!J14," "))</f>
        <v>Sketchier Supply</v>
      </c>
      <c r="M4" s="63" t="str">
        <f>IF(A4="C",'Financial Analysis'!L14,IF('Cardinal Form'!A4="A",'Financial Analysis'!L14," "))</f>
        <v>CA</v>
      </c>
      <c r="N4" s="63">
        <f>IF(A4="C",'Financial Analysis'!K14,IF('Cardinal Form'!A4="A",'Financial Analysis'!K14," "))</f>
        <v>60</v>
      </c>
      <c r="O4" s="63" t="str">
        <f>IF(A4="C",'Financial Analysis'!M14,IF('Cardinal Form'!A4="A",'Financial Analysis'!M14," "))</f>
        <v>CA</v>
      </c>
      <c r="P4" s="85">
        <f>IF(A4="C",'Financial Analysis'!S14/12,IF('Cardinal Form'!A4="A",'Financial Analysis'!S14/12," "))</f>
        <v>8.3333333333333339</v>
      </c>
      <c r="Q4" s="86">
        <f>IF(A4="C",'Financial Analysis'!Q14,IF('Cardinal Form'!A4="A",'Financial Analysis'!Q14," "))</f>
        <v>10</v>
      </c>
      <c r="R4" t="str">
        <f>IF(A4="C","ASAP",IF('Cardinal Form'!A4="A","ASAP"," "))</f>
        <v>ASAP</v>
      </c>
    </row>
    <row r="5" spans="1:19" x14ac:dyDescent="0.25">
      <c r="A5" s="41" t="str">
        <f>IF('Financial Analysis'!A15="Delete","D",IF('Financial Analysis'!A15="Convert","C",IF('Financial Analysis'!A15="Price Change","C",IF('Financial Analysis'!A15="Add","A"," "))))</f>
        <v>A</v>
      </c>
      <c r="B5" s="40" t="str">
        <f t="shared" si="0"/>
        <v>Shane</v>
      </c>
      <c r="D5" t="str">
        <f>IF(A5="C",'Financial Analysis'!C15,IF('Cardinal Form'!A5="D",'Financial Analysis'!C15," "))</f>
        <v xml:space="preserve"> </v>
      </c>
      <c r="E5" t="str">
        <f>IF(A5="C",'Financial Analysis'!B15,IF('Cardinal Form'!A5="D",'Financial Analysis'!B15," "))</f>
        <v xml:space="preserve"> </v>
      </c>
      <c r="I5" s="101" t="str">
        <f>IF(A5="C",'Financial Analysis'!H15,IF('Cardinal Form'!A5="A",'Financial Analysis'!H15," "))</f>
        <v>S2K</v>
      </c>
      <c r="J5" s="101" t="e">
        <f>IF(A5="C",VLOOKUP(E5,'Financial Analysis'!B15:$I$34,8,FALSE),IF('Cardinal Form'!A5="A",VLOOKUP(E5,'Financial Analysis'!$B$13:$I$34,8,FALSE)," "))</f>
        <v>#N/A</v>
      </c>
      <c r="K5" s="101" t="str">
        <f>IF(A5="C",'Financial Analysis'!J15,IF('Cardinal Form'!A5="A",'Financial Analysis'!J15," "))</f>
        <v>Also Strange</v>
      </c>
      <c r="M5" s="63" t="str">
        <f>IF(A5="C",'Financial Analysis'!L15,IF('Cardinal Form'!A5="A",'Financial Analysis'!L15," "))</f>
        <v>CA</v>
      </c>
      <c r="N5" s="63">
        <f>IF(A5="C",'Financial Analysis'!K15,IF('Cardinal Form'!A5="A",'Financial Analysis'!K15," "))</f>
        <v>90</v>
      </c>
      <c r="O5" s="63" t="str">
        <f>IF(A5="C",'Financial Analysis'!M15,IF('Cardinal Form'!A5="A",'Financial Analysis'!M15," "))</f>
        <v>CA</v>
      </c>
      <c r="P5" s="85">
        <f>IF(A5="C",'Financial Analysis'!S15/12,IF('Cardinal Form'!A5="A",'Financial Analysis'!S15/12," "))</f>
        <v>16.666666666666668</v>
      </c>
      <c r="Q5" s="86">
        <f>IF(A5="C",'Financial Analysis'!Q15,IF('Cardinal Form'!A5="A",'Financial Analysis'!Q15," "))</f>
        <v>20</v>
      </c>
      <c r="R5" t="str">
        <f>IF(A5="C","ASAP",IF('Cardinal Form'!A5="A","ASAP"," "))</f>
        <v>ASAP</v>
      </c>
    </row>
    <row r="6" spans="1:19" x14ac:dyDescent="0.25">
      <c r="A6" s="41" t="str">
        <f>IF('Financial Analysis'!A16="Delete","D",IF('Financial Analysis'!A16="Convert","C",IF('Financial Analysis'!A16="Price Change","C",IF('Financial Analysis'!A16="Add","A"," "))))</f>
        <v xml:space="preserve"> </v>
      </c>
      <c r="B6" s="40" t="str">
        <f t="shared" si="0"/>
        <v/>
      </c>
      <c r="D6" t="str">
        <f>IF(A6="C",'Financial Analysis'!C16,IF('Cardinal Form'!A6="D",'Financial Analysis'!C16," "))</f>
        <v xml:space="preserve"> </v>
      </c>
      <c r="E6" t="str">
        <f>IF(A6="C",'Financial Analysis'!B16,IF('Cardinal Form'!A6="D",'Financial Analysis'!B16," "))</f>
        <v xml:space="preserve"> </v>
      </c>
      <c r="I6" s="101" t="str">
        <f>IF(A6="C",'Financial Analysis'!H16,IF('Cardinal Form'!A6="A",'Financial Analysis'!H16," "))</f>
        <v xml:space="preserve"> </v>
      </c>
      <c r="J6" s="101" t="str">
        <f>IF(A6="C",VLOOKUP(E6,'Financial Analysis'!B16:$I$34,8,FALSE),IF('Cardinal Form'!A6="A",VLOOKUP(E6,'Financial Analysis'!$B$13:$I$34,8,FALSE)," "))</f>
        <v xml:space="preserve"> </v>
      </c>
      <c r="K6" s="101" t="str">
        <f>IF(A6="C",'Financial Analysis'!J16,IF('Cardinal Form'!A6="A",'Financial Analysis'!J16," "))</f>
        <v xml:space="preserve"> </v>
      </c>
      <c r="M6" s="63" t="str">
        <f>IF(A6="C",'Financial Analysis'!L16,IF('Cardinal Form'!A6="A",'Financial Analysis'!L16," "))</f>
        <v xml:space="preserve"> </v>
      </c>
      <c r="N6" s="63" t="str">
        <f>IF(A6="C",'Financial Analysis'!K16,IF('Cardinal Form'!A6="A",'Financial Analysis'!K16," "))</f>
        <v xml:space="preserve"> </v>
      </c>
      <c r="O6" s="63" t="str">
        <f>IF(A6="C",'Financial Analysis'!M16,IF('Cardinal Form'!A6="A",'Financial Analysis'!M16," "))</f>
        <v xml:space="preserve"> </v>
      </c>
      <c r="P6" s="85" t="str">
        <f>IF(A6="C",'Financial Analysis'!S16/12,IF('Cardinal Form'!A6="A",'Financial Analysis'!S16/12," "))</f>
        <v xml:space="preserve"> </v>
      </c>
      <c r="Q6" s="86" t="str">
        <f>IF(A6="C",'Financial Analysis'!Q16,IF('Cardinal Form'!A6="A",'Financial Analysis'!Q16," "))</f>
        <v xml:space="preserve"> </v>
      </c>
      <c r="R6" t="str">
        <f>IF(A6="C","ASAP",IF('Cardinal Form'!A6="A","ASAP"," "))</f>
        <v xml:space="preserve"> </v>
      </c>
    </row>
    <row r="7" spans="1:19" x14ac:dyDescent="0.25">
      <c r="A7" s="41" t="str">
        <f>IF('Financial Analysis'!A17="Delete","D",IF('Financial Analysis'!A17="Convert","C",IF('Financial Analysis'!A17="Price Change","C",IF('Financial Analysis'!A17="Add","A"," "))))</f>
        <v xml:space="preserve"> </v>
      </c>
      <c r="B7" s="40" t="str">
        <f t="shared" si="0"/>
        <v/>
      </c>
      <c r="D7" t="str">
        <f>IF(A7="C",'Financial Analysis'!C17,IF('Cardinal Form'!A7="D",'Financial Analysis'!C17," "))</f>
        <v xml:space="preserve"> </v>
      </c>
      <c r="E7" t="str">
        <f>IF(A7="C",'Financial Analysis'!B17,IF('Cardinal Form'!A7="D",'Financial Analysis'!B17," "))</f>
        <v xml:space="preserve"> </v>
      </c>
      <c r="I7" s="101" t="str">
        <f>IF(A7="C",'Financial Analysis'!H17,IF('Cardinal Form'!A7="A",'Financial Analysis'!H17," "))</f>
        <v xml:space="preserve"> </v>
      </c>
      <c r="J7" s="101" t="str">
        <f>IF(A7="C",VLOOKUP(E7,'Financial Analysis'!B17:$I$34,8,FALSE),IF('Cardinal Form'!A7="A",VLOOKUP(E7,'Financial Analysis'!$B$13:$I$34,8,FALSE)," "))</f>
        <v xml:space="preserve"> </v>
      </c>
      <c r="K7" s="101" t="str">
        <f>IF(A7="C",'Financial Analysis'!J17,IF('Cardinal Form'!A7="A",'Financial Analysis'!J17," "))</f>
        <v xml:space="preserve"> </v>
      </c>
      <c r="M7" s="63" t="str">
        <f>IF(A7="C",'Financial Analysis'!L17,IF('Cardinal Form'!A7="A",'Financial Analysis'!L17," "))</f>
        <v xml:space="preserve"> </v>
      </c>
      <c r="N7" s="63" t="str">
        <f>IF(A7="C",'Financial Analysis'!K17,IF('Cardinal Form'!A7="A",'Financial Analysis'!K17," "))</f>
        <v xml:space="preserve"> </v>
      </c>
      <c r="O7" s="63" t="str">
        <f>IF(A7="C",'Financial Analysis'!M17,IF('Cardinal Form'!A7="A",'Financial Analysis'!M17," "))</f>
        <v xml:space="preserve"> </v>
      </c>
      <c r="P7" s="85" t="str">
        <f>IF(A7="C",'Financial Analysis'!S17/12,IF('Cardinal Form'!A7="A",'Financial Analysis'!S17/12," "))</f>
        <v xml:space="preserve"> </v>
      </c>
      <c r="Q7" s="86" t="str">
        <f>IF(A7="C",'Financial Analysis'!Q17,IF('Cardinal Form'!A7="A",'Financial Analysis'!Q17," "))</f>
        <v xml:space="preserve"> </v>
      </c>
      <c r="R7" t="str">
        <f>IF(A7="C","ASAP",IF('Cardinal Form'!A7="A","ASAP"," "))</f>
        <v xml:space="preserve"> </v>
      </c>
    </row>
    <row r="8" spans="1:19" x14ac:dyDescent="0.25">
      <c r="A8" s="41" t="str">
        <f>IF('Financial Analysis'!A18="Delete","D",IF('Financial Analysis'!A18="Convert","C",IF('Financial Analysis'!A18="Price Change","C",IF('Financial Analysis'!A18="Add","A"," "))))</f>
        <v xml:space="preserve"> </v>
      </c>
      <c r="B8" s="40" t="str">
        <f t="shared" si="0"/>
        <v/>
      </c>
      <c r="D8" t="str">
        <f>IF(A8="C",'Financial Analysis'!C18,IF('Cardinal Form'!A8="D",'Financial Analysis'!C18," "))</f>
        <v xml:space="preserve"> </v>
      </c>
      <c r="E8" t="str">
        <f>IF(A8="C",'Financial Analysis'!B18,IF('Cardinal Form'!A8="D",'Financial Analysis'!B18," "))</f>
        <v xml:space="preserve"> </v>
      </c>
      <c r="I8" s="101" t="str">
        <f>IF(A8="C",'Financial Analysis'!H18,IF('Cardinal Form'!A8="A",'Financial Analysis'!H18," "))</f>
        <v xml:space="preserve"> </v>
      </c>
      <c r="J8" s="101" t="str">
        <f>IF(A8="C",VLOOKUP(E8,'Financial Analysis'!B18:$I$34,8,FALSE),IF('Cardinal Form'!A8="A",VLOOKUP(E8,'Financial Analysis'!$B$13:$I$34,8,FALSE)," "))</f>
        <v xml:space="preserve"> </v>
      </c>
      <c r="K8" s="101" t="str">
        <f>IF(A8="C",'Financial Analysis'!J18,IF('Cardinal Form'!A8="A",'Financial Analysis'!J18," "))</f>
        <v xml:space="preserve"> </v>
      </c>
      <c r="M8" s="63" t="str">
        <f>IF(A8="C",'Financial Analysis'!L18,IF('Cardinal Form'!A8="A",'Financial Analysis'!L18," "))</f>
        <v xml:space="preserve"> </v>
      </c>
      <c r="N8" s="63" t="str">
        <f>IF(A8="C",'Financial Analysis'!K18,IF('Cardinal Form'!A8="A",'Financial Analysis'!K18," "))</f>
        <v xml:space="preserve"> </v>
      </c>
      <c r="O8" s="63" t="str">
        <f>IF(A8="C",'Financial Analysis'!M18,IF('Cardinal Form'!A8="A",'Financial Analysis'!M18," "))</f>
        <v xml:space="preserve"> </v>
      </c>
      <c r="P8" s="85" t="str">
        <f>IF(A8="C",'Financial Analysis'!S18/12,IF('Cardinal Form'!A8="A",'Financial Analysis'!S18/12," "))</f>
        <v xml:space="preserve"> </v>
      </c>
      <c r="Q8" s="86" t="str">
        <f>IF(A8="C",'Financial Analysis'!Q18,IF('Cardinal Form'!A8="A",'Financial Analysis'!Q18," "))</f>
        <v xml:space="preserve"> </v>
      </c>
      <c r="R8" t="str">
        <f>IF(A8="C","ASAP",IF('Cardinal Form'!A8="A","ASAP"," "))</f>
        <v xml:space="preserve"> </v>
      </c>
    </row>
    <row r="9" spans="1:19" x14ac:dyDescent="0.25">
      <c r="A9" s="41" t="str">
        <f>IF('Financial Analysis'!A19="Delete","D",IF('Financial Analysis'!A19="Convert","C",IF('Financial Analysis'!A19="Price Change","C",IF('Financial Analysis'!A19="Add","A"," "))))</f>
        <v xml:space="preserve"> </v>
      </c>
      <c r="B9" s="40" t="str">
        <f t="shared" si="0"/>
        <v/>
      </c>
      <c r="D9" t="str">
        <f>IF(A9="C",'Financial Analysis'!C19,IF('Cardinal Form'!A9="D",'Financial Analysis'!C19," "))</f>
        <v xml:space="preserve"> </v>
      </c>
      <c r="E9" t="str">
        <f>IF(A9="C",'Financial Analysis'!B19,IF('Cardinal Form'!A9="D",'Financial Analysis'!B19," "))</f>
        <v xml:space="preserve"> </v>
      </c>
      <c r="I9" s="101" t="str">
        <f>IF(A9="C",'Financial Analysis'!H19,IF('Cardinal Form'!A9="A",'Financial Analysis'!H19," "))</f>
        <v xml:space="preserve"> </v>
      </c>
      <c r="J9" s="101" t="str">
        <f>IF(A9="C",VLOOKUP(E9,'Financial Analysis'!B19:$I$34,8,FALSE),IF('Cardinal Form'!A9="A",VLOOKUP(E9,'Financial Analysis'!$B$13:$I$34,8,FALSE)," "))</f>
        <v xml:space="preserve"> </v>
      </c>
      <c r="K9" s="101" t="str">
        <f>IF(A9="C",'Financial Analysis'!J19,IF('Cardinal Form'!A9="A",'Financial Analysis'!J19," "))</f>
        <v xml:space="preserve"> </v>
      </c>
      <c r="M9" s="63" t="str">
        <f>IF(A9="C",'Financial Analysis'!L19,IF('Cardinal Form'!A9="A",'Financial Analysis'!L19," "))</f>
        <v xml:space="preserve"> </v>
      </c>
      <c r="N9" s="63" t="str">
        <f>IF(A9="C",'Financial Analysis'!K19,IF('Cardinal Form'!A9="A",'Financial Analysis'!K19," "))</f>
        <v xml:space="preserve"> </v>
      </c>
      <c r="O9" s="63" t="str">
        <f>IF(A9="C",'Financial Analysis'!M19,IF('Cardinal Form'!A9="A",'Financial Analysis'!M19," "))</f>
        <v xml:space="preserve"> </v>
      </c>
      <c r="P9" s="85" t="str">
        <f>IF(A9="C",'Financial Analysis'!S19/12,IF('Cardinal Form'!A9="A",'Financial Analysis'!S19/12," "))</f>
        <v xml:space="preserve"> </v>
      </c>
      <c r="Q9" s="86" t="str">
        <f>IF(A9="C",'Financial Analysis'!Q19,IF('Cardinal Form'!A9="A",'Financial Analysis'!Q19," "))</f>
        <v xml:space="preserve"> </v>
      </c>
      <c r="R9" t="str">
        <f>IF(A9="C","ASAP",IF('Cardinal Form'!A9="A","ASAP"," "))</f>
        <v xml:space="preserve"> </v>
      </c>
    </row>
    <row r="10" spans="1:19" x14ac:dyDescent="0.25">
      <c r="A10" s="41" t="str">
        <f>IF('Financial Analysis'!A20="Delete","D",IF('Financial Analysis'!A20="Convert","C",IF('Financial Analysis'!A20="Price Change","C",IF('Financial Analysis'!A20="Add","A"," "))))</f>
        <v xml:space="preserve"> </v>
      </c>
      <c r="B10" s="40" t="str">
        <f t="shared" si="0"/>
        <v/>
      </c>
      <c r="D10" t="str">
        <f>IF(A10="C",'Financial Analysis'!C20,IF('Cardinal Form'!A10="D",'Financial Analysis'!C20," "))</f>
        <v xml:space="preserve"> </v>
      </c>
      <c r="E10" t="str">
        <f>IF(A10="C",'Financial Analysis'!B20,IF('Cardinal Form'!A10="D",'Financial Analysis'!B20," "))</f>
        <v xml:space="preserve"> </v>
      </c>
      <c r="I10" s="101" t="str">
        <f>IF(A10="C",'Financial Analysis'!H20,IF('Cardinal Form'!A10="A",'Financial Analysis'!H20," "))</f>
        <v xml:space="preserve"> </v>
      </c>
      <c r="J10" s="101" t="str">
        <f>IF(A10="C",VLOOKUP(E10,'Financial Analysis'!B20:$I$34,8,FALSE),IF('Cardinal Form'!A10="A",VLOOKUP(E10,'Financial Analysis'!$B$13:$I$34,8,FALSE)," "))</f>
        <v xml:space="preserve"> </v>
      </c>
      <c r="K10" s="101" t="str">
        <f>IF(A10="C",'Financial Analysis'!J20,IF('Cardinal Form'!A10="A",'Financial Analysis'!J20," "))</f>
        <v xml:space="preserve"> </v>
      </c>
      <c r="L10" s="42"/>
      <c r="M10" s="63" t="str">
        <f>IF(A10="C",'Financial Analysis'!L20,IF('Cardinal Form'!A10="A",'Financial Analysis'!L20," "))</f>
        <v xml:space="preserve"> </v>
      </c>
      <c r="N10" s="63" t="str">
        <f>IF(A10="C",'Financial Analysis'!K20,IF('Cardinal Form'!A10="A",'Financial Analysis'!K20," "))</f>
        <v xml:space="preserve"> </v>
      </c>
      <c r="O10" s="63" t="str">
        <f>IF(A10="C",'Financial Analysis'!M20,IF('Cardinal Form'!A10="A",'Financial Analysis'!M20," "))</f>
        <v xml:space="preserve"> </v>
      </c>
      <c r="P10" s="85" t="str">
        <f>IF(A10="C",'Financial Analysis'!S20/12,IF('Cardinal Form'!A10="A",'Financial Analysis'!S20/12," "))</f>
        <v xml:space="preserve"> </v>
      </c>
      <c r="Q10" s="86" t="str">
        <f>IF(A10="C",'Financial Analysis'!Q20,IF('Cardinal Form'!A10="A",'Financial Analysis'!Q20," "))</f>
        <v xml:space="preserve"> </v>
      </c>
      <c r="R10" t="str">
        <f>IF(A10="C","ASAP",IF('Cardinal Form'!A10="A","ASAP"," "))</f>
        <v xml:space="preserve"> </v>
      </c>
    </row>
    <row r="11" spans="1:19" x14ac:dyDescent="0.25">
      <c r="A11" s="41" t="str">
        <f>IF('Financial Analysis'!A21="Delete","D",IF('Financial Analysis'!A21="Convert","C",IF('Financial Analysis'!A21="Price Change","C",IF('Financial Analysis'!A21="Add","A"," "))))</f>
        <v xml:space="preserve"> </v>
      </c>
      <c r="B11" s="40" t="str">
        <f t="shared" si="0"/>
        <v/>
      </c>
      <c r="D11" t="str">
        <f>IF(A11="C",'Financial Analysis'!C21,IF('Cardinal Form'!A11="D",'Financial Analysis'!C21," "))</f>
        <v xml:space="preserve"> </v>
      </c>
      <c r="E11" t="str">
        <f>IF(A11="C",'Financial Analysis'!B21,IF('Cardinal Form'!A11="D",'Financial Analysis'!B21," "))</f>
        <v xml:space="preserve"> </v>
      </c>
      <c r="I11" s="101" t="str">
        <f>IF(A11="C",'Financial Analysis'!H21,IF('Cardinal Form'!A11="A",'Financial Analysis'!H21," "))</f>
        <v xml:space="preserve"> </v>
      </c>
      <c r="J11" s="101" t="str">
        <f>IF(A11="C",VLOOKUP(E11,'Financial Analysis'!B21:$I$34,8,FALSE),IF('Cardinal Form'!A11="A",VLOOKUP(E11,'Financial Analysis'!$B$13:$I$34,8,FALSE)," "))</f>
        <v xml:space="preserve"> </v>
      </c>
      <c r="K11" s="101" t="str">
        <f>IF(A11="C",'Financial Analysis'!J21,IF('Cardinal Form'!A11="A",'Financial Analysis'!J21," "))</f>
        <v xml:space="preserve"> </v>
      </c>
      <c r="M11" s="63" t="str">
        <f>IF(A11="C",'Financial Analysis'!L21,IF('Cardinal Form'!A11="A",'Financial Analysis'!L21," "))</f>
        <v xml:space="preserve"> </v>
      </c>
      <c r="N11" s="63" t="str">
        <f>IF(A11="C",'Financial Analysis'!K21,IF('Cardinal Form'!A11="A",'Financial Analysis'!K21," "))</f>
        <v xml:space="preserve"> </v>
      </c>
      <c r="O11" s="63" t="str">
        <f>IF(A11="C",'Financial Analysis'!M21,IF('Cardinal Form'!A11="A",'Financial Analysis'!M21," "))</f>
        <v xml:space="preserve"> </v>
      </c>
      <c r="P11" s="85" t="str">
        <f>IF(A11="C",'Financial Analysis'!S21/12,IF('Cardinal Form'!A11="A",'Financial Analysis'!S21/12," "))</f>
        <v xml:space="preserve"> </v>
      </c>
      <c r="Q11" s="86" t="str">
        <f>IF(A11="C",'Financial Analysis'!Q21,IF('Cardinal Form'!A11="A",'Financial Analysis'!Q21," "))</f>
        <v xml:space="preserve"> </v>
      </c>
      <c r="R11" t="str">
        <f>IF(A11="C","ASAP",IF('Cardinal Form'!A11="A","ASAP"," "))</f>
        <v xml:space="preserve"> </v>
      </c>
    </row>
    <row r="12" spans="1:19" x14ac:dyDescent="0.25">
      <c r="A12" s="41" t="str">
        <f>IF('Financial Analysis'!A22="Delete","D",IF('Financial Analysis'!A22="Convert","C",IF('Financial Analysis'!A22="Price Change","C",IF('Financial Analysis'!A22="Add","A"," "))))</f>
        <v xml:space="preserve"> </v>
      </c>
      <c r="B12" s="40" t="str">
        <f t="shared" si="0"/>
        <v/>
      </c>
      <c r="D12" t="str">
        <f>IF(A12="C",'Financial Analysis'!C22,IF('Cardinal Form'!A12="D",'Financial Analysis'!C22," "))</f>
        <v xml:space="preserve"> </v>
      </c>
      <c r="E12" t="str">
        <f>IF(A12="C",'Financial Analysis'!B22,IF('Cardinal Form'!A12="D",'Financial Analysis'!B22," "))</f>
        <v xml:space="preserve"> </v>
      </c>
      <c r="I12" s="101" t="str">
        <f>IF(A12="C",'Financial Analysis'!H22,IF('Cardinal Form'!A12="A",'Financial Analysis'!H22," "))</f>
        <v xml:space="preserve"> </v>
      </c>
      <c r="J12" s="101" t="str">
        <f>IF(A12="C",VLOOKUP(E12,'Financial Analysis'!B22:$I$34,8,FALSE),IF('Cardinal Form'!A12="A",VLOOKUP(E12,'Financial Analysis'!$B$13:$I$34,8,FALSE)," "))</f>
        <v xml:space="preserve"> </v>
      </c>
      <c r="K12" s="101" t="str">
        <f>IF(A12="C",'Financial Analysis'!J22,IF('Cardinal Form'!A12="A",'Financial Analysis'!J22," "))</f>
        <v xml:space="preserve"> </v>
      </c>
      <c r="M12" s="63" t="str">
        <f>IF(A12="C",'Financial Analysis'!L22,IF('Cardinal Form'!A12="A",'Financial Analysis'!L22," "))</f>
        <v xml:space="preserve"> </v>
      </c>
      <c r="N12" s="63" t="str">
        <f>IF(A12="C",'Financial Analysis'!K22,IF('Cardinal Form'!A12="A",'Financial Analysis'!K22," "))</f>
        <v xml:space="preserve"> </v>
      </c>
      <c r="O12" s="63" t="str">
        <f>IF(A12="C",'Financial Analysis'!M22,IF('Cardinal Form'!A12="A",'Financial Analysis'!M22," "))</f>
        <v xml:space="preserve"> </v>
      </c>
      <c r="P12" s="85" t="str">
        <f>IF(A12="C",'Financial Analysis'!S22/12,IF('Cardinal Form'!A12="A",'Financial Analysis'!S22/12," "))</f>
        <v xml:space="preserve"> </v>
      </c>
      <c r="Q12" s="86" t="str">
        <f>IF(A12="C",'Financial Analysis'!Q22,IF('Cardinal Form'!A12="A",'Financial Analysis'!Q22," "))</f>
        <v xml:space="preserve"> </v>
      </c>
      <c r="R12" t="str">
        <f>IF(A12="C","ASAP",IF('Cardinal Form'!A12="A","ASAP"," "))</f>
        <v xml:space="preserve"> </v>
      </c>
    </row>
    <row r="13" spans="1:19" x14ac:dyDescent="0.25">
      <c r="A13" s="41" t="str">
        <f>IF('Financial Analysis'!A23="Delete","D",IF('Financial Analysis'!A23="Convert","C",IF('Financial Analysis'!A23="Price Change","C",IF('Financial Analysis'!A23="Add","A"," "))))</f>
        <v xml:space="preserve"> </v>
      </c>
      <c r="B13" s="40" t="str">
        <f t="shared" si="0"/>
        <v/>
      </c>
      <c r="D13" t="str">
        <f>IF(A13="C",'Financial Analysis'!C23,IF('Cardinal Form'!A13="D",'Financial Analysis'!C23," "))</f>
        <v xml:space="preserve"> </v>
      </c>
      <c r="E13" t="str">
        <f>IF(A13="C",'Financial Analysis'!B23,IF('Cardinal Form'!A13="D",'Financial Analysis'!B23," "))</f>
        <v xml:space="preserve"> </v>
      </c>
      <c r="I13" s="101" t="str">
        <f>IF(A13="C",'Financial Analysis'!H23,IF('Cardinal Form'!A13="A",'Financial Analysis'!H23," "))</f>
        <v xml:space="preserve"> </v>
      </c>
      <c r="J13" s="101" t="str">
        <f>IF(A13="C",VLOOKUP(E13,'Financial Analysis'!B23:$I$34,8,FALSE),IF('Cardinal Form'!A13="A",VLOOKUP(E13,'Financial Analysis'!$B$13:$I$34,8,FALSE)," "))</f>
        <v xml:space="preserve"> </v>
      </c>
      <c r="K13" s="101" t="str">
        <f>IF(A13="C",'Financial Analysis'!J23,IF('Cardinal Form'!A13="A",'Financial Analysis'!J23," "))</f>
        <v xml:space="preserve"> </v>
      </c>
      <c r="M13" s="63" t="str">
        <f>IF(A13="C",'Financial Analysis'!L23,IF('Cardinal Form'!A13="A",'Financial Analysis'!L23," "))</f>
        <v xml:space="preserve"> </v>
      </c>
      <c r="N13" s="63" t="str">
        <f>IF(A13="C",'Financial Analysis'!K23,IF('Cardinal Form'!A13="A",'Financial Analysis'!K23," "))</f>
        <v xml:space="preserve"> </v>
      </c>
      <c r="O13" s="63" t="str">
        <f>IF(A13="C",'Financial Analysis'!M23,IF('Cardinal Form'!A13="A",'Financial Analysis'!M23," "))</f>
        <v xml:space="preserve"> </v>
      </c>
      <c r="P13" s="85" t="str">
        <f>IF(A13="C",'Financial Analysis'!S23/12,IF('Cardinal Form'!A13="A",'Financial Analysis'!S23/12," "))</f>
        <v xml:space="preserve"> </v>
      </c>
      <c r="Q13" s="86" t="str">
        <f>IF(A13="C",'Financial Analysis'!Q23,IF('Cardinal Form'!A13="A",'Financial Analysis'!Q23," "))</f>
        <v xml:space="preserve"> </v>
      </c>
      <c r="R13" t="str">
        <f>IF(A13="C","ASAP",IF('Cardinal Form'!A13="A","ASAP"," "))</f>
        <v xml:space="preserve"> </v>
      </c>
    </row>
    <row r="14" spans="1:19" x14ac:dyDescent="0.25">
      <c r="A14" s="41" t="str">
        <f>IF('Financial Analysis'!A24="Delete","D",IF('Financial Analysis'!A24="Convert","C",IF('Financial Analysis'!A24="Price Change","C",IF('Financial Analysis'!A24="Add","A"," "))))</f>
        <v xml:space="preserve"> </v>
      </c>
      <c r="B14" s="40" t="str">
        <f t="shared" si="0"/>
        <v/>
      </c>
      <c r="D14" t="str">
        <f>IF(A14="C",'Financial Analysis'!C24,IF('Cardinal Form'!A14="D",'Financial Analysis'!C24," "))</f>
        <v xml:space="preserve"> </v>
      </c>
      <c r="E14" t="str">
        <f>IF(A14="C",'Financial Analysis'!B24,IF('Cardinal Form'!A14="D",'Financial Analysis'!B24," "))</f>
        <v xml:space="preserve"> </v>
      </c>
      <c r="I14" s="101" t="str">
        <f>IF(A14="C",'Financial Analysis'!H24,IF('Cardinal Form'!A14="A",'Financial Analysis'!H24," "))</f>
        <v xml:space="preserve"> </v>
      </c>
      <c r="J14" s="101" t="str">
        <f>IF(A14="C",VLOOKUP(E14,'Financial Analysis'!B24:$I$34,8,FALSE),IF('Cardinal Form'!A14="A",VLOOKUP(E14,'Financial Analysis'!$B$13:$I$34,8,FALSE)," "))</f>
        <v xml:space="preserve"> </v>
      </c>
      <c r="K14" s="101" t="str">
        <f>IF(A14="C",'Financial Analysis'!J24,IF('Cardinal Form'!A14="A",'Financial Analysis'!J24," "))</f>
        <v xml:space="preserve"> </v>
      </c>
      <c r="M14" s="63" t="str">
        <f>IF(A14="C",'Financial Analysis'!L24,IF('Cardinal Form'!A14="A",'Financial Analysis'!L24," "))</f>
        <v xml:space="preserve"> </v>
      </c>
      <c r="N14" s="63" t="str">
        <f>IF(A14="C",'Financial Analysis'!K24,IF('Cardinal Form'!A14="A",'Financial Analysis'!K24," "))</f>
        <v xml:space="preserve"> </v>
      </c>
      <c r="O14" s="63" t="str">
        <f>IF(A14="C",'Financial Analysis'!M24,IF('Cardinal Form'!A14="A",'Financial Analysis'!M24," "))</f>
        <v xml:space="preserve"> </v>
      </c>
      <c r="P14" s="85" t="str">
        <f>IF(A14="C",'Financial Analysis'!S24/12,IF('Cardinal Form'!A14="A",'Financial Analysis'!S24/12," "))</f>
        <v xml:space="preserve"> </v>
      </c>
      <c r="Q14" s="86" t="str">
        <f>IF(A14="C",'Financial Analysis'!Q24,IF('Cardinal Form'!A14="A",'Financial Analysis'!Q24," "))</f>
        <v xml:space="preserve"> </v>
      </c>
      <c r="R14" t="str">
        <f>IF(A14="C","ASAP",IF('Cardinal Form'!A14="A","ASAP"," "))</f>
        <v xml:space="preserve"> </v>
      </c>
    </row>
    <row r="15" spans="1:19" x14ac:dyDescent="0.25">
      <c r="A15" s="41" t="str">
        <f>IF('Financial Analysis'!A25="Delete","D",IF('Financial Analysis'!A25="Convert","C",IF('Financial Analysis'!A25="Price Change","C",IF('Financial Analysis'!A25="Add","A"," "))))</f>
        <v xml:space="preserve"> </v>
      </c>
      <c r="B15" s="40" t="str">
        <f t="shared" si="0"/>
        <v/>
      </c>
      <c r="D15" t="str">
        <f>IF(A15="C",'Financial Analysis'!C25,IF('Cardinal Form'!A15="D",'Financial Analysis'!C25," "))</f>
        <v xml:space="preserve"> </v>
      </c>
      <c r="E15" t="str">
        <f>IF(A15="C",'Financial Analysis'!B25,IF('Cardinal Form'!A15="D",'Financial Analysis'!B25," "))</f>
        <v xml:space="preserve"> </v>
      </c>
      <c r="I15" s="101" t="str">
        <f>IF(A15="C",'Financial Analysis'!H25,IF('Cardinal Form'!A15="A",'Financial Analysis'!H25," "))</f>
        <v xml:space="preserve"> </v>
      </c>
      <c r="J15" s="101" t="str">
        <f>IF(A15="C",VLOOKUP(E15,'Financial Analysis'!B25:$I$34,8,FALSE),IF('Cardinal Form'!A15="A",VLOOKUP(E15,'Financial Analysis'!$B$13:$I$34,8,FALSE)," "))</f>
        <v xml:space="preserve"> </v>
      </c>
      <c r="K15" s="101" t="str">
        <f>IF(A15="C",'Financial Analysis'!J25,IF('Cardinal Form'!A15="A",'Financial Analysis'!J25," "))</f>
        <v xml:space="preserve"> </v>
      </c>
      <c r="M15" s="63" t="str">
        <f>IF(A15="C",'Financial Analysis'!L25,IF('Cardinal Form'!A15="A",'Financial Analysis'!L25," "))</f>
        <v xml:space="preserve"> </v>
      </c>
      <c r="N15" s="63" t="str">
        <f>IF(A15="C",'Financial Analysis'!K25,IF('Cardinal Form'!A15="A",'Financial Analysis'!K25," "))</f>
        <v xml:space="preserve"> </v>
      </c>
      <c r="O15" s="63" t="str">
        <f>IF(A15="C",'Financial Analysis'!M25,IF('Cardinal Form'!A15="A",'Financial Analysis'!M25," "))</f>
        <v xml:space="preserve"> </v>
      </c>
      <c r="P15" s="85" t="str">
        <f>IF(A15="C",'Financial Analysis'!S25/12,IF('Cardinal Form'!A15="A",'Financial Analysis'!S25/12," "))</f>
        <v xml:space="preserve"> </v>
      </c>
      <c r="Q15" s="86" t="str">
        <f>IF(A15="C",'Financial Analysis'!Q25,IF('Cardinal Form'!A15="A",'Financial Analysis'!Q25," "))</f>
        <v xml:space="preserve"> </v>
      </c>
      <c r="R15" t="str">
        <f>IF(A15="C","ASAP",IF('Cardinal Form'!A15="A","ASAP"," "))</f>
        <v xml:space="preserve"> </v>
      </c>
    </row>
    <row r="16" spans="1:19" x14ac:dyDescent="0.25">
      <c r="A16" s="41" t="str">
        <f>IF('Financial Analysis'!A26="Delete","D",IF('Financial Analysis'!A26="Convert","C",IF('Financial Analysis'!A26="Price Change","C",IF('Financial Analysis'!A26="Add","A"," "))))</f>
        <v xml:space="preserve"> </v>
      </c>
      <c r="B16" s="40" t="str">
        <f t="shared" si="0"/>
        <v/>
      </c>
      <c r="D16" t="str">
        <f>IF(A16="C",'Financial Analysis'!C26,IF('Cardinal Form'!A16="D",'Financial Analysis'!C26," "))</f>
        <v xml:space="preserve"> </v>
      </c>
      <c r="E16" t="str">
        <f>IF(A16="C",'Financial Analysis'!B26,IF('Cardinal Form'!A16="D",'Financial Analysis'!B26," "))</f>
        <v xml:space="preserve"> </v>
      </c>
      <c r="I16" s="101" t="str">
        <f>IF(A16="C",'Financial Analysis'!H26,IF('Cardinal Form'!A16="A",'Financial Analysis'!H26," "))</f>
        <v xml:space="preserve"> </v>
      </c>
      <c r="J16" s="101" t="str">
        <f>IF(A16="C",VLOOKUP(E16,'Financial Analysis'!B26:$I$34,8,FALSE),IF('Cardinal Form'!A16="A",VLOOKUP(E16,'Financial Analysis'!$B$13:$I$34,8,FALSE)," "))</f>
        <v xml:space="preserve"> </v>
      </c>
      <c r="K16" s="101" t="str">
        <f>IF(A16="C",'Financial Analysis'!J26,IF('Cardinal Form'!A16="A",'Financial Analysis'!J26," "))</f>
        <v xml:space="preserve"> </v>
      </c>
      <c r="M16" s="63" t="str">
        <f>IF(A16="C",'Financial Analysis'!L26,IF('Cardinal Form'!A16="A",'Financial Analysis'!L26," "))</f>
        <v xml:space="preserve"> </v>
      </c>
      <c r="N16" s="63" t="str">
        <f>IF(A16="C",'Financial Analysis'!K26,IF('Cardinal Form'!A16="A",'Financial Analysis'!K26," "))</f>
        <v xml:space="preserve"> </v>
      </c>
      <c r="O16" s="63" t="str">
        <f>IF(A16="C",'Financial Analysis'!M26,IF('Cardinal Form'!A16="A",'Financial Analysis'!M26," "))</f>
        <v xml:space="preserve"> </v>
      </c>
      <c r="P16" s="85" t="str">
        <f>IF(A16="C",'Financial Analysis'!S26/12,IF('Cardinal Form'!A16="A",'Financial Analysis'!S26/12," "))</f>
        <v xml:space="preserve"> </v>
      </c>
      <c r="Q16" s="86" t="str">
        <f>IF(A16="C",'Financial Analysis'!Q26,IF('Cardinal Form'!A16="A",'Financial Analysis'!Q26," "))</f>
        <v xml:space="preserve"> </v>
      </c>
      <c r="R16" t="str">
        <f>IF(A16="C","ASAP",IF('Cardinal Form'!A16="A","ASAP"," "))</f>
        <v xml:space="preserve"> </v>
      </c>
    </row>
    <row r="17" spans="1:18" x14ac:dyDescent="0.25">
      <c r="A17" s="41" t="str">
        <f>IF('Financial Analysis'!A27="Delete","D",IF('Financial Analysis'!A27="Convert","C",IF('Financial Analysis'!A27="Price Change","C",IF('Financial Analysis'!A27="Add","A"," "))))</f>
        <v xml:space="preserve"> </v>
      </c>
      <c r="B17" s="40" t="str">
        <f t="shared" si="0"/>
        <v/>
      </c>
      <c r="D17" t="str">
        <f>IF(A17="C",'Financial Analysis'!C27,IF('Cardinal Form'!A17="D",'Financial Analysis'!C27," "))</f>
        <v xml:space="preserve"> </v>
      </c>
      <c r="E17" t="str">
        <f>IF(A17="C",'Financial Analysis'!B27,IF('Cardinal Form'!A17="D",'Financial Analysis'!B27," "))</f>
        <v xml:space="preserve"> </v>
      </c>
      <c r="I17" s="101" t="str">
        <f>IF(A17="C",'Financial Analysis'!H27,IF('Cardinal Form'!A17="A",'Financial Analysis'!H27," "))</f>
        <v xml:space="preserve"> </v>
      </c>
      <c r="J17" s="101" t="str">
        <f>IF(A17="C",VLOOKUP(E17,'Financial Analysis'!B27:$I$34,8,FALSE),IF('Cardinal Form'!A17="A",VLOOKUP(E17,'Financial Analysis'!$B$13:$I$34,8,FALSE)," "))</f>
        <v xml:space="preserve"> </v>
      </c>
      <c r="K17" s="101" t="str">
        <f>IF(A17="C",'Financial Analysis'!J27,IF('Cardinal Form'!A17="A",'Financial Analysis'!J27," "))</f>
        <v xml:space="preserve"> </v>
      </c>
      <c r="M17" s="63" t="str">
        <f>IF(A17="C",'Financial Analysis'!L27,IF('Cardinal Form'!A17="A",'Financial Analysis'!L27," "))</f>
        <v xml:space="preserve"> </v>
      </c>
      <c r="N17" s="63" t="str">
        <f>IF(A17="C",'Financial Analysis'!K27,IF('Cardinal Form'!A17="A",'Financial Analysis'!K27," "))</f>
        <v xml:space="preserve"> </v>
      </c>
      <c r="O17" s="63" t="str">
        <f>IF(A17="C",'Financial Analysis'!M27,IF('Cardinal Form'!A17="A",'Financial Analysis'!M27," "))</f>
        <v xml:space="preserve"> </v>
      </c>
      <c r="P17" s="85" t="str">
        <f>IF(A17="C",'Financial Analysis'!S27/12,IF('Cardinal Form'!A17="A",'Financial Analysis'!S27/12," "))</f>
        <v xml:space="preserve"> </v>
      </c>
      <c r="Q17" s="86" t="str">
        <f>IF(A17="C",'Financial Analysis'!Q27,IF('Cardinal Form'!A17="A",'Financial Analysis'!Q27," "))</f>
        <v xml:space="preserve"> </v>
      </c>
      <c r="R17" t="str">
        <f>IF(A17="C","ASAP",IF('Cardinal Form'!A17="A","ASAP"," "))</f>
        <v xml:space="preserve"> </v>
      </c>
    </row>
    <row r="18" spans="1:18" x14ac:dyDescent="0.25">
      <c r="A18" s="41" t="str">
        <f>IF('Financial Analysis'!A28="Delete","D",IF('Financial Analysis'!A28="Convert","C",IF('Financial Analysis'!A28="Price Change","C",IF('Financial Analysis'!A28="Add","A"," "))))</f>
        <v xml:space="preserve"> </v>
      </c>
      <c r="B18" s="40" t="str">
        <f t="shared" si="0"/>
        <v/>
      </c>
      <c r="D18" t="str">
        <f>IF(A18="C",'Financial Analysis'!C28,IF('Cardinal Form'!A18="D",'Financial Analysis'!C28," "))</f>
        <v xml:space="preserve"> </v>
      </c>
      <c r="E18" t="str">
        <f>IF(A18="C",'Financial Analysis'!B28,IF('Cardinal Form'!A18="D",'Financial Analysis'!B28," "))</f>
        <v xml:space="preserve"> </v>
      </c>
      <c r="I18" s="101" t="str">
        <f>IF(A18="C",'Financial Analysis'!H28,IF('Cardinal Form'!A18="A",'Financial Analysis'!H28," "))</f>
        <v xml:space="preserve"> </v>
      </c>
      <c r="J18" s="101" t="str">
        <f>IF(A18="C",VLOOKUP(E18,'Financial Analysis'!B28:$I$34,8,FALSE),IF('Cardinal Form'!A18="A",VLOOKUP(E18,'Financial Analysis'!$B$13:$I$34,8,FALSE)," "))</f>
        <v xml:space="preserve"> </v>
      </c>
      <c r="K18" s="101" t="str">
        <f>IF(A18="C",'Financial Analysis'!J28,IF('Cardinal Form'!A18="A",'Financial Analysis'!J28," "))</f>
        <v xml:space="preserve"> </v>
      </c>
      <c r="M18" s="63" t="str">
        <f>IF(A18="C",'Financial Analysis'!L28,IF('Cardinal Form'!A18="A",'Financial Analysis'!L28," "))</f>
        <v xml:space="preserve"> </v>
      </c>
      <c r="N18" s="63" t="str">
        <f>IF(A18="C",'Financial Analysis'!K28,IF('Cardinal Form'!A18="A",'Financial Analysis'!K28," "))</f>
        <v xml:space="preserve"> </v>
      </c>
      <c r="O18" s="63" t="str">
        <f>IF(A18="C",'Financial Analysis'!M28,IF('Cardinal Form'!A18="A",'Financial Analysis'!M28," "))</f>
        <v xml:space="preserve"> </v>
      </c>
      <c r="P18" s="85" t="str">
        <f>IF(A18="C",'Financial Analysis'!S28/12,IF('Cardinal Form'!A18="A",'Financial Analysis'!S28/12," "))</f>
        <v xml:space="preserve"> </v>
      </c>
      <c r="Q18" s="86" t="str">
        <f>IF(A18="C",'Financial Analysis'!Q28,IF('Cardinal Form'!A18="A",'Financial Analysis'!Q28," "))</f>
        <v xml:space="preserve"> </v>
      </c>
      <c r="R18" t="str">
        <f>IF(A18="C","ASAP",IF('Cardinal Form'!A18="A","ASAP"," "))</f>
        <v xml:space="preserve"> </v>
      </c>
    </row>
    <row r="19" spans="1:18" x14ac:dyDescent="0.25">
      <c r="A19" s="41" t="str">
        <f>IF('Financial Analysis'!A29="Delete","D",IF('Financial Analysis'!A29="Convert","C",IF('Financial Analysis'!A29="Price Change","C"," ")))</f>
        <v xml:space="preserve"> </v>
      </c>
      <c r="B19" s="40" t="str">
        <f t="shared" si="0"/>
        <v/>
      </c>
      <c r="D19" t="str">
        <f>IF(A19="C",'Financial Analysis'!C29," ")</f>
        <v xml:space="preserve"> </v>
      </c>
      <c r="E19" s="66" t="str">
        <f>IF(A19="C",'Financial Analysis'!B29,IF('Cardinal Form'!A19="D",'Financial Analysis'!B29," "))</f>
        <v xml:space="preserve"> </v>
      </c>
      <c r="I19" s="101" t="str">
        <f>IF(A19="C",'Financial Analysis'!H29,IF('Cardinal Form'!A19="A",'Financial Analysis'!H29," "))</f>
        <v xml:space="preserve"> </v>
      </c>
      <c r="J19" s="101" t="str">
        <f>IF(A19="C",VLOOKUP(E19,'Financial Analysis'!B29:$I$34,8,FALSE),IF('Cardinal Form'!A19="A",VLOOKUP(E19,'Financial Analysis'!$B$13:$I$34,8,FALSE)," "))</f>
        <v xml:space="preserve"> </v>
      </c>
      <c r="K19" s="101" t="str">
        <f>IF(A19="C",'Financial Analysis'!J29,IF('Cardinal Form'!A19="A",'Financial Analysis'!J29," "))</f>
        <v xml:space="preserve"> </v>
      </c>
      <c r="M19" s="63" t="str">
        <f>IF(A19="C",'Financial Analysis'!L29,IF('Cardinal Form'!A19="A",'Financial Analysis'!L29," "))</f>
        <v xml:space="preserve"> </v>
      </c>
      <c r="N19" s="63" t="str">
        <f>IF(A19="C",'Financial Analysis'!K29,IF('Cardinal Form'!A19="A",'Financial Analysis'!K29," "))</f>
        <v xml:space="preserve"> </v>
      </c>
      <c r="O19" s="63" t="str">
        <f>IF(A19="C",'Financial Analysis'!M29,IF('Cardinal Form'!A19="A",'Financial Analysis'!M29," "))</f>
        <v xml:space="preserve"> </v>
      </c>
      <c r="P19" s="85" t="str">
        <f>IF(A19="C",'Financial Analysis'!S29/12,IF('Cardinal Form'!A19="A",'Financial Analysis'!S29/12," "))</f>
        <v xml:space="preserve"> </v>
      </c>
      <c r="Q19" s="86" t="str">
        <f>IF(A19="C",'Financial Analysis'!Q29,IF('Cardinal Form'!A19="A",'Financial Analysis'!Q29," "))</f>
        <v xml:space="preserve"> </v>
      </c>
      <c r="R19" s="66" t="str">
        <f>IF(A19="C","ASAP",IF('Cardinal Form'!A19="A","ASAP"," "))</f>
        <v xml:space="preserve"> </v>
      </c>
    </row>
    <row r="20" spans="1:18" x14ac:dyDescent="0.25">
      <c r="A20" s="41" t="str">
        <f>IF('Financial Analysis'!A30="Delete","D",IF('Financial Analysis'!A30="Convert","C",IF('Financial Analysis'!A30="Price Change","C"," ")))</f>
        <v xml:space="preserve"> </v>
      </c>
      <c r="B20" s="40" t="str">
        <f t="shared" si="0"/>
        <v/>
      </c>
      <c r="D20" t="str">
        <f>IF(A20="C",'Financial Analysis'!C30," ")</f>
        <v xml:space="preserve"> </v>
      </c>
      <c r="E20" s="66" t="str">
        <f>IF(A20="C",'Financial Analysis'!B30,IF('Cardinal Form'!A20="D",'Financial Analysis'!B30," "))</f>
        <v xml:space="preserve"> </v>
      </c>
      <c r="I20" s="101" t="str">
        <f>IF(A20="C",'Financial Analysis'!H30,IF('Cardinal Form'!A20="A",'Financial Analysis'!H30," "))</f>
        <v xml:space="preserve"> </v>
      </c>
      <c r="J20" s="101" t="str">
        <f>IF(A20="C",VLOOKUP(E20,'Financial Analysis'!B30:$I$34,8,FALSE),IF('Cardinal Form'!A20="A",VLOOKUP(E20,'Financial Analysis'!$B$13:$I$34,8,FALSE)," "))</f>
        <v xml:space="preserve"> </v>
      </c>
      <c r="K20" s="101" t="str">
        <f>IF(A20="C",'Financial Analysis'!J30,IF('Cardinal Form'!A20="A",'Financial Analysis'!J30," "))</f>
        <v xml:space="preserve"> </v>
      </c>
      <c r="M20" s="63" t="str">
        <f>IF(A20="C",'Financial Analysis'!L30,IF('Cardinal Form'!A20="A",'Financial Analysis'!L30," "))</f>
        <v xml:space="preserve"> </v>
      </c>
      <c r="N20" s="63" t="str">
        <f>IF(A20="C",'Financial Analysis'!K30,IF('Cardinal Form'!A20="A",'Financial Analysis'!K30," "))</f>
        <v xml:space="preserve"> </v>
      </c>
      <c r="O20" s="63" t="str">
        <f>IF(A20="C",'Financial Analysis'!M30,IF('Cardinal Form'!A20="A",'Financial Analysis'!M30," "))</f>
        <v xml:space="preserve"> </v>
      </c>
      <c r="P20" s="85" t="str">
        <f>IF(A20="C",'Financial Analysis'!S30/12,IF('Cardinal Form'!A20="A",'Financial Analysis'!S30/12," "))</f>
        <v xml:space="preserve"> </v>
      </c>
      <c r="Q20" s="86" t="str">
        <f>IF(A20="C",'Financial Analysis'!Q30,IF('Cardinal Form'!A20="A",'Financial Analysis'!Q30," "))</f>
        <v xml:space="preserve"> </v>
      </c>
      <c r="R20" s="66" t="str">
        <f>IF(A20="C","ASAP",IF('Cardinal Form'!A20="A","ASAP"," "))</f>
        <v xml:space="preserve"> </v>
      </c>
    </row>
    <row r="21" spans="1:18" x14ac:dyDescent="0.25">
      <c r="A21" s="41" t="str">
        <f>IF('Financial Analysis'!A31="Delete","D",IF('Financial Analysis'!A31="Convert","C",IF('Financial Analysis'!A31="Price Change","C"," ")))</f>
        <v xml:space="preserve"> </v>
      </c>
      <c r="B21" s="40" t="str">
        <f t="shared" si="0"/>
        <v/>
      </c>
      <c r="D21" t="str">
        <f>IF(A21="C",'Financial Analysis'!C31," ")</f>
        <v xml:space="preserve"> </v>
      </c>
      <c r="E21" s="66" t="str">
        <f>IF(A21="C",'Financial Analysis'!B31,IF('Cardinal Form'!A21="D",'Financial Analysis'!B31," "))</f>
        <v xml:space="preserve"> </v>
      </c>
      <c r="I21" s="101" t="str">
        <f>IF(A21="C",'Financial Analysis'!H31,IF('Cardinal Form'!A21="A",'Financial Analysis'!H31," "))</f>
        <v xml:space="preserve"> </v>
      </c>
      <c r="J21" s="101" t="str">
        <f>IF(A21="C",VLOOKUP(E21,'Financial Analysis'!B31:$I$34,8,FALSE),IF('Cardinal Form'!A21="A",VLOOKUP(E21,'Financial Analysis'!$B$13:$I$34,8,FALSE)," "))</f>
        <v xml:space="preserve"> </v>
      </c>
      <c r="K21" s="101" t="str">
        <f>IF(A21="C",'Financial Analysis'!J31,IF('Cardinal Form'!A21="A",'Financial Analysis'!J31," "))</f>
        <v xml:space="preserve"> </v>
      </c>
      <c r="M21" s="63" t="str">
        <f>IF(A21="C",'Financial Analysis'!L31,IF('Cardinal Form'!A21="A",'Financial Analysis'!L31," "))</f>
        <v xml:space="preserve"> </v>
      </c>
      <c r="N21" s="63" t="str">
        <f>IF(A21="C",'Financial Analysis'!K31,IF('Cardinal Form'!A21="A",'Financial Analysis'!K31," "))</f>
        <v xml:space="preserve"> </v>
      </c>
      <c r="O21" s="63" t="str">
        <f>IF(A21="C",'Financial Analysis'!M31,IF('Cardinal Form'!A21="A",'Financial Analysis'!M31," "))</f>
        <v xml:space="preserve"> </v>
      </c>
      <c r="P21" s="85" t="str">
        <f>IF(A21="C",'Financial Analysis'!S31/12,IF('Cardinal Form'!A21="A",'Financial Analysis'!S31/12," "))</f>
        <v xml:space="preserve"> </v>
      </c>
      <c r="Q21" s="86" t="str">
        <f>IF(A21="C",'Financial Analysis'!Q31,IF('Cardinal Form'!A21="A",'Financial Analysis'!Q31," "))</f>
        <v xml:space="preserve"> </v>
      </c>
      <c r="R21" s="66" t="str">
        <f>IF(A21="C","ASAP",IF('Cardinal Form'!A21="A","ASAP"," "))</f>
        <v xml:space="preserve"> </v>
      </c>
    </row>
    <row r="22" spans="1:18" x14ac:dyDescent="0.25">
      <c r="A22" s="41" t="str">
        <f>IF('Financial Analysis'!A32="Delete","D",IF('Financial Analysis'!A32="Convert","C",IF('Financial Analysis'!A32="Price Change","C"," ")))</f>
        <v xml:space="preserve"> </v>
      </c>
      <c r="B22" s="40" t="str">
        <f t="shared" si="0"/>
        <v/>
      </c>
      <c r="D22" t="str">
        <f>IF(A22="C",'Financial Analysis'!C32," ")</f>
        <v xml:space="preserve"> </v>
      </c>
      <c r="E22" s="66" t="str">
        <f>IF(A22="C",'Financial Analysis'!B32,IF('Cardinal Form'!A22="D",'Financial Analysis'!B32," "))</f>
        <v xml:space="preserve"> </v>
      </c>
      <c r="I22" s="101" t="str">
        <f>IF(A22="C",'Financial Analysis'!H32,IF('Cardinal Form'!A22="A",'Financial Analysis'!H32," "))</f>
        <v xml:space="preserve"> </v>
      </c>
      <c r="J22" s="101" t="str">
        <f>IF(A22="C",VLOOKUP(E22,'Financial Analysis'!B32:$I$34,8,FALSE),IF('Cardinal Form'!A22="A",VLOOKUP(E22,'Financial Analysis'!$B$13:$I$34,8,FALSE)," "))</f>
        <v xml:space="preserve"> </v>
      </c>
      <c r="K22" s="101" t="str">
        <f>IF(A22="C",'Financial Analysis'!J32,IF('Cardinal Form'!A22="A",'Financial Analysis'!J32," "))</f>
        <v xml:space="preserve"> </v>
      </c>
      <c r="M22" s="63" t="str">
        <f>IF(A22="C",'Financial Analysis'!L32,IF('Cardinal Form'!A22="A",'Financial Analysis'!L32," "))</f>
        <v xml:space="preserve"> </v>
      </c>
      <c r="N22" s="63" t="str">
        <f>IF(A22="C",'Financial Analysis'!K32,IF('Cardinal Form'!A22="A",'Financial Analysis'!K32," "))</f>
        <v xml:space="preserve"> </v>
      </c>
      <c r="O22" s="63" t="str">
        <f>IF(A22="C",'Financial Analysis'!M32,IF('Cardinal Form'!A22="A",'Financial Analysis'!M32," "))</f>
        <v xml:space="preserve"> </v>
      </c>
      <c r="P22" s="85" t="str">
        <f>IF(A22="C",'Financial Analysis'!S32/12,IF('Cardinal Form'!A22="A",'Financial Analysis'!S32/12," "))</f>
        <v xml:space="preserve"> </v>
      </c>
      <c r="Q22" s="86" t="str">
        <f>IF(A22="C",'Financial Analysis'!Q32,IF('Cardinal Form'!A22="A",'Financial Analysis'!Q32," "))</f>
        <v xml:space="preserve"> </v>
      </c>
      <c r="R22" s="66" t="str">
        <f>IF(A22="C","ASAP",IF('Cardinal Form'!A22="A","ASAP"," "))</f>
        <v xml:space="preserve"> </v>
      </c>
    </row>
    <row r="23" spans="1:18" x14ac:dyDescent="0.25">
      <c r="A23" s="41" t="str">
        <f>IF('Financial Analysis'!A33="Delete","D",IF('Financial Analysis'!A33="Convert","C",IF('Financial Analysis'!A33="Price Change","C"," ")))</f>
        <v xml:space="preserve"> </v>
      </c>
      <c r="B23" s="40" t="str">
        <f t="shared" si="0"/>
        <v/>
      </c>
      <c r="D23" t="str">
        <f>IF(A23="C",'Financial Analysis'!C33," ")</f>
        <v xml:space="preserve"> </v>
      </c>
      <c r="E23" s="66" t="str">
        <f>IF(A23="C",'Financial Analysis'!B33,IF('Cardinal Form'!A23="D",'Financial Analysis'!B33," "))</f>
        <v xml:space="preserve"> </v>
      </c>
      <c r="I23" s="101" t="str">
        <f>IF(A23="C",'Financial Analysis'!H33,IF('Cardinal Form'!A23="A",'Financial Analysis'!H33," "))</f>
        <v xml:space="preserve"> </v>
      </c>
      <c r="J23" s="101" t="str">
        <f>IF(A23="C",VLOOKUP(E23,'Financial Analysis'!B33:$I$34,8,FALSE),IF('Cardinal Form'!A23="A",VLOOKUP(E23,'Financial Analysis'!$B$13:$I$34,8,FALSE)," "))</f>
        <v xml:space="preserve"> </v>
      </c>
      <c r="K23" s="101" t="str">
        <f>IF(A23="C",'Financial Analysis'!J33,IF('Cardinal Form'!A23="A",'Financial Analysis'!J33," "))</f>
        <v xml:space="preserve"> </v>
      </c>
      <c r="M23" s="63" t="str">
        <f>IF(A23="C",'Financial Analysis'!L33,IF('Cardinal Form'!A23="A",'Financial Analysis'!L33," "))</f>
        <v xml:space="preserve"> </v>
      </c>
      <c r="N23" s="63" t="str">
        <f>IF(A23="C",'Financial Analysis'!K33,IF('Cardinal Form'!A23="A",'Financial Analysis'!K33," "))</f>
        <v xml:space="preserve"> </v>
      </c>
      <c r="O23" s="63" t="str">
        <f>IF(A23="C",'Financial Analysis'!M33,IF('Cardinal Form'!A23="A",'Financial Analysis'!M33," "))</f>
        <v xml:space="preserve"> </v>
      </c>
      <c r="P23" s="85" t="str">
        <f>IF(A23="C",'Financial Analysis'!S33/12,IF('Cardinal Form'!A23="A",'Financial Analysis'!S33/12," "))</f>
        <v xml:space="preserve"> </v>
      </c>
      <c r="Q23" s="86" t="str">
        <f>IF(A23="C",'Financial Analysis'!Q33,IF('Cardinal Form'!A23="A",'Financial Analysis'!Q33," "))</f>
        <v xml:space="preserve"> </v>
      </c>
      <c r="R23" s="66" t="str">
        <f>IF(A23="C","ASAP",IF('Cardinal Form'!A23="A","ASAP"," "))</f>
        <v xml:space="preserve"> </v>
      </c>
    </row>
    <row r="24" spans="1:18" x14ac:dyDescent="0.25">
      <c r="A24" s="41" t="str">
        <f>IF('Financial Analysis'!A34="Delete","D",IF('Financial Analysis'!A34="Convert","C",IF('Financial Analysis'!A34="Price Change","C"," ")))</f>
        <v xml:space="preserve"> </v>
      </c>
      <c r="B24" s="40" t="str">
        <f t="shared" si="0"/>
        <v/>
      </c>
      <c r="D24" s="66" t="str">
        <f>IF(A24="C",'Financial Analysis'!C34," ")</f>
        <v xml:space="preserve"> </v>
      </c>
      <c r="E24" s="66" t="str">
        <f>IF(A24="C",'Financial Analysis'!B34,IF('Cardinal Form'!A24="D",'Financial Analysis'!B34," "))</f>
        <v xml:space="preserve"> </v>
      </c>
      <c r="I24" s="101" t="str">
        <f>IF(A24="C",'Financial Analysis'!H34,IF('Cardinal Form'!A24="A",'Financial Analysis'!H34," "))</f>
        <v xml:space="preserve"> </v>
      </c>
      <c r="J24" s="101" t="str">
        <f>IF(A24="C",VLOOKUP(E24,'Financial Analysis'!B34:$I$34,8,FALSE),IF('Cardinal Form'!A24="A",VLOOKUP(E24,'Financial Analysis'!$B$13:$I$34,8,FALSE)," "))</f>
        <v xml:space="preserve"> </v>
      </c>
      <c r="K24" s="101" t="str">
        <f>IF(A24="C",'Financial Analysis'!J34,IF('Cardinal Form'!A24="A",'Financial Analysis'!J34," "))</f>
        <v xml:space="preserve"> </v>
      </c>
      <c r="M24" s="66" t="str">
        <f>IF(A24="C",'Financial Analysis'!L34,IF('Cardinal Form'!A24="A",'Financial Analysis'!L34," "))</f>
        <v xml:space="preserve"> </v>
      </c>
      <c r="O24" s="66" t="str">
        <f>IF(A24="C",'Financial Analysis'!K34,IF('Cardinal Form'!A24="A",'Financial Analysis'!K34," "))</f>
        <v xml:space="preserve"> </v>
      </c>
      <c r="P24" s="66" t="str">
        <f>IF(A24="C",'Financial Analysis'!S34/12,IF('Cardinal Form'!A24="A",'Financial Analysis'!S34/12," "))</f>
        <v xml:space="preserve"> </v>
      </c>
      <c r="Q24" s="86" t="str">
        <f>IF(A24="C",'Financial Analysis'!Q34,IF('Cardinal Form'!A24="A",'Financial Analysis'!Q34," "))</f>
        <v xml:space="preserve"> </v>
      </c>
      <c r="R24" s="66" t="str">
        <f>IF(A24="C","ASAP",IF('Cardinal Form'!A24="A","ASAP"," "))</f>
        <v xml:space="preserve"> </v>
      </c>
    </row>
    <row r="25" spans="1:18" x14ac:dyDescent="0.25">
      <c r="A25" s="41" t="e">
        <f>IF('Financial Analysis'!#REF!="Delete","D",IF('Financial Analysis'!#REF!="Convert","C",IF('Financial Analysis'!#REF!="Price Change","C"," ")))</f>
        <v>#REF!</v>
      </c>
      <c r="B25" s="40" t="e">
        <f t="shared" si="0"/>
        <v>#REF!</v>
      </c>
      <c r="D25" s="66" t="e">
        <f>IF(A25="C",'Financial Analysis'!#REF!," ")</f>
        <v>#REF!</v>
      </c>
      <c r="E25" s="66" t="e">
        <f>IF(A25="C",'Financial Analysis'!#REF!,IF('Cardinal Form'!A25="D",'Financial Analysis'!#REF!," "))</f>
        <v>#REF!</v>
      </c>
      <c r="I25" s="101" t="e">
        <f>IF(A25="C",'Financial Analysis'!#REF!,IF('Cardinal Form'!A25="A",'Financial Analysis'!#REF!," "))</f>
        <v>#REF!</v>
      </c>
      <c r="J25" s="101" t="e">
        <f>IF(A25="C",VLOOKUP(E25,'Financial Analysis'!#REF!,8,FALSE),IF('Cardinal Form'!A25="A",VLOOKUP(E25,'Financial Analysis'!$B$13:$I$34,8,FALSE)," "))</f>
        <v>#REF!</v>
      </c>
      <c r="K25" s="101" t="e">
        <f>IF(A25="C",'Financial Analysis'!#REF!,IF('Cardinal Form'!A25="A",'Financial Analysis'!#REF!," "))</f>
        <v>#REF!</v>
      </c>
      <c r="M25" s="66" t="e">
        <f>IF(A25="C",'Financial Analysis'!#REF!,IF('Cardinal Form'!A25="A",'Financial Analysis'!#REF!," "))</f>
        <v>#REF!</v>
      </c>
      <c r="O25" s="66" t="e">
        <f>IF(A25="C",'Financial Analysis'!#REF!,IF('Cardinal Form'!A25="A",'Financial Analysis'!#REF!," "))</f>
        <v>#REF!</v>
      </c>
      <c r="P25" s="66" t="e">
        <f>IF(A25="C",'Financial Analysis'!#REF!/12,IF('Cardinal Form'!A25="A",'Financial Analysis'!#REF!/12," "))</f>
        <v>#REF!</v>
      </c>
      <c r="Q25" s="86" t="e">
        <f>IF(A25="C",'Financial Analysis'!#REF!,IF('Cardinal Form'!A25="A",'Financial Analysis'!#REF!," "))</f>
        <v>#REF!</v>
      </c>
      <c r="R25" s="66" t="e">
        <f>IF(A25="C","ASAP",IF('Cardinal Form'!A25="A","ASAP"," "))</f>
        <v>#REF!</v>
      </c>
    </row>
    <row r="26" spans="1:18" x14ac:dyDescent="0.25">
      <c r="A26" s="41" t="e">
        <f>IF('Financial Analysis'!#REF!="Delete","D",IF('Financial Analysis'!#REF!="Convert","C",IF('Financial Analysis'!#REF!="Price Change","C"," ")))</f>
        <v>#REF!</v>
      </c>
      <c r="B26" s="40" t="e">
        <f t="shared" si="0"/>
        <v>#REF!</v>
      </c>
      <c r="D26" s="66" t="e">
        <f>IF(A26="C",'Financial Analysis'!#REF!," ")</f>
        <v>#REF!</v>
      </c>
      <c r="E26" s="66" t="e">
        <f>IF(A26="C",'Financial Analysis'!#REF!,IF('Cardinal Form'!A26="D",'Financial Analysis'!#REF!," "))</f>
        <v>#REF!</v>
      </c>
      <c r="I26" s="101" t="e">
        <f>IF(A26="C",'Financial Analysis'!#REF!,IF('Cardinal Form'!A26="A",'Financial Analysis'!#REF!," "))</f>
        <v>#REF!</v>
      </c>
      <c r="J26" s="101" t="e">
        <f>IF(A26="C",VLOOKUP(E26,'Financial Analysis'!#REF!,8,FALSE),IF('Cardinal Form'!A26="A",VLOOKUP(E26,'Financial Analysis'!$B$13:$I$34,8,FALSE)," "))</f>
        <v>#REF!</v>
      </c>
      <c r="K26" s="101" t="e">
        <f>IF(A26="C",'Financial Analysis'!#REF!,IF('Cardinal Form'!A26="A",'Financial Analysis'!#REF!," "))</f>
        <v>#REF!</v>
      </c>
      <c r="M26" s="66" t="e">
        <f>IF(A26="C",'Financial Analysis'!#REF!,IF('Cardinal Form'!A26="A",'Financial Analysis'!#REF!," "))</f>
        <v>#REF!</v>
      </c>
      <c r="O26" s="66" t="e">
        <f>IF(A26="C",'Financial Analysis'!#REF!,IF('Cardinal Form'!A26="A",'Financial Analysis'!#REF!," "))</f>
        <v>#REF!</v>
      </c>
      <c r="P26" s="66" t="e">
        <f>IF(A26="C",'Financial Analysis'!#REF!/12,IF('Cardinal Form'!A26="A",'Financial Analysis'!#REF!/12," "))</f>
        <v>#REF!</v>
      </c>
      <c r="Q26" s="86" t="e">
        <f>IF(A26="C",'Financial Analysis'!#REF!,IF('Cardinal Form'!A26="A",'Financial Analysis'!#REF!," "))</f>
        <v>#REF!</v>
      </c>
      <c r="R26" s="66" t="e">
        <f>IF(A26="C","ASAP",IF('Cardinal Form'!A26="A","ASAP"," "))</f>
        <v>#REF!</v>
      </c>
    </row>
    <row r="27" spans="1:18" x14ac:dyDescent="0.25">
      <c r="A27" s="41" t="e">
        <f>IF('Financial Analysis'!#REF!="Delete","D",IF('Financial Analysis'!#REF!="Convert","C",IF('Financial Analysis'!#REF!="Price Change","C"," ")))</f>
        <v>#REF!</v>
      </c>
      <c r="B27" s="40" t="e">
        <f t="shared" si="0"/>
        <v>#REF!</v>
      </c>
      <c r="D27" s="66" t="e">
        <f>IF(A27="C",'Financial Analysis'!#REF!," ")</f>
        <v>#REF!</v>
      </c>
      <c r="E27" s="66" t="e">
        <f>IF(A27="C",'Financial Analysis'!#REF!,IF('Cardinal Form'!A27="D",'Financial Analysis'!#REF!," "))</f>
        <v>#REF!</v>
      </c>
      <c r="I27" s="101" t="e">
        <f>IF(A27="C",'Financial Analysis'!#REF!,IF('Cardinal Form'!A27="A",'Financial Analysis'!#REF!," "))</f>
        <v>#REF!</v>
      </c>
      <c r="J27" s="101" t="e">
        <f>IF(A27="C",VLOOKUP(E27,'Financial Analysis'!#REF!,8,FALSE),IF('Cardinal Form'!A27="A",VLOOKUP(E27,'Financial Analysis'!$B$13:$I$34,8,FALSE)," "))</f>
        <v>#REF!</v>
      </c>
      <c r="K27" s="101" t="e">
        <f>IF(A27="C",'Financial Analysis'!#REF!,IF('Cardinal Form'!A27="A",'Financial Analysis'!#REF!," "))</f>
        <v>#REF!</v>
      </c>
      <c r="M27" s="66" t="e">
        <f>IF(A27="C",'Financial Analysis'!#REF!,IF('Cardinal Form'!A27="A",'Financial Analysis'!#REF!," "))</f>
        <v>#REF!</v>
      </c>
      <c r="O27" s="66" t="e">
        <f>IF(A27="C",'Financial Analysis'!#REF!,IF('Cardinal Form'!A27="A",'Financial Analysis'!#REF!," "))</f>
        <v>#REF!</v>
      </c>
      <c r="P27" s="66" t="e">
        <f>IF(A27="C",'Financial Analysis'!#REF!/12,IF('Cardinal Form'!A27="A",'Financial Analysis'!#REF!/12," "))</f>
        <v>#REF!</v>
      </c>
      <c r="Q27" s="86" t="e">
        <f>IF(A27="C",'Financial Analysis'!#REF!,IF('Cardinal Form'!A27="A",'Financial Analysis'!#REF!," "))</f>
        <v>#REF!</v>
      </c>
      <c r="R27" s="66" t="e">
        <f>IF(A27="C","ASAP",IF('Cardinal Form'!A27="A","ASAP"," "))</f>
        <v>#REF!</v>
      </c>
    </row>
    <row r="28" spans="1:18" x14ac:dyDescent="0.25">
      <c r="A28" s="41" t="e">
        <f>IF('Financial Analysis'!#REF!="Delete","D",IF('Financial Analysis'!#REF!="Convert","C",IF('Financial Analysis'!#REF!="Price Change","C"," ")))</f>
        <v>#REF!</v>
      </c>
      <c r="B28" s="40" t="e">
        <f t="shared" si="0"/>
        <v>#REF!</v>
      </c>
      <c r="D28" s="66" t="e">
        <f>IF(A28="C",'Financial Analysis'!#REF!," ")</f>
        <v>#REF!</v>
      </c>
      <c r="E28" s="66" t="e">
        <f>IF(A28="C",'Financial Analysis'!#REF!,IF('Cardinal Form'!A28="D",'Financial Analysis'!#REF!," "))</f>
        <v>#REF!</v>
      </c>
      <c r="I28" s="101" t="e">
        <f>IF(A28="C",'Financial Analysis'!#REF!,IF('Cardinal Form'!A28="A",'Financial Analysis'!#REF!," "))</f>
        <v>#REF!</v>
      </c>
      <c r="J28" s="101" t="e">
        <f>IF(A28="C",VLOOKUP(E28,'Financial Analysis'!#REF!,8,FALSE),IF('Cardinal Form'!A28="A",VLOOKUP(E28,'Financial Analysis'!$B$13:$I$34,8,FALSE)," "))</f>
        <v>#REF!</v>
      </c>
      <c r="K28" s="101" t="e">
        <f>IF(A28="C",'Financial Analysis'!#REF!,IF('Cardinal Form'!A28="A",'Financial Analysis'!#REF!," "))</f>
        <v>#REF!</v>
      </c>
      <c r="M28" s="66" t="e">
        <f>IF(A28="C",'Financial Analysis'!#REF!,IF('Cardinal Form'!A28="A",'Financial Analysis'!#REF!," "))</f>
        <v>#REF!</v>
      </c>
      <c r="O28" s="66" t="e">
        <f>IF(A28="C",'Financial Analysis'!#REF!,IF('Cardinal Form'!A28="A",'Financial Analysis'!#REF!," "))</f>
        <v>#REF!</v>
      </c>
      <c r="P28" s="66" t="e">
        <f>IF(A28="C",'Financial Analysis'!#REF!/12,IF('Cardinal Form'!A28="A",'Financial Analysis'!#REF!/12," "))</f>
        <v>#REF!</v>
      </c>
      <c r="Q28" s="86" t="e">
        <f>IF(A28="C",'Financial Analysis'!#REF!,IF('Cardinal Form'!A28="A",'Financial Analysis'!#REF!," "))</f>
        <v>#REF!</v>
      </c>
      <c r="R28" s="66" t="e">
        <f>IF(A28="C","ASAP",IF('Cardinal Form'!A28="A","ASAP"," "))</f>
        <v>#REF!</v>
      </c>
    </row>
    <row r="29" spans="1:18" x14ac:dyDescent="0.25">
      <c r="A29" s="41" t="e">
        <f>IF('Financial Analysis'!#REF!="Delete","D",IF('Financial Analysis'!#REF!="Convert","C",IF('Financial Analysis'!#REF!="Price Change","C"," ")))</f>
        <v>#REF!</v>
      </c>
      <c r="B29" s="40" t="e">
        <f t="shared" si="0"/>
        <v>#REF!</v>
      </c>
      <c r="D29" s="66" t="e">
        <f>IF(A29="C",'Financial Analysis'!#REF!," ")</f>
        <v>#REF!</v>
      </c>
      <c r="E29" s="66" t="e">
        <f>IF(A29="C",'Financial Analysis'!#REF!,IF('Cardinal Form'!A29="D",'Financial Analysis'!#REF!," "))</f>
        <v>#REF!</v>
      </c>
      <c r="I29" s="101" t="e">
        <f>IF(A29="C",'Financial Analysis'!#REF!,IF('Cardinal Form'!A29="A",'Financial Analysis'!#REF!," "))</f>
        <v>#REF!</v>
      </c>
      <c r="J29" s="101" t="e">
        <f>IF(A29="C",VLOOKUP(E29,'Financial Analysis'!#REF!,8,FALSE),IF('Cardinal Form'!A29="A",VLOOKUP(E29,'Financial Analysis'!$B$13:$I$34,8,FALSE)," "))</f>
        <v>#REF!</v>
      </c>
      <c r="K29" s="101" t="e">
        <f>IF(A29="C",'Financial Analysis'!#REF!,IF('Cardinal Form'!A29="A",'Financial Analysis'!#REF!," "))</f>
        <v>#REF!</v>
      </c>
      <c r="M29" s="66" t="e">
        <f>IF(A29="C",'Financial Analysis'!#REF!,IF('Cardinal Form'!A29="A",'Financial Analysis'!#REF!," "))</f>
        <v>#REF!</v>
      </c>
      <c r="O29" s="66" t="e">
        <f>IF(A29="C",'Financial Analysis'!#REF!,IF('Cardinal Form'!A29="A",'Financial Analysis'!#REF!," "))</f>
        <v>#REF!</v>
      </c>
      <c r="P29" s="66" t="e">
        <f>IF(A29="C",'Financial Analysis'!#REF!/12,IF('Cardinal Form'!A29="A",'Financial Analysis'!#REF!/12," "))</f>
        <v>#REF!</v>
      </c>
      <c r="Q29" s="86" t="e">
        <f>IF(A29="C",'Financial Analysis'!#REF!,IF('Cardinal Form'!A29="A",'Financial Analysis'!#REF!," "))</f>
        <v>#REF!</v>
      </c>
      <c r="R29" s="66" t="e">
        <f>IF(A29="C","ASAP",IF('Cardinal Form'!A29="A","ASAP"," "))</f>
        <v>#REF!</v>
      </c>
    </row>
    <row r="30" spans="1:18" x14ac:dyDescent="0.25">
      <c r="A30" s="41"/>
      <c r="B30" s="40" t="str">
        <f t="shared" si="0"/>
        <v/>
      </c>
      <c r="D30" s="66" t="str">
        <f>IF(A30="C",'Financial Analysis'!#REF!," ")</f>
        <v xml:space="preserve"> </v>
      </c>
      <c r="J30" s="101" t="str">
        <f>IF(A30="C",VLOOKUP(E30,'Financial Analysis'!#REF!,8,FALSE),IF('Cardinal Form'!A30="A",VLOOKUP(E30,'Financial Analysis'!$B$13:$I$34,8,FALSE)," "))</f>
        <v xml:space="preserve"> </v>
      </c>
      <c r="K30" s="101" t="str">
        <f>IF(A30="C",'Financial Analysis'!#REF!,IF('Cardinal Form'!A30="A",'Financial Analysis'!#REF!," "))</f>
        <v xml:space="preserve"> </v>
      </c>
      <c r="M30" s="66" t="str">
        <f>IF(A30="C",'Financial Analysis'!#REF!,IF('Cardinal Form'!A30="A",'Financial Analysis'!#REF!," "))</f>
        <v xml:space="preserve"> </v>
      </c>
      <c r="O30" s="66" t="str">
        <f>IF(A30="C",'Financial Analysis'!#REF!,IF('Cardinal Form'!A30="A",'Financial Analysis'!#REF!," "))</f>
        <v xml:space="preserve"> </v>
      </c>
      <c r="P30" s="66" t="str">
        <f>IF(A30="C",'Financial Analysis'!#REF!/12,IF('Cardinal Form'!A30="A",'Financial Analysis'!#REF!/12," "))</f>
        <v xml:space="preserve"> </v>
      </c>
      <c r="Q30" s="86" t="str">
        <f>IF(A30="C",'Financial Analysis'!#REF!,IF('Cardinal Form'!A30="A",'Financial Analysis'!#REF!," "))</f>
        <v xml:space="preserve"> </v>
      </c>
      <c r="R30" s="66" t="str">
        <f>IF(A30="C","ASAP",IF('Cardinal Form'!A30="A","ASAP"," "))</f>
        <v xml:space="preserve"> </v>
      </c>
    </row>
    <row r="31" spans="1:18" x14ac:dyDescent="0.25">
      <c r="A31" s="41"/>
      <c r="B31" s="40"/>
      <c r="J31" s="101" t="str">
        <f>IF(A31="C",VLOOKUP(E31,'Financial Analysis'!#REF!,8,FALSE),IF('Cardinal Form'!A31="A",VLOOKUP(E31,'Financial Analysis'!$B$13:$I$34,8,FALSE)," "))</f>
        <v xml:space="preserve"> </v>
      </c>
      <c r="K31" s="101" t="str">
        <f>IF(A31="C",'Financial Analysis'!#REF!,IF('Cardinal Form'!A31="A",'Financial Analysis'!#REF!," "))</f>
        <v xml:space="preserve"> </v>
      </c>
      <c r="Q31" s="86"/>
    </row>
    <row r="32" spans="1:18" x14ac:dyDescent="0.25">
      <c r="A32" s="41"/>
      <c r="B32" s="40"/>
      <c r="J32" s="101" t="str">
        <f>IF(A32="C",VLOOKUP(E32,'Financial Analysis'!#REF!,8,FALSE),IF('Cardinal Form'!A32="A",VLOOKUP(E32,'Financial Analysis'!$B$13:$I$34,8,FALSE)," "))</f>
        <v xml:space="preserve"> </v>
      </c>
      <c r="K32" s="101" t="str">
        <f>IF(A32="C",'Financial Analysis'!#REF!,IF('Cardinal Form'!A32="A",'Financial Analysis'!#REF!," "))</f>
        <v xml:space="preserve"> </v>
      </c>
      <c r="Q32" s="86"/>
    </row>
    <row r="33" spans="1:17" x14ac:dyDescent="0.25">
      <c r="A33" s="41"/>
      <c r="B33" s="40"/>
      <c r="J33" s="101" t="str">
        <f>IF(A33="C",VLOOKUP(E33,'Financial Analysis'!#REF!,8,FALSE),IF('Cardinal Form'!A33="A",VLOOKUP(E33,'Financial Analysis'!$B$13:$I$34,8,FALSE)," "))</f>
        <v xml:space="preserve"> </v>
      </c>
      <c r="K33" s="101" t="str">
        <f>IF(A33="C",'Financial Analysis'!#REF!,IF('Cardinal Form'!A33="A",'Financial Analysis'!#REF!," "))</f>
        <v xml:space="preserve"> </v>
      </c>
      <c r="Q33" s="86"/>
    </row>
    <row r="34" spans="1:17" x14ac:dyDescent="0.25">
      <c r="A34" s="41"/>
      <c r="B34" s="40"/>
      <c r="J34" s="101" t="str">
        <f>IF(A34="C",VLOOKUP(E34,'Financial Analysis'!#REF!,8,FALSE),IF('Cardinal Form'!A34="A",VLOOKUP(E34,'Financial Analysis'!$B$13:$I$34,8,FALSE)," "))</f>
        <v xml:space="preserve"> </v>
      </c>
      <c r="K34" s="101" t="str">
        <f>IF(A34="C",'Financial Analysis'!#REF!,IF('Cardinal Form'!A34="A",'Financial Analysis'!#REF!," "))</f>
        <v xml:space="preserve"> </v>
      </c>
      <c r="Q34" s="86"/>
    </row>
    <row r="35" spans="1:17" x14ac:dyDescent="0.25">
      <c r="A35" s="41"/>
      <c r="B35" s="40"/>
      <c r="J35" s="101" t="str">
        <f>IF(A35="C",VLOOKUP(E35,'Financial Analysis'!#REF!,8,FALSE),IF('Cardinal Form'!A35="A",VLOOKUP(E35,'Financial Analysis'!$B$13:$I$34,8,FALSE)," "))</f>
        <v xml:space="preserve"> </v>
      </c>
      <c r="K35" s="101" t="str">
        <f>IF(A35="C",'Financial Analysis'!#REF!,IF('Cardinal Form'!A35="A",'Financial Analysis'!#REF!," "))</f>
        <v xml:space="preserve"> </v>
      </c>
    </row>
    <row r="36" spans="1:17" x14ac:dyDescent="0.25">
      <c r="A36" s="41"/>
      <c r="B36" s="40"/>
      <c r="J36" s="101" t="str">
        <f>IF(A36="C",VLOOKUP(E36,'Financial Analysis'!#REF!,8,FALSE),IF('Cardinal Form'!A36="A",VLOOKUP(E36,'Financial Analysis'!$B$13:$I$34,8,FALSE)," "))</f>
        <v xml:space="preserve"> </v>
      </c>
      <c r="K36" s="101" t="str">
        <f>IF(A36="C",'Financial Analysis'!#REF!,IF('Cardinal Form'!A36="A",'Financial Analysis'!#REF!," "))</f>
        <v xml:space="preserve"> </v>
      </c>
    </row>
    <row r="37" spans="1:17" x14ac:dyDescent="0.25">
      <c r="A37" s="41"/>
      <c r="B37" s="40"/>
      <c r="J37" s="101" t="str">
        <f>IF(A37="C",VLOOKUP(E37,'Financial Analysis'!#REF!,8,FALSE),IF('Cardinal Form'!A37="A",VLOOKUP(E37,'Financial Analysis'!$B$13:$I$34,8,FALSE)," "))</f>
        <v xml:space="preserve"> </v>
      </c>
      <c r="K37" s="101" t="str">
        <f>IF(A37="C",'Financial Analysis'!#REF!,IF('Cardinal Form'!A37="A",'Financial Analysis'!#REF!," "))</f>
        <v xml:space="preserve"> </v>
      </c>
    </row>
    <row r="38" spans="1:17" x14ac:dyDescent="0.25">
      <c r="A38" s="41"/>
      <c r="B38" s="40"/>
      <c r="J38" s="101" t="str">
        <f>IF(A38="C",VLOOKUP(E38,'Financial Analysis'!#REF!,8,FALSE),IF('Cardinal Form'!A38="A",VLOOKUP(E38,'Financial Analysis'!$B$13:$I$34,8,FALSE)," "))</f>
        <v xml:space="preserve"> </v>
      </c>
      <c r="K38" s="101" t="str">
        <f>IF(A38="C",'Financial Analysis'!#REF!,IF('Cardinal Form'!A38="A",'Financial Analysis'!#REF!," "))</f>
        <v xml:space="preserve"> </v>
      </c>
    </row>
    <row r="39" spans="1:17" x14ac:dyDescent="0.25">
      <c r="A39" s="41"/>
      <c r="B39" s="40"/>
      <c r="J39" s="101" t="str">
        <f>IF(A39="C",VLOOKUP(E39,'Financial Analysis'!#REF!,8,FALSE),IF('Cardinal Form'!A39="A",VLOOKUP(E39,'Financial Analysis'!$B$13:$I$34,8,FALSE)," "))</f>
        <v xml:space="preserve"> </v>
      </c>
      <c r="K39" s="101" t="str">
        <f>IF(A39="C",'Financial Analysis'!#REF!,IF('Cardinal Form'!A39="A",'Financial Analysis'!#REF!," "))</f>
        <v xml:space="preserve"> </v>
      </c>
    </row>
    <row r="40" spans="1:17" x14ac:dyDescent="0.25">
      <c r="A40" s="41"/>
      <c r="B40" s="40"/>
      <c r="J40" s="101" t="str">
        <f>IF(A40="C",VLOOKUP(E40,'Financial Analysis'!#REF!,8,FALSE),IF('Cardinal Form'!A40="A",VLOOKUP(E40,'Financial Analysis'!$B$13:$I$34,8,FALSE)," "))</f>
        <v xml:space="preserve"> </v>
      </c>
      <c r="K40" s="101" t="str">
        <f>IF(A40="C",'Financial Analysis'!#REF!,IF('Cardinal Form'!A40="A",'Financial Analysis'!#REF!," "))</f>
        <v xml:space="preserve"> </v>
      </c>
    </row>
    <row r="41" spans="1:17" x14ac:dyDescent="0.25">
      <c r="J41" s="101" t="str">
        <f>IF(A41="C",VLOOKUP(E41,'Financial Analysis'!#REF!,8,FALSE),IF('Cardinal Form'!A41="A",VLOOKUP(E41,'Financial Analysis'!$B$13:$I$34,8,FALSE)," "))</f>
        <v xml:space="preserve"> </v>
      </c>
      <c r="K41" s="101" t="str">
        <f>IF(A41="C",'Financial Analysis'!#REF!,IF('Cardinal Form'!A41="A",'Financial Analysis'!#REF!," "))</f>
        <v xml:space="preserve"> </v>
      </c>
    </row>
    <row r="42" spans="1:17" x14ac:dyDescent="0.25">
      <c r="J42" s="101" t="str">
        <f>IF(A42="C",VLOOKUP(E42,'Financial Analysis'!#REF!,8,FALSE),IF('Cardinal Form'!A42="A",VLOOKUP(E42,'Financial Analysis'!$B$13:$I$34,8,FALSE)," "))</f>
        <v xml:space="preserve"> </v>
      </c>
      <c r="K42" s="101" t="str">
        <f>IF(A42="C",'Financial Analysis'!#REF!,IF('Cardinal Form'!A42="A",'Financial Analysis'!#REF!," "))</f>
        <v xml:space="preserve"> </v>
      </c>
    </row>
    <row r="43" spans="1:17" x14ac:dyDescent="0.25">
      <c r="J43" s="101" t="str">
        <f>IF(A43="C",VLOOKUP(E43,'Financial Analysis'!#REF!,8,FALSE),IF('Cardinal Form'!A43="A",VLOOKUP(E43,'Financial Analysis'!$B$13:$I$34,8,FALSE)," "))</f>
        <v xml:space="preserve"> </v>
      </c>
      <c r="K43" s="101" t="str">
        <f>IF(A43="C",'Financial Analysis'!#REF!,IF('Cardinal Form'!A43="A",'Financial Analysis'!#REF!," "))</f>
        <v xml:space="preserve"> </v>
      </c>
    </row>
    <row r="44" spans="1:17" x14ac:dyDescent="0.25">
      <c r="J44" s="101" t="str">
        <f>IF(A44="C",VLOOKUP(E44,'Financial Analysis'!#REF!,8,FALSE),IF('Cardinal Form'!A44="A",VLOOKUP(E44,'Financial Analysis'!$B$13:$I$34,8,FALSE)," "))</f>
        <v xml:space="preserve"> </v>
      </c>
      <c r="K44" s="101" t="str">
        <f>IF(A44="C",'Financial Analysis'!#REF!,IF('Cardinal Form'!A44="A",'Financial Analysis'!#REF!," "))</f>
        <v xml:space="preserve"> </v>
      </c>
    </row>
    <row r="45" spans="1:17" x14ac:dyDescent="0.25">
      <c r="J45" s="101" t="str">
        <f>IF(A45="C",VLOOKUP(E45,'Financial Analysis'!#REF!,8,FALSE),IF('Cardinal Form'!A45="A",VLOOKUP(E45,'Financial Analysis'!$B$13:$I$34,8,FALSE)," "))</f>
        <v xml:space="preserve"> </v>
      </c>
      <c r="K45" s="101" t="str">
        <f>IF(A45="C",'Financial Analysis'!#REF!,IF('Cardinal Form'!A45="A",'Financial Analysis'!#REF!," "))</f>
        <v xml:space="preserve"> </v>
      </c>
    </row>
    <row r="46" spans="1:17" x14ac:dyDescent="0.25">
      <c r="J46" s="101" t="str">
        <f>IF(A46="C",VLOOKUP(E46,'Financial Analysis'!#REF!,8,FALSE),IF('Cardinal Form'!A46="A",VLOOKUP(E46,'Financial Analysis'!$B$13:$I$34,8,FALSE)," "))</f>
        <v xml:space="preserve"> </v>
      </c>
      <c r="K46" s="101" t="str">
        <f>IF(A46="C",'Financial Analysis'!#REF!,IF('Cardinal Form'!A46="A",'Financial Analysis'!#REF!," "))</f>
        <v xml:space="preserve"> </v>
      </c>
    </row>
    <row r="47" spans="1:17" x14ac:dyDescent="0.25">
      <c r="J47" s="101" t="str">
        <f>IF(A47="C",VLOOKUP(E47,'Financial Analysis'!#REF!,8,FALSE),IF('Cardinal Form'!A47="A",VLOOKUP(E47,'Financial Analysis'!$B$13:$I$34,8,FALSE)," "))</f>
        <v xml:space="preserve"> </v>
      </c>
      <c r="K47" s="101" t="str">
        <f>IF(A47="C",'Financial Analysis'!#REF!,IF('Cardinal Form'!A47="A",'Financial Analysis'!#REF!," "))</f>
        <v xml:space="preserve"> </v>
      </c>
    </row>
    <row r="48" spans="1:17" x14ac:dyDescent="0.25">
      <c r="J48" s="101" t="str">
        <f>IF(A48="C",VLOOKUP(E48,'Financial Analysis'!#REF!,8,FALSE),IF('Cardinal Form'!A48="A",VLOOKUP(E48,'Financial Analysis'!$B$13:$I$34,8,FALSE)," "))</f>
        <v xml:space="preserve"> </v>
      </c>
      <c r="K48" s="101" t="str">
        <f>IF(A48="C",'Financial Analysis'!#REF!,IF('Cardinal Form'!A48="A",'Financial Analysis'!#REF!," "))</f>
        <v xml:space="preserve"> </v>
      </c>
    </row>
    <row r="49" spans="10:11" x14ac:dyDescent="0.25">
      <c r="J49" s="101" t="str">
        <f>IF(A49="C",VLOOKUP(E49,'Financial Analysis'!#REF!,8,FALSE),IF('Cardinal Form'!A49="A",VLOOKUP(E49,'Financial Analysis'!$B$13:$I$34,8,FALSE)," "))</f>
        <v xml:space="preserve"> </v>
      </c>
      <c r="K49" s="101" t="str">
        <f>IF(A49="C",'Financial Analysis'!#REF!,IF('Cardinal Form'!A49="A",'Financial Analysis'!#REF!," "))</f>
        <v xml:space="preserve"> </v>
      </c>
    </row>
    <row r="50" spans="10:11" x14ac:dyDescent="0.25">
      <c r="J50" s="101" t="str">
        <f>IF(A50="C",VLOOKUP(E50,'Financial Analysis'!#REF!,8,FALSE),IF('Cardinal Form'!A50="A",VLOOKUP(E50,'Financial Analysis'!$B$13:$I$34,8,FALSE)," "))</f>
        <v xml:space="preserve"> </v>
      </c>
      <c r="K50" s="101" t="str">
        <f>IF(A50="C",'Financial Analysis'!#REF!,IF('Cardinal Form'!A50="A",'Financial Analysis'!#REF!," "))</f>
        <v xml:space="preserve"> </v>
      </c>
    </row>
    <row r="51" spans="10:11" x14ac:dyDescent="0.25">
      <c r="J51" s="101" t="str">
        <f>IF(A51="C",VLOOKUP(E51,'Financial Analysis'!#REF!,8,FALSE),IF('Cardinal Form'!A51="A",VLOOKUP(E51,'Financial Analysis'!$B$13:$I$34,8,FALSE)," "))</f>
        <v xml:space="preserve"> </v>
      </c>
      <c r="K51" s="101" t="str">
        <f>IF(A51="C",'Financial Analysis'!#REF!,IF('Cardinal Form'!A51="A",'Financial Analysis'!#REF!," "))</f>
        <v xml:space="preserve"> </v>
      </c>
    </row>
    <row r="52" spans="10:11" x14ac:dyDescent="0.25">
      <c r="J52" s="101" t="str">
        <f>IF(A52="C",VLOOKUP(E52,'Financial Analysis'!#REF!,8,FALSE),IF('Cardinal Form'!A52="A",VLOOKUP(E52,'Financial Analysis'!$B$13:$I$34,8,FALSE)," "))</f>
        <v xml:space="preserve"> </v>
      </c>
      <c r="K52" s="101" t="str">
        <f>IF(A52="C",'Financial Analysis'!#REF!,IF('Cardinal Form'!A52="A",'Financial Analysis'!#REF!," "))</f>
        <v xml:space="preserve"> </v>
      </c>
    </row>
    <row r="53" spans="10:11" x14ac:dyDescent="0.25">
      <c r="J53" s="101" t="str">
        <f>IF(A53="C",VLOOKUP(E53,'Financial Analysis'!#REF!,8,FALSE),IF('Cardinal Form'!A53="A",VLOOKUP(E53,'Financial Analysis'!$B$13:$I$34,8,FALSE)," "))</f>
        <v xml:space="preserve"> </v>
      </c>
      <c r="K53" s="101" t="str">
        <f>IF(A53="C",'Financial Analysis'!#REF!,IF('Cardinal Form'!A53="A",'Financial Analysis'!#REF!," "))</f>
        <v xml:space="preserve"> </v>
      </c>
    </row>
    <row r="54" spans="10:11" x14ac:dyDescent="0.25">
      <c r="J54" s="101" t="str">
        <f>IF(A54="C",VLOOKUP(E54,'Financial Analysis'!#REF!,8,FALSE),IF('Cardinal Form'!A54="A",VLOOKUP(E54,'Financial Analysis'!$B$13:$I$34,8,FALSE)," "))</f>
        <v xml:space="preserve"> </v>
      </c>
      <c r="K54" s="101" t="str">
        <f>IF(A54="C",'Financial Analysis'!#REF!,IF('Cardinal Form'!A54="A",'Financial Analysis'!#REF!," "))</f>
        <v xml:space="preserve"> </v>
      </c>
    </row>
    <row r="55" spans="10:11" x14ac:dyDescent="0.25">
      <c r="J55" s="101" t="str">
        <f>IF(A55="C",VLOOKUP(E55,'Financial Analysis'!#REF!,8,FALSE),IF('Cardinal Form'!A55="A",VLOOKUP(E55,'Financial Analysis'!$B$13:$I$34,8,FALSE)," "))</f>
        <v xml:space="preserve"> </v>
      </c>
      <c r="K55" s="101" t="str">
        <f>IF(A55="C",'Financial Analysis'!#REF!,IF('Cardinal Form'!A55="A",'Financial Analysis'!#REF!," "))</f>
        <v xml:space="preserve"> </v>
      </c>
    </row>
    <row r="56" spans="10:11" x14ac:dyDescent="0.25">
      <c r="J56" s="101" t="str">
        <f>IF(A56="C",VLOOKUP(E56,'Financial Analysis'!#REF!,8,FALSE),IF('Cardinal Form'!A56="A",VLOOKUP(E56,'Financial Analysis'!$B$13:$I$34,8,FALSE)," "))</f>
        <v xml:space="preserve"> </v>
      </c>
      <c r="K56" s="101" t="str">
        <f>IF(A56="C",'Financial Analysis'!#REF!,IF('Cardinal Form'!A56="A",'Financial Analysis'!#REF!," "))</f>
        <v xml:space="preserve"> </v>
      </c>
    </row>
    <row r="57" spans="10:11" x14ac:dyDescent="0.25">
      <c r="J57" s="101" t="str">
        <f>IF(A57="C",VLOOKUP(E57,'Financial Analysis'!#REF!,8,FALSE),IF('Cardinal Form'!A57="A",VLOOKUP(E57,'Financial Analysis'!$B$13:$I$34,8,FALSE)," "))</f>
        <v xml:space="preserve"> </v>
      </c>
      <c r="K57" s="101" t="str">
        <f>IF(A57="C",'Financial Analysis'!#REF!,IF('Cardinal Form'!A57="A",'Financial Analysis'!#REF!," "))</f>
        <v xml:space="preserve"> </v>
      </c>
    </row>
    <row r="58" spans="10:11" x14ac:dyDescent="0.25">
      <c r="J58" s="101" t="str">
        <f>IF(A58="C",VLOOKUP(E58,'Financial Analysis'!#REF!,8,FALSE),IF('Cardinal Form'!A58="A",VLOOKUP(E58,'Financial Analysis'!$B$13:$I$34,8,FALSE)," "))</f>
        <v xml:space="preserve"> </v>
      </c>
      <c r="K58" s="101" t="str">
        <f>IF(A58="C",'Financial Analysis'!#REF!,IF('Cardinal Form'!A58="A",'Financial Analysis'!#REF!," "))</f>
        <v xml:space="preserve"> </v>
      </c>
    </row>
    <row r="59" spans="10:11" x14ac:dyDescent="0.25">
      <c r="J59" s="101" t="str">
        <f>IF(A59="C",VLOOKUP(E59,'Financial Analysis'!#REF!,8,FALSE),IF('Cardinal Form'!A59="A",VLOOKUP(E59,'Financial Analysis'!$B$13:$I$34,8,FALSE)," "))</f>
        <v xml:space="preserve"> </v>
      </c>
      <c r="K59" s="101" t="str">
        <f>IF(A59="C",'Financial Analysis'!#REF!,IF('Cardinal Form'!A59="A",'Financial Analysis'!#REF!," "))</f>
        <v xml:space="preserve"> </v>
      </c>
    </row>
    <row r="60" spans="10:11" x14ac:dyDescent="0.25">
      <c r="J60" s="101" t="str">
        <f>IF(A60="C",VLOOKUP(E60,'Financial Analysis'!#REF!,8,FALSE),IF('Cardinal Form'!A60="A",VLOOKUP(E60,'Financial Analysis'!$B$13:$I$34,8,FALSE)," "))</f>
        <v xml:space="preserve"> </v>
      </c>
      <c r="K60" s="101" t="str">
        <f>IF(A60="C",'Financial Analysis'!#REF!,IF('Cardinal Form'!A60="A",'Financial Analysis'!#REF!," "))</f>
        <v xml:space="preserve"> </v>
      </c>
    </row>
    <row r="61" spans="10:11" x14ac:dyDescent="0.25">
      <c r="J61" s="101" t="str">
        <f>IF(A61="C",VLOOKUP(E61,'Financial Analysis'!#REF!,8,FALSE),IF('Cardinal Form'!A61="A",VLOOKUP(E61,'Financial Analysis'!$B$13:$I$34,8,FALSE)," "))</f>
        <v xml:space="preserve"> </v>
      </c>
      <c r="K61" s="101" t="str">
        <f>IF(A61="C",'Financial Analysis'!#REF!,IF('Cardinal Form'!A61="A",'Financial Analysis'!#REF!," "))</f>
        <v xml:space="preserve"> </v>
      </c>
    </row>
    <row r="62" spans="10:11" x14ac:dyDescent="0.25">
      <c r="K62" s="101" t="str">
        <f>IF(A62="C",'Financial Analysis'!#REF!,IF('Cardinal Form'!A62="A",'Financial Analysis'!#REF!," "))</f>
        <v xml:space="preserve"> </v>
      </c>
    </row>
    <row r="63" spans="10:11" x14ac:dyDescent="0.25">
      <c r="K63" s="101" t="str">
        <f>IF(A63="C",'Financial Analysis'!#REF!,IF('Cardinal Form'!A63="A",'Financial Analysis'!#REF!," "))</f>
        <v xml:space="preserve"> </v>
      </c>
    </row>
    <row r="64" spans="10:11" x14ac:dyDescent="0.25">
      <c r="K64" s="101" t="str">
        <f>IF(A64="C",'Financial Analysis'!#REF!,IF('Cardinal Form'!A64="A",'Financial Analysis'!#REF!," "))</f>
        <v xml:space="preserve"> </v>
      </c>
    </row>
  </sheetData>
  <mergeCells count="2">
    <mergeCell ref="I1:R1"/>
    <mergeCell ref="D1:G1"/>
  </mergeCells>
  <printOptions horizontalCentered="1" verticalCentered="1"/>
  <pageMargins left="0" right="0" top="0.75" bottom="0.75" header="0.3" footer="0.3"/>
  <pageSetup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42" sqref="F42"/>
    </sheetView>
  </sheetViews>
  <sheetFormatPr defaultRowHeight="15" x14ac:dyDescent="0.25"/>
  <cols>
    <col min="1" max="1" width="8.42578125" bestFit="1" customWidth="1"/>
    <col min="2" max="2" width="12" bestFit="1" customWidth="1"/>
    <col min="3" max="3" width="41.140625" bestFit="1" customWidth="1"/>
    <col min="4" max="4" width="20.5703125" customWidth="1"/>
    <col min="5" max="5" width="23.42578125" bestFit="1" customWidth="1"/>
    <col min="6" max="7" width="20.5703125" customWidth="1"/>
  </cols>
  <sheetData>
    <row r="1" spans="1:7" ht="15.75" x14ac:dyDescent="0.25">
      <c r="A1" s="151" t="s">
        <v>103</v>
      </c>
      <c r="B1" s="151"/>
      <c r="C1" s="151"/>
      <c r="D1" s="151"/>
      <c r="E1" s="151"/>
      <c r="F1" s="151"/>
      <c r="G1" s="151"/>
    </row>
    <row r="2" spans="1:7" x14ac:dyDescent="0.25">
      <c r="A2" s="4" t="s">
        <v>61</v>
      </c>
      <c r="B2" s="3" t="s">
        <v>81</v>
      </c>
      <c r="C2" s="4" t="s">
        <v>82</v>
      </c>
      <c r="D2" s="3" t="s">
        <v>83</v>
      </c>
      <c r="E2" s="3" t="s">
        <v>89</v>
      </c>
      <c r="F2" s="3" t="s">
        <v>14</v>
      </c>
      <c r="G2" s="3" t="s">
        <v>6</v>
      </c>
    </row>
    <row r="3" spans="1:7" x14ac:dyDescent="0.25">
      <c r="A3" s="4" t="e">
        <f>IF('Financial Analysis'!#REF!="Convert",'Financial Analysis'!#REF!,0)</f>
        <v>#REF!</v>
      </c>
      <c r="B3" s="3" t="e">
        <f>IF(A3:A6,'Financial Analysis'!#REF!,0)</f>
        <v>#REF!</v>
      </c>
      <c r="C3" s="4" t="e">
        <f>IF(A3&gt;0,'Financial Analysis'!#REF!,0)</f>
        <v>#REF!</v>
      </c>
      <c r="D3" s="3" t="e">
        <f>IF(A3&gt;0,'Financial Analysis'!#REF!,0)</f>
        <v>#REF!</v>
      </c>
      <c r="E3" s="3" t="e">
        <f>IF(A3&gt;0,'Financial Analysis'!#REF!,0)</f>
        <v>#REF!</v>
      </c>
      <c r="F3" s="3" t="e">
        <f>IF(A3&gt;0,'Financial Analysis'!#REF!,0)</f>
        <v>#REF!</v>
      </c>
      <c r="G3" s="3" t="e">
        <f>IF(A3&gt;0,'Financial Analysis'!#REF!,0)</f>
        <v>#REF!</v>
      </c>
    </row>
    <row r="4" spans="1:7" x14ac:dyDescent="0.25">
      <c r="A4" s="4">
        <f>IF('Financial Analysis'!A13="Convert",'Financial Analysis'!B13,0)</f>
        <v>123456</v>
      </c>
      <c r="B4" s="3" t="str">
        <f>IF(A4:A7,'Financial Analysis'!C13,0)</f>
        <v>REF</v>
      </c>
      <c r="C4" s="4" t="str">
        <f>IF(A4&gt;0,'Financial Analysis'!D13,0)</f>
        <v>Old Product</v>
      </c>
      <c r="D4" s="3" t="str">
        <f>IF(A4&gt;0,'Financial Analysis'!H13,0)</f>
        <v>New REF</v>
      </c>
      <c r="E4" s="3">
        <f>IF(A4&gt;0,'Financial Analysis'!K13,0)</f>
        <v>30</v>
      </c>
      <c r="F4" s="3">
        <f>IF(A4&gt;0,'Financial Analysis'!R13,0)</f>
        <v>0.5</v>
      </c>
      <c r="G4" s="3" t="str">
        <f>IF(A4&gt;0,'Financial Analysis'!L13,0)</f>
        <v>CA</v>
      </c>
    </row>
    <row r="5" spans="1:7" x14ac:dyDescent="0.25">
      <c r="A5" s="4">
        <f>IF('Financial Analysis'!A14="Convert",'Financial Analysis'!B14,0)</f>
        <v>0</v>
      </c>
      <c r="B5" s="3">
        <f>IF(A5:A8,'Financial Analysis'!C14,0)</f>
        <v>0</v>
      </c>
      <c r="C5" s="4">
        <f>IF(A5&gt;0,'Financial Analysis'!D14,0)</f>
        <v>0</v>
      </c>
      <c r="D5" s="3">
        <f>IF(A5&gt;0,'Financial Analysis'!H14,0)</f>
        <v>0</v>
      </c>
      <c r="E5" s="3">
        <f>IF(A5&gt;0,'Financial Analysis'!J14,0)</f>
        <v>0</v>
      </c>
      <c r="F5" s="3">
        <f>IF(A5&gt;0,'Financial Analysis'!Q14,0)</f>
        <v>0</v>
      </c>
      <c r="G5" s="3">
        <f>IF(A5&gt;0,'Financial Analysis'!K14,0)</f>
        <v>0</v>
      </c>
    </row>
    <row r="6" spans="1:7" x14ac:dyDescent="0.25">
      <c r="A6" s="4">
        <f>IF('Financial Analysis'!A15="Convert",'Financial Analysis'!B15,0)</f>
        <v>0</v>
      </c>
      <c r="B6" s="3">
        <f>IF(A6:A9,'Financial Analysis'!C15,0)</f>
        <v>0</v>
      </c>
      <c r="C6" s="4">
        <f>IF(A6&gt;0,'Financial Analysis'!D15,0)</f>
        <v>0</v>
      </c>
      <c r="D6" s="3">
        <f>IF(A6&gt;0,'Financial Analysis'!H15,0)</f>
        <v>0</v>
      </c>
      <c r="E6" s="3">
        <f>IF(A6&gt;0,'Financial Analysis'!J15,0)</f>
        <v>0</v>
      </c>
      <c r="F6" s="3">
        <f>IF(A6&gt;0,'Financial Analysis'!Q15,0)</f>
        <v>0</v>
      </c>
      <c r="G6" s="3">
        <f>IF(A6&gt;0,'Financial Analysis'!K15,0)</f>
        <v>0</v>
      </c>
    </row>
    <row r="7" spans="1:7" x14ac:dyDescent="0.25">
      <c r="A7" s="4">
        <f>IF('Financial Analysis'!A16="Convert",'Financial Analysis'!B16,0)</f>
        <v>0</v>
      </c>
      <c r="B7" s="3">
        <f>IF(A7:A10,'Financial Analysis'!C16,0)</f>
        <v>0</v>
      </c>
      <c r="C7" s="4">
        <f>IF(A7&gt;0,'Financial Analysis'!D16,0)</f>
        <v>0</v>
      </c>
      <c r="D7" s="3">
        <f>IF(A7&gt;0,'Financial Analysis'!H16,0)</f>
        <v>0</v>
      </c>
      <c r="E7" s="3">
        <f>IF(A7&gt;0,'Financial Analysis'!J16,0)</f>
        <v>0</v>
      </c>
      <c r="F7" s="3">
        <f>IF(A7&gt;0,'Financial Analysis'!Q16,0)</f>
        <v>0</v>
      </c>
      <c r="G7" s="3">
        <f>IF(A7&gt;0,'Financial Analysis'!K16,0)</f>
        <v>0</v>
      </c>
    </row>
    <row r="8" spans="1:7" x14ac:dyDescent="0.25">
      <c r="A8" s="4">
        <f>IF('Financial Analysis'!A17="Convert",'Financial Analysis'!B17,0)</f>
        <v>0</v>
      </c>
      <c r="B8" s="3">
        <f>IF(A8:A11,'Financial Analysis'!C17,0)</f>
        <v>0</v>
      </c>
      <c r="C8" s="4">
        <f>IF(A8&gt;0,'Financial Analysis'!D17,0)</f>
        <v>0</v>
      </c>
      <c r="D8" s="3">
        <f>IF(A8&gt;0,'Financial Analysis'!H17,0)</f>
        <v>0</v>
      </c>
      <c r="E8" s="3">
        <f>IF(A8&gt;0,'Financial Analysis'!J17,0)</f>
        <v>0</v>
      </c>
      <c r="F8" s="3">
        <f>IF(A8&gt;0,'Financial Analysis'!Q17,0)</f>
        <v>0</v>
      </c>
      <c r="G8" s="3">
        <f>IF(A8&gt;0,'Financial Analysis'!K17,0)</f>
        <v>0</v>
      </c>
    </row>
    <row r="9" spans="1:7" x14ac:dyDescent="0.25">
      <c r="A9" s="4">
        <f>IF('Financial Analysis'!A18="Convert",'Financial Analysis'!B18,0)</f>
        <v>0</v>
      </c>
      <c r="B9" s="3">
        <f>IF(A9:A12,'Financial Analysis'!C18,0)</f>
        <v>0</v>
      </c>
      <c r="C9" s="4">
        <f>IF(A9&gt;0,'Financial Analysis'!D18,0)</f>
        <v>0</v>
      </c>
      <c r="D9" s="3">
        <f>IF(A9&gt;0,'Financial Analysis'!H18,0)</f>
        <v>0</v>
      </c>
      <c r="E9" s="3">
        <f>IF(A9&gt;0,'Financial Analysis'!J18,0)</f>
        <v>0</v>
      </c>
      <c r="F9" s="3">
        <f>IF(A9&gt;0,'Financial Analysis'!Q18,0)</f>
        <v>0</v>
      </c>
      <c r="G9" s="3">
        <f>IF(A9&gt;0,'Financial Analysis'!K18,0)</f>
        <v>0</v>
      </c>
    </row>
    <row r="10" spans="1:7" x14ac:dyDescent="0.25">
      <c r="A10" s="4">
        <f>IF('Financial Analysis'!A19="Convert",'Financial Analysis'!B19,0)</f>
        <v>0</v>
      </c>
      <c r="B10" s="3">
        <f>IF(A10:A13,'Financial Analysis'!C19,0)</f>
        <v>0</v>
      </c>
      <c r="C10" s="4">
        <f>IF(A10&gt;0,'Financial Analysis'!D19,0)</f>
        <v>0</v>
      </c>
      <c r="D10" s="3">
        <f>IF(A10&gt;0,'Financial Analysis'!H19,0)</f>
        <v>0</v>
      </c>
      <c r="E10" s="3">
        <f>IF(A10&gt;0,'Financial Analysis'!J19,0)</f>
        <v>0</v>
      </c>
      <c r="F10" s="3">
        <f>IF(A10&gt;0,'Financial Analysis'!Q19,0)</f>
        <v>0</v>
      </c>
      <c r="G10" s="3">
        <f>IF(A10&gt;0,'Financial Analysis'!K19,0)</f>
        <v>0</v>
      </c>
    </row>
    <row r="11" spans="1:7" x14ac:dyDescent="0.25">
      <c r="A11" s="4">
        <f>IF('Financial Analysis'!A20="Convert",'Financial Analysis'!B20,0)</f>
        <v>0</v>
      </c>
      <c r="B11" s="3">
        <f>IF(A11:A14,'Financial Analysis'!C20,0)</f>
        <v>0</v>
      </c>
      <c r="C11" s="4">
        <f>IF(A11&gt;0,'Financial Analysis'!D20,0)</f>
        <v>0</v>
      </c>
      <c r="D11" s="3">
        <f>IF(A11&gt;0,'Financial Analysis'!H20,0)</f>
        <v>0</v>
      </c>
      <c r="E11" s="3">
        <f>IF(A11&gt;0,'Financial Analysis'!J20,0)</f>
        <v>0</v>
      </c>
      <c r="F11" s="3">
        <f>IF(A11&gt;0,'Financial Analysis'!Q20,0)</f>
        <v>0</v>
      </c>
      <c r="G11" s="3">
        <f>IF(A11&gt;0,'Financial Analysis'!K20,0)</f>
        <v>0</v>
      </c>
    </row>
    <row r="12" spans="1:7" x14ac:dyDescent="0.25">
      <c r="A12" s="4">
        <f>IF('Financial Analysis'!A21="Convert",'Financial Analysis'!B21,0)</f>
        <v>0</v>
      </c>
      <c r="B12" s="3">
        <f>IF(A12:A15,'Financial Analysis'!C21,0)</f>
        <v>0</v>
      </c>
      <c r="C12" s="4">
        <f>IF(A12&gt;0,'Financial Analysis'!D21,0)</f>
        <v>0</v>
      </c>
      <c r="D12" s="3">
        <f>IF(A12&gt;0,'Financial Analysis'!H21,0)</f>
        <v>0</v>
      </c>
      <c r="E12" s="3">
        <f>IF(A12&gt;0,'Financial Analysis'!J21,0)</f>
        <v>0</v>
      </c>
      <c r="F12" s="3">
        <f>IF(A12&gt;0,'Financial Analysis'!Q21,0)</f>
        <v>0</v>
      </c>
      <c r="G12" s="3">
        <f>IF(A12&gt;0,'Financial Analysis'!K21,0)</f>
        <v>0</v>
      </c>
    </row>
    <row r="13" spans="1:7" x14ac:dyDescent="0.25">
      <c r="A13" s="4">
        <f>IF('Financial Analysis'!A22="Convert",'Financial Analysis'!B22,0)</f>
        <v>0</v>
      </c>
      <c r="B13" s="3">
        <f>IF(A13:A16,'Financial Analysis'!C22,0)</f>
        <v>0</v>
      </c>
      <c r="C13" s="4">
        <f>IF(A13&gt;0,'Financial Analysis'!D22,0)</f>
        <v>0</v>
      </c>
      <c r="D13" s="3">
        <f>IF(A13&gt;0,'Financial Analysis'!H22,0)</f>
        <v>0</v>
      </c>
      <c r="E13" s="3">
        <f>IF(A13&gt;0,'Financial Analysis'!J22,0)</f>
        <v>0</v>
      </c>
      <c r="F13" s="3">
        <f>IF(A13&gt;0,'Financial Analysis'!Q22,0)</f>
        <v>0</v>
      </c>
      <c r="G13" s="3">
        <f>IF(A13&gt;0,'Financial Analysis'!K22,0)</f>
        <v>0</v>
      </c>
    </row>
    <row r="14" spans="1:7" x14ac:dyDescent="0.25">
      <c r="A14" s="4">
        <f>IF('Financial Analysis'!A23="Convert",'Financial Analysis'!B23,0)</f>
        <v>0</v>
      </c>
      <c r="B14" s="3">
        <f>IF(A14:A17,'Financial Analysis'!C23,0)</f>
        <v>0</v>
      </c>
      <c r="C14" s="4">
        <f>IF(A14&gt;0,'Financial Analysis'!D23,0)</f>
        <v>0</v>
      </c>
      <c r="D14" s="3">
        <f>IF(A14&gt;0,'Financial Analysis'!H23,0)</f>
        <v>0</v>
      </c>
      <c r="E14" s="3">
        <f>IF(A14&gt;0,'Financial Analysis'!J23,0)</f>
        <v>0</v>
      </c>
      <c r="F14" s="3">
        <f>IF(A14&gt;0,'Financial Analysis'!Q23,0)</f>
        <v>0</v>
      </c>
      <c r="G14" s="3">
        <f>IF(A14&gt;0,'Financial Analysis'!K23,0)</f>
        <v>0</v>
      </c>
    </row>
    <row r="15" spans="1:7" x14ac:dyDescent="0.25">
      <c r="A15" s="4">
        <f>IF('Financial Analysis'!A24="Convert",'Financial Analysis'!B24,0)</f>
        <v>0</v>
      </c>
      <c r="B15" s="3">
        <f>IF(A15:A18,'Financial Analysis'!C24,0)</f>
        <v>0</v>
      </c>
      <c r="C15" s="4">
        <f>IF(A15&gt;0,'Financial Analysis'!D24,0)</f>
        <v>0</v>
      </c>
      <c r="D15" s="3">
        <f>IF(A15&gt;0,'Financial Analysis'!H24,0)</f>
        <v>0</v>
      </c>
      <c r="E15" s="3">
        <f>IF(A15&gt;0,'Financial Analysis'!J24,0)</f>
        <v>0</v>
      </c>
      <c r="F15" s="3">
        <f>IF(A15&gt;0,'Financial Analysis'!Q24,0)</f>
        <v>0</v>
      </c>
      <c r="G15" s="3">
        <f>IF(A15&gt;0,'Financial Analysis'!K24,0)</f>
        <v>0</v>
      </c>
    </row>
    <row r="16" spans="1:7" x14ac:dyDescent="0.25">
      <c r="A16" s="4">
        <f>IF('Financial Analysis'!A25="Convert",'Financial Analysis'!B25,0)</f>
        <v>0</v>
      </c>
      <c r="B16" s="3">
        <f>IF(A16:A19,'Financial Analysis'!C25,0)</f>
        <v>0</v>
      </c>
      <c r="C16" s="4">
        <f>IF(A16&gt;0,'Financial Analysis'!D25,0)</f>
        <v>0</v>
      </c>
      <c r="D16" s="3">
        <f>IF(A16&gt;0,'Financial Analysis'!H25,0)</f>
        <v>0</v>
      </c>
      <c r="E16" s="3">
        <f>IF(A16&gt;0,'Financial Analysis'!J25,0)</f>
        <v>0</v>
      </c>
      <c r="F16" s="3">
        <f>IF(A16&gt;0,'Financial Analysis'!Q25,0)</f>
        <v>0</v>
      </c>
      <c r="G16" s="3">
        <f>IF(A16&gt;0,'Financial Analysis'!K25,0)</f>
        <v>0</v>
      </c>
    </row>
    <row r="17" spans="1:7" x14ac:dyDescent="0.25">
      <c r="A17" s="4">
        <f>IF('Financial Analysis'!A26="Convert",'Financial Analysis'!B26,0)</f>
        <v>0</v>
      </c>
      <c r="B17" s="3">
        <f>IF(A17:A20,'Financial Analysis'!C26,0)</f>
        <v>0</v>
      </c>
      <c r="C17" s="4">
        <f>IF(A17&gt;0,'Financial Analysis'!D26,0)</f>
        <v>0</v>
      </c>
      <c r="D17" s="3">
        <f>IF(A17&gt;0,'Financial Analysis'!H26,0)</f>
        <v>0</v>
      </c>
      <c r="E17" s="3">
        <f>IF(A17&gt;0,'Financial Analysis'!J26,0)</f>
        <v>0</v>
      </c>
      <c r="F17" s="3">
        <f>IF(A17&gt;0,'Financial Analysis'!Q26,0)</f>
        <v>0</v>
      </c>
      <c r="G17" s="3">
        <f>IF(A17&gt;0,'Financial Analysis'!K26,0)</f>
        <v>0</v>
      </c>
    </row>
    <row r="18" spans="1:7" x14ac:dyDescent="0.25">
      <c r="A18" s="4">
        <f>IF('Financial Analysis'!A27="Convert",'Financial Analysis'!B27,0)</f>
        <v>0</v>
      </c>
      <c r="B18" s="3">
        <f>IF(A18:A21,'Financial Analysis'!C27,0)</f>
        <v>0</v>
      </c>
      <c r="C18" s="4">
        <f>IF(A18&gt;0,'Financial Analysis'!D27,0)</f>
        <v>0</v>
      </c>
      <c r="D18" s="3">
        <f>IF(A18&gt;0,'Financial Analysis'!H27,0)</f>
        <v>0</v>
      </c>
      <c r="E18" s="3">
        <f>IF(A18&gt;0,'Financial Analysis'!J27,0)</f>
        <v>0</v>
      </c>
      <c r="F18" s="3">
        <f>IF(A18&gt;0,'Financial Analysis'!Q27,0)</f>
        <v>0</v>
      </c>
      <c r="G18" s="3">
        <f>IF(A18&gt;0,'Financial Analysis'!K27,0)</f>
        <v>0</v>
      </c>
    </row>
    <row r="19" spans="1:7" x14ac:dyDescent="0.25">
      <c r="A19" s="4">
        <f>IF('Financial Analysis'!A28="Convert",'Financial Analysis'!B28,0)</f>
        <v>0</v>
      </c>
      <c r="B19" s="3">
        <f>IF(A19:A22,'Financial Analysis'!C28,0)</f>
        <v>0</v>
      </c>
      <c r="C19" s="4">
        <f>IF(A19&gt;0,'Financial Analysis'!D28,0)</f>
        <v>0</v>
      </c>
      <c r="D19" s="3">
        <f>IF(A19&gt;0,'Financial Analysis'!H28,0)</f>
        <v>0</v>
      </c>
      <c r="E19" s="3">
        <f>IF(A19&gt;0,'Financial Analysis'!J28,0)</f>
        <v>0</v>
      </c>
      <c r="F19" s="3">
        <f>IF(A19&gt;0,'Financial Analysis'!Q28,0)</f>
        <v>0</v>
      </c>
      <c r="G19" s="3">
        <f>IF(A19&gt;0,'Financial Analysis'!K28,0)</f>
        <v>0</v>
      </c>
    </row>
    <row r="20" spans="1:7" x14ac:dyDescent="0.25">
      <c r="A20" s="4">
        <f>IF('Financial Analysis'!A29="Convert",'Financial Analysis'!B29,0)</f>
        <v>0</v>
      </c>
      <c r="B20" s="3">
        <f>IF(A20:A23,'Financial Analysis'!C29,0)</f>
        <v>0</v>
      </c>
      <c r="C20" s="4">
        <f>IF(A20&gt;0,'Financial Analysis'!D29,0)</f>
        <v>0</v>
      </c>
      <c r="D20" s="3">
        <f>IF(A20&gt;0,'Financial Analysis'!H29,0)</f>
        <v>0</v>
      </c>
      <c r="E20" s="3">
        <f>IF(A20&gt;0,'Financial Analysis'!J29,0)</f>
        <v>0</v>
      </c>
      <c r="F20" s="3">
        <f>IF(A20&gt;0,'Financial Analysis'!Q29,0)</f>
        <v>0</v>
      </c>
      <c r="G20" s="3">
        <f>IF(A20&gt;0,'Financial Analysis'!K29,0)</f>
        <v>0</v>
      </c>
    </row>
    <row r="21" spans="1:7" x14ac:dyDescent="0.25">
      <c r="A21" s="4">
        <f>IF('Financial Analysis'!A30="Convert",'Financial Analysis'!B30,0)</f>
        <v>0</v>
      </c>
      <c r="B21" s="3">
        <f>IF(A21:A24,'Financial Analysis'!C30,0)</f>
        <v>0</v>
      </c>
      <c r="C21" s="4">
        <f>IF(A21&gt;0,'Financial Analysis'!D30,0)</f>
        <v>0</v>
      </c>
      <c r="D21" s="3">
        <f>IF(A21&gt;0,'Financial Analysis'!H30,0)</f>
        <v>0</v>
      </c>
      <c r="E21" s="3">
        <f>IF(A21&gt;0,'Financial Analysis'!J30,0)</f>
        <v>0</v>
      </c>
      <c r="F21" s="3">
        <f>IF(A21&gt;0,'Financial Analysis'!Q30,0)</f>
        <v>0</v>
      </c>
      <c r="G21" s="3">
        <f>IF(A21&gt;0,'Financial Analysis'!K30,0)</f>
        <v>0</v>
      </c>
    </row>
    <row r="22" spans="1:7" x14ac:dyDescent="0.25">
      <c r="A22" s="4">
        <f>IF('Financial Analysis'!A31="Convert",'Financial Analysis'!B31,0)</f>
        <v>0</v>
      </c>
      <c r="B22" s="3">
        <f>IF(A22:A25,'Financial Analysis'!C31,0)</f>
        <v>0</v>
      </c>
      <c r="C22" s="4">
        <f>IF(A22&gt;0,'Financial Analysis'!D31,0)</f>
        <v>0</v>
      </c>
      <c r="D22" s="3">
        <f>IF(A22&gt;0,'Financial Analysis'!H31,0)</f>
        <v>0</v>
      </c>
      <c r="E22" s="3">
        <f>IF(A22&gt;0,'Financial Analysis'!J31,0)</f>
        <v>0</v>
      </c>
      <c r="F22" s="3">
        <f>IF(A22&gt;0,'Financial Analysis'!Q31,0)</f>
        <v>0</v>
      </c>
      <c r="G22" s="3">
        <f>IF(A22&gt;0,'Financial Analysis'!K31,0)</f>
        <v>0</v>
      </c>
    </row>
    <row r="23" spans="1:7" x14ac:dyDescent="0.25">
      <c r="A23" s="4">
        <f>IF('Financial Analysis'!A32="Convert",'Financial Analysis'!B32,0)</f>
        <v>0</v>
      </c>
      <c r="B23" s="3">
        <f>IF(A23:A26,'Financial Analysis'!C32,0)</f>
        <v>0</v>
      </c>
      <c r="C23" s="4">
        <f>IF(A23&gt;0,'Financial Analysis'!D32,0)</f>
        <v>0</v>
      </c>
      <c r="D23" s="3">
        <f>IF(A23&gt;0,'Financial Analysis'!H32,0)</f>
        <v>0</v>
      </c>
      <c r="E23" s="3">
        <f>IF(A23&gt;0,'Financial Analysis'!J32,0)</f>
        <v>0</v>
      </c>
      <c r="F23" s="3">
        <f>IF(A23&gt;0,'Financial Analysis'!Q32,0)</f>
        <v>0</v>
      </c>
      <c r="G23" s="3">
        <f>IF(A23&gt;0,'Financial Analysis'!K32,0)</f>
        <v>0</v>
      </c>
    </row>
    <row r="24" spans="1:7" x14ac:dyDescent="0.25">
      <c r="A24" s="4">
        <f>IF('Financial Analysis'!A33="Convert",'Financial Analysis'!B33,0)</f>
        <v>0</v>
      </c>
      <c r="B24" s="3">
        <f>IF(A24:A27,'Financial Analysis'!C33,0)</f>
        <v>0</v>
      </c>
      <c r="C24" s="4">
        <f>IF(A24&gt;0,'Financial Analysis'!D33,0)</f>
        <v>0</v>
      </c>
      <c r="D24" s="3">
        <f>IF(A24&gt;0,'Financial Analysis'!H33,0)</f>
        <v>0</v>
      </c>
      <c r="E24" s="3">
        <f>IF(A24&gt;0,'Financial Analysis'!J33,0)</f>
        <v>0</v>
      </c>
      <c r="F24" s="3">
        <f>IF(A24&gt;0,'Financial Analysis'!Q33,0)</f>
        <v>0</v>
      </c>
      <c r="G24" s="3">
        <f>IF(A24&gt;0,'Financial Analysis'!K33,0)</f>
        <v>0</v>
      </c>
    </row>
    <row r="25" spans="1:7" x14ac:dyDescent="0.25">
      <c r="A25" s="4">
        <f>IF('Financial Analysis'!A34="Convert",'Financial Analysis'!B34,0)</f>
        <v>0</v>
      </c>
      <c r="B25" s="3">
        <f>IF(A25:A28,'Financial Analysis'!C34,0)</f>
        <v>0</v>
      </c>
      <c r="C25" s="4">
        <f>IF(A25&gt;0,'Financial Analysis'!D34,0)</f>
        <v>0</v>
      </c>
      <c r="D25" s="3">
        <f>IF(A25&gt;0,'Financial Analysis'!H34,0)</f>
        <v>0</v>
      </c>
      <c r="E25" s="3">
        <f>IF(A25&gt;0,'Financial Analysis'!J34,0)</f>
        <v>0</v>
      </c>
      <c r="F25" s="3">
        <f>IF(A25&gt;0,'Financial Analysis'!Q34,0)</f>
        <v>0</v>
      </c>
      <c r="G25" s="3">
        <f>IF(A25&gt;0,'Financial Analysis'!K34,0)</f>
        <v>0</v>
      </c>
    </row>
    <row r="26" spans="1:7" x14ac:dyDescent="0.25">
      <c r="A26" s="4" t="e">
        <f>IF('Financial Analysis'!#REF!="Convert",'Financial Analysis'!#REF!,0)</f>
        <v>#REF!</v>
      </c>
      <c r="B26" s="3" t="e">
        <f>IF(A26:A29,'Financial Analysis'!#REF!,0)</f>
        <v>#REF!</v>
      </c>
      <c r="C26" s="4" t="e">
        <f>IF(A26&gt;0,'Financial Analysis'!#REF!,0)</f>
        <v>#REF!</v>
      </c>
      <c r="D26" s="3" t="e">
        <f>IF(A26&gt;0,'Financial Analysis'!#REF!,0)</f>
        <v>#REF!</v>
      </c>
      <c r="E26" s="3" t="e">
        <f>IF(A26&gt;0,'Financial Analysis'!#REF!,0)</f>
        <v>#REF!</v>
      </c>
      <c r="F26" s="3" t="e">
        <f>IF(A26&gt;0,'Financial Analysis'!#REF!,0)</f>
        <v>#REF!</v>
      </c>
      <c r="G26" s="3" t="e">
        <f>IF(A26&gt;0,'Financial Analysis'!#REF!,0)</f>
        <v>#REF!</v>
      </c>
    </row>
    <row r="27" spans="1:7" x14ac:dyDescent="0.25">
      <c r="A27" s="4" t="e">
        <f>IF('Financial Analysis'!#REF!="Convert",'Financial Analysis'!#REF!,0)</f>
        <v>#REF!</v>
      </c>
      <c r="B27" s="3" t="e">
        <f>IF(A27:A30,'Financial Analysis'!#REF!,0)</f>
        <v>#REF!</v>
      </c>
      <c r="C27" s="4" t="e">
        <f>IF(A27&gt;0,'Financial Analysis'!#REF!,0)</f>
        <v>#REF!</v>
      </c>
      <c r="D27" s="3" t="e">
        <f>IF(A27&gt;0,'Financial Analysis'!#REF!,0)</f>
        <v>#REF!</v>
      </c>
      <c r="E27" s="3" t="e">
        <f>IF(A27&gt;0,'Financial Analysis'!#REF!,0)</f>
        <v>#REF!</v>
      </c>
      <c r="F27" s="3" t="e">
        <f>IF(A27&gt;0,'Financial Analysis'!#REF!,0)</f>
        <v>#REF!</v>
      </c>
      <c r="G27" s="3" t="e">
        <f>IF(A27&gt;0,'Financial Analysis'!#REF!,0)</f>
        <v>#REF!</v>
      </c>
    </row>
    <row r="28" spans="1:7" x14ac:dyDescent="0.25">
      <c r="A28" s="4" t="e">
        <f>IF('Financial Analysis'!#REF!="Convert",'Financial Analysis'!#REF!,0)</f>
        <v>#REF!</v>
      </c>
      <c r="B28" s="3" t="e">
        <f>IF(A28:A31,'Financial Analysis'!#REF!,0)</f>
        <v>#REF!</v>
      </c>
      <c r="C28" s="4" t="e">
        <f>IF(A28&gt;0,'Financial Analysis'!#REF!,0)</f>
        <v>#REF!</v>
      </c>
      <c r="D28" s="3" t="e">
        <f>IF(A28&gt;0,'Financial Analysis'!#REF!,0)</f>
        <v>#REF!</v>
      </c>
      <c r="E28" s="3" t="e">
        <f>IF(A28&gt;0,'Financial Analysis'!#REF!,0)</f>
        <v>#REF!</v>
      </c>
      <c r="F28" s="3" t="e">
        <f>IF(A28&gt;0,'Financial Analysis'!#REF!,0)</f>
        <v>#REF!</v>
      </c>
      <c r="G28" s="3" t="e">
        <f>IF(A28&gt;0,'Financial Analysis'!#REF!,0)</f>
        <v>#REF!</v>
      </c>
    </row>
    <row r="29" spans="1:7" x14ac:dyDescent="0.25">
      <c r="A29" s="4" t="e">
        <f>IF('Financial Analysis'!#REF!="Convert",'Financial Analysis'!#REF!,0)</f>
        <v>#REF!</v>
      </c>
      <c r="B29" s="3" t="e">
        <f>IF(A29:A32,'Financial Analysis'!#REF!,0)</f>
        <v>#REF!</v>
      </c>
      <c r="C29" s="4" t="e">
        <f>IF(A29&gt;0,'Financial Analysis'!#REF!,0)</f>
        <v>#REF!</v>
      </c>
      <c r="D29" s="3" t="e">
        <f>IF(A29&gt;0,'Financial Analysis'!#REF!,0)</f>
        <v>#REF!</v>
      </c>
      <c r="E29" s="3" t="e">
        <f>IF(A29&gt;0,'Financial Analysis'!#REF!,0)</f>
        <v>#REF!</v>
      </c>
      <c r="F29" s="3" t="e">
        <f>IF(A29&gt;0,'Financial Analysis'!#REF!,0)</f>
        <v>#REF!</v>
      </c>
      <c r="G29" s="3" t="e">
        <f>IF(A29&gt;0,'Financial Analysis'!#REF!,0)</f>
        <v>#REF!</v>
      </c>
    </row>
    <row r="30" spans="1:7" x14ac:dyDescent="0.25">
      <c r="A30" s="4" t="e">
        <f>IF('Financial Analysis'!#REF!="Convert",'Financial Analysis'!#REF!,0)</f>
        <v>#REF!</v>
      </c>
      <c r="B30" s="3" t="e">
        <f>IF(A30:A33,'Financial Analysis'!#REF!,0)</f>
        <v>#REF!</v>
      </c>
      <c r="C30" s="4" t="e">
        <f>IF(A30&gt;0,'Financial Analysis'!#REF!,0)</f>
        <v>#REF!</v>
      </c>
      <c r="D30" s="3" t="e">
        <f>IF(A30&gt;0,'Financial Analysis'!#REF!,0)</f>
        <v>#REF!</v>
      </c>
      <c r="E30" s="3" t="e">
        <f>IF(A30&gt;0,'Financial Analysis'!#REF!,0)</f>
        <v>#REF!</v>
      </c>
      <c r="F30" s="3" t="e">
        <f>IF(A30&gt;0,'Financial Analysis'!#REF!,0)</f>
        <v>#REF!</v>
      </c>
      <c r="G30" s="3" t="e">
        <f>IF(A30&gt;0,'Financial Analysis'!#REF!,0)</f>
        <v>#REF!</v>
      </c>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E3" sqref="E3"/>
    </sheetView>
  </sheetViews>
  <sheetFormatPr defaultRowHeight="15" x14ac:dyDescent="0.25"/>
  <cols>
    <col min="1" max="1" width="7" bestFit="1" customWidth="1"/>
    <col min="2" max="2" width="12" bestFit="1" customWidth="1"/>
    <col min="3" max="3" width="41.140625" bestFit="1" customWidth="1"/>
    <col min="4" max="4" width="16.140625" bestFit="1" customWidth="1"/>
    <col min="5" max="5" width="11.28515625" bestFit="1" customWidth="1"/>
  </cols>
  <sheetData>
    <row r="1" spans="1:6" ht="15.75" x14ac:dyDescent="0.25">
      <c r="A1" s="151" t="s">
        <v>80</v>
      </c>
      <c r="B1" s="151"/>
      <c r="C1" s="151"/>
      <c r="D1" s="151"/>
      <c r="E1" s="151"/>
    </row>
    <row r="2" spans="1:6" x14ac:dyDescent="0.25">
      <c r="A2" s="4" t="s">
        <v>61</v>
      </c>
      <c r="B2" s="3" t="s">
        <v>81</v>
      </c>
      <c r="C2" s="4" t="s">
        <v>82</v>
      </c>
      <c r="D2" s="3" t="s">
        <v>83</v>
      </c>
      <c r="E2" s="2" t="s">
        <v>84</v>
      </c>
    </row>
    <row r="3" spans="1:6" x14ac:dyDescent="0.25">
      <c r="A3" s="4"/>
      <c r="B3" s="3" t="str">
        <f>IF(A3&gt;0,VLOOKUP(A3,'Financial Analysis'!$B$13:$S$34,2,FALSE)," ")</f>
        <v xml:space="preserve"> </v>
      </c>
      <c r="C3" s="4" t="str">
        <f>IF(A3&gt;0,VLOOKUP(A3,'Financial Analysis'!$B$13:$S$34,3,FALSE)," ")</f>
        <v xml:space="preserve"> </v>
      </c>
      <c r="D3" s="3" t="str">
        <f>IF(A3&gt;0,VLOOKUP(A3,'Financial Analysis'!$B$13:$S$34,7,FALSE)," ")</f>
        <v xml:space="preserve"> </v>
      </c>
      <c r="E3" s="2" t="e">
        <f>VLOOKUP(A3,'HEMM Request Form'!$A$2:$I$330,9,FALSE)</f>
        <v>#N/A</v>
      </c>
      <c r="F3" t="s">
        <v>90</v>
      </c>
    </row>
    <row r="4" spans="1:6" x14ac:dyDescent="0.25">
      <c r="A4" s="4"/>
      <c r="B4" s="3" t="str">
        <f>IF(A4&gt;0,VLOOKUP(A4,'Financial Analysis'!$B$13:$S$34,2,FALSE)," ")</f>
        <v xml:space="preserve"> </v>
      </c>
      <c r="C4" s="4" t="str">
        <f>IF(A4&gt;0,VLOOKUP(A4,'Financial Analysis'!$B$13:$S$34,3,FALSE)," ")</f>
        <v xml:space="preserve"> </v>
      </c>
      <c r="D4" s="3" t="str">
        <f>IF(A4&gt;0,VLOOKUP(A4,'Financial Analysis'!$B$13:$S$34,7,FALSE)," ")</f>
        <v xml:space="preserve"> </v>
      </c>
      <c r="E4" s="64" t="e">
        <f>VLOOKUP(A4,'HEMM Request Form'!$A$2:$I$330,9,FALSE)</f>
        <v>#N/A</v>
      </c>
      <c r="F4" t="s">
        <v>90</v>
      </c>
    </row>
    <row r="5" spans="1:6" x14ac:dyDescent="0.25">
      <c r="A5" s="4"/>
      <c r="B5" s="3" t="str">
        <f>IF(A5&gt;0,VLOOKUP(A5,'Financial Analysis'!$B$13:$S$34,2,FALSE)," ")</f>
        <v xml:space="preserve"> </v>
      </c>
      <c r="C5" s="4" t="str">
        <f>IF(A5&gt;0,VLOOKUP(A5,'Financial Analysis'!$B$13:$S$34,3,FALSE)," ")</f>
        <v xml:space="preserve"> </v>
      </c>
      <c r="D5" s="3" t="str">
        <f>IF(A5&gt;0,VLOOKUP(A5,'Financial Analysis'!$B$13:$S$34,7,FALSE)," ")</f>
        <v xml:space="preserve"> </v>
      </c>
      <c r="E5" s="64" t="e">
        <f>VLOOKUP(A5,'HEMM Request Form'!$A$2:$I$330,9,FALSE)</f>
        <v>#N/A</v>
      </c>
      <c r="F5" t="s">
        <v>90</v>
      </c>
    </row>
    <row r="6" spans="1:6" x14ac:dyDescent="0.25">
      <c r="A6" s="4"/>
      <c r="B6" s="3" t="str">
        <f>IF(A6&gt;0,VLOOKUP(A6,'Financial Analysis'!$B$13:$S$34,2,FALSE)," ")</f>
        <v xml:space="preserve"> </v>
      </c>
      <c r="C6" s="4" t="str">
        <f>IF(A6&gt;0,VLOOKUP(A6,'Financial Analysis'!$B$13:$S$34,3,FALSE)," ")</f>
        <v xml:space="preserve"> </v>
      </c>
      <c r="D6" s="3" t="str">
        <f>IF(A6&gt;0,VLOOKUP(A6,'Financial Analysis'!$B$13:$S$34,7,FALSE)," ")</f>
        <v xml:space="preserve"> </v>
      </c>
      <c r="E6" s="64" t="e">
        <f>VLOOKUP(A6,'HEMM Request Form'!$A$2:$I$330,9,FALSE)</f>
        <v>#N/A</v>
      </c>
      <c r="F6" t="s">
        <v>90</v>
      </c>
    </row>
    <row r="7" spans="1:6" x14ac:dyDescent="0.25">
      <c r="A7" s="4"/>
      <c r="B7" s="3" t="str">
        <f>IF(A7&gt;0,VLOOKUP(A7,'Financial Analysis'!$B$13:$S$34,2,FALSE)," ")</f>
        <v xml:space="preserve"> </v>
      </c>
      <c r="C7" s="4" t="str">
        <f>IF(A7&gt;0,VLOOKUP(A7,'Financial Analysis'!$B$13:$S$34,3,FALSE)," ")</f>
        <v xml:space="preserve"> </v>
      </c>
      <c r="D7" s="3" t="str">
        <f>IF(A7&gt;0,VLOOKUP(A7,'Financial Analysis'!$B$13:$S$34,7,FALSE)," ")</f>
        <v xml:space="preserve"> </v>
      </c>
      <c r="E7" s="64" t="e">
        <f>VLOOKUP(A7,'HEMM Request Form'!$A$2:$I$330,9,FALSE)</f>
        <v>#N/A</v>
      </c>
      <c r="F7" t="s">
        <v>90</v>
      </c>
    </row>
    <row r="8" spans="1:6" x14ac:dyDescent="0.25">
      <c r="A8" s="4"/>
      <c r="B8" s="3" t="str">
        <f>IF(A8&gt;0,VLOOKUP(A8,'Financial Analysis'!$B$13:$S$34,2,FALSE)," ")</f>
        <v xml:space="preserve"> </v>
      </c>
      <c r="C8" s="4" t="str">
        <f>IF(A8&gt;0,VLOOKUP(A8,'Financial Analysis'!$B$13:$S$34,3,FALSE)," ")</f>
        <v xml:space="preserve"> </v>
      </c>
      <c r="D8" s="3" t="str">
        <f>IF(A8&gt;0,VLOOKUP(A8,'Financial Analysis'!$B$13:$S$34,7,FALSE)," ")</f>
        <v xml:space="preserve"> </v>
      </c>
      <c r="E8" s="64" t="e">
        <f>VLOOKUP(A8,'HEMM Request Form'!$A$2:$I$330,9,FALSE)</f>
        <v>#N/A</v>
      </c>
      <c r="F8" t="s">
        <v>90</v>
      </c>
    </row>
    <row r="9" spans="1:6" x14ac:dyDescent="0.25">
      <c r="A9" s="56"/>
      <c r="B9" s="3" t="str">
        <f>IF(A9&gt;0,VLOOKUP(A9,'Financial Analysis'!$B$13:$S$34,2,FALSE)," ")</f>
        <v xml:space="preserve"> </v>
      </c>
      <c r="C9" s="4" t="str">
        <f>IF(A9&gt;0,VLOOKUP(A9,'Financial Analysis'!$B$13:$S$34,3,FALSE)," ")</f>
        <v xml:space="preserve"> </v>
      </c>
      <c r="D9" s="3" t="str">
        <f>IF(A9&gt;0,VLOOKUP(A9,'Financial Analysis'!$B$13:$S$34,7,FALSE)," ")</f>
        <v xml:space="preserve"> </v>
      </c>
      <c r="E9" s="64" t="e">
        <f>VLOOKUP(A9,'HEMM Request Form'!$A$2:$I$330,9,FALSE)</f>
        <v>#N/A</v>
      </c>
      <c r="F9" t="s">
        <v>90</v>
      </c>
    </row>
    <row r="10" spans="1:6" x14ac:dyDescent="0.25">
      <c r="A10" s="56"/>
      <c r="B10" s="3" t="str">
        <f>IF(A10&gt;0,VLOOKUP(A10,'Financial Analysis'!$B$13:$S$34,2,FALSE)," ")</f>
        <v xml:space="preserve"> </v>
      </c>
      <c r="C10" s="4" t="str">
        <f>IF(A10&gt;0,VLOOKUP(A10,'Financial Analysis'!$B$13:$S$34,3,FALSE)," ")</f>
        <v xml:space="preserve"> </v>
      </c>
      <c r="D10" s="3" t="str">
        <f>IF(A10&gt;0,VLOOKUP(A10,'Financial Analysis'!$B$13:$S$34,7,FALSE)," ")</f>
        <v xml:space="preserve"> </v>
      </c>
      <c r="E10" s="64" t="e">
        <f>VLOOKUP(A10,'HEMM Request Form'!$A$2:$I$330,9,FALSE)</f>
        <v>#N/A</v>
      </c>
      <c r="F10" t="s">
        <v>90</v>
      </c>
    </row>
    <row r="11" spans="1:6" ht="15.75" x14ac:dyDescent="0.25">
      <c r="A11" s="151" t="s">
        <v>85</v>
      </c>
      <c r="B11" s="151"/>
      <c r="C11" s="151"/>
      <c r="D11" s="151"/>
      <c r="E11" s="151"/>
      <c r="F11" s="1"/>
    </row>
    <row r="12" spans="1:6" x14ac:dyDescent="0.25">
      <c r="A12" s="4" t="s">
        <v>61</v>
      </c>
      <c r="B12" s="3" t="s">
        <v>81</v>
      </c>
      <c r="C12" s="4" t="s">
        <v>82</v>
      </c>
      <c r="D12" s="3" t="s">
        <v>83</v>
      </c>
      <c r="E12" s="2" t="s">
        <v>84</v>
      </c>
    </row>
    <row r="13" spans="1:6" x14ac:dyDescent="0.25">
      <c r="A13" s="4"/>
      <c r="B13" s="3" t="str">
        <f>IF(A13&gt;0,VLOOKUP(A13,'Financial Analysis'!$B$13:$S$34,2,FALSE)," ")</f>
        <v xml:space="preserve"> </v>
      </c>
      <c r="C13" s="4" t="str">
        <f>IF(A13&gt;0,VLOOKUP(A13,'Financial Analysis'!$B$13:$S$34,3,FALSE)," ")</f>
        <v xml:space="preserve"> </v>
      </c>
      <c r="D13" s="3" t="str">
        <f>IF(A13&gt;0,VLOOKUP(A13,'Financial Analysis'!$B$13:$S$34,7,FALSE)," ")</f>
        <v xml:space="preserve"> </v>
      </c>
      <c r="E13" s="64" t="e">
        <f>VLOOKUP(A13,'HEMM Request Form'!$A$2:$I$330,9,FALSE)</f>
        <v>#N/A</v>
      </c>
      <c r="F13" t="s">
        <v>91</v>
      </c>
    </row>
    <row r="14" spans="1:6" x14ac:dyDescent="0.25">
      <c r="A14" s="4"/>
      <c r="B14" s="3" t="str">
        <f>IF(A14&gt;0,VLOOKUP(A14,'Financial Analysis'!$B$13:$S$34,2,FALSE)," ")</f>
        <v xml:space="preserve"> </v>
      </c>
      <c r="C14" s="4" t="str">
        <f>IF(A14&gt;0,VLOOKUP(A14,'Financial Analysis'!$B$13:$S$34,3,FALSE)," ")</f>
        <v xml:space="preserve"> </v>
      </c>
      <c r="D14" s="3" t="str">
        <f>IF(A14&gt;0,VLOOKUP(A14,'Financial Analysis'!$B$13:$S$34,7,FALSE)," ")</f>
        <v xml:space="preserve"> </v>
      </c>
      <c r="E14" s="64" t="e">
        <f>VLOOKUP(A14,'HEMM Request Form'!$A$2:$I$330,9,FALSE)</f>
        <v>#N/A</v>
      </c>
      <c r="F14" t="s">
        <v>91</v>
      </c>
    </row>
    <row r="15" spans="1:6" x14ac:dyDescent="0.25">
      <c r="A15" s="4"/>
      <c r="B15" s="3" t="str">
        <f>IF(A15&gt;0,VLOOKUP(A15,'Financial Analysis'!$B$13:$S$34,2,FALSE)," ")</f>
        <v xml:space="preserve"> </v>
      </c>
      <c r="C15" s="4" t="str">
        <f>IF(A15&gt;0,VLOOKUP(A15,'Financial Analysis'!$B$13:$S$34,3,FALSE)," ")</f>
        <v xml:space="preserve"> </v>
      </c>
      <c r="D15" s="3" t="str">
        <f>IF(A15&gt;0,VLOOKUP(A15,'Financial Analysis'!$B$13:$S$34,7,FALSE)," ")</f>
        <v xml:space="preserve"> </v>
      </c>
      <c r="E15" s="64" t="e">
        <f>VLOOKUP(A15,'HEMM Request Form'!$A$2:$I$330,9,FALSE)</f>
        <v>#N/A</v>
      </c>
      <c r="F15" t="s">
        <v>91</v>
      </c>
    </row>
    <row r="16" spans="1:6" x14ac:dyDescent="0.25">
      <c r="A16" s="4"/>
      <c r="B16" s="3" t="str">
        <f>IF(A16&gt;0,VLOOKUP(A16,'Financial Analysis'!$B$13:$S$34,2,FALSE)," ")</f>
        <v xml:space="preserve"> </v>
      </c>
      <c r="C16" s="4" t="str">
        <f>IF(A16&gt;0,VLOOKUP(A16,'Financial Analysis'!$B$13:$S$34,3,FALSE)," ")</f>
        <v xml:space="preserve"> </v>
      </c>
      <c r="D16" s="3" t="str">
        <f>IF(A16&gt;0,VLOOKUP(A16,'Financial Analysis'!$B$13:$S$34,7,FALSE)," ")</f>
        <v xml:space="preserve"> </v>
      </c>
      <c r="E16" s="64" t="e">
        <f>VLOOKUP(A16,'HEMM Request Form'!$A$2:$I$330,9,FALSE)</f>
        <v>#N/A</v>
      </c>
      <c r="F16" t="s">
        <v>91</v>
      </c>
    </row>
    <row r="17" spans="1:6" x14ac:dyDescent="0.25">
      <c r="A17" s="4"/>
      <c r="B17" s="3" t="str">
        <f>IF(A17&gt;0,VLOOKUP(A17,'Financial Analysis'!$B$13:$S$34,2,FALSE)," ")</f>
        <v xml:space="preserve"> </v>
      </c>
      <c r="C17" s="4" t="str">
        <f>IF(A17&gt;0,VLOOKUP(A17,'Financial Analysis'!$B$13:$S$34,3,FALSE)," ")</f>
        <v xml:space="preserve"> </v>
      </c>
      <c r="D17" s="3" t="str">
        <f>IF(A17&gt;0,VLOOKUP(A17,'Financial Analysis'!$B$13:$S$34,7,FALSE)," ")</f>
        <v xml:space="preserve"> </v>
      </c>
      <c r="E17" s="64" t="e">
        <f>VLOOKUP(A17,'HEMM Request Form'!$A$2:$I$330,9,FALSE)</f>
        <v>#N/A</v>
      </c>
      <c r="F17" t="s">
        <v>91</v>
      </c>
    </row>
    <row r="18" spans="1:6" x14ac:dyDescent="0.25">
      <c r="A18" s="4"/>
      <c r="B18" s="3" t="str">
        <f>IF(A18&gt;0,VLOOKUP(A18,'Financial Analysis'!$B$13:$S$34,2,FALSE)," ")</f>
        <v xml:space="preserve"> </v>
      </c>
      <c r="C18" s="4" t="str">
        <f>IF(A18&gt;0,VLOOKUP(A18,'Financial Analysis'!$B$13:$S$34,3,FALSE)," ")</f>
        <v xml:space="preserve"> </v>
      </c>
      <c r="D18" s="3" t="str">
        <f>IF(A18&gt;0,VLOOKUP(A18,'Financial Analysis'!$B$13:$S$34,7,FALSE)," ")</f>
        <v xml:space="preserve"> </v>
      </c>
      <c r="E18" s="64" t="e">
        <f>VLOOKUP(A18,'HEMM Request Form'!$A$2:$I$330,9,FALSE)</f>
        <v>#N/A</v>
      </c>
      <c r="F18" t="s">
        <v>91</v>
      </c>
    </row>
    <row r="19" spans="1:6" x14ac:dyDescent="0.25">
      <c r="A19" s="4"/>
      <c r="B19" s="3" t="str">
        <f>IF(A19&gt;0,VLOOKUP(A19,'Financial Analysis'!$B$13:$S$34,2,FALSE)," ")</f>
        <v xml:space="preserve"> </v>
      </c>
      <c r="C19" s="4" t="str">
        <f>IF(A19&gt;0,VLOOKUP(A19,'Financial Analysis'!$B$13:$S$34,3,FALSE)," ")</f>
        <v xml:space="preserve"> </v>
      </c>
      <c r="D19" s="3" t="str">
        <f>IF(A19&gt;0,VLOOKUP(A19,'Financial Analysis'!$B$13:$S$34,7,FALSE)," ")</f>
        <v xml:space="preserve"> </v>
      </c>
      <c r="E19" s="64" t="e">
        <f>VLOOKUP(A19,'HEMM Request Form'!$A$2:$I$330,9,FALSE)</f>
        <v>#N/A</v>
      </c>
      <c r="F19" t="s">
        <v>91</v>
      </c>
    </row>
    <row r="20" spans="1:6" ht="15.75" x14ac:dyDescent="0.25">
      <c r="A20" s="57"/>
      <c r="B20" s="3" t="str">
        <f>IF(A20&gt;0,VLOOKUP(A20,'Financial Analysis'!$B$13:$S$34,2,FALSE)," ")</f>
        <v xml:space="preserve"> </v>
      </c>
      <c r="C20" s="4" t="str">
        <f>IF(A20&gt;0,VLOOKUP(A20,'Financial Analysis'!$B$13:$S$34,3,FALSE)," ")</f>
        <v xml:space="preserve"> </v>
      </c>
      <c r="D20" s="3" t="str">
        <f>IF(A20&gt;0,VLOOKUP(A20,'Financial Analysis'!$B$13:$S$34,7,FALSE)," ")</f>
        <v xml:space="preserve"> </v>
      </c>
      <c r="E20" s="64" t="e">
        <f>VLOOKUP(A20,'HEMM Request Form'!$A$2:$I$330,9,FALSE)</f>
        <v>#N/A</v>
      </c>
      <c r="F20" t="s">
        <v>91</v>
      </c>
    </row>
    <row r="21" spans="1:6" ht="15.75" x14ac:dyDescent="0.25">
      <c r="A21" s="151" t="s">
        <v>86</v>
      </c>
      <c r="B21" s="151"/>
      <c r="C21" s="151"/>
      <c r="D21" s="151"/>
      <c r="E21" s="151"/>
    </row>
    <row r="22" spans="1:6" x14ac:dyDescent="0.25">
      <c r="A22" s="4" t="s">
        <v>61</v>
      </c>
      <c r="B22" s="3" t="s">
        <v>81</v>
      </c>
      <c r="C22" s="4" t="s">
        <v>82</v>
      </c>
      <c r="D22" s="3" t="s">
        <v>83</v>
      </c>
      <c r="E22" s="2" t="s">
        <v>84</v>
      </c>
    </row>
    <row r="23" spans="1:6" x14ac:dyDescent="0.25">
      <c r="A23" s="4"/>
      <c r="B23" s="3" t="str">
        <f>IF(A23&gt;0,VLOOKUP(A23,'Financial Analysis'!$B$13:$S$34,2,FALSE)," ")</f>
        <v xml:space="preserve"> </v>
      </c>
      <c r="C23" s="4" t="str">
        <f>IF(A23&gt;0,VLOOKUP(A23,'Financial Analysis'!$B$13:$S$34,3,FALSE)," ")</f>
        <v xml:space="preserve"> </v>
      </c>
      <c r="D23" s="3" t="str">
        <f>IF(A23&gt;0,VLOOKUP(A23,'Financial Analysis'!$B$13:$S$34,7,FALSE)," ")</f>
        <v xml:space="preserve"> </v>
      </c>
      <c r="E23" s="64" t="e">
        <f>VLOOKUP(A23,'HEMM Request Form'!$A$2:$I$330,9,FALSE)</f>
        <v>#N/A</v>
      </c>
      <c r="F23" t="s">
        <v>92</v>
      </c>
    </row>
    <row r="24" spans="1:6" x14ac:dyDescent="0.25">
      <c r="A24" s="4"/>
      <c r="B24" s="3" t="str">
        <f>IF(A24&gt;0,VLOOKUP(A24,'Financial Analysis'!$B$13:$S$34,2,FALSE)," ")</f>
        <v xml:space="preserve"> </v>
      </c>
      <c r="C24" s="4" t="str">
        <f>IF(A24&gt;0,VLOOKUP(A24,'Financial Analysis'!$B$13:$S$34,3,FALSE)," ")</f>
        <v xml:space="preserve"> </v>
      </c>
      <c r="D24" s="3" t="str">
        <f>IF(A24&gt;0,VLOOKUP(A24,'Financial Analysis'!$B$13:$S$34,7,FALSE)," ")</f>
        <v xml:space="preserve"> </v>
      </c>
      <c r="E24" s="64" t="e">
        <f>VLOOKUP(A24,'HEMM Request Form'!$A$2:$I$330,9,FALSE)</f>
        <v>#N/A</v>
      </c>
      <c r="F24" t="s">
        <v>92</v>
      </c>
    </row>
    <row r="25" spans="1:6" x14ac:dyDescent="0.25">
      <c r="A25" s="4"/>
      <c r="B25" s="3" t="str">
        <f>IF(A25&gt;0,VLOOKUP(A25,'Financial Analysis'!$B$13:$S$34,2,FALSE)," ")</f>
        <v xml:space="preserve"> </v>
      </c>
      <c r="C25" s="4" t="str">
        <f>IF(A25&gt;0,VLOOKUP(A25,'Financial Analysis'!$B$13:$S$34,3,FALSE)," ")</f>
        <v xml:space="preserve"> </v>
      </c>
      <c r="D25" s="3" t="str">
        <f>IF(A25&gt;0,VLOOKUP(A25,'Financial Analysis'!$B$13:$S$34,7,FALSE)," ")</f>
        <v xml:space="preserve"> </v>
      </c>
      <c r="E25" s="64" t="e">
        <f>VLOOKUP(A25,'HEMM Request Form'!$A$2:$I$330,9,FALSE)</f>
        <v>#N/A</v>
      </c>
      <c r="F25" t="s">
        <v>92</v>
      </c>
    </row>
    <row r="26" spans="1:6" x14ac:dyDescent="0.25">
      <c r="A26" s="4"/>
      <c r="B26" s="3" t="str">
        <f>IF(A26&gt;0,VLOOKUP(A26,'Financial Analysis'!$B$13:$S$34,2,FALSE)," ")</f>
        <v xml:space="preserve"> </v>
      </c>
      <c r="C26" s="4" t="str">
        <f>IF(A26&gt;0,VLOOKUP(A26,'Financial Analysis'!$B$13:$S$34,3,FALSE)," ")</f>
        <v xml:space="preserve"> </v>
      </c>
      <c r="D26" s="3" t="str">
        <f>IF(A26&gt;0,VLOOKUP(A26,'Financial Analysis'!$B$13:$S$34,7,FALSE)," ")</f>
        <v xml:space="preserve"> </v>
      </c>
      <c r="E26" s="64" t="e">
        <f>VLOOKUP(A26,'HEMM Request Form'!$A$2:$I$330,9,FALSE)</f>
        <v>#N/A</v>
      </c>
      <c r="F26" t="s">
        <v>92</v>
      </c>
    </row>
    <row r="27" spans="1:6" x14ac:dyDescent="0.25">
      <c r="A27" s="4"/>
      <c r="B27" s="3" t="str">
        <f>IF(A27&gt;0,VLOOKUP(A27,'Financial Analysis'!$B$13:$S$34,2,FALSE)," ")</f>
        <v xml:space="preserve"> </v>
      </c>
      <c r="C27" s="4" t="str">
        <f>IF(A27&gt;0,VLOOKUP(A27,'Financial Analysis'!$B$13:$S$34,3,FALSE)," ")</f>
        <v xml:space="preserve"> </v>
      </c>
      <c r="D27" s="3" t="str">
        <f>IF(A27&gt;0,VLOOKUP(A27,'Financial Analysis'!$B$13:$S$34,7,FALSE)," ")</f>
        <v xml:space="preserve"> </v>
      </c>
      <c r="E27" s="64" t="e">
        <f>VLOOKUP(A27,'HEMM Request Form'!$A$2:$I$330,9,FALSE)</f>
        <v>#N/A</v>
      </c>
      <c r="F27" t="s">
        <v>92</v>
      </c>
    </row>
    <row r="28" spans="1:6" x14ac:dyDescent="0.25">
      <c r="A28" s="4"/>
      <c r="B28" s="3" t="str">
        <f>IF(A28&gt;0,VLOOKUP(A28,'Financial Analysis'!$B$13:$S$34,2,FALSE)," ")</f>
        <v xml:space="preserve"> </v>
      </c>
      <c r="C28" s="4" t="str">
        <f>IF(A28&gt;0,VLOOKUP(A28,'Financial Analysis'!$B$13:$S$34,3,FALSE)," ")</f>
        <v xml:space="preserve"> </v>
      </c>
      <c r="D28" s="3" t="str">
        <f>IF(A28&gt;0,VLOOKUP(A28,'Financial Analysis'!$B$13:$S$34,7,FALSE)," ")</f>
        <v xml:space="preserve"> </v>
      </c>
      <c r="E28" s="64" t="e">
        <f>VLOOKUP(A28,'HEMM Request Form'!$A$2:$I$330,9,FALSE)</f>
        <v>#N/A</v>
      </c>
      <c r="F28" t="s">
        <v>92</v>
      </c>
    </row>
    <row r="29" spans="1:6" x14ac:dyDescent="0.25">
      <c r="A29" s="55"/>
      <c r="B29" s="3" t="str">
        <f>IF(A29&gt;0,VLOOKUP(A29,'Financial Analysis'!$B$13:$S$34,2,FALSE)," ")</f>
        <v xml:space="preserve"> </v>
      </c>
      <c r="C29" s="4" t="str">
        <f>IF(A29&gt;0,VLOOKUP(A29,'Financial Analysis'!$B$13:$S$34,3,FALSE)," ")</f>
        <v xml:space="preserve"> </v>
      </c>
      <c r="D29" s="3" t="str">
        <f>IF(A29&gt;0,VLOOKUP(A29,'Financial Analysis'!$B$13:$S$34,7,FALSE)," ")</f>
        <v xml:space="preserve"> </v>
      </c>
      <c r="E29" s="64" t="e">
        <f>VLOOKUP(A29,'HEMM Request Form'!$A$2:$I$330,9,FALSE)</f>
        <v>#N/A</v>
      </c>
      <c r="F29" t="s">
        <v>92</v>
      </c>
    </row>
    <row r="30" spans="1:6" x14ac:dyDescent="0.25">
      <c r="A30" s="55"/>
      <c r="B30" s="3" t="str">
        <f>IF(A30&gt;0,VLOOKUP(A30,'Financial Analysis'!$B$13:$S$34,2,FALSE)," ")</f>
        <v xml:space="preserve"> </v>
      </c>
      <c r="C30" s="4" t="str">
        <f>IF(A30&gt;0,VLOOKUP(A30,'Financial Analysis'!$B$13:$S$34,3,FALSE)," ")</f>
        <v xml:space="preserve"> </v>
      </c>
      <c r="D30" s="3" t="str">
        <f>IF(A30&gt;0,VLOOKUP(A30,'Financial Analysis'!$B$13:$S$34,7,FALSE)," ")</f>
        <v xml:space="preserve"> </v>
      </c>
      <c r="E30" s="64" t="e">
        <f>VLOOKUP(A30,'HEMM Request Form'!$A$2:$I$330,9,FALSE)</f>
        <v>#N/A</v>
      </c>
      <c r="F30" t="s">
        <v>92</v>
      </c>
    </row>
    <row r="31" spans="1:6" ht="15.75" x14ac:dyDescent="0.25">
      <c r="A31" s="151" t="s">
        <v>87</v>
      </c>
      <c r="B31" s="151"/>
      <c r="C31" s="151"/>
      <c r="D31" s="151"/>
      <c r="E31" s="151"/>
    </row>
    <row r="32" spans="1:6" x14ac:dyDescent="0.25">
      <c r="A32" s="4" t="s">
        <v>61</v>
      </c>
      <c r="B32" s="3" t="s">
        <v>81</v>
      </c>
      <c r="C32" s="4" t="s">
        <v>82</v>
      </c>
      <c r="D32" s="3" t="s">
        <v>83</v>
      </c>
      <c r="E32" s="2" t="s">
        <v>84</v>
      </c>
    </row>
    <row r="33" spans="1:6" x14ac:dyDescent="0.25">
      <c r="A33" s="4"/>
      <c r="B33" s="3" t="str">
        <f>IF(A33&gt;0,VLOOKUP(A33,'Financial Analysis'!$B$13:$S$34,2,FALSE)," ")</f>
        <v xml:space="preserve"> </v>
      </c>
      <c r="C33" s="4" t="str">
        <f>IF(A33&gt;0,VLOOKUP(A33,'Financial Analysis'!$B$13:$S$34,3,FALSE)," ")</f>
        <v xml:space="preserve"> </v>
      </c>
      <c r="D33" s="3" t="str">
        <f>IF(A33&gt;0,VLOOKUP(A33,'Financial Analysis'!$B$13:$S$34,7,FALSE)," ")</f>
        <v xml:space="preserve"> </v>
      </c>
      <c r="E33" s="64" t="e">
        <f>VLOOKUP(A33,'HEMM Request Form'!$A$2:$I$330,9,FALSE)</f>
        <v>#N/A</v>
      </c>
      <c r="F33" t="s">
        <v>93</v>
      </c>
    </row>
    <row r="34" spans="1:6" x14ac:dyDescent="0.25">
      <c r="A34" s="4"/>
      <c r="B34" s="3" t="str">
        <f>IF(A34&gt;0,VLOOKUP(A34,'Financial Analysis'!$B$13:$S$34,2,FALSE)," ")</f>
        <v xml:space="preserve"> </v>
      </c>
      <c r="C34" s="4" t="str">
        <f>IF(A34&gt;0,VLOOKUP(A34,'Financial Analysis'!$B$13:$S$34,3,FALSE)," ")</f>
        <v xml:space="preserve"> </v>
      </c>
      <c r="D34" s="3" t="str">
        <f>IF(A34&gt;0,VLOOKUP(A34,'Financial Analysis'!$B$13:$S$34,7,FALSE)," ")</f>
        <v xml:space="preserve"> </v>
      </c>
      <c r="E34" s="64" t="e">
        <f>VLOOKUP(A34,'HEMM Request Form'!$A$2:$I$330,9,FALSE)</f>
        <v>#N/A</v>
      </c>
      <c r="F34" t="s">
        <v>93</v>
      </c>
    </row>
    <row r="35" spans="1:6" x14ac:dyDescent="0.25">
      <c r="A35" s="4"/>
      <c r="B35" s="3" t="str">
        <f>IF(A35&gt;0,VLOOKUP(A35,'Financial Analysis'!$B$13:$S$34,2,FALSE)," ")</f>
        <v xml:space="preserve"> </v>
      </c>
      <c r="C35" s="4" t="str">
        <f>IF(A35&gt;0,VLOOKUP(A35,'Financial Analysis'!$B$13:$S$34,3,FALSE)," ")</f>
        <v xml:space="preserve"> </v>
      </c>
      <c r="D35" s="3" t="str">
        <f>IF(A35&gt;0,VLOOKUP(A35,'Financial Analysis'!$B$13:$S$34,7,FALSE)," ")</f>
        <v xml:space="preserve"> </v>
      </c>
      <c r="E35" s="64" t="e">
        <f>VLOOKUP(A35,'HEMM Request Form'!$A$2:$I$330,9,FALSE)</f>
        <v>#N/A</v>
      </c>
      <c r="F35" t="s">
        <v>93</v>
      </c>
    </row>
    <row r="36" spans="1:6" x14ac:dyDescent="0.25">
      <c r="A36" s="4"/>
      <c r="B36" s="3" t="str">
        <f>IF(A36&gt;0,VLOOKUP(A36,'Financial Analysis'!$B$13:$S$34,2,FALSE)," ")</f>
        <v xml:space="preserve"> </v>
      </c>
      <c r="C36" s="4" t="str">
        <f>IF(A36&gt;0,VLOOKUP(A36,'Financial Analysis'!$B$13:$S$34,3,FALSE)," ")</f>
        <v xml:space="preserve"> </v>
      </c>
      <c r="D36" s="3" t="str">
        <f>IF(A36&gt;0,VLOOKUP(A36,'Financial Analysis'!$B$13:$S$34,7,FALSE)," ")</f>
        <v xml:space="preserve"> </v>
      </c>
      <c r="E36" s="64" t="e">
        <f>VLOOKUP(A36,'HEMM Request Form'!$A$2:$I$330,9,FALSE)</f>
        <v>#N/A</v>
      </c>
      <c r="F36" t="s">
        <v>93</v>
      </c>
    </row>
    <row r="37" spans="1:6" x14ac:dyDescent="0.25">
      <c r="A37" s="4"/>
      <c r="B37" s="3" t="str">
        <f>IF(A37&gt;0,VLOOKUP(A37,'Financial Analysis'!$B$13:$S$34,2,FALSE)," ")</f>
        <v xml:space="preserve"> </v>
      </c>
      <c r="C37" s="4" t="str">
        <f>IF(A37&gt;0,VLOOKUP(A37,'Financial Analysis'!$B$13:$S$34,3,FALSE)," ")</f>
        <v xml:space="preserve"> </v>
      </c>
      <c r="D37" s="3" t="str">
        <f>IF(A37&gt;0,VLOOKUP(A37,'Financial Analysis'!$B$13:$S$34,7,FALSE)," ")</f>
        <v xml:space="preserve"> </v>
      </c>
      <c r="E37" s="64" t="e">
        <f>VLOOKUP(A37,'HEMM Request Form'!$A$2:$I$330,9,FALSE)</f>
        <v>#N/A</v>
      </c>
      <c r="F37" t="s">
        <v>93</v>
      </c>
    </row>
    <row r="38" spans="1:6" x14ac:dyDescent="0.25">
      <c r="A38" s="4"/>
      <c r="B38" s="3" t="str">
        <f>IF(A38&gt;0,VLOOKUP(A38,'Financial Analysis'!$B$13:$S$34,2,FALSE)," ")</f>
        <v xml:space="preserve"> </v>
      </c>
      <c r="C38" s="4" t="str">
        <f>IF(A38&gt;0,VLOOKUP(A38,'Financial Analysis'!$B$13:$S$34,3,FALSE)," ")</f>
        <v xml:space="preserve"> </v>
      </c>
      <c r="D38" s="3" t="str">
        <f>IF(A38&gt;0,VLOOKUP(A38,'Financial Analysis'!$B$13:$S$34,7,FALSE)," ")</f>
        <v xml:space="preserve"> </v>
      </c>
      <c r="E38" s="64" t="e">
        <f>VLOOKUP(A38,'HEMM Request Form'!$A$2:$I$330,9,FALSE)</f>
        <v>#N/A</v>
      </c>
      <c r="F38" t="s">
        <v>93</v>
      </c>
    </row>
    <row r="39" spans="1:6" x14ac:dyDescent="0.25">
      <c r="A39" s="4"/>
      <c r="B39" s="3" t="str">
        <f>IF(A39&gt;0,VLOOKUP(A39,'Financial Analysis'!$B$13:$S$34,2,FALSE)," ")</f>
        <v xml:space="preserve"> </v>
      </c>
      <c r="C39" s="4" t="str">
        <f>IF(A39&gt;0,VLOOKUP(A39,'Financial Analysis'!$B$13:$S$34,3,FALSE)," ")</f>
        <v xml:space="preserve"> </v>
      </c>
      <c r="D39" s="3" t="str">
        <f>IF(A39&gt;0,VLOOKUP(A39,'Financial Analysis'!$B$13:$S$34,7,FALSE)," ")</f>
        <v xml:space="preserve"> </v>
      </c>
      <c r="E39" s="64" t="e">
        <f>VLOOKUP(A39,'HEMM Request Form'!$A$2:$I$330,9,FALSE)</f>
        <v>#N/A</v>
      </c>
      <c r="F39" t="s">
        <v>93</v>
      </c>
    </row>
    <row r="40" spans="1:6" x14ac:dyDescent="0.25">
      <c r="A40" s="55"/>
      <c r="B40" s="3" t="str">
        <f>IF(A40&gt;0,VLOOKUP(A40,'Financial Analysis'!$B$13:$S$34,2,FALSE)," ")</f>
        <v xml:space="preserve"> </v>
      </c>
      <c r="C40" s="4" t="str">
        <f>IF(A40&gt;0,VLOOKUP(A40,'Financial Analysis'!$B$13:$S$34,3,FALSE)," ")</f>
        <v xml:space="preserve"> </v>
      </c>
      <c r="D40" s="3" t="str">
        <f>IF(A40&gt;0,VLOOKUP(A40,'Financial Analysis'!$B$13:$S$34,7,FALSE)," ")</f>
        <v xml:space="preserve"> </v>
      </c>
      <c r="E40" s="64" t="e">
        <f>VLOOKUP(A40,'HEMM Request Form'!$A$2:$I$330,9,FALSE)</f>
        <v>#N/A</v>
      </c>
      <c r="F40" t="s">
        <v>93</v>
      </c>
    </row>
    <row r="41" spans="1:6" ht="15.75" x14ac:dyDescent="0.25">
      <c r="A41" s="151" t="s">
        <v>88</v>
      </c>
      <c r="B41" s="151"/>
      <c r="C41" s="151"/>
      <c r="D41" s="151"/>
      <c r="E41" s="151"/>
    </row>
    <row r="42" spans="1:6" x14ac:dyDescent="0.25">
      <c r="A42" s="4" t="s">
        <v>61</v>
      </c>
      <c r="B42" s="3" t="s">
        <v>81</v>
      </c>
      <c r="C42" s="4" t="s">
        <v>82</v>
      </c>
      <c r="D42" s="3" t="s">
        <v>83</v>
      </c>
      <c r="E42" s="2" t="s">
        <v>84</v>
      </c>
    </row>
    <row r="43" spans="1:6" x14ac:dyDescent="0.25">
      <c r="A43" s="4"/>
      <c r="B43" s="3" t="str">
        <f>IF(A43&gt;0,VLOOKUP(A43,'Financial Analysis'!$B$13:$S$34,2,FALSE)," ")</f>
        <v xml:space="preserve"> </v>
      </c>
      <c r="C43" s="4" t="str">
        <f>IF(A43&gt;0,VLOOKUP(A43,'Financial Analysis'!$B$13:$S$34,3,FALSE)," ")</f>
        <v xml:space="preserve"> </v>
      </c>
      <c r="D43" s="3" t="str">
        <f>IF(A43&gt;0,VLOOKUP(A43,'Financial Analysis'!$B$13:$S$34,7,FALSE)," ")</f>
        <v xml:space="preserve"> </v>
      </c>
      <c r="E43" s="64" t="e">
        <f>VLOOKUP(A43,'HEMM Request Form'!$A$2:$I$330,9,FALSE)</f>
        <v>#N/A</v>
      </c>
      <c r="F43" t="s">
        <v>94</v>
      </c>
    </row>
    <row r="44" spans="1:6" x14ac:dyDescent="0.25">
      <c r="A44" s="4"/>
      <c r="B44" s="3" t="str">
        <f>IF(A44&gt;0,VLOOKUP(A44,'Financial Analysis'!$B$13:$S$34,2,FALSE)," ")</f>
        <v xml:space="preserve"> </v>
      </c>
      <c r="C44" s="4" t="str">
        <f>IF(A44&gt;0,VLOOKUP(A44,'Financial Analysis'!$B$13:$S$34,3,FALSE)," ")</f>
        <v xml:space="preserve"> </v>
      </c>
      <c r="D44" s="3" t="str">
        <f>IF(A44&gt;0,VLOOKUP(A44,'Financial Analysis'!$B$13:$S$34,7,FALSE)," ")</f>
        <v xml:space="preserve"> </v>
      </c>
      <c r="E44" s="64" t="e">
        <f>VLOOKUP(A44,'HEMM Request Form'!$A$2:$I$330,9,FALSE)</f>
        <v>#N/A</v>
      </c>
      <c r="F44" t="s">
        <v>94</v>
      </c>
    </row>
    <row r="45" spans="1:6" x14ac:dyDescent="0.25">
      <c r="A45" s="4"/>
      <c r="B45" s="3" t="str">
        <f>IF(A45&gt;0,VLOOKUP(A45,'Financial Analysis'!$B$13:$S$34,2,FALSE)," ")</f>
        <v xml:space="preserve"> </v>
      </c>
      <c r="C45" s="4" t="str">
        <f>IF(A45&gt;0,VLOOKUP(A45,'Financial Analysis'!$B$13:$S$34,3,FALSE)," ")</f>
        <v xml:space="preserve"> </v>
      </c>
      <c r="D45" s="3" t="str">
        <f>IF(A45&gt;0,VLOOKUP(A45,'Financial Analysis'!$B$13:$S$34,7,FALSE)," ")</f>
        <v xml:space="preserve"> </v>
      </c>
      <c r="E45" s="64" t="e">
        <f>VLOOKUP(A45,'HEMM Request Form'!$A$2:$I$330,9,FALSE)</f>
        <v>#N/A</v>
      </c>
      <c r="F45" t="s">
        <v>94</v>
      </c>
    </row>
    <row r="46" spans="1:6" x14ac:dyDescent="0.25">
      <c r="A46" s="4"/>
      <c r="B46" s="3" t="str">
        <f>IF(A46&gt;0,VLOOKUP(A46,'Financial Analysis'!$B$13:$S$34,2,FALSE)," ")</f>
        <v xml:space="preserve"> </v>
      </c>
      <c r="C46" s="4" t="str">
        <f>IF(A46&gt;0,VLOOKUP(A46,'Financial Analysis'!$B$13:$S$34,3,FALSE)," ")</f>
        <v xml:space="preserve"> </v>
      </c>
      <c r="D46" s="3" t="str">
        <f>IF(A46&gt;0,VLOOKUP(A46,'Financial Analysis'!$B$13:$S$34,7,FALSE)," ")</f>
        <v xml:space="preserve"> </v>
      </c>
      <c r="E46" s="64" t="e">
        <f>VLOOKUP(A46,'HEMM Request Form'!$A$2:$I$330,9,FALSE)</f>
        <v>#N/A</v>
      </c>
      <c r="F46" t="s">
        <v>94</v>
      </c>
    </row>
    <row r="47" spans="1:6" x14ac:dyDescent="0.25">
      <c r="A47" s="4"/>
      <c r="B47" s="3" t="str">
        <f>IF(A47&gt;0,VLOOKUP(A47,'Financial Analysis'!$B$13:$S$34,2,FALSE)," ")</f>
        <v xml:space="preserve"> </v>
      </c>
      <c r="C47" s="4" t="str">
        <f>IF(A47&gt;0,VLOOKUP(A47,'Financial Analysis'!$B$13:$S$34,3,FALSE)," ")</f>
        <v xml:space="preserve"> </v>
      </c>
      <c r="D47" s="3" t="str">
        <f>IF(A47&gt;0,VLOOKUP(A47,'Financial Analysis'!$B$13:$S$34,7,FALSE)," ")</f>
        <v xml:space="preserve"> </v>
      </c>
      <c r="E47" s="64" t="e">
        <f>VLOOKUP(A47,'HEMM Request Form'!$A$2:$I$330,9,FALSE)</f>
        <v>#N/A</v>
      </c>
      <c r="F47" t="s">
        <v>94</v>
      </c>
    </row>
    <row r="48" spans="1:6" x14ac:dyDescent="0.25">
      <c r="A48" s="4"/>
      <c r="B48" s="3" t="str">
        <f>IF(A48&gt;0,VLOOKUP(A48,'Financial Analysis'!$B$13:$S$34,2,FALSE)," ")</f>
        <v xml:space="preserve"> </v>
      </c>
      <c r="C48" s="4" t="str">
        <f>IF(A48&gt;0,VLOOKUP(A48,'Financial Analysis'!$B$13:$S$34,3,FALSE)," ")</f>
        <v xml:space="preserve"> </v>
      </c>
      <c r="D48" s="3" t="str">
        <f>IF(A48&gt;0,VLOOKUP(A48,'Financial Analysis'!$B$13:$S$34,7,FALSE)," ")</f>
        <v xml:space="preserve"> </v>
      </c>
      <c r="E48" s="64" t="e">
        <f>VLOOKUP(A48,'HEMM Request Form'!$A$2:$I$330,9,FALSE)</f>
        <v>#N/A</v>
      </c>
      <c r="F48" t="s">
        <v>94</v>
      </c>
    </row>
    <row r="49" spans="1:6" x14ac:dyDescent="0.25">
      <c r="A49" s="55"/>
      <c r="B49" s="3" t="str">
        <f>IF(A49&gt;0,VLOOKUP(A49,'Financial Analysis'!$B$13:$S$34,2,FALSE)," ")</f>
        <v xml:space="preserve"> </v>
      </c>
      <c r="C49" s="4" t="str">
        <f>IF(A49&gt;0,VLOOKUP(A49,'Financial Analysis'!$B$13:$S$34,3,FALSE)," ")</f>
        <v xml:space="preserve"> </v>
      </c>
      <c r="D49" s="3" t="str">
        <f>IF(A49&gt;0,VLOOKUP(A49,'Financial Analysis'!$B$13:$S$34,7,FALSE)," ")</f>
        <v xml:space="preserve"> </v>
      </c>
      <c r="E49" s="64" t="e">
        <f>VLOOKUP(A49,'HEMM Request Form'!$A$2:$I$330,9,FALSE)</f>
        <v>#N/A</v>
      </c>
      <c r="F49" t="s">
        <v>94</v>
      </c>
    </row>
    <row r="50" spans="1:6" x14ac:dyDescent="0.25">
      <c r="A50" s="55"/>
      <c r="B50" s="3" t="str">
        <f>IF(A50&gt;0,VLOOKUP(A50,'Financial Analysis'!$B$13:$S$34,2,FALSE)," ")</f>
        <v xml:space="preserve"> </v>
      </c>
      <c r="C50" s="4" t="str">
        <f>IF(A50&gt;0,VLOOKUP(A50,'Financial Analysis'!$B$13:$S$34,3,FALSE)," ")</f>
        <v xml:space="preserve"> </v>
      </c>
      <c r="D50" s="3" t="str">
        <f>IF(A50&gt;0,VLOOKUP(A50,'Financial Analysis'!$B$13:$S$34,7,FALSE)," ")</f>
        <v xml:space="preserve"> </v>
      </c>
      <c r="E50" s="64" t="e">
        <f>VLOOKUP(A50,'HEMM Request Form'!$A$2:$I$330,9,FALSE)</f>
        <v>#N/A</v>
      </c>
      <c r="F50" t="s">
        <v>94</v>
      </c>
    </row>
  </sheetData>
  <mergeCells count="5">
    <mergeCell ref="A1:E1"/>
    <mergeCell ref="A11:E11"/>
    <mergeCell ref="A21:E21"/>
    <mergeCell ref="A31:E31"/>
    <mergeCell ref="A41:E4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selection activeCell="I14" sqref="I14"/>
    </sheetView>
  </sheetViews>
  <sheetFormatPr defaultRowHeight="15" x14ac:dyDescent="0.25"/>
  <cols>
    <col min="1" max="1" width="10.28515625" style="68" bestFit="1" customWidth="1"/>
    <col min="2" max="2" width="48" bestFit="1" customWidth="1"/>
    <col min="3" max="3" width="12.28515625" customWidth="1"/>
    <col min="4" max="4" width="13.140625" bestFit="1" customWidth="1"/>
    <col min="5" max="5" width="16.140625" bestFit="1" customWidth="1"/>
    <col min="6" max="6" width="17" bestFit="1" customWidth="1"/>
    <col min="7" max="7" width="6.5703125" bestFit="1" customWidth="1"/>
    <col min="8" max="8" width="11.42578125" style="81" bestFit="1" customWidth="1"/>
    <col min="9" max="9" width="11.28515625" bestFit="1" customWidth="1"/>
  </cols>
  <sheetData>
    <row r="1" spans="1:9" x14ac:dyDescent="0.25">
      <c r="A1" s="68" t="s">
        <v>99</v>
      </c>
      <c r="B1" s="74" t="s">
        <v>82</v>
      </c>
      <c r="C1" s="74" t="s">
        <v>96</v>
      </c>
      <c r="D1" s="74" t="s">
        <v>60</v>
      </c>
      <c r="E1" s="73" t="s">
        <v>83</v>
      </c>
      <c r="F1" s="73" t="s">
        <v>100</v>
      </c>
      <c r="G1" s="73" t="s">
        <v>97</v>
      </c>
      <c r="H1" s="78" t="s">
        <v>101</v>
      </c>
      <c r="I1" s="69" t="s">
        <v>84</v>
      </c>
    </row>
    <row r="2" spans="1:9" x14ac:dyDescent="0.25">
      <c r="A2" s="76"/>
      <c r="B2" s="70" t="str">
        <f>IF(A2&gt;0,VLOOKUP(A2,'Financial Analysis'!$B$13:$S$34,8,FALSE)," ")</f>
        <v xml:space="preserve"> </v>
      </c>
      <c r="C2" s="74" t="s">
        <v>98</v>
      </c>
      <c r="D2" s="74" t="s">
        <v>98</v>
      </c>
      <c r="E2" s="73" t="str">
        <f>IF(A2&gt;0,VLOOKUP(A2,'Financial Analysis'!$B$13:$S$34,7,FALSE)," ")</f>
        <v xml:space="preserve"> </v>
      </c>
      <c r="F2" s="70"/>
      <c r="G2" s="75" t="str">
        <f>IF(A2&gt;0,VLOOKUP(A2,'Financial Analysis'!$B$13:$S$34,11,FALSE)," ")</f>
        <v xml:space="preserve"> </v>
      </c>
      <c r="H2" s="79" t="str">
        <f>IF(A2&gt;0,VLOOKUP(A2,'Financial Analysis'!$B$13:$S$34,15,FALSE)," ")</f>
        <v xml:space="preserve"> </v>
      </c>
      <c r="I2" s="69"/>
    </row>
    <row r="3" spans="1:9" x14ac:dyDescent="0.25">
      <c r="A3" s="84"/>
      <c r="B3" s="82"/>
      <c r="C3" s="71"/>
      <c r="D3" s="71"/>
      <c r="E3" s="72"/>
      <c r="F3" s="71"/>
      <c r="G3" s="72"/>
      <c r="H3" s="80"/>
      <c r="I3" s="71"/>
    </row>
    <row r="4" spans="1:9" x14ac:dyDescent="0.25">
      <c r="A4" s="67"/>
      <c r="B4" s="67"/>
      <c r="C4" s="71"/>
      <c r="D4" s="71"/>
      <c r="E4" s="72"/>
      <c r="F4" s="71"/>
      <c r="G4" s="72"/>
      <c r="H4" s="80"/>
      <c r="I4" s="71"/>
    </row>
    <row r="5" spans="1:9" x14ac:dyDescent="0.25">
      <c r="A5" s="67"/>
      <c r="B5" s="67"/>
      <c r="C5" s="71"/>
      <c r="D5" s="71"/>
      <c r="E5" s="72"/>
      <c r="F5" s="71"/>
      <c r="G5" s="72"/>
      <c r="H5" s="80"/>
      <c r="I5" s="71"/>
    </row>
    <row r="6" spans="1:9" x14ac:dyDescent="0.25">
      <c r="A6" s="67"/>
      <c r="B6" s="67"/>
      <c r="C6" s="71"/>
      <c r="D6" s="71"/>
      <c r="E6" s="72"/>
      <c r="F6" s="71"/>
      <c r="G6" s="72"/>
      <c r="H6" s="80"/>
      <c r="I6" s="71"/>
    </row>
    <row r="7" spans="1:9" x14ac:dyDescent="0.25">
      <c r="A7" s="83"/>
      <c r="B7" s="83"/>
      <c r="C7" s="71"/>
      <c r="D7" s="71"/>
      <c r="E7" s="72"/>
      <c r="F7" s="71"/>
      <c r="G7" s="72"/>
      <c r="H7" s="80"/>
      <c r="I7" s="71"/>
    </row>
    <row r="8" spans="1:9" x14ac:dyDescent="0.25">
      <c r="A8" s="60"/>
      <c r="B8" s="70" t="str">
        <f>IF(A8&gt;0,VLOOKUP(A8,'Financial Analysis'!$B$13:$S$34,8,FALSE)," ")</f>
        <v xml:space="preserve"> </v>
      </c>
      <c r="C8" s="76" t="s">
        <v>98</v>
      </c>
      <c r="D8" s="76" t="s">
        <v>98</v>
      </c>
      <c r="E8" s="73" t="str">
        <f>IF(A8&gt;0,VLOOKUP(A8,'Financial Analysis'!$B$13:$S$34,7,FALSE)," ")</f>
        <v xml:space="preserve"> </v>
      </c>
      <c r="F8" s="70"/>
      <c r="G8" s="75" t="str">
        <f>IF(A8&gt;0,VLOOKUP(A8,'Financial Analysis'!$B$13:$S$34,11,FALSE)," ")</f>
        <v xml:space="preserve"> </v>
      </c>
      <c r="H8" s="79" t="str">
        <f>IF(A8&gt;0,VLOOKUP(A8,'Financial Analysis'!$B$13:$S$34,15,FALSE)," ")</f>
        <v xml:space="preserve"> </v>
      </c>
      <c r="I8" s="69"/>
    </row>
    <row r="9" spans="1:9" x14ac:dyDescent="0.25">
      <c r="A9" s="82"/>
      <c r="B9" s="82"/>
      <c r="C9" s="71"/>
      <c r="D9" s="71"/>
      <c r="E9" s="72"/>
      <c r="F9" s="71"/>
      <c r="G9" s="72"/>
      <c r="H9" s="80"/>
      <c r="I9" s="71"/>
    </row>
    <row r="10" spans="1:9" x14ac:dyDescent="0.25">
      <c r="A10" s="67"/>
      <c r="B10" s="67"/>
      <c r="C10" s="71"/>
      <c r="D10" s="71"/>
      <c r="E10" s="72"/>
      <c r="F10" s="71"/>
      <c r="G10" s="72"/>
      <c r="H10" s="80"/>
      <c r="I10" s="71"/>
    </row>
    <row r="11" spans="1:9" x14ac:dyDescent="0.25">
      <c r="A11" s="67"/>
      <c r="B11" s="67"/>
      <c r="C11" s="71"/>
      <c r="D11" s="71"/>
      <c r="E11" s="72"/>
      <c r="F11" s="71"/>
      <c r="G11" s="72"/>
      <c r="H11" s="80"/>
      <c r="I11" s="71"/>
    </row>
    <row r="12" spans="1:9" x14ac:dyDescent="0.25">
      <c r="A12" s="67"/>
      <c r="B12" s="67"/>
      <c r="C12" s="71"/>
      <c r="D12" s="71"/>
      <c r="E12" s="72"/>
      <c r="F12" s="71"/>
      <c r="G12" s="72"/>
      <c r="H12" s="80"/>
      <c r="I12" s="71"/>
    </row>
    <row r="13" spans="1:9" x14ac:dyDescent="0.25">
      <c r="A13" s="83"/>
      <c r="B13" s="83"/>
      <c r="C13" s="71"/>
      <c r="D13" s="71"/>
      <c r="E13" s="72"/>
      <c r="F13" s="71"/>
      <c r="G13" s="72"/>
      <c r="H13" s="80"/>
      <c r="I13" s="71"/>
    </row>
    <row r="14" spans="1:9" x14ac:dyDescent="0.25">
      <c r="A14" s="60"/>
      <c r="B14" s="70" t="str">
        <f>IF(A14&gt;0,VLOOKUP(A14,'Financial Analysis'!$B$13:$S$34,8,FALSE)," ")</f>
        <v xml:space="preserve"> </v>
      </c>
      <c r="C14" s="76" t="s">
        <v>98</v>
      </c>
      <c r="D14" s="76" t="s">
        <v>98</v>
      </c>
      <c r="E14" s="73" t="str">
        <f>IF(A14&gt;0,VLOOKUP(A14,'Financial Analysis'!$B$13:$S$34,7,FALSE)," ")</f>
        <v xml:space="preserve"> </v>
      </c>
      <c r="F14" s="70"/>
      <c r="G14" s="75" t="str">
        <f>IF(A14&gt;0,VLOOKUP(A14,'Financial Analysis'!$B$13:$S$34,11,FALSE)," ")</f>
        <v xml:space="preserve"> </v>
      </c>
      <c r="H14" s="79" t="str">
        <f>IF(A14&gt;0,VLOOKUP(A14,'Financial Analysis'!$B$13:$S$34,15,FALSE)," ")</f>
        <v xml:space="preserve"> </v>
      </c>
      <c r="I14" s="69"/>
    </row>
    <row r="15" spans="1:9" x14ac:dyDescent="0.25">
      <c r="A15" s="82"/>
      <c r="B15" s="82"/>
      <c r="C15" s="71"/>
      <c r="D15" s="71"/>
      <c r="E15" s="72"/>
      <c r="F15" s="71"/>
      <c r="G15" s="72"/>
      <c r="H15" s="80"/>
      <c r="I15" s="71"/>
    </row>
    <row r="16" spans="1:9" x14ac:dyDescent="0.25">
      <c r="A16" s="67"/>
      <c r="B16" s="67"/>
      <c r="C16" s="71"/>
      <c r="D16" s="71"/>
      <c r="E16" s="72"/>
      <c r="F16" s="71"/>
      <c r="G16" s="72"/>
      <c r="H16" s="80"/>
      <c r="I16" s="71"/>
    </row>
    <row r="17" spans="1:9" x14ac:dyDescent="0.25">
      <c r="A17" s="67"/>
      <c r="B17" s="67"/>
      <c r="C17" s="71"/>
      <c r="D17" s="71"/>
      <c r="E17" s="72"/>
      <c r="F17" s="71"/>
      <c r="G17" s="72"/>
      <c r="H17" s="80"/>
      <c r="I17" s="71"/>
    </row>
    <row r="18" spans="1:9" x14ac:dyDescent="0.25">
      <c r="A18" s="67"/>
      <c r="B18" s="67"/>
      <c r="C18" s="71"/>
      <c r="D18" s="71"/>
      <c r="E18" s="72"/>
      <c r="F18" s="71"/>
      <c r="G18" s="72"/>
      <c r="H18" s="80"/>
      <c r="I18" s="71"/>
    </row>
    <row r="19" spans="1:9" x14ac:dyDescent="0.25">
      <c r="A19" s="83"/>
      <c r="B19" s="83"/>
      <c r="C19" s="71"/>
      <c r="D19" s="71"/>
      <c r="E19" s="72"/>
      <c r="F19" s="71"/>
      <c r="G19" s="72"/>
      <c r="H19" s="80"/>
      <c r="I19" s="71"/>
    </row>
    <row r="20" spans="1:9" x14ac:dyDescent="0.25">
      <c r="A20" s="60"/>
      <c r="B20" s="70" t="str">
        <f>IF(A20&gt;0,VLOOKUP(A20,'Financial Analysis'!$B$13:$S$34,8,FALSE)," ")</f>
        <v xml:space="preserve"> </v>
      </c>
      <c r="C20" s="76" t="s">
        <v>98</v>
      </c>
      <c r="D20" s="76" t="s">
        <v>98</v>
      </c>
      <c r="E20" s="73" t="str">
        <f>IF(A20&gt;0,VLOOKUP(A20,'Financial Analysis'!$B$13:$S$34,7,FALSE)," ")</f>
        <v xml:space="preserve"> </v>
      </c>
      <c r="F20" s="70"/>
      <c r="G20" s="75" t="str">
        <f>IF(A20&gt;0,VLOOKUP(A20,'Financial Analysis'!$B$13:$S$34,11,FALSE)," ")</f>
        <v xml:space="preserve"> </v>
      </c>
      <c r="H20" s="79" t="str">
        <f>IF(A20&gt;0,VLOOKUP(A20,'Financial Analysis'!$B$13:$S$34,15,FALSE)," ")</f>
        <v xml:space="preserve"> </v>
      </c>
      <c r="I20" s="69"/>
    </row>
    <row r="21" spans="1:9" x14ac:dyDescent="0.25">
      <c r="A21" s="82"/>
      <c r="B21" s="82"/>
      <c r="C21" s="71"/>
      <c r="D21" s="71"/>
      <c r="E21" s="72"/>
      <c r="F21" s="71"/>
      <c r="G21" s="72"/>
      <c r="H21" s="80"/>
      <c r="I21" s="71"/>
    </row>
    <row r="22" spans="1:9" x14ac:dyDescent="0.25">
      <c r="A22" s="67"/>
      <c r="B22" s="67"/>
      <c r="C22" s="71"/>
      <c r="D22" s="71"/>
      <c r="E22" s="72"/>
      <c r="F22" s="71"/>
      <c r="G22" s="72"/>
      <c r="H22" s="80"/>
      <c r="I22" s="71"/>
    </row>
    <row r="23" spans="1:9" x14ac:dyDescent="0.25">
      <c r="A23" s="67"/>
      <c r="B23" s="67"/>
      <c r="C23" s="71"/>
      <c r="D23" s="71"/>
      <c r="E23" s="72"/>
      <c r="F23" s="71"/>
      <c r="G23" s="72"/>
      <c r="H23" s="80"/>
      <c r="I23" s="71"/>
    </row>
    <row r="24" spans="1:9" x14ac:dyDescent="0.25">
      <c r="A24" s="67"/>
      <c r="B24" s="67"/>
      <c r="C24" s="71"/>
      <c r="D24" s="71"/>
      <c r="E24" s="72"/>
      <c r="F24" s="71"/>
      <c r="G24" s="72"/>
      <c r="H24" s="80"/>
      <c r="I24" s="71"/>
    </row>
    <row r="25" spans="1:9" x14ac:dyDescent="0.25">
      <c r="A25" s="83"/>
      <c r="B25" s="83"/>
      <c r="C25" s="71"/>
      <c r="D25" s="71"/>
      <c r="E25" s="72"/>
      <c r="F25" s="71"/>
      <c r="G25" s="72"/>
      <c r="H25" s="80"/>
      <c r="I25" s="71"/>
    </row>
    <row r="26" spans="1:9" x14ac:dyDescent="0.25">
      <c r="A26" s="60"/>
      <c r="B26" s="70" t="str">
        <f>IF(A26&gt;0,VLOOKUP(A26,'Financial Analysis'!$B$13:$S$34,8,FALSE)," ")</f>
        <v xml:space="preserve"> </v>
      </c>
      <c r="C26" s="76" t="s">
        <v>98</v>
      </c>
      <c r="D26" s="76" t="s">
        <v>98</v>
      </c>
      <c r="E26" s="73" t="str">
        <f>IF(A26&gt;0,VLOOKUP(A26,'Financial Analysis'!$B$13:$S$34,7,FALSE)," ")</f>
        <v xml:space="preserve"> </v>
      </c>
      <c r="F26" s="70"/>
      <c r="G26" s="75" t="str">
        <f>IF(A26&gt;0,VLOOKUP(A26,'Financial Analysis'!$B$13:$S$34,11,FALSE)," ")</f>
        <v xml:space="preserve"> </v>
      </c>
      <c r="H26" s="79" t="str">
        <f>IF(A26&gt;0,VLOOKUP(A26,'Financial Analysis'!$B$13:$S$34,15,FALSE)," ")</f>
        <v xml:space="preserve"> </v>
      </c>
      <c r="I26" s="69"/>
    </row>
    <row r="27" spans="1:9" x14ac:dyDescent="0.25">
      <c r="A27" s="82"/>
      <c r="B27" s="82"/>
      <c r="C27" s="71"/>
      <c r="D27" s="71"/>
      <c r="E27" s="72"/>
      <c r="F27" s="71"/>
      <c r="G27" s="72"/>
      <c r="H27" s="80"/>
      <c r="I27" s="71"/>
    </row>
    <row r="28" spans="1:9" x14ac:dyDescent="0.25">
      <c r="A28" s="67"/>
      <c r="B28" s="67"/>
      <c r="C28" s="71"/>
      <c r="D28" s="71"/>
      <c r="E28" s="72"/>
      <c r="F28" s="71"/>
      <c r="G28" s="72"/>
      <c r="H28" s="80"/>
      <c r="I28" s="71"/>
    </row>
    <row r="29" spans="1:9" x14ac:dyDescent="0.25">
      <c r="A29" s="67"/>
      <c r="B29" s="67"/>
      <c r="C29" s="71"/>
      <c r="D29" s="71"/>
      <c r="E29" s="72"/>
      <c r="F29" s="71"/>
      <c r="G29" s="72"/>
      <c r="H29" s="80"/>
      <c r="I29" s="71"/>
    </row>
    <row r="30" spans="1:9" x14ac:dyDescent="0.25">
      <c r="A30" s="67"/>
      <c r="B30" s="67"/>
      <c r="C30" s="71"/>
      <c r="D30" s="71"/>
      <c r="E30" s="72"/>
      <c r="F30" s="71"/>
      <c r="G30" s="72"/>
      <c r="H30" s="80"/>
      <c r="I30" s="71"/>
    </row>
    <row r="31" spans="1:9" x14ac:dyDescent="0.25">
      <c r="A31" s="83"/>
      <c r="B31" s="83"/>
      <c r="C31" s="71"/>
      <c r="D31" s="71"/>
      <c r="E31" s="72"/>
      <c r="F31" s="71"/>
      <c r="G31" s="72"/>
      <c r="H31" s="80"/>
      <c r="I31" s="71"/>
    </row>
    <row r="32" spans="1:9" x14ac:dyDescent="0.25">
      <c r="A32" s="60"/>
      <c r="B32" s="70" t="str">
        <f>IF(A32&gt;0,VLOOKUP(A32,'Financial Analysis'!$B$13:$S$34,8,FALSE)," ")</f>
        <v xml:space="preserve"> </v>
      </c>
      <c r="C32" s="76" t="s">
        <v>98</v>
      </c>
      <c r="D32" s="76" t="s">
        <v>98</v>
      </c>
      <c r="E32" s="73" t="str">
        <f>IF(A32&gt;0,VLOOKUP(A32,'Financial Analysis'!$B$13:$S$34,7,FALSE)," ")</f>
        <v xml:space="preserve"> </v>
      </c>
      <c r="F32" s="70"/>
      <c r="G32" s="75" t="str">
        <f>IF(A32&gt;0,VLOOKUP(A32,'Financial Analysis'!$B$13:$S$34,11,FALSE)," ")</f>
        <v xml:space="preserve"> </v>
      </c>
      <c r="H32" s="79" t="str">
        <f>IF(A32&gt;0,VLOOKUP(A32,'Financial Analysis'!$B$13:$S$34,15,FALSE)," ")</f>
        <v xml:space="preserve"> </v>
      </c>
      <c r="I32" s="69"/>
    </row>
    <row r="33" spans="1:9" x14ac:dyDescent="0.25">
      <c r="A33" s="82"/>
      <c r="B33" s="82"/>
      <c r="C33" s="71"/>
      <c r="D33" s="71"/>
      <c r="E33" s="72"/>
      <c r="F33" s="71"/>
      <c r="G33" s="72"/>
      <c r="H33" s="80"/>
      <c r="I33" s="71"/>
    </row>
    <row r="34" spans="1:9" x14ac:dyDescent="0.25">
      <c r="A34" s="67"/>
      <c r="B34" s="67"/>
      <c r="C34" s="71"/>
      <c r="D34" s="71"/>
      <c r="E34" s="72"/>
      <c r="F34" s="71"/>
      <c r="G34" s="72"/>
      <c r="H34" s="80"/>
      <c r="I34" s="71"/>
    </row>
    <row r="35" spans="1:9" x14ac:dyDescent="0.25">
      <c r="A35" s="67"/>
      <c r="B35" s="67"/>
      <c r="C35" s="71"/>
      <c r="D35" s="71"/>
      <c r="E35" s="72"/>
      <c r="F35" s="71"/>
      <c r="G35" s="72"/>
      <c r="H35" s="80"/>
      <c r="I35" s="71"/>
    </row>
    <row r="36" spans="1:9" x14ac:dyDescent="0.25">
      <c r="A36" s="67"/>
      <c r="B36" s="67"/>
      <c r="C36" s="71"/>
      <c r="D36" s="71"/>
      <c r="E36" s="72"/>
      <c r="F36" s="71"/>
      <c r="G36" s="72"/>
      <c r="H36" s="80"/>
      <c r="I36" s="71"/>
    </row>
    <row r="37" spans="1:9" x14ac:dyDescent="0.25">
      <c r="A37" s="83"/>
      <c r="B37" s="83"/>
      <c r="C37" s="71"/>
      <c r="D37" s="71"/>
      <c r="E37" s="72"/>
      <c r="F37" s="71"/>
      <c r="G37" s="72"/>
      <c r="H37" s="80"/>
      <c r="I37" s="71"/>
    </row>
    <row r="38" spans="1:9" x14ac:dyDescent="0.25">
      <c r="A38" s="60"/>
      <c r="B38" s="70" t="str">
        <f>IF(A38&gt;0,VLOOKUP(A38,'Financial Analysis'!$B$13:$S$34,8,FALSE)," ")</f>
        <v xml:space="preserve"> </v>
      </c>
      <c r="C38" s="76" t="s">
        <v>98</v>
      </c>
      <c r="D38" s="76" t="s">
        <v>98</v>
      </c>
      <c r="E38" s="73" t="str">
        <f>IF(A38&gt;0,VLOOKUP(A38,'Financial Analysis'!$B$13:$S$34,7,FALSE)," ")</f>
        <v xml:space="preserve"> </v>
      </c>
      <c r="F38" s="70"/>
      <c r="G38" s="75" t="str">
        <f>IF(A38&gt;0,VLOOKUP(A38,'Financial Analysis'!$B$13:$S$34,11,FALSE)," ")</f>
        <v xml:space="preserve"> </v>
      </c>
      <c r="H38" s="79" t="str">
        <f>IF(A38&gt;0,VLOOKUP(A38,'Financial Analysis'!$B$13:$S$34,15,FALSE)," ")</f>
        <v xml:space="preserve"> </v>
      </c>
      <c r="I38" s="69"/>
    </row>
    <row r="39" spans="1:9" x14ac:dyDescent="0.25">
      <c r="A39" s="82"/>
      <c r="B39" s="82"/>
      <c r="C39" s="71"/>
      <c r="D39" s="71"/>
      <c r="E39" s="72"/>
      <c r="F39" s="71"/>
      <c r="G39" s="72"/>
      <c r="H39" s="80"/>
      <c r="I39" s="71"/>
    </row>
    <row r="40" spans="1:9" x14ac:dyDescent="0.25">
      <c r="A40" s="67"/>
      <c r="B40" s="67"/>
      <c r="C40" s="71"/>
      <c r="D40" s="71"/>
      <c r="E40" s="72"/>
      <c r="F40" s="71"/>
      <c r="G40" s="72"/>
      <c r="H40" s="80"/>
      <c r="I40" s="71"/>
    </row>
    <row r="41" spans="1:9" x14ac:dyDescent="0.25">
      <c r="A41" s="67"/>
      <c r="B41" s="67"/>
      <c r="C41" s="71"/>
      <c r="D41" s="71"/>
      <c r="E41" s="72"/>
      <c r="F41" s="71"/>
      <c r="G41" s="72"/>
      <c r="H41" s="80"/>
      <c r="I41" s="71"/>
    </row>
    <row r="42" spans="1:9" x14ac:dyDescent="0.25">
      <c r="A42" s="67"/>
      <c r="B42" s="67"/>
      <c r="C42" s="71"/>
      <c r="D42" s="71"/>
      <c r="E42" s="72"/>
      <c r="F42" s="71"/>
      <c r="G42" s="72"/>
      <c r="H42" s="80"/>
      <c r="I42" s="71"/>
    </row>
    <row r="43" spans="1:9" x14ac:dyDescent="0.25">
      <c r="A43" s="83"/>
      <c r="B43" s="83"/>
      <c r="C43" s="71"/>
      <c r="D43" s="71"/>
      <c r="E43" s="72"/>
      <c r="F43" s="71"/>
      <c r="G43" s="72"/>
      <c r="H43" s="80"/>
      <c r="I43" s="71"/>
    </row>
    <row r="44" spans="1:9" x14ac:dyDescent="0.25">
      <c r="A44" s="60"/>
      <c r="B44" s="70" t="str">
        <f>IF(A44&gt;0,VLOOKUP(A44,'Financial Analysis'!$B$13:$S$34,8,FALSE)," ")</f>
        <v xml:space="preserve"> </v>
      </c>
      <c r="C44" s="76" t="s">
        <v>98</v>
      </c>
      <c r="D44" s="76" t="s">
        <v>98</v>
      </c>
      <c r="E44" s="73" t="str">
        <f>IF(A44&gt;0,VLOOKUP(A44,'Financial Analysis'!$B$13:$S$34,7,FALSE)," ")</f>
        <v xml:space="preserve"> </v>
      </c>
      <c r="F44" s="70"/>
      <c r="G44" s="75" t="str">
        <f>IF(A44&gt;0,VLOOKUP(A44,'Financial Analysis'!$B$13:$S$34,11,FALSE)," ")</f>
        <v xml:space="preserve"> </v>
      </c>
      <c r="H44" s="79" t="str">
        <f>IF(A44&gt;0,VLOOKUP(A44,'Financial Analysis'!$B$13:$S$34,15,FALSE)," ")</f>
        <v xml:space="preserve"> </v>
      </c>
      <c r="I44" s="69"/>
    </row>
    <row r="45" spans="1:9" x14ac:dyDescent="0.25">
      <c r="A45" s="82"/>
      <c r="B45" s="82"/>
      <c r="C45" s="71"/>
      <c r="D45" s="71"/>
      <c r="E45" s="72"/>
      <c r="F45" s="71"/>
      <c r="G45" s="72"/>
      <c r="H45" s="80"/>
      <c r="I45" s="71"/>
    </row>
    <row r="46" spans="1:9" x14ac:dyDescent="0.25">
      <c r="A46" s="67"/>
      <c r="B46" s="67"/>
      <c r="C46" s="71"/>
      <c r="D46" s="71"/>
      <c r="E46" s="72"/>
      <c r="F46" s="71"/>
      <c r="G46" s="72"/>
      <c r="H46" s="80"/>
      <c r="I46" s="71"/>
    </row>
    <row r="47" spans="1:9" x14ac:dyDescent="0.25">
      <c r="A47" s="67"/>
      <c r="B47" s="67"/>
      <c r="C47" s="71"/>
      <c r="D47" s="71"/>
      <c r="E47" s="72"/>
      <c r="F47" s="71"/>
      <c r="G47" s="72"/>
      <c r="H47" s="80"/>
      <c r="I47" s="71"/>
    </row>
    <row r="48" spans="1:9" x14ac:dyDescent="0.25">
      <c r="A48" s="67"/>
      <c r="B48" s="67"/>
      <c r="C48" s="71"/>
      <c r="D48" s="71"/>
      <c r="E48" s="72"/>
      <c r="F48" s="71"/>
      <c r="G48" s="72"/>
      <c r="H48" s="80"/>
      <c r="I48" s="71"/>
    </row>
    <row r="49" spans="1:9" x14ac:dyDescent="0.25">
      <c r="A49" s="83"/>
      <c r="B49" s="83"/>
      <c r="C49" s="71"/>
      <c r="D49" s="71"/>
      <c r="E49" s="72"/>
      <c r="F49" s="71"/>
      <c r="G49" s="72"/>
      <c r="H49" s="80"/>
      <c r="I49" s="71"/>
    </row>
    <row r="50" spans="1:9" x14ac:dyDescent="0.25">
      <c r="A50" s="60"/>
      <c r="B50" s="70" t="str">
        <f>IF(A50&gt;0,VLOOKUP(A50,'Financial Analysis'!$B$13:$S$34,8,FALSE)," ")</f>
        <v xml:space="preserve"> </v>
      </c>
      <c r="C50" s="76" t="s">
        <v>98</v>
      </c>
      <c r="D50" s="76" t="s">
        <v>98</v>
      </c>
      <c r="E50" s="73" t="str">
        <f>IF(A50&gt;0,VLOOKUP(A50,'Financial Analysis'!$B$13:$S$34,7,FALSE)," ")</f>
        <v xml:space="preserve"> </v>
      </c>
      <c r="F50" s="70"/>
      <c r="G50" s="75" t="str">
        <f>IF(A50&gt;0,VLOOKUP(A50,'Financial Analysis'!$B$13:$S$34,11,FALSE)," ")</f>
        <v xml:space="preserve"> </v>
      </c>
      <c r="H50" s="79" t="str">
        <f>IF(A50&gt;0,VLOOKUP(A50,'Financial Analysis'!$B$13:$S$34,15,FALSE)," ")</f>
        <v xml:space="preserve"> </v>
      </c>
      <c r="I50" s="69"/>
    </row>
    <row r="51" spans="1:9" x14ac:dyDescent="0.25">
      <c r="A51" s="82"/>
      <c r="B51" s="82"/>
      <c r="C51" s="71"/>
      <c r="D51" s="71"/>
      <c r="E51" s="72"/>
      <c r="F51" s="71"/>
      <c r="G51" s="72"/>
      <c r="H51" s="80"/>
      <c r="I51" s="71"/>
    </row>
    <row r="52" spans="1:9" x14ac:dyDescent="0.25">
      <c r="A52" s="67"/>
      <c r="B52" s="67"/>
      <c r="C52" s="71"/>
      <c r="D52" s="71"/>
      <c r="E52" s="72"/>
      <c r="F52" s="71"/>
      <c r="G52" s="72"/>
      <c r="H52" s="80"/>
      <c r="I52" s="71"/>
    </row>
    <row r="53" spans="1:9" x14ac:dyDescent="0.25">
      <c r="A53" s="67"/>
      <c r="B53" s="67"/>
      <c r="C53" s="71"/>
      <c r="D53" s="71"/>
      <c r="E53" s="72"/>
      <c r="F53" s="71"/>
      <c r="G53" s="72"/>
      <c r="H53" s="80"/>
      <c r="I53" s="71"/>
    </row>
    <row r="54" spans="1:9" x14ac:dyDescent="0.25">
      <c r="A54" s="67"/>
      <c r="B54" s="67"/>
      <c r="C54" s="71"/>
      <c r="D54" s="71"/>
      <c r="E54" s="72"/>
      <c r="F54" s="71"/>
      <c r="G54" s="72"/>
      <c r="H54" s="80"/>
      <c r="I54" s="71"/>
    </row>
    <row r="55" spans="1:9" x14ac:dyDescent="0.25">
      <c r="A55" s="83"/>
      <c r="B55" s="83"/>
      <c r="C55" s="71"/>
      <c r="D55" s="71"/>
      <c r="E55" s="72"/>
      <c r="F55" s="71"/>
      <c r="G55" s="72"/>
      <c r="H55" s="80"/>
      <c r="I55" s="71"/>
    </row>
    <row r="56" spans="1:9" x14ac:dyDescent="0.25">
      <c r="A56" s="60"/>
      <c r="B56" s="70" t="str">
        <f>IF(A56&gt;0,VLOOKUP(A56,'Financial Analysis'!$B$13:$S$34,8,FALSE)," ")</f>
        <v xml:space="preserve"> </v>
      </c>
      <c r="C56" s="76" t="s">
        <v>98</v>
      </c>
      <c r="D56" s="76" t="s">
        <v>98</v>
      </c>
      <c r="E56" s="73" t="str">
        <f>IF(A56&gt;0,VLOOKUP(A56,'Financial Analysis'!$B$13:$S$34,7,FALSE)," ")</f>
        <v xml:space="preserve"> </v>
      </c>
      <c r="F56" s="70"/>
      <c r="G56" s="75" t="str">
        <f>IF(A56&gt;0,VLOOKUP(A56,'Financial Analysis'!$B$13:$S$34,11,FALSE)," ")</f>
        <v xml:space="preserve"> </v>
      </c>
      <c r="H56" s="79" t="str">
        <f>IF(A56&gt;0,VLOOKUP(A56,'Financial Analysis'!$B$13:$S$34,15,FALSE)," ")</f>
        <v xml:space="preserve"> </v>
      </c>
      <c r="I56" s="69"/>
    </row>
    <row r="57" spans="1:9" x14ac:dyDescent="0.25">
      <c r="A57" s="82"/>
      <c r="B57" s="82"/>
      <c r="C57" s="71"/>
      <c r="D57" s="71"/>
      <c r="E57" s="72"/>
      <c r="F57" s="71"/>
      <c r="G57" s="72"/>
      <c r="H57" s="80"/>
      <c r="I57" s="71"/>
    </row>
    <row r="58" spans="1:9" x14ac:dyDescent="0.25">
      <c r="A58" s="67"/>
      <c r="B58" s="67"/>
      <c r="C58" s="71"/>
      <c r="D58" s="71"/>
      <c r="E58" s="72"/>
      <c r="F58" s="71"/>
      <c r="G58" s="72"/>
      <c r="H58" s="80"/>
      <c r="I58" s="71"/>
    </row>
    <row r="59" spans="1:9" x14ac:dyDescent="0.25">
      <c r="A59" s="67"/>
      <c r="B59" s="67"/>
      <c r="C59" s="71"/>
      <c r="D59" s="71"/>
      <c r="E59" s="72"/>
      <c r="F59" s="71"/>
      <c r="G59" s="72"/>
      <c r="H59" s="80"/>
      <c r="I59" s="71"/>
    </row>
    <row r="60" spans="1:9" x14ac:dyDescent="0.25">
      <c r="A60" s="67"/>
      <c r="B60" s="67"/>
      <c r="C60" s="71"/>
      <c r="D60" s="71"/>
      <c r="E60" s="72"/>
      <c r="F60" s="71"/>
      <c r="G60" s="72"/>
      <c r="H60" s="80"/>
      <c r="I60" s="71"/>
    </row>
    <row r="61" spans="1:9" x14ac:dyDescent="0.25">
      <c r="A61" s="83"/>
      <c r="B61" s="83"/>
      <c r="C61" s="71"/>
      <c r="D61" s="71"/>
      <c r="E61" s="72"/>
      <c r="F61" s="71"/>
      <c r="G61" s="72"/>
      <c r="H61" s="80"/>
      <c r="I61" s="71"/>
    </row>
    <row r="62" spans="1:9" x14ac:dyDescent="0.25">
      <c r="A62" s="60"/>
      <c r="B62" s="70" t="str">
        <f>IF(A62&gt;0,VLOOKUP(A62,'Financial Analysis'!$B$13:$S$34,8,FALSE)," ")</f>
        <v xml:space="preserve"> </v>
      </c>
      <c r="C62" s="76" t="s">
        <v>98</v>
      </c>
      <c r="D62" s="76" t="s">
        <v>98</v>
      </c>
      <c r="E62" s="73" t="str">
        <f>IF(A62&gt;0,VLOOKUP(A62,'Financial Analysis'!$B$13:$S$34,7,FALSE)," ")</f>
        <v xml:space="preserve"> </v>
      </c>
      <c r="F62" s="70"/>
      <c r="G62" s="75" t="str">
        <f>IF(A62&gt;0,VLOOKUP(A62,'Financial Analysis'!$B$13:$S$34,11,FALSE)," ")</f>
        <v xml:space="preserve"> </v>
      </c>
      <c r="H62" s="79" t="str">
        <f>IF(A62&gt;0,VLOOKUP(A62,'Financial Analysis'!$B$13:$S$34,15,FALSE)," ")</f>
        <v xml:space="preserve"> </v>
      </c>
      <c r="I62" s="69"/>
    </row>
    <row r="63" spans="1:9" x14ac:dyDescent="0.25">
      <c r="A63" s="82"/>
      <c r="B63" s="82"/>
      <c r="C63" s="71"/>
      <c r="D63" s="71"/>
      <c r="E63" s="72"/>
      <c r="F63" s="71"/>
      <c r="G63" s="72"/>
      <c r="H63" s="80"/>
      <c r="I63" s="71"/>
    </row>
    <row r="64" spans="1:9" x14ac:dyDescent="0.25">
      <c r="A64" s="67"/>
      <c r="B64" s="67"/>
      <c r="C64" s="71"/>
      <c r="D64" s="71"/>
      <c r="E64" s="72"/>
      <c r="F64" s="71"/>
      <c r="G64" s="72"/>
      <c r="H64" s="80"/>
      <c r="I64" s="71"/>
    </row>
    <row r="65" spans="1:9" x14ac:dyDescent="0.25">
      <c r="A65" s="67"/>
      <c r="B65" s="67"/>
      <c r="C65" s="71"/>
      <c r="D65" s="71"/>
      <c r="E65" s="72"/>
      <c r="F65" s="71"/>
      <c r="G65" s="72"/>
      <c r="H65" s="80"/>
      <c r="I65" s="71"/>
    </row>
    <row r="66" spans="1:9" x14ac:dyDescent="0.25">
      <c r="A66" s="67"/>
      <c r="B66" s="67"/>
      <c r="C66" s="71"/>
      <c r="D66" s="71"/>
      <c r="E66" s="72"/>
      <c r="F66" s="71"/>
      <c r="G66" s="72"/>
      <c r="H66" s="80"/>
      <c r="I66" s="71"/>
    </row>
    <row r="67" spans="1:9" x14ac:dyDescent="0.25">
      <c r="A67" s="83"/>
      <c r="B67" s="83"/>
      <c r="C67" s="71"/>
      <c r="D67" s="71"/>
      <c r="E67" s="72"/>
      <c r="F67" s="71"/>
      <c r="G67" s="72"/>
      <c r="H67" s="80"/>
      <c r="I67" s="71"/>
    </row>
    <row r="68" spans="1:9" x14ac:dyDescent="0.25">
      <c r="A68" s="60"/>
      <c r="B68" s="70" t="str">
        <f>IF(A68&gt;0,VLOOKUP(A68,'Financial Analysis'!$B$13:$S$34,8,FALSE)," ")</f>
        <v xml:space="preserve"> </v>
      </c>
      <c r="C68" s="76" t="s">
        <v>98</v>
      </c>
      <c r="D68" s="76" t="s">
        <v>98</v>
      </c>
      <c r="E68" s="73" t="str">
        <f>IF(A68&gt;0,VLOOKUP(A68,'Financial Analysis'!$B$13:$S$34,7,FALSE)," ")</f>
        <v xml:space="preserve"> </v>
      </c>
      <c r="F68" s="70"/>
      <c r="G68" s="75" t="str">
        <f>IF(A68&gt;0,VLOOKUP(A68,'Financial Analysis'!$B$13:$S$34,11,FALSE)," ")</f>
        <v xml:space="preserve"> </v>
      </c>
      <c r="H68" s="79" t="str">
        <f>IF(A68&gt;0,VLOOKUP(A68,'Financial Analysis'!$B$13:$S$34,15,FALSE)," ")</f>
        <v xml:space="preserve"> </v>
      </c>
      <c r="I68" s="69"/>
    </row>
    <row r="69" spans="1:9" x14ac:dyDescent="0.25">
      <c r="A69" s="82"/>
      <c r="B69" s="82"/>
      <c r="C69" s="71"/>
      <c r="D69" s="71"/>
      <c r="E69" s="72"/>
      <c r="F69" s="71"/>
      <c r="G69" s="72"/>
      <c r="H69" s="80"/>
      <c r="I69" s="71"/>
    </row>
    <row r="70" spans="1:9" x14ac:dyDescent="0.25">
      <c r="A70" s="67"/>
      <c r="B70" s="67"/>
      <c r="C70" s="71"/>
      <c r="D70" s="71"/>
      <c r="E70" s="72"/>
      <c r="F70" s="71"/>
      <c r="G70" s="72"/>
      <c r="H70" s="80"/>
      <c r="I70" s="71"/>
    </row>
    <row r="71" spans="1:9" x14ac:dyDescent="0.25">
      <c r="A71" s="67"/>
      <c r="B71" s="67"/>
      <c r="C71" s="71"/>
      <c r="D71" s="71"/>
      <c r="E71" s="72"/>
      <c r="F71" s="71"/>
      <c r="G71" s="72"/>
      <c r="H71" s="80"/>
      <c r="I71" s="71"/>
    </row>
    <row r="72" spans="1:9" x14ac:dyDescent="0.25">
      <c r="A72" s="67"/>
      <c r="B72" s="67"/>
      <c r="C72" s="71"/>
      <c r="D72" s="71"/>
      <c r="E72" s="72"/>
      <c r="F72" s="71"/>
      <c r="G72" s="72"/>
      <c r="H72" s="80"/>
      <c r="I72" s="71"/>
    </row>
    <row r="73" spans="1:9" x14ac:dyDescent="0.25">
      <c r="A73" s="83"/>
      <c r="B73" s="83"/>
      <c r="C73" s="71"/>
      <c r="D73" s="71"/>
      <c r="E73" s="72"/>
      <c r="F73" s="71"/>
      <c r="G73" s="72"/>
      <c r="H73" s="80"/>
      <c r="I73" s="71"/>
    </row>
    <row r="74" spans="1:9" x14ac:dyDescent="0.25">
      <c r="A74" s="60"/>
      <c r="B74" s="70" t="str">
        <f>IF(A74&gt;0,VLOOKUP(A74,'Financial Analysis'!$B$13:$S$34,8,FALSE)," ")</f>
        <v xml:space="preserve"> </v>
      </c>
      <c r="C74" s="76" t="s">
        <v>98</v>
      </c>
      <c r="D74" s="76" t="s">
        <v>98</v>
      </c>
      <c r="E74" s="73" t="str">
        <f>IF(A74&gt;0,VLOOKUP(A74,'Financial Analysis'!$B$13:$S$34,7,FALSE)," ")</f>
        <v xml:space="preserve"> </v>
      </c>
      <c r="F74" s="70"/>
      <c r="G74" s="75" t="str">
        <f>IF(A74&gt;0,VLOOKUP(A74,'Financial Analysis'!$B$13:$S$34,11,FALSE)," ")</f>
        <v xml:space="preserve"> </v>
      </c>
      <c r="H74" s="79" t="str">
        <f>IF(A74&gt;0,VLOOKUP(A74,'Financial Analysis'!$B$13:$S$34,15,FALSE)," ")</f>
        <v xml:space="preserve"> </v>
      </c>
      <c r="I74" s="69"/>
    </row>
    <row r="75" spans="1:9" x14ac:dyDescent="0.25">
      <c r="A75" s="82"/>
      <c r="B75" s="82"/>
      <c r="C75" s="71"/>
      <c r="D75" s="71"/>
      <c r="E75" s="72"/>
      <c r="F75" s="71"/>
      <c r="G75" s="72"/>
      <c r="H75" s="80"/>
      <c r="I75" s="71"/>
    </row>
    <row r="76" spans="1:9" x14ac:dyDescent="0.25">
      <c r="A76" s="67"/>
      <c r="B76" s="67"/>
      <c r="C76" s="71"/>
      <c r="D76" s="71"/>
      <c r="E76" s="72"/>
      <c r="F76" s="71"/>
      <c r="G76" s="72"/>
      <c r="H76" s="80"/>
      <c r="I76" s="71"/>
    </row>
    <row r="77" spans="1:9" x14ac:dyDescent="0.25">
      <c r="A77" s="67"/>
      <c r="B77" s="67"/>
      <c r="C77" s="71"/>
      <c r="D77" s="71"/>
      <c r="E77" s="72"/>
      <c r="F77" s="71"/>
      <c r="G77" s="72"/>
      <c r="H77" s="80"/>
      <c r="I77" s="71"/>
    </row>
    <row r="78" spans="1:9" x14ac:dyDescent="0.25">
      <c r="A78" s="67"/>
      <c r="B78" s="67"/>
      <c r="C78" s="71"/>
      <c r="D78" s="71"/>
      <c r="E78" s="72"/>
      <c r="F78" s="71"/>
      <c r="G78" s="72"/>
      <c r="H78" s="80"/>
      <c r="I78" s="71"/>
    </row>
    <row r="79" spans="1:9" x14ac:dyDescent="0.25">
      <c r="A79" s="83"/>
      <c r="B79" s="83"/>
      <c r="C79" s="71"/>
      <c r="D79" s="71"/>
      <c r="E79" s="72"/>
      <c r="F79" s="71"/>
      <c r="G79" s="72"/>
      <c r="H79" s="80"/>
      <c r="I79" s="71"/>
    </row>
    <row r="80" spans="1:9" x14ac:dyDescent="0.25">
      <c r="A80" s="60"/>
      <c r="B80" s="70" t="str">
        <f>IF(A80&gt;0,VLOOKUP(A80,'Financial Analysis'!$B$13:$S$34,8,FALSE)," ")</f>
        <v xml:space="preserve"> </v>
      </c>
      <c r="C80" s="76" t="s">
        <v>98</v>
      </c>
      <c r="D80" s="76" t="s">
        <v>98</v>
      </c>
      <c r="E80" s="73" t="str">
        <f>IF(A80&gt;0,VLOOKUP(A80,'Financial Analysis'!$B$13:$S$34,7,FALSE)," ")</f>
        <v xml:space="preserve"> </v>
      </c>
      <c r="F80" s="70"/>
      <c r="G80" s="75" t="str">
        <f>IF(A80&gt;0,VLOOKUP(A80,'Financial Analysis'!$B$13:$S$34,11,FALSE)," ")</f>
        <v xml:space="preserve"> </v>
      </c>
      <c r="H80" s="79" t="str">
        <f>IF(A80&gt;0,VLOOKUP(A80,'Financial Analysis'!$B$13:$S$34,15,FALSE)," ")</f>
        <v xml:space="preserve"> </v>
      </c>
      <c r="I80" s="69"/>
    </row>
    <row r="81" spans="1:9" x14ac:dyDescent="0.25">
      <c r="A81" s="82"/>
      <c r="B81" s="82"/>
      <c r="C81" s="71"/>
      <c r="D81" s="71"/>
      <c r="E81" s="72"/>
      <c r="F81" s="71"/>
      <c r="G81" s="72"/>
      <c r="H81" s="80"/>
      <c r="I81" s="71"/>
    </row>
    <row r="82" spans="1:9" x14ac:dyDescent="0.25">
      <c r="A82" s="67"/>
      <c r="B82" s="67"/>
      <c r="C82" s="71"/>
      <c r="D82" s="71"/>
      <c r="E82" s="72"/>
      <c r="F82" s="71"/>
      <c r="G82" s="72"/>
      <c r="H82" s="80"/>
      <c r="I82" s="71"/>
    </row>
    <row r="83" spans="1:9" x14ac:dyDescent="0.25">
      <c r="A83" s="67"/>
      <c r="B83" s="67"/>
      <c r="C83" s="71"/>
      <c r="D83" s="71"/>
      <c r="E83" s="72"/>
      <c r="F83" s="71"/>
      <c r="G83" s="72"/>
      <c r="H83" s="80"/>
      <c r="I83" s="71"/>
    </row>
    <row r="84" spans="1:9" x14ac:dyDescent="0.25">
      <c r="A84" s="67"/>
      <c r="B84" s="67"/>
      <c r="C84" s="71"/>
      <c r="D84" s="71"/>
      <c r="E84" s="72"/>
      <c r="F84" s="71"/>
      <c r="G84" s="72"/>
      <c r="H84" s="80"/>
      <c r="I84" s="71"/>
    </row>
    <row r="85" spans="1:9" x14ac:dyDescent="0.25">
      <c r="A85" s="83"/>
      <c r="B85" s="83"/>
      <c r="C85" s="71"/>
      <c r="D85" s="71"/>
      <c r="E85" s="72"/>
      <c r="F85" s="71"/>
      <c r="G85" s="72"/>
      <c r="H85" s="80"/>
      <c r="I85" s="71"/>
    </row>
    <row r="86" spans="1:9" x14ac:dyDescent="0.25">
      <c r="A86" s="60"/>
      <c r="B86" s="70" t="str">
        <f>IF(A86&gt;0,VLOOKUP(A86,'Financial Analysis'!$B$13:$S$34,8,FALSE)," ")</f>
        <v xml:space="preserve"> </v>
      </c>
      <c r="C86" s="76" t="s">
        <v>98</v>
      </c>
      <c r="D86" s="76" t="s">
        <v>98</v>
      </c>
      <c r="E86" s="73" t="str">
        <f>IF(A86&gt;0,VLOOKUP(A86,'Financial Analysis'!$B$13:$S$34,7,FALSE)," ")</f>
        <v xml:space="preserve"> </v>
      </c>
      <c r="F86" s="70"/>
      <c r="G86" s="75" t="str">
        <f>IF(A86&gt;0,VLOOKUP(A86,'Financial Analysis'!$B$13:$S$34,11,FALSE)," ")</f>
        <v xml:space="preserve"> </v>
      </c>
      <c r="H86" s="79" t="str">
        <f>IF(A86&gt;0,VLOOKUP(A86,'Financial Analysis'!$B$13:$S$34,15,FALSE)," ")</f>
        <v xml:space="preserve"> </v>
      </c>
      <c r="I86" s="69"/>
    </row>
    <row r="87" spans="1:9" x14ac:dyDescent="0.25">
      <c r="A87" s="82"/>
      <c r="B87" s="82"/>
      <c r="C87" s="71"/>
      <c r="D87" s="71"/>
      <c r="E87" s="72"/>
      <c r="F87" s="71"/>
      <c r="G87" s="72"/>
      <c r="H87" s="80"/>
      <c r="I87" s="71"/>
    </row>
    <row r="88" spans="1:9" x14ac:dyDescent="0.25">
      <c r="A88" s="67"/>
      <c r="B88" s="67"/>
      <c r="C88" s="71"/>
      <c r="D88" s="71"/>
      <c r="E88" s="72"/>
      <c r="F88" s="71"/>
      <c r="G88" s="72"/>
      <c r="H88" s="80"/>
      <c r="I88" s="71"/>
    </row>
    <row r="89" spans="1:9" x14ac:dyDescent="0.25">
      <c r="A89" s="67"/>
      <c r="B89" s="67"/>
      <c r="C89" s="71"/>
      <c r="D89" s="71"/>
      <c r="E89" s="72"/>
      <c r="F89" s="71"/>
      <c r="G89" s="72"/>
      <c r="H89" s="80"/>
      <c r="I89" s="71"/>
    </row>
    <row r="90" spans="1:9" x14ac:dyDescent="0.25">
      <c r="A90" s="67"/>
      <c r="B90" s="67"/>
      <c r="C90" s="71"/>
      <c r="D90" s="71"/>
      <c r="E90" s="72"/>
      <c r="F90" s="71"/>
      <c r="G90" s="72"/>
      <c r="H90" s="80"/>
      <c r="I90" s="71"/>
    </row>
    <row r="91" spans="1:9" x14ac:dyDescent="0.25">
      <c r="A91" s="83"/>
      <c r="B91" s="83"/>
      <c r="C91" s="71"/>
      <c r="D91" s="71"/>
      <c r="E91" s="72"/>
      <c r="F91" s="71"/>
      <c r="G91" s="72"/>
      <c r="H91" s="80"/>
      <c r="I91" s="71"/>
    </row>
    <row r="92" spans="1:9" x14ac:dyDescent="0.25">
      <c r="A92" s="60"/>
      <c r="B92" s="70" t="str">
        <f>IF(A92&gt;0,VLOOKUP(A92,'Financial Analysis'!$B$13:$S$34,8,FALSE)," ")</f>
        <v xml:space="preserve"> </v>
      </c>
      <c r="C92" s="76" t="s">
        <v>98</v>
      </c>
      <c r="D92" s="76" t="s">
        <v>98</v>
      </c>
      <c r="E92" s="73" t="str">
        <f>IF(A92&gt;0,VLOOKUP(A92,'Financial Analysis'!$B$13:$S$34,7,FALSE)," ")</f>
        <v xml:space="preserve"> </v>
      </c>
      <c r="F92" s="70"/>
      <c r="G92" s="75" t="str">
        <f>IF(A92&gt;0,VLOOKUP(A92,'Financial Analysis'!$B$13:$S$34,11,FALSE)," ")</f>
        <v xml:space="preserve"> </v>
      </c>
      <c r="H92" s="79" t="str">
        <f>IF(A92&gt;0,VLOOKUP(A92,'Financial Analysis'!$B$13:$S$34,15,FALSE)," ")</f>
        <v xml:space="preserve"> </v>
      </c>
      <c r="I92" s="69"/>
    </row>
    <row r="93" spans="1:9" x14ac:dyDescent="0.25">
      <c r="A93" s="82"/>
      <c r="B93" s="82"/>
      <c r="C93" s="71"/>
      <c r="D93" s="71"/>
      <c r="E93" s="72"/>
      <c r="F93" s="71"/>
      <c r="G93" s="72"/>
      <c r="H93" s="80"/>
      <c r="I93" s="71"/>
    </row>
    <row r="94" spans="1:9" x14ac:dyDescent="0.25">
      <c r="A94" s="67"/>
      <c r="B94" s="67"/>
      <c r="C94" s="71"/>
      <c r="D94" s="71"/>
      <c r="E94" s="72"/>
      <c r="F94" s="71"/>
      <c r="G94" s="72"/>
      <c r="H94" s="80"/>
      <c r="I94" s="71"/>
    </row>
    <row r="95" spans="1:9" x14ac:dyDescent="0.25">
      <c r="A95" s="67"/>
      <c r="B95" s="67"/>
      <c r="C95" s="71"/>
      <c r="D95" s="71"/>
      <c r="E95" s="72"/>
      <c r="F95" s="71"/>
      <c r="G95" s="72"/>
      <c r="H95" s="80"/>
      <c r="I95" s="71"/>
    </row>
    <row r="96" spans="1:9" x14ac:dyDescent="0.25">
      <c r="A96" s="67"/>
      <c r="B96" s="67"/>
      <c r="C96" s="71"/>
      <c r="D96" s="71"/>
      <c r="E96" s="72"/>
      <c r="F96" s="71"/>
      <c r="G96" s="72"/>
      <c r="H96" s="80"/>
      <c r="I96" s="71"/>
    </row>
    <row r="97" spans="1:9" x14ac:dyDescent="0.25">
      <c r="A97" s="83"/>
      <c r="B97" s="83"/>
      <c r="C97" s="71"/>
      <c r="D97" s="71"/>
      <c r="E97" s="72"/>
      <c r="F97" s="71"/>
      <c r="G97" s="72"/>
      <c r="H97" s="80"/>
      <c r="I97" s="71"/>
    </row>
    <row r="98" spans="1:9" x14ac:dyDescent="0.25">
      <c r="A98" s="60"/>
      <c r="B98" s="70" t="str">
        <f>IF(A98&gt;0,VLOOKUP(A98,'Financial Analysis'!$B$13:$S$34,8,FALSE)," ")</f>
        <v xml:space="preserve"> </v>
      </c>
      <c r="C98" s="76" t="s">
        <v>98</v>
      </c>
      <c r="D98" s="76" t="s">
        <v>98</v>
      </c>
      <c r="E98" s="73" t="str">
        <f>IF(A98&gt;0,VLOOKUP(A98,'Financial Analysis'!$B$13:$S$34,7,FALSE)," ")</f>
        <v xml:space="preserve"> </v>
      </c>
      <c r="F98" s="70"/>
      <c r="G98" s="75" t="str">
        <f>IF(A98&gt;0,VLOOKUP(A98,'Financial Analysis'!$B$13:$S$34,11,FALSE)," ")</f>
        <v xml:space="preserve"> </v>
      </c>
      <c r="H98" s="79" t="str">
        <f>IF(A98&gt;0,VLOOKUP(A98,'Financial Analysis'!$B$13:$S$34,15,FALSE)," ")</f>
        <v xml:space="preserve"> </v>
      </c>
      <c r="I98" s="69"/>
    </row>
    <row r="99" spans="1:9" x14ac:dyDescent="0.25">
      <c r="A99" s="82"/>
      <c r="B99" s="82"/>
      <c r="C99" s="71"/>
      <c r="D99" s="71"/>
      <c r="E99" s="72"/>
      <c r="F99" s="71"/>
      <c r="G99" s="72"/>
      <c r="H99" s="80"/>
      <c r="I99" s="71"/>
    </row>
    <row r="100" spans="1:9" x14ac:dyDescent="0.25">
      <c r="A100" s="67"/>
      <c r="B100" s="67"/>
      <c r="C100" s="71"/>
      <c r="D100" s="71"/>
      <c r="E100" s="72"/>
      <c r="F100" s="71"/>
      <c r="G100" s="72"/>
      <c r="H100" s="80"/>
      <c r="I100" s="71"/>
    </row>
    <row r="101" spans="1:9" x14ac:dyDescent="0.25">
      <c r="A101" s="67"/>
      <c r="B101" s="67"/>
      <c r="C101" s="71"/>
      <c r="D101" s="71"/>
      <c r="E101" s="72"/>
      <c r="F101" s="71"/>
      <c r="G101" s="72"/>
      <c r="H101" s="80"/>
      <c r="I101" s="71"/>
    </row>
    <row r="102" spans="1:9" x14ac:dyDescent="0.25">
      <c r="A102" s="67"/>
      <c r="B102" s="67"/>
      <c r="C102" s="71"/>
      <c r="D102" s="71"/>
      <c r="E102" s="72"/>
      <c r="F102" s="71"/>
      <c r="G102" s="72"/>
      <c r="H102" s="80"/>
      <c r="I102" s="71"/>
    </row>
    <row r="103" spans="1:9" x14ac:dyDescent="0.25">
      <c r="A103" s="83"/>
      <c r="B103" s="83"/>
      <c r="C103" s="71"/>
      <c r="D103" s="71"/>
      <c r="E103" s="72"/>
      <c r="F103" s="71"/>
      <c r="G103" s="72"/>
      <c r="H103" s="80"/>
      <c r="I103" s="71"/>
    </row>
    <row r="104" spans="1:9" x14ac:dyDescent="0.25">
      <c r="A104" s="60"/>
      <c r="B104" s="70" t="str">
        <f>IF(A104&gt;0,VLOOKUP(A104,'Financial Analysis'!$B$13:$S$34,8,FALSE)," ")</f>
        <v xml:space="preserve"> </v>
      </c>
      <c r="C104" s="76" t="s">
        <v>98</v>
      </c>
      <c r="D104" s="76" t="s">
        <v>98</v>
      </c>
      <c r="E104" s="73" t="str">
        <f>IF(A104&gt;0,VLOOKUP(A104,'Financial Analysis'!$B$13:$S$34,7,FALSE)," ")</f>
        <v xml:space="preserve"> </v>
      </c>
      <c r="F104" s="70"/>
      <c r="G104" s="75" t="str">
        <f>IF(A104&gt;0,VLOOKUP(A104,'Financial Analysis'!$B$13:$S$34,11,FALSE)," ")</f>
        <v xml:space="preserve"> </v>
      </c>
      <c r="H104" s="79" t="str">
        <f>IF(A104&gt;0,VLOOKUP(A104,'Financial Analysis'!$B$13:$S$34,15,FALSE)," ")</f>
        <v xml:space="preserve"> </v>
      </c>
      <c r="I104" s="69"/>
    </row>
    <row r="105" spans="1:9" x14ac:dyDescent="0.25">
      <c r="A105" s="82"/>
      <c r="B105" s="82"/>
      <c r="C105" s="71"/>
      <c r="D105" s="71"/>
      <c r="E105" s="72"/>
      <c r="F105" s="71"/>
      <c r="G105" s="72"/>
      <c r="H105" s="80"/>
      <c r="I105" s="71"/>
    </row>
    <row r="106" spans="1:9" x14ac:dyDescent="0.25">
      <c r="A106" s="67"/>
      <c r="B106" s="67"/>
      <c r="C106" s="71"/>
      <c r="D106" s="71"/>
      <c r="E106" s="72"/>
      <c r="F106" s="71"/>
      <c r="G106" s="72"/>
      <c r="H106" s="80"/>
      <c r="I106" s="71"/>
    </row>
    <row r="107" spans="1:9" x14ac:dyDescent="0.25">
      <c r="A107" s="67"/>
      <c r="B107" s="67"/>
      <c r="C107" s="71"/>
      <c r="D107" s="71"/>
      <c r="E107" s="72"/>
      <c r="F107" s="71"/>
      <c r="G107" s="72"/>
      <c r="H107" s="80"/>
      <c r="I107" s="71"/>
    </row>
    <row r="108" spans="1:9" x14ac:dyDescent="0.25">
      <c r="A108" s="67"/>
      <c r="B108" s="67"/>
      <c r="C108" s="71"/>
      <c r="D108" s="71"/>
      <c r="E108" s="72"/>
      <c r="F108" s="71"/>
      <c r="G108" s="72"/>
      <c r="H108" s="80"/>
      <c r="I108" s="71"/>
    </row>
    <row r="109" spans="1:9" x14ac:dyDescent="0.25">
      <c r="A109" s="83"/>
      <c r="B109" s="83"/>
      <c r="C109" s="71"/>
      <c r="D109" s="71"/>
      <c r="E109" s="72"/>
      <c r="F109" s="71"/>
      <c r="G109" s="72"/>
      <c r="H109" s="80"/>
      <c r="I109" s="71"/>
    </row>
    <row r="110" spans="1:9" x14ac:dyDescent="0.25">
      <c r="A110" s="64"/>
      <c r="B110" s="70" t="str">
        <f>IF(A110&gt;0,VLOOKUP(A110,'Financial Analysis'!$B$13:$S$34,8,FALSE)," ")</f>
        <v xml:space="preserve"> </v>
      </c>
      <c r="C110" s="76" t="s">
        <v>98</v>
      </c>
      <c r="D110" s="76" t="s">
        <v>98</v>
      </c>
      <c r="E110" s="73" t="str">
        <f>IF(A110&gt;0,VLOOKUP(A110,'Financial Analysis'!$B$13:$S$34,7,FALSE)," ")</f>
        <v xml:space="preserve"> </v>
      </c>
      <c r="F110" s="70"/>
      <c r="G110" s="75" t="str">
        <f>IF(A110&gt;0,VLOOKUP(A110,'Financial Analysis'!$B$13:$S$34,11,FALSE)," ")</f>
        <v xml:space="preserve"> </v>
      </c>
      <c r="H110" s="79" t="str">
        <f>IF(A110&gt;0,VLOOKUP(A110,'Financial Analysis'!$B$13:$S$34,15,FALSE)," ")</f>
        <v xml:space="preserve"> </v>
      </c>
      <c r="I110" s="69"/>
    </row>
    <row r="111" spans="1:9" x14ac:dyDescent="0.25">
      <c r="A111" s="82"/>
      <c r="B111" s="82"/>
      <c r="C111" s="71"/>
      <c r="D111" s="71"/>
      <c r="E111" s="72"/>
      <c r="F111" s="71"/>
      <c r="G111" s="72"/>
      <c r="H111" s="80"/>
      <c r="I111" s="71"/>
    </row>
    <row r="112" spans="1:9" x14ac:dyDescent="0.25">
      <c r="A112" s="67"/>
      <c r="B112" s="67"/>
      <c r="C112" s="71"/>
      <c r="D112" s="71"/>
      <c r="E112" s="72"/>
      <c r="F112" s="71"/>
      <c r="G112" s="72"/>
      <c r="H112" s="80"/>
      <c r="I112" s="71"/>
    </row>
    <row r="113" spans="1:9" x14ac:dyDescent="0.25">
      <c r="A113" s="67"/>
      <c r="B113" s="67"/>
      <c r="C113" s="71"/>
      <c r="D113" s="71"/>
      <c r="E113" s="72"/>
      <c r="F113" s="71"/>
      <c r="G113" s="72"/>
      <c r="H113" s="80"/>
      <c r="I113" s="71"/>
    </row>
    <row r="114" spans="1:9" x14ac:dyDescent="0.25">
      <c r="A114" s="67"/>
      <c r="B114" s="67"/>
      <c r="C114" s="71"/>
      <c r="D114" s="71"/>
      <c r="E114" s="72"/>
      <c r="F114" s="71"/>
      <c r="G114" s="72"/>
      <c r="H114" s="80"/>
      <c r="I114" s="71"/>
    </row>
    <row r="115" spans="1:9" x14ac:dyDescent="0.25">
      <c r="A115" s="83"/>
      <c r="B115" s="83"/>
      <c r="C115" s="71"/>
      <c r="D115" s="71"/>
      <c r="E115" s="72"/>
      <c r="F115" s="71"/>
      <c r="G115" s="72"/>
      <c r="H115" s="80"/>
      <c r="I115" s="71"/>
    </row>
    <row r="116" spans="1:9" x14ac:dyDescent="0.25">
      <c r="A116" s="64"/>
      <c r="B116" s="70" t="str">
        <f>IF(A116&gt;0,VLOOKUP(A116,'Financial Analysis'!$B$13:$S$34,8,FALSE)," ")</f>
        <v xml:space="preserve"> </v>
      </c>
      <c r="C116" s="76" t="s">
        <v>98</v>
      </c>
      <c r="D116" s="76" t="s">
        <v>98</v>
      </c>
      <c r="E116" s="73" t="str">
        <f>IF(A116&gt;0,VLOOKUP(A116,'Financial Analysis'!$B$13:$S$34,7,FALSE)," ")</f>
        <v xml:space="preserve"> </v>
      </c>
      <c r="F116" s="70"/>
      <c r="G116" s="75" t="str">
        <f>IF(A116&gt;0,VLOOKUP(A116,'Financial Analysis'!$B$13:$S$34,11,FALSE)," ")</f>
        <v xml:space="preserve"> </v>
      </c>
      <c r="H116" s="79" t="str">
        <f>IF(A116&gt;0,VLOOKUP(A116,'Financial Analysis'!$B$13:$S$34,15,FALSE)," ")</f>
        <v xml:space="preserve"> </v>
      </c>
      <c r="I116" s="69"/>
    </row>
    <row r="117" spans="1:9" x14ac:dyDescent="0.25">
      <c r="A117" s="82"/>
      <c r="B117" s="82"/>
      <c r="C117" s="71"/>
      <c r="D117" s="71"/>
      <c r="E117" s="72"/>
      <c r="F117" s="71"/>
      <c r="G117" s="72"/>
      <c r="H117" s="80"/>
      <c r="I117" s="71"/>
    </row>
    <row r="118" spans="1:9" x14ac:dyDescent="0.25">
      <c r="A118" s="67"/>
      <c r="B118" s="67"/>
      <c r="C118" s="71"/>
      <c r="D118" s="71"/>
      <c r="E118" s="72"/>
      <c r="F118" s="71"/>
      <c r="G118" s="72"/>
      <c r="H118" s="80"/>
      <c r="I118" s="71"/>
    </row>
    <row r="119" spans="1:9" x14ac:dyDescent="0.25">
      <c r="A119" s="67"/>
      <c r="B119" s="67"/>
      <c r="C119" s="71"/>
      <c r="D119" s="71"/>
      <c r="E119" s="72"/>
      <c r="F119" s="71"/>
      <c r="G119" s="72"/>
      <c r="H119" s="80"/>
      <c r="I119" s="71"/>
    </row>
    <row r="120" spans="1:9" x14ac:dyDescent="0.25">
      <c r="A120" s="67"/>
      <c r="B120" s="67"/>
      <c r="C120" s="71"/>
      <c r="D120" s="71"/>
      <c r="E120" s="72"/>
      <c r="F120" s="71"/>
      <c r="G120" s="72"/>
      <c r="H120" s="80"/>
      <c r="I120" s="71"/>
    </row>
    <row r="121" spans="1:9" x14ac:dyDescent="0.25">
      <c r="A121" s="83"/>
      <c r="B121" s="83"/>
      <c r="C121" s="71"/>
      <c r="D121" s="71"/>
      <c r="E121" s="72"/>
      <c r="F121" s="71"/>
      <c r="G121" s="72"/>
      <c r="H121" s="80"/>
      <c r="I121" s="71"/>
    </row>
    <row r="122" spans="1:9" x14ac:dyDescent="0.25">
      <c r="A122" s="64"/>
      <c r="B122" s="70" t="str">
        <f>IF(A122&gt;0,VLOOKUP(A122,'Financial Analysis'!$B$13:$S$34,8,FALSE)," ")</f>
        <v xml:space="preserve"> </v>
      </c>
      <c r="C122" s="76" t="s">
        <v>98</v>
      </c>
      <c r="D122" s="76" t="s">
        <v>98</v>
      </c>
      <c r="E122" s="73" t="str">
        <f>IF(A122&gt;0,VLOOKUP(A122,'Financial Analysis'!$B$13:$S$34,7,FALSE)," ")</f>
        <v xml:space="preserve"> </v>
      </c>
      <c r="F122" s="70"/>
      <c r="G122" s="75" t="str">
        <f>IF(A122&gt;0,VLOOKUP(A122,'Financial Analysis'!$B$13:$S$34,11,FALSE)," ")</f>
        <v xml:space="preserve"> </v>
      </c>
      <c r="H122" s="79" t="str">
        <f>IF(A122&gt;0,VLOOKUP(A122,'Financial Analysis'!$B$13:$S$34,15,FALSE)," ")</f>
        <v xml:space="preserve"> </v>
      </c>
      <c r="I122" s="69"/>
    </row>
    <row r="123" spans="1:9" x14ac:dyDescent="0.25">
      <c r="A123" s="82"/>
      <c r="B123" s="82"/>
      <c r="C123" s="71"/>
      <c r="D123" s="71"/>
      <c r="E123" s="72"/>
      <c r="F123" s="71"/>
      <c r="G123" s="72"/>
      <c r="H123" s="80"/>
      <c r="I123" s="71"/>
    </row>
    <row r="124" spans="1:9" x14ac:dyDescent="0.25">
      <c r="A124" s="67"/>
      <c r="B124" s="67"/>
      <c r="C124" s="71"/>
      <c r="D124" s="71"/>
      <c r="E124" s="72"/>
      <c r="F124" s="71"/>
      <c r="G124" s="72"/>
      <c r="H124" s="80"/>
      <c r="I124" s="71"/>
    </row>
    <row r="125" spans="1:9" x14ac:dyDescent="0.25">
      <c r="A125" s="67"/>
      <c r="B125" s="67"/>
      <c r="C125" s="71"/>
      <c r="D125" s="71"/>
      <c r="E125" s="72"/>
      <c r="F125" s="71"/>
      <c r="G125" s="72"/>
      <c r="H125" s="80"/>
      <c r="I125" s="71"/>
    </row>
    <row r="126" spans="1:9" x14ac:dyDescent="0.25">
      <c r="A126" s="67"/>
      <c r="B126" s="67"/>
      <c r="C126" s="71"/>
      <c r="D126" s="71"/>
      <c r="E126" s="72"/>
      <c r="F126" s="71"/>
      <c r="G126" s="72"/>
      <c r="H126" s="80"/>
      <c r="I126" s="71"/>
    </row>
    <row r="127" spans="1:9" x14ac:dyDescent="0.25">
      <c r="A127" s="83"/>
      <c r="B127" s="83"/>
      <c r="C127" s="71"/>
      <c r="D127" s="71"/>
      <c r="E127" s="72"/>
      <c r="F127" s="71"/>
      <c r="G127" s="72"/>
      <c r="H127" s="80"/>
      <c r="I127" s="71"/>
    </row>
    <row r="128" spans="1:9" x14ac:dyDescent="0.25">
      <c r="A128" s="64"/>
      <c r="B128" s="70" t="str">
        <f>IF(A128&gt;0,VLOOKUP(A128,'Financial Analysis'!$B$13:$S$34,8,FALSE)," ")</f>
        <v xml:space="preserve"> </v>
      </c>
      <c r="C128" s="76" t="s">
        <v>98</v>
      </c>
      <c r="D128" s="76" t="s">
        <v>98</v>
      </c>
      <c r="E128" s="73" t="str">
        <f>IF(A128&gt;0,VLOOKUP(A128,'Financial Analysis'!$B$13:$S$34,7,FALSE)," ")</f>
        <v xml:space="preserve"> </v>
      </c>
      <c r="F128" s="70"/>
      <c r="G128" s="75" t="str">
        <f>IF(A128&gt;0,VLOOKUP(A128,'Financial Analysis'!$B$13:$S$34,11,FALSE)," ")</f>
        <v xml:space="preserve"> </v>
      </c>
      <c r="H128" s="79" t="str">
        <f>IF(A128&gt;0,VLOOKUP(A128,'Financial Analysis'!$B$13:$S$34,15,FALSE)," ")</f>
        <v xml:space="preserve"> </v>
      </c>
      <c r="I128" s="69"/>
    </row>
    <row r="129" spans="1:9" x14ac:dyDescent="0.25">
      <c r="A129" s="82"/>
      <c r="B129" s="82"/>
      <c r="C129" s="71"/>
      <c r="D129" s="71"/>
      <c r="E129" s="72"/>
      <c r="F129" s="71"/>
      <c r="G129" s="72"/>
      <c r="H129" s="80"/>
      <c r="I129" s="71"/>
    </row>
    <row r="130" spans="1:9" x14ac:dyDescent="0.25">
      <c r="A130" s="67"/>
      <c r="B130" s="67"/>
      <c r="C130" s="71"/>
      <c r="D130" s="71"/>
      <c r="E130" s="72"/>
      <c r="F130" s="71"/>
      <c r="G130" s="72"/>
      <c r="H130" s="80"/>
      <c r="I130" s="71"/>
    </row>
    <row r="131" spans="1:9" x14ac:dyDescent="0.25">
      <c r="A131" s="67"/>
      <c r="B131" s="67"/>
      <c r="C131" s="71"/>
      <c r="D131" s="71"/>
      <c r="E131" s="72"/>
      <c r="F131" s="71"/>
      <c r="G131" s="72"/>
      <c r="H131" s="80"/>
      <c r="I131" s="71"/>
    </row>
    <row r="132" spans="1:9" x14ac:dyDescent="0.25">
      <c r="A132" s="67"/>
      <c r="B132" s="67"/>
      <c r="C132" s="71"/>
      <c r="D132" s="71"/>
      <c r="E132" s="72"/>
      <c r="F132" s="71"/>
      <c r="G132" s="72"/>
      <c r="H132" s="80"/>
      <c r="I132" s="71"/>
    </row>
    <row r="133" spans="1:9" x14ac:dyDescent="0.25">
      <c r="A133" s="83"/>
      <c r="B133" s="83"/>
      <c r="C133" s="71"/>
      <c r="D133" s="71"/>
      <c r="E133" s="72"/>
      <c r="F133" s="71"/>
      <c r="G133" s="72"/>
      <c r="H133" s="80"/>
      <c r="I133" s="7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Financial Analysis</vt:lpstr>
      <vt:lpstr>Facility Breakdown Analysis</vt:lpstr>
      <vt:lpstr>Sept'12-Aug'13 Usage</vt:lpstr>
      <vt:lpstr>Conversion Checklist</vt:lpstr>
      <vt:lpstr>Cardinal Form</vt:lpstr>
      <vt:lpstr>Delete-Convert</vt:lpstr>
      <vt:lpstr>Conversion Cheat Sheet</vt:lpstr>
      <vt:lpstr>HEMM Request Form</vt:lpstr>
    </vt:vector>
  </TitlesOfParts>
  <Company>Baptist Healthcare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Brodt, Christopher (BHS)</dc:creator>
  <cp:lastModifiedBy>Cody Sanders</cp:lastModifiedBy>
  <cp:lastPrinted>2014-01-13T13:23:12Z</cp:lastPrinted>
  <dcterms:created xsi:type="dcterms:W3CDTF">2013-06-05T14:56:43Z</dcterms:created>
  <dcterms:modified xsi:type="dcterms:W3CDTF">2014-11-18T03:45:49Z</dcterms:modified>
</cp:coreProperties>
</file>