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includ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Print_Area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3" i="1"/>
  <c r="C33" i="1"/>
  <c r="D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<sst xmlns="http://schemas.openxmlformats.org/spreadsheetml/2006/main" count="368" uniqueCount="81">
  <si>
    <t>// person info</t>
  </si>
  <si>
    <t>varchar(50)</t>
  </si>
  <si>
    <t>CHARACTER</t>
  </si>
  <si>
    <t>SET</t>
  </si>
  <si>
    <t>utf8</t>
  </si>
  <si>
    <t>DEFAULT</t>
  </si>
  <si>
    <t>NULL,</t>
  </si>
  <si>
    <t>varchar(255)</t>
  </si>
  <si>
    <t>varchar(25)</t>
  </si>
  <si>
    <t>'Natick',</t>
  </si>
  <si>
    <t>'MA',</t>
  </si>
  <si>
    <t>'01760',</t>
  </si>
  <si>
    <t>longtext</t>
  </si>
  <si>
    <t>utf8,</t>
  </si>
  <si>
    <t>datetime</t>
  </si>
  <si>
    <t>double</t>
  </si>
  <si>
    <t>bit(1)</t>
  </si>
  <si>
    <t>b'0',</t>
  </si>
  <si>
    <t>text</t>
  </si>
  <si>
    <t>'Student',</t>
  </si>
  <si>
    <t>'Unknown',</t>
  </si>
  <si>
    <t>'1',</t>
  </si>
  <si>
    <t>'Adult</t>
  </si>
  <si>
    <t>int(11)</t>
  </si>
  <si>
    <t>'0',</t>
  </si>
  <si>
    <t>longblob</t>
  </si>
  <si>
    <t>NOT</t>
  </si>
  <si>
    <t>NULL</t>
  </si>
  <si>
    <t>LastName</t>
  </si>
  <si>
    <t>FirstName</t>
  </si>
  <si>
    <t>Email</t>
  </si>
  <si>
    <t>Email2</t>
  </si>
  <si>
    <t>Parent</t>
  </si>
  <si>
    <t>Phone</t>
  </si>
  <si>
    <t>AltPhone</t>
  </si>
  <si>
    <t>Address</t>
  </si>
  <si>
    <t>City</t>
  </si>
  <si>
    <t>State</t>
  </si>
  <si>
    <t>ZIP</t>
  </si>
  <si>
    <t>Notes</t>
  </si>
  <si>
    <t>Birthday</t>
  </si>
  <si>
    <t>StartDate</t>
  </si>
  <si>
    <t>NewRank</t>
  </si>
  <si>
    <t>BeltSize</t>
  </si>
  <si>
    <t>CurrentRank</t>
  </si>
  <si>
    <t>LastPromoted</t>
  </si>
  <si>
    <t>ReferredBy</t>
  </si>
  <si>
    <t>ConsentToPublicPictures</t>
  </si>
  <si>
    <t>Attachments</t>
  </si>
  <si>
    <t>InstructorPaymentFree</t>
  </si>
  <si>
    <t>ContactType</t>
  </si>
  <si>
    <t>include</t>
  </si>
  <si>
    <t>InstructorFlag</t>
  </si>
  <si>
    <t>quickbooklink</t>
  </si>
  <si>
    <t>instructorTitle</t>
  </si>
  <si>
    <t>testDate</t>
  </si>
  <si>
    <t>testTime</t>
  </si>
  <si>
    <t>bdayinclude</t>
  </si>
  <si>
    <t>signupDate</t>
  </si>
  <si>
    <t>sex</t>
  </si>
  <si>
    <t>medicalConcerns</t>
  </si>
  <si>
    <t>GuiSize</t>
  </si>
  <si>
    <t>ShirtSize</t>
  </si>
  <si>
    <t>phoneExt</t>
  </si>
  <si>
    <t>altPhoneExt</t>
  </si>
  <si>
    <t>CurrentReikiRank</t>
  </si>
  <si>
    <t>StudentSchool</t>
  </si>
  <si>
    <t>EmergencyContact</t>
  </si>
  <si>
    <t>sendWelcomeCard</t>
  </si>
  <si>
    <t>dateEntered</t>
  </si>
  <si>
    <t>dateInactive</t>
  </si>
  <si>
    <t>CurrentIARank</t>
  </si>
  <si>
    <t>ReadyForNextRank</t>
  </si>
  <si>
    <t>nextScheduledTest</t>
  </si>
  <si>
    <t>upgrade</t>
  </si>
  <si>
    <t>SSMA_TimeStamp</t>
  </si>
  <si>
    <t>s</t>
  </si>
  <si>
    <t>d</t>
  </si>
  <si>
    <t>i</t>
  </si>
  <si>
    <t>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</si>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</sst>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34" sqref="F34"/>
    </sheetView>
  </sheetViews>
  <sheetFormatPr defaultRowHeight="15" x14ac:dyDescent="0.25"/>
  <cols>
    <col min="1" max="1" width="23" bestFit="1" customWidth="1"/>
    <col min="2" max="2" width="47.42578125" bestFit="1" customWidth="1"/>
    <col min="3" max="3" width="74.5703125" bestFit="1" customWidth="1"/>
    <col min="4" max="4" width="67.140625" bestFit="1" customWidth="1"/>
  </cols>
  <sheetData>
    <row r="1" spans="1:6" x14ac:dyDescent="0.25">
      <c r="A1" t="s">
        <v>0</v>
      </c>
    </row>
    <row r="2" spans="1:6" x14ac:dyDescent="0.25">
      <c r="A2" t="s">
        <v>28</v>
      </c>
      <c r="B2" t="str">
        <f>"$sql .= """&amp;" t."&amp;TRIM(A2)&amp;" = ?," &amp;""";"</f>
        <v>$sql .= " t.LastName = ?,";</v>
      </c>
      <c r="C2" t="str">
        <f>"$student-&gt;"&amp;TRIM(A2)&amp;","</f>
        <v>$student-&gt;LastName,</v>
      </c>
      <c r="D2" t="str">
        <f>"$"&amp;TRIM(A2)&amp;" = $app-&gt;request-&gt;put('"&amp;TRIM(A2)&amp;"');"</f>
        <v>$LastName = $app-&gt;request-&gt;put('LastName');</v>
      </c>
      <c r="E2" t="str">
        <f>VLOOKUP(A2,Sheet2!B:I,8,FALSE)</f>
        <v>s</v>
      </c>
      <c r="F2" t="str">
        <f>E2&amp;F1</f>
        <v>s</v>
      </c>
    </row>
    <row r="3" spans="1:6" x14ac:dyDescent="0.25">
      <c r="A3" t="s">
        <v>29</v>
      </c>
      <c r="B3" t="str">
        <f t="shared" ref="B3:B32" si="0">"$sql .= """&amp;" t."&amp;TRIM(A3)&amp;" = ?," &amp;""";"</f>
        <v>$sql .= " t.FirstName = ?,";</v>
      </c>
      <c r="C3" t="str">
        <f t="shared" ref="C3:C33" si="1">"$student-&gt;"&amp;TRIM(A3)&amp;","</f>
        <v>$student-&gt;FirstName,</v>
      </c>
      <c r="D3" t="str">
        <f t="shared" ref="D3:D33" si="2">"$"&amp;TRIM(A3)&amp;" = $app-&gt;request-&gt;put('"&amp;TRIM(A3)&amp;"');"</f>
        <v>$FirstName = $app-&gt;request-&gt;put('FirstName');</v>
      </c>
      <c r="E3" t="str">
        <f>VLOOKUP(A3,Sheet2!B:I,8,FALSE)</f>
        <v>s</v>
      </c>
      <c r="F3" t="str">
        <f t="shared" ref="F3:F34" si="3">E3&amp;F2</f>
        <v>ss</v>
      </c>
    </row>
    <row r="4" spans="1:6" x14ac:dyDescent="0.25">
      <c r="A4" t="s">
        <v>30</v>
      </c>
      <c r="B4" t="str">
        <f t="shared" si="0"/>
        <v>$sql .= " t.Email = ?,";</v>
      </c>
      <c r="C4" t="str">
        <f t="shared" si="1"/>
        <v>$student-&gt;Email,</v>
      </c>
      <c r="D4" t="str">
        <f t="shared" si="2"/>
        <v>$Email = $app-&gt;request-&gt;put('Email');</v>
      </c>
      <c r="E4" t="str">
        <f>VLOOKUP(A4,Sheet2!B:I,8,FALSE)</f>
        <v>s</v>
      </c>
      <c r="F4" t="str">
        <f t="shared" si="3"/>
        <v>sss</v>
      </c>
    </row>
    <row r="5" spans="1:6" x14ac:dyDescent="0.25">
      <c r="A5" t="s">
        <v>31</v>
      </c>
      <c r="B5" t="str">
        <f t="shared" si="0"/>
        <v>$sql .= " t.Email2 = ?,";</v>
      </c>
      <c r="C5" t="str">
        <f t="shared" si="1"/>
        <v>$student-&gt;Email2,</v>
      </c>
      <c r="D5" t="str">
        <f t="shared" si="2"/>
        <v>$Email2 = $app-&gt;request-&gt;put('Email2');</v>
      </c>
      <c r="E5" t="str">
        <f>VLOOKUP(A5,Sheet2!B:I,8,FALSE)</f>
        <v>s</v>
      </c>
      <c r="F5" t="str">
        <f t="shared" si="3"/>
        <v>ssss</v>
      </c>
    </row>
    <row r="6" spans="1:6" x14ac:dyDescent="0.25">
      <c r="A6" t="s">
        <v>33</v>
      </c>
      <c r="B6" t="str">
        <f t="shared" si="0"/>
        <v>$sql .= " t.Phone = ?,";</v>
      </c>
      <c r="C6" t="str">
        <f t="shared" si="1"/>
        <v>$student-&gt;Phone,</v>
      </c>
      <c r="D6" t="str">
        <f t="shared" si="2"/>
        <v>$Phone = $app-&gt;request-&gt;put('Phone');</v>
      </c>
      <c r="E6" t="str">
        <f>VLOOKUP(A6,Sheet2!B:I,8,FALSE)</f>
        <v>s</v>
      </c>
      <c r="F6" t="str">
        <f t="shared" si="3"/>
        <v>sssss</v>
      </c>
    </row>
    <row r="7" spans="1:6" x14ac:dyDescent="0.25">
      <c r="A7" t="s">
        <v>34</v>
      </c>
      <c r="B7" t="str">
        <f t="shared" si="0"/>
        <v>$sql .= " t.AltPhone = ?,";</v>
      </c>
      <c r="C7" t="str">
        <f t="shared" si="1"/>
        <v>$student-&gt;AltPhone,</v>
      </c>
      <c r="D7" t="str">
        <f t="shared" si="2"/>
        <v>$AltPhone = $app-&gt;request-&gt;put('AltPhone');</v>
      </c>
      <c r="E7" t="str">
        <f>VLOOKUP(A7,Sheet2!B:I,8,FALSE)</f>
        <v>s</v>
      </c>
      <c r="F7" t="str">
        <f t="shared" si="3"/>
        <v>ssssss</v>
      </c>
    </row>
    <row r="8" spans="1:6" x14ac:dyDescent="0.25">
      <c r="A8" t="s">
        <v>63</v>
      </c>
      <c r="B8" t="str">
        <f t="shared" si="0"/>
        <v>$sql .= " t.phoneExt = ?,";</v>
      </c>
      <c r="C8" t="str">
        <f t="shared" si="1"/>
        <v>$student-&gt;phoneExt,</v>
      </c>
      <c r="D8" t="str">
        <f t="shared" si="2"/>
        <v>$phoneExt = $app-&gt;request-&gt;put('phoneExt');</v>
      </c>
      <c r="E8" t="str">
        <f>VLOOKUP(A8,Sheet2!B:I,8,FALSE)</f>
        <v>s</v>
      </c>
      <c r="F8" t="str">
        <f t="shared" si="3"/>
        <v>sssssss</v>
      </c>
    </row>
    <row r="9" spans="1:6" x14ac:dyDescent="0.25">
      <c r="A9" t="s">
        <v>64</v>
      </c>
      <c r="B9" t="str">
        <f t="shared" si="0"/>
        <v>$sql .= " t.altPhoneExt = ?,";</v>
      </c>
      <c r="C9" t="str">
        <f t="shared" si="1"/>
        <v>$student-&gt;altPhoneExt,</v>
      </c>
      <c r="D9" t="str">
        <f t="shared" si="2"/>
        <v>$altPhoneExt = $app-&gt;request-&gt;put('altPhoneExt');</v>
      </c>
      <c r="E9" t="str">
        <f>VLOOKUP(A9,Sheet2!B:I,8,FALSE)</f>
        <v>s</v>
      </c>
      <c r="F9" t="str">
        <f t="shared" si="3"/>
        <v>ssssssss</v>
      </c>
    </row>
    <row r="10" spans="1:6" x14ac:dyDescent="0.25">
      <c r="A10" t="s">
        <v>40</v>
      </c>
      <c r="B10" t="str">
        <f t="shared" si="0"/>
        <v>$sql .= " t.Birthday = ?,";</v>
      </c>
      <c r="C10" t="str">
        <f t="shared" si="1"/>
        <v>$student-&gt;Birthday,</v>
      </c>
      <c r="D10" t="str">
        <f t="shared" si="2"/>
        <v>$Birthday = $app-&gt;request-&gt;put('Birthday');</v>
      </c>
      <c r="E10" t="str">
        <f>VLOOKUP(A10,Sheet2!B:I,8,FALSE)</f>
        <v>s</v>
      </c>
      <c r="F10" t="str">
        <f t="shared" si="3"/>
        <v>sssssssss</v>
      </c>
    </row>
    <row r="11" spans="1:6" x14ac:dyDescent="0.25">
      <c r="A11" t="s">
        <v>59</v>
      </c>
      <c r="B11" t="str">
        <f t="shared" si="0"/>
        <v>$sql .= " t.sex = ?,";</v>
      </c>
      <c r="C11" t="str">
        <f t="shared" si="1"/>
        <v>$student-&gt;sex,</v>
      </c>
      <c r="D11" t="str">
        <f t="shared" si="2"/>
        <v>$sex = $app-&gt;request-&gt;put('sex');</v>
      </c>
      <c r="E11" t="str">
        <f>VLOOKUP(A11,Sheet2!B:I,8,FALSE)</f>
        <v>s</v>
      </c>
      <c r="F11" t="str">
        <f t="shared" si="3"/>
        <v>ssssssssss</v>
      </c>
    </row>
    <row r="12" spans="1:6" x14ac:dyDescent="0.25">
      <c r="A12" t="s">
        <v>32</v>
      </c>
      <c r="B12" t="str">
        <f t="shared" si="0"/>
        <v>$sql .= " t.Parent = ?,";</v>
      </c>
      <c r="C12" t="str">
        <f t="shared" si="1"/>
        <v>$student-&gt;Parent,</v>
      </c>
      <c r="D12" t="str">
        <f t="shared" si="2"/>
        <v>$Parent = $app-&gt;request-&gt;put('Parent');</v>
      </c>
      <c r="E12" t="str">
        <f>VLOOKUP(A12,Sheet2!B:I,8,FALSE)</f>
        <v>s</v>
      </c>
      <c r="F12" t="str">
        <f t="shared" si="3"/>
        <v>sssssssssss</v>
      </c>
    </row>
    <row r="13" spans="1:6" x14ac:dyDescent="0.25">
      <c r="A13" t="s">
        <v>67</v>
      </c>
      <c r="B13" t="str">
        <f t="shared" si="0"/>
        <v>$sql .= " t.EmergencyContact = ?,";</v>
      </c>
      <c r="C13" t="str">
        <f t="shared" si="1"/>
        <v>$student-&gt;EmergencyContact,</v>
      </c>
      <c r="D13" t="str">
        <f t="shared" si="2"/>
        <v>$EmergencyContact = $app-&gt;request-&gt;put('EmergencyContact');</v>
      </c>
      <c r="E13" t="str">
        <f>VLOOKUP(A13,Sheet2!B:I,8,FALSE)</f>
        <v>s</v>
      </c>
      <c r="F13" t="str">
        <f t="shared" si="3"/>
        <v>ssssssssssss</v>
      </c>
    </row>
    <row r="14" spans="1:6" x14ac:dyDescent="0.25">
      <c r="A14" t="s">
        <v>39</v>
      </c>
      <c r="B14" t="str">
        <f t="shared" si="0"/>
        <v>$sql .= " t.Notes = ?,";</v>
      </c>
      <c r="C14" t="str">
        <f t="shared" si="1"/>
        <v>$student-&gt;Notes,</v>
      </c>
      <c r="D14" t="str">
        <f t="shared" si="2"/>
        <v>$Notes = $app-&gt;request-&gt;put('Notes');</v>
      </c>
      <c r="E14" t="str">
        <f>VLOOKUP(A14,Sheet2!B:I,8,FALSE)</f>
        <v>s</v>
      </c>
      <c r="F14" t="str">
        <f t="shared" si="3"/>
        <v>sssssssssssss</v>
      </c>
    </row>
    <row r="15" spans="1:6" x14ac:dyDescent="0.25">
      <c r="A15" t="s">
        <v>60</v>
      </c>
      <c r="B15" t="str">
        <f t="shared" si="0"/>
        <v>$sql .= " t.medicalConcerns = ?,";</v>
      </c>
      <c r="C15" t="str">
        <f t="shared" si="1"/>
        <v>$student-&gt;medicalConcerns,</v>
      </c>
      <c r="D15" t="str">
        <f t="shared" si="2"/>
        <v>$medicalConcerns = $app-&gt;request-&gt;put('medicalConcerns');</v>
      </c>
      <c r="E15" t="str">
        <f>VLOOKUP(A15,Sheet2!B:I,8,FALSE)</f>
        <v>s</v>
      </c>
      <c r="F15" t="str">
        <f t="shared" si="3"/>
        <v>ssssssssssssss</v>
      </c>
    </row>
    <row r="16" spans="1:6" x14ac:dyDescent="0.25">
      <c r="A16" t="s">
        <v>35</v>
      </c>
      <c r="B16" t="str">
        <f t="shared" si="0"/>
        <v>$sql .= " t.Address = ?,";</v>
      </c>
      <c r="C16" t="str">
        <f t="shared" si="1"/>
        <v>$student-&gt;Address,</v>
      </c>
      <c r="D16" t="str">
        <f t="shared" si="2"/>
        <v>$Address = $app-&gt;request-&gt;put('Address');</v>
      </c>
      <c r="E16" t="str">
        <f>VLOOKUP(A16,Sheet2!B:I,8,FALSE)</f>
        <v>s</v>
      </c>
      <c r="F16" t="str">
        <f t="shared" si="3"/>
        <v>sssssssssssssss</v>
      </c>
    </row>
    <row r="17" spans="1:6" x14ac:dyDescent="0.25">
      <c r="A17" t="s">
        <v>36</v>
      </c>
      <c r="B17" t="str">
        <f t="shared" si="0"/>
        <v>$sql .= " t.City = ?,";</v>
      </c>
      <c r="C17" t="str">
        <f t="shared" si="1"/>
        <v>$student-&gt;City,</v>
      </c>
      <c r="D17" t="str">
        <f t="shared" si="2"/>
        <v>$City = $app-&gt;request-&gt;put('City');</v>
      </c>
      <c r="E17" t="str">
        <f>VLOOKUP(A17,Sheet2!B:I,8,FALSE)</f>
        <v>s</v>
      </c>
      <c r="F17" t="str">
        <f t="shared" si="3"/>
        <v>ssssssssssssssss</v>
      </c>
    </row>
    <row r="18" spans="1:6" x14ac:dyDescent="0.25">
      <c r="A18" t="s">
        <v>37</v>
      </c>
      <c r="B18" t="str">
        <f t="shared" si="0"/>
        <v>$sql .= " t.State = ?,";</v>
      </c>
      <c r="C18" t="str">
        <f t="shared" si="1"/>
        <v>$student-&gt;State,</v>
      </c>
      <c r="D18" t="str">
        <f t="shared" si="2"/>
        <v>$State = $app-&gt;request-&gt;put('State');</v>
      </c>
      <c r="E18" t="str">
        <f>VLOOKUP(A18,Sheet2!B:I,8,FALSE)</f>
        <v>s</v>
      </c>
      <c r="F18" t="str">
        <f t="shared" si="3"/>
        <v>sssssssssssssssss</v>
      </c>
    </row>
    <row r="19" spans="1:6" x14ac:dyDescent="0.25">
      <c r="A19" t="s">
        <v>38</v>
      </c>
      <c r="B19" t="str">
        <f t="shared" si="0"/>
        <v>$sql .= " t.ZIP = ?,";</v>
      </c>
      <c r="C19" t="str">
        <f t="shared" si="1"/>
        <v>$student-&gt;ZIP,</v>
      </c>
      <c r="D19" t="str">
        <f t="shared" si="2"/>
        <v>$ZIP = $app-&gt;request-&gt;put('ZIP');</v>
      </c>
      <c r="E19" t="str">
        <f>VLOOKUP(A19,Sheet2!B:I,8,FALSE)</f>
        <v>s</v>
      </c>
      <c r="F19" t="str">
        <f t="shared" si="3"/>
        <v>ssssssssssssssssss</v>
      </c>
    </row>
    <row r="20" spans="1:6" x14ac:dyDescent="0.25">
      <c r="A20" t="s">
        <v>50</v>
      </c>
      <c r="B20" t="str">
        <f t="shared" si="0"/>
        <v>$sql .= " t.ContactType = ?,";</v>
      </c>
      <c r="C20" t="str">
        <f t="shared" si="1"/>
        <v>$student-&gt;ContactType,</v>
      </c>
      <c r="D20" t="str">
        <f t="shared" si="2"/>
        <v>$ContactType = $app-&gt;request-&gt;put('ContactType');</v>
      </c>
      <c r="E20" t="str">
        <f>VLOOKUP(A20,Sheet2!B:I,8,FALSE)</f>
        <v>s</v>
      </c>
      <c r="F20" t="str">
        <f t="shared" si="3"/>
        <v>sssssssssssssssssss</v>
      </c>
    </row>
    <row r="21" spans="1:6" x14ac:dyDescent="0.25">
      <c r="A21" t="s">
        <v>53</v>
      </c>
      <c r="B21" t="str">
        <f t="shared" si="0"/>
        <v>$sql .= " t.quickbooklink = ?,";</v>
      </c>
      <c r="C21" t="str">
        <f t="shared" si="1"/>
        <v>$student-&gt;quickbooklink,</v>
      </c>
      <c r="D21" t="str">
        <f t="shared" si="2"/>
        <v>$quickbooklink = $app-&gt;request-&gt;put('quickbooklink');</v>
      </c>
      <c r="E21" t="str">
        <f>VLOOKUP(A21,Sheet2!B:I,8,FALSE)</f>
        <v>s</v>
      </c>
      <c r="F21" t="str">
        <f t="shared" si="3"/>
        <v>ssssssssssssssssssss</v>
      </c>
    </row>
    <row r="22" spans="1:6" x14ac:dyDescent="0.25">
      <c r="A22" t="s">
        <v>66</v>
      </c>
      <c r="B22" t="str">
        <f t="shared" si="0"/>
        <v>$sql .= " t.StudentSchool = ?,";</v>
      </c>
      <c r="C22" t="str">
        <f t="shared" si="1"/>
        <v>$student-&gt;StudentSchool,</v>
      </c>
      <c r="D22" t="str">
        <f t="shared" si="2"/>
        <v>$StudentSchool = $app-&gt;request-&gt;put('StudentSchool');</v>
      </c>
      <c r="E22" t="str">
        <f>VLOOKUP(A22,Sheet2!B:I,8,FALSE)</f>
        <v>s</v>
      </c>
      <c r="F22" t="str">
        <f t="shared" si="3"/>
        <v>sssssssssssssssssssss</v>
      </c>
    </row>
    <row r="23" spans="1:6" x14ac:dyDescent="0.25">
      <c r="A23" t="s">
        <v>61</v>
      </c>
      <c r="B23" t="str">
        <f t="shared" si="0"/>
        <v>$sql .= " t.GuiSize = ?,";</v>
      </c>
      <c r="C23" t="str">
        <f t="shared" si="1"/>
        <v>$student-&gt;GuiSize,</v>
      </c>
      <c r="D23" t="str">
        <f t="shared" si="2"/>
        <v>$GuiSize = $app-&gt;request-&gt;put('GuiSize');</v>
      </c>
      <c r="E23" t="str">
        <f>VLOOKUP(A23,Sheet2!B:I,8,FALSE)</f>
        <v>s</v>
      </c>
      <c r="F23" t="str">
        <f t="shared" si="3"/>
        <v>ssssssssssssssssssssss</v>
      </c>
    </row>
    <row r="24" spans="1:6" x14ac:dyDescent="0.25">
      <c r="A24" t="s">
        <v>62</v>
      </c>
      <c r="B24" t="str">
        <f t="shared" si="0"/>
        <v>$sql .= " t.ShirtSize = ?,";</v>
      </c>
      <c r="C24" t="str">
        <f t="shared" si="1"/>
        <v>$student-&gt;ShirtSize,</v>
      </c>
      <c r="D24" t="str">
        <f t="shared" si="2"/>
        <v>$ShirtSize = $app-&gt;request-&gt;put('ShirtSize');</v>
      </c>
      <c r="E24" t="str">
        <f>VLOOKUP(A24,Sheet2!B:I,8,FALSE)</f>
        <v>s</v>
      </c>
      <c r="F24" t="str">
        <f t="shared" si="3"/>
        <v>sssssssssssssssssssssss</v>
      </c>
    </row>
    <row r="25" spans="1:6" x14ac:dyDescent="0.25">
      <c r="A25" t="s">
        <v>43</v>
      </c>
      <c r="B25" t="str">
        <f t="shared" si="0"/>
        <v>$sql .= " t.BeltSize = ?,";</v>
      </c>
      <c r="C25" t="str">
        <f t="shared" si="1"/>
        <v>$student-&gt;BeltSize,</v>
      </c>
      <c r="D25" t="str">
        <f t="shared" si="2"/>
        <v>$BeltSize = $app-&gt;request-&gt;put('BeltSize');</v>
      </c>
      <c r="E25" t="str">
        <f>VLOOKUP(A25,Sheet2!B:I,8,FALSE)</f>
        <v>d</v>
      </c>
      <c r="F25" t="str">
        <f t="shared" si="3"/>
        <v>dsssssssssssssssssssssss</v>
      </c>
    </row>
    <row r="26" spans="1:6" x14ac:dyDescent="0.25">
      <c r="A26" t="s">
        <v>46</v>
      </c>
      <c r="B26" t="str">
        <f t="shared" si="0"/>
        <v>$sql .= " t.ReferredBy = ?,";</v>
      </c>
      <c r="C26" t="str">
        <f t="shared" si="1"/>
        <v>$student-&gt;ReferredBy,</v>
      </c>
      <c r="D26" t="str">
        <f t="shared" si="2"/>
        <v>$ReferredBy = $app-&gt;request-&gt;put('ReferredBy');</v>
      </c>
      <c r="E26" t="str">
        <f>VLOOKUP(A26,Sheet2!B:I,8,FALSE)</f>
        <v>s</v>
      </c>
      <c r="F26" t="str">
        <f t="shared" si="3"/>
        <v>sdsssssssssssssssssssssss</v>
      </c>
    </row>
    <row r="27" spans="1:6" x14ac:dyDescent="0.25">
      <c r="A27" t="s">
        <v>49</v>
      </c>
      <c r="B27" t="str">
        <f t="shared" si="0"/>
        <v>$sql .= " t.InstructorPaymentFree = ?,";</v>
      </c>
      <c r="C27" t="str">
        <f t="shared" si="1"/>
        <v>$student-&gt;InstructorPaymentFree,</v>
      </c>
      <c r="D27" t="str">
        <f t="shared" si="2"/>
        <v>$InstructorPaymentFree = $app-&gt;request-&gt;put('InstructorPaymentFree');</v>
      </c>
      <c r="E27" t="str">
        <f>VLOOKUP(A27,Sheet2!B:I,8,FALSE)</f>
        <v>i</v>
      </c>
      <c r="F27" t="str">
        <f t="shared" si="3"/>
        <v>isdsssssssssssssssssssssss</v>
      </c>
    </row>
    <row r="28" spans="1:6" x14ac:dyDescent="0.25">
      <c r="A28" t="s">
        <v>52</v>
      </c>
      <c r="B28" t="str">
        <f t="shared" si="0"/>
        <v>$sql .= " t.InstructorFlag = ?,";</v>
      </c>
      <c r="C28" t="str">
        <f t="shared" si="1"/>
        <v>$student-&gt;InstructorFlag,</v>
      </c>
      <c r="D28" t="str">
        <f t="shared" si="2"/>
        <v>$InstructorFlag = $app-&gt;request-&gt;put('InstructorFlag');</v>
      </c>
      <c r="E28" t="str">
        <f>VLOOKUP(A28,Sheet2!B:I,8,FALSE)</f>
        <v>i</v>
      </c>
      <c r="F28" t="str">
        <f t="shared" si="3"/>
        <v>iisdsssssssssssssssssssssss</v>
      </c>
    </row>
    <row r="29" spans="1:6" x14ac:dyDescent="0.25">
      <c r="A29" t="s">
        <v>54</v>
      </c>
      <c r="B29" t="str">
        <f t="shared" si="0"/>
        <v>$sql .= " t.instructorTitle = ?,";</v>
      </c>
      <c r="C29" t="str">
        <f t="shared" si="1"/>
        <v>$student-&gt;instructorTitle,</v>
      </c>
      <c r="D29" t="str">
        <f t="shared" si="2"/>
        <v>$instructorTitle = $app-&gt;request-&gt;put('instructorTitle');</v>
      </c>
      <c r="E29" t="str">
        <f>VLOOKUP(A29,Sheet2!B:I,8,FALSE)</f>
        <v>s</v>
      </c>
      <c r="F29" t="str">
        <f t="shared" si="3"/>
        <v>siisdsssssssssssssssssssssss</v>
      </c>
    </row>
    <row r="30" spans="1:6" x14ac:dyDescent="0.25">
      <c r="A30" t="s">
        <v>44</v>
      </c>
      <c r="B30" t="str">
        <f t="shared" si="0"/>
        <v>$sql .= " t.CurrentRank = ?,";</v>
      </c>
      <c r="C30" t="str">
        <f t="shared" si="1"/>
        <v>$student-&gt;CurrentRank,</v>
      </c>
      <c r="D30" t="str">
        <f t="shared" si="2"/>
        <v>$CurrentRank = $app-&gt;request-&gt;put('CurrentRank');</v>
      </c>
      <c r="E30" t="str">
        <f>VLOOKUP(A30,Sheet2!B:I,8,FALSE)</f>
        <v>s</v>
      </c>
      <c r="F30" t="str">
        <f t="shared" si="3"/>
        <v>ssiisdsssssssssssssssssssssss</v>
      </c>
    </row>
    <row r="31" spans="1:6" x14ac:dyDescent="0.25">
      <c r="A31" t="s">
        <v>65</v>
      </c>
      <c r="B31" t="str">
        <f t="shared" si="0"/>
        <v>$sql .= " t.CurrentReikiRank = ?,";</v>
      </c>
      <c r="C31" t="str">
        <f t="shared" si="1"/>
        <v>$student-&gt;CurrentReikiRank,</v>
      </c>
      <c r="D31" t="str">
        <f t="shared" si="2"/>
        <v>$CurrentReikiRank = $app-&gt;request-&gt;put('CurrentReikiRank');</v>
      </c>
      <c r="E31" t="str">
        <f>VLOOKUP(A31,Sheet2!B:I,8,FALSE)</f>
        <v>s</v>
      </c>
      <c r="F31" t="str">
        <f t="shared" si="3"/>
        <v>sssiisdsssssssssssssssssssssss</v>
      </c>
    </row>
    <row r="32" spans="1:6" x14ac:dyDescent="0.25">
      <c r="A32" t="s">
        <v>71</v>
      </c>
      <c r="B32" t="str">
        <f t="shared" si="0"/>
        <v>$sql .= " t.CurrentIARank = ?,";</v>
      </c>
      <c r="C32" t="str">
        <f t="shared" si="1"/>
        <v>$student-&gt;CurrentIARank,</v>
      </c>
      <c r="D32" t="str">
        <f t="shared" si="2"/>
        <v>$CurrentIARank = $app-&gt;request-&gt;put('CurrentIARank');</v>
      </c>
      <c r="E32" t="str">
        <f>VLOOKUP(A32,Sheet2!B:I,8,FALSE)</f>
        <v>s</v>
      </c>
      <c r="F32" t="str">
        <f t="shared" si="3"/>
        <v>ssssiisdsssssssssssssssssssssss</v>
      </c>
    </row>
    <row r="33" spans="1:6" x14ac:dyDescent="0.25">
      <c r="A33" t="s">
        <v>80</v>
      </c>
      <c r="B33" t="str">
        <f t="shared" ref="B3:B33" si="4">"$sql .= """&amp;" t."&amp;TRIM(A33)&amp;" = :"&amp;TRIM(A33)&amp;", "&amp;""";"</f>
        <v>$sql .= " t.ID = :ID, ";</v>
      </c>
      <c r="C33" t="str">
        <f t="shared" si="1"/>
        <v>$student-&gt;ID,</v>
      </c>
      <c r="D33" t="str">
        <f t="shared" si="2"/>
        <v>$ID = $app-&gt;request-&gt;put('ID');</v>
      </c>
      <c r="E33" t="str">
        <f>VLOOKUP(A33,Sheet2!B:I,8,FALSE)</f>
        <v>i</v>
      </c>
      <c r="F33" t="str">
        <f t="shared" si="3"/>
        <v>issssiisdsssssssssssssssssssssss</v>
      </c>
    </row>
    <row r="34" spans="1:6" x14ac:dyDescent="0.25">
      <c r="F34" t="str">
        <f t="shared" si="3"/>
        <v>issssiisdsssssssssssssssssssssss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opLeftCell="A16" workbookViewId="0">
      <selection activeCell="I49" sqref="I49"/>
    </sheetView>
  </sheetViews>
  <sheetFormatPr defaultRowHeight="15" x14ac:dyDescent="0.25"/>
  <cols>
    <col min="1" max="1" width="64.42578125" bestFit="1" customWidth="1"/>
    <col min="2" max="2" width="24.5703125" bestFit="1" customWidth="1"/>
    <col min="3" max="3" width="11.85546875" bestFit="1" customWidth="1"/>
    <col min="4" max="4" width="11.42578125" bestFit="1" customWidth="1"/>
  </cols>
  <sheetData>
    <row r="1" spans="2:9" x14ac:dyDescent="0.25"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76</v>
      </c>
    </row>
    <row r="2" spans="2:9" x14ac:dyDescent="0.25">
      <c r="B2" t="s">
        <v>29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76</v>
      </c>
    </row>
    <row r="3" spans="2:9" x14ac:dyDescent="0.25">
      <c r="B3" t="s">
        <v>30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76</v>
      </c>
    </row>
    <row r="4" spans="2:9" x14ac:dyDescent="0.25">
      <c r="B4" t="s">
        <v>31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76</v>
      </c>
    </row>
    <row r="5" spans="2:9" x14ac:dyDescent="0.25">
      <c r="B5" t="s">
        <v>32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76</v>
      </c>
    </row>
    <row r="6" spans="2:9" x14ac:dyDescent="0.25">
      <c r="B6" t="s">
        <v>33</v>
      </c>
      <c r="C6" t="s">
        <v>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76</v>
      </c>
    </row>
    <row r="7" spans="2:9" x14ac:dyDescent="0.25">
      <c r="B7" t="s">
        <v>34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76</v>
      </c>
    </row>
    <row r="8" spans="2:9" x14ac:dyDescent="0.25">
      <c r="B8" t="s">
        <v>35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76</v>
      </c>
    </row>
    <row r="9" spans="2:9" x14ac:dyDescent="0.25">
      <c r="B9" t="s">
        <v>36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9</v>
      </c>
      <c r="I9" t="s">
        <v>76</v>
      </c>
    </row>
    <row r="10" spans="2:9" x14ac:dyDescent="0.25">
      <c r="B10" t="s">
        <v>37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76</v>
      </c>
    </row>
    <row r="11" spans="2:9" x14ac:dyDescent="0.25">
      <c r="B11" t="s">
        <v>38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76</v>
      </c>
    </row>
    <row r="12" spans="2:9" x14ac:dyDescent="0.25">
      <c r="B12" t="s">
        <v>39</v>
      </c>
      <c r="C12" t="s">
        <v>12</v>
      </c>
      <c r="D12" t="s">
        <v>2</v>
      </c>
      <c r="E12" t="s">
        <v>3</v>
      </c>
      <c r="F12" t="s">
        <v>13</v>
      </c>
      <c r="I12" t="s">
        <v>76</v>
      </c>
    </row>
    <row r="13" spans="2:9" x14ac:dyDescent="0.25">
      <c r="B13" t="s">
        <v>40</v>
      </c>
      <c r="C13" t="s">
        <v>14</v>
      </c>
      <c r="D13" t="s">
        <v>5</v>
      </c>
      <c r="E13" t="s">
        <v>6</v>
      </c>
      <c r="I13" t="s">
        <v>76</v>
      </c>
    </row>
    <row r="14" spans="2:9" x14ac:dyDescent="0.25">
      <c r="B14" t="s">
        <v>41</v>
      </c>
      <c r="C14" t="s">
        <v>14</v>
      </c>
      <c r="D14" t="s">
        <v>5</v>
      </c>
      <c r="E14" t="s">
        <v>6</v>
      </c>
      <c r="I14" t="s">
        <v>76</v>
      </c>
    </row>
    <row r="15" spans="2:9" x14ac:dyDescent="0.25">
      <c r="B15" t="s">
        <v>42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76</v>
      </c>
    </row>
    <row r="16" spans="2:9" x14ac:dyDescent="0.25">
      <c r="B16" t="s">
        <v>43</v>
      </c>
      <c r="C16" t="s">
        <v>15</v>
      </c>
      <c r="D16" t="s">
        <v>5</v>
      </c>
      <c r="E16" t="s">
        <v>6</v>
      </c>
      <c r="I16" t="s">
        <v>77</v>
      </c>
    </row>
    <row r="17" spans="2:9" x14ac:dyDescent="0.25">
      <c r="B17" t="s">
        <v>44</v>
      </c>
      <c r="C17" t="s">
        <v>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76</v>
      </c>
    </row>
    <row r="18" spans="2:9" x14ac:dyDescent="0.25">
      <c r="B18" t="s">
        <v>45</v>
      </c>
      <c r="C18" t="s">
        <v>14</v>
      </c>
      <c r="D18" t="s">
        <v>5</v>
      </c>
      <c r="E18" t="s">
        <v>6</v>
      </c>
      <c r="I18" t="s">
        <v>76</v>
      </c>
    </row>
    <row r="19" spans="2:9" x14ac:dyDescent="0.25">
      <c r="B19" t="s">
        <v>46</v>
      </c>
      <c r="C19" t="s">
        <v>7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76</v>
      </c>
    </row>
    <row r="20" spans="2:9" x14ac:dyDescent="0.25">
      <c r="B20" t="s">
        <v>47</v>
      </c>
      <c r="C20" t="s">
        <v>16</v>
      </c>
      <c r="D20" t="s">
        <v>5</v>
      </c>
      <c r="E20" t="s">
        <v>17</v>
      </c>
      <c r="I20" t="s">
        <v>78</v>
      </c>
    </row>
    <row r="21" spans="2:9" x14ac:dyDescent="0.25">
      <c r="B21" t="s">
        <v>48</v>
      </c>
      <c r="C21" t="s">
        <v>18</v>
      </c>
      <c r="D21" t="s">
        <v>2</v>
      </c>
      <c r="E21" t="s">
        <v>3</v>
      </c>
      <c r="F21" t="s">
        <v>13</v>
      </c>
      <c r="I21" t="s">
        <v>76</v>
      </c>
    </row>
    <row r="22" spans="2:9" x14ac:dyDescent="0.25">
      <c r="B22" t="s">
        <v>49</v>
      </c>
      <c r="C22" t="s">
        <v>16</v>
      </c>
      <c r="D22" t="s">
        <v>5</v>
      </c>
      <c r="E22" t="s">
        <v>17</v>
      </c>
      <c r="I22" t="s">
        <v>78</v>
      </c>
    </row>
    <row r="23" spans="2:9" x14ac:dyDescent="0.25">
      <c r="B23" t="s">
        <v>50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19</v>
      </c>
      <c r="I23" t="s">
        <v>76</v>
      </c>
    </row>
    <row r="24" spans="2:9" x14ac:dyDescent="0.25">
      <c r="B24" t="s">
        <v>51</v>
      </c>
      <c r="C24" t="s">
        <v>16</v>
      </c>
      <c r="D24" t="s">
        <v>5</v>
      </c>
      <c r="E24" t="s">
        <v>17</v>
      </c>
      <c r="I24" t="s">
        <v>78</v>
      </c>
    </row>
    <row r="25" spans="2:9" x14ac:dyDescent="0.25">
      <c r="B25" t="s">
        <v>52</v>
      </c>
      <c r="C25" t="s">
        <v>16</v>
      </c>
      <c r="D25" t="s">
        <v>5</v>
      </c>
      <c r="E25" t="s">
        <v>17</v>
      </c>
      <c r="I25" t="s">
        <v>78</v>
      </c>
    </row>
    <row r="26" spans="2:9" x14ac:dyDescent="0.25">
      <c r="B26" t="s">
        <v>53</v>
      </c>
      <c r="C26" t="s">
        <v>7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76</v>
      </c>
    </row>
    <row r="27" spans="2:9" x14ac:dyDescent="0.25">
      <c r="B27" t="s">
        <v>54</v>
      </c>
      <c r="C27" t="s">
        <v>7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76</v>
      </c>
    </row>
    <row r="28" spans="2:9" x14ac:dyDescent="0.25">
      <c r="B28" t="s">
        <v>55</v>
      </c>
      <c r="C28" t="s">
        <v>7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76</v>
      </c>
    </row>
    <row r="29" spans="2:9" x14ac:dyDescent="0.25">
      <c r="B29" t="s">
        <v>56</v>
      </c>
      <c r="C29" t="s">
        <v>7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76</v>
      </c>
    </row>
    <row r="30" spans="2:9" x14ac:dyDescent="0.25">
      <c r="B30" t="s">
        <v>57</v>
      </c>
      <c r="C30" t="s">
        <v>16</v>
      </c>
      <c r="D30" t="s">
        <v>5</v>
      </c>
      <c r="E30" t="s">
        <v>17</v>
      </c>
      <c r="I30" t="s">
        <v>78</v>
      </c>
    </row>
    <row r="31" spans="2:9" x14ac:dyDescent="0.25">
      <c r="B31" t="s">
        <v>58</v>
      </c>
      <c r="C31" t="s">
        <v>14</v>
      </c>
      <c r="D31" t="s">
        <v>5</v>
      </c>
      <c r="E31" t="s">
        <v>6</v>
      </c>
      <c r="I31" t="s">
        <v>76</v>
      </c>
    </row>
    <row r="32" spans="2:9" x14ac:dyDescent="0.25">
      <c r="B32" t="s">
        <v>59</v>
      </c>
      <c r="C32" t="s">
        <v>7</v>
      </c>
      <c r="D32" t="s">
        <v>2</v>
      </c>
      <c r="E32" t="s">
        <v>3</v>
      </c>
      <c r="F32" t="s">
        <v>4</v>
      </c>
      <c r="G32" t="s">
        <v>5</v>
      </c>
      <c r="H32" t="s">
        <v>20</v>
      </c>
      <c r="I32" t="s">
        <v>76</v>
      </c>
    </row>
    <row r="33" spans="2:9" x14ac:dyDescent="0.25">
      <c r="B33" t="s">
        <v>60</v>
      </c>
      <c r="C33" t="s">
        <v>12</v>
      </c>
      <c r="D33" t="s">
        <v>2</v>
      </c>
      <c r="E33" t="s">
        <v>3</v>
      </c>
      <c r="F33" t="s">
        <v>13</v>
      </c>
      <c r="I33" t="s">
        <v>76</v>
      </c>
    </row>
    <row r="34" spans="2:9" x14ac:dyDescent="0.25">
      <c r="B34" t="s">
        <v>61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21</v>
      </c>
      <c r="I34" t="s">
        <v>76</v>
      </c>
    </row>
    <row r="35" spans="2:9" x14ac:dyDescent="0.25">
      <c r="B35" t="s">
        <v>62</v>
      </c>
      <c r="C35" t="s">
        <v>7</v>
      </c>
      <c r="D35" t="s">
        <v>2</v>
      </c>
      <c r="E35" t="s">
        <v>3</v>
      </c>
      <c r="F35" t="s">
        <v>4</v>
      </c>
      <c r="G35" t="s">
        <v>5</v>
      </c>
      <c r="H35" t="s">
        <v>22</v>
      </c>
      <c r="I35" t="s">
        <v>76</v>
      </c>
    </row>
    <row r="36" spans="2:9" x14ac:dyDescent="0.25">
      <c r="B36" t="s">
        <v>63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76</v>
      </c>
    </row>
    <row r="37" spans="2:9" x14ac:dyDescent="0.25">
      <c r="B37" t="s">
        <v>64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76</v>
      </c>
    </row>
    <row r="38" spans="2:9" x14ac:dyDescent="0.25">
      <c r="B38" t="s">
        <v>65</v>
      </c>
      <c r="C38" t="s">
        <v>7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76</v>
      </c>
    </row>
    <row r="39" spans="2:9" x14ac:dyDescent="0.25">
      <c r="B39" t="s">
        <v>66</v>
      </c>
      <c r="C39" t="s">
        <v>7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76</v>
      </c>
    </row>
    <row r="40" spans="2:9" x14ac:dyDescent="0.25">
      <c r="B40" t="s">
        <v>67</v>
      </c>
      <c r="C40" t="s">
        <v>7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76</v>
      </c>
    </row>
    <row r="41" spans="2:9" x14ac:dyDescent="0.25">
      <c r="B41" t="s">
        <v>68</v>
      </c>
      <c r="C41" t="s">
        <v>16</v>
      </c>
      <c r="D41" t="s">
        <v>5</v>
      </c>
      <c r="E41" t="s">
        <v>17</v>
      </c>
      <c r="I41" t="s">
        <v>78</v>
      </c>
    </row>
    <row r="42" spans="2:9" x14ac:dyDescent="0.25">
      <c r="B42" t="s">
        <v>69</v>
      </c>
      <c r="C42" t="s">
        <v>14</v>
      </c>
      <c r="D42" t="s">
        <v>5</v>
      </c>
      <c r="E42" t="s">
        <v>6</v>
      </c>
      <c r="I42" t="s">
        <v>76</v>
      </c>
    </row>
    <row r="43" spans="2:9" x14ac:dyDescent="0.25">
      <c r="B43" t="s">
        <v>70</v>
      </c>
      <c r="C43" t="s">
        <v>14</v>
      </c>
      <c r="D43" t="s">
        <v>5</v>
      </c>
      <c r="E43" t="s">
        <v>6</v>
      </c>
      <c r="I43" t="s">
        <v>76</v>
      </c>
    </row>
    <row r="44" spans="2:9" x14ac:dyDescent="0.25">
      <c r="B44" t="s">
        <v>71</v>
      </c>
      <c r="C44" t="s">
        <v>7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76</v>
      </c>
    </row>
    <row r="45" spans="2:9" x14ac:dyDescent="0.25">
      <c r="B45" t="s">
        <v>72</v>
      </c>
      <c r="C45" t="s">
        <v>23</v>
      </c>
      <c r="D45" t="s">
        <v>5</v>
      </c>
      <c r="E45" t="s">
        <v>24</v>
      </c>
      <c r="I45" t="s">
        <v>78</v>
      </c>
    </row>
    <row r="46" spans="2:9" x14ac:dyDescent="0.25">
      <c r="B46" t="s">
        <v>73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76</v>
      </c>
    </row>
    <row r="47" spans="2:9" x14ac:dyDescent="0.25">
      <c r="B47" t="s">
        <v>74</v>
      </c>
      <c r="C47" t="s">
        <v>23</v>
      </c>
      <c r="D47" t="s">
        <v>5</v>
      </c>
      <c r="E47" t="s">
        <v>24</v>
      </c>
      <c r="I47" t="s">
        <v>78</v>
      </c>
    </row>
    <row r="48" spans="2:9" x14ac:dyDescent="0.25">
      <c r="B48" t="s">
        <v>75</v>
      </c>
      <c r="C48" t="s">
        <v>25</v>
      </c>
      <c r="D48" t="s">
        <v>26</v>
      </c>
      <c r="E48" t="s">
        <v>27</v>
      </c>
      <c r="I48" t="s">
        <v>79</v>
      </c>
    </row>
    <row r="49" spans="2:9" x14ac:dyDescent="0.25">
      <c r="B49" t="s">
        <v>80</v>
      </c>
      <c r="C49" t="s">
        <v>23</v>
      </c>
      <c r="D49" t="s">
        <v>26</v>
      </c>
      <c r="E49" t="s">
        <v>6</v>
      </c>
      <c r="I4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Mark Lehman</cp:lastModifiedBy>
  <dcterms:created xsi:type="dcterms:W3CDTF">2015-06-20T14:51:47Z</dcterms:created>
  <dcterms:modified xsi:type="dcterms:W3CDTF">2015-06-23T00:22:54Z</dcterms:modified>
</cp:coreProperties>
</file>