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ostbguacil-my.sharepoint.com/personal/amarmich_post_bgu_ac_il/Documents/SE_Excels/"/>
    </mc:Choice>
  </mc:AlternateContent>
  <xr:revisionPtr revIDLastSave="5165" documentId="8_{66C54EB2-D259-456F-860E-064CD20A2466}" xr6:coauthVersionLast="47" xr6:coauthVersionMax="47" xr10:uidLastSave="{8AD27883-8762-4387-9923-F5929E9737EC}"/>
  <bookViews>
    <workbookView xWindow="-120" yWindow="-120" windowWidth="29040" windowHeight="15840" xr2:uid="{00000000-000D-0000-FFFF-FFFF00000000}"/>
  </bookViews>
  <sheets>
    <sheet name="Bending" sheetId="1" r:id="rId1"/>
    <sheet name="Shear" sheetId="3" r:id="rId2"/>
    <sheet name="S3" sheetId="4" state="veryHidden" r:id="rId3"/>
    <sheet name="S2" sheetId="2" state="veryHidden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" i="3" l="1"/>
  <c r="R8" i="3" s="1"/>
  <c r="L23" i="3"/>
  <c r="O8" i="3"/>
  <c r="C23" i="3"/>
  <c r="C24" i="3"/>
  <c r="C22" i="3"/>
  <c r="I13" i="3"/>
  <c r="L9" i="3" l="1"/>
  <c r="R9" i="3"/>
  <c r="R11" i="3" s="1"/>
  <c r="Q24" i="3" s="1"/>
  <c r="F11" i="3"/>
  <c r="F12" i="3" s="1"/>
  <c r="I4" i="4"/>
  <c r="I5" i="4"/>
  <c r="I6" i="4"/>
  <c r="I3" i="4"/>
  <c r="Q3" i="4"/>
  <c r="F8" i="3"/>
  <c r="L10" i="3" s="1"/>
  <c r="I9" i="3" l="1"/>
  <c r="R12" i="3" s="1"/>
  <c r="L24" i="3" s="1"/>
  <c r="F9" i="3"/>
  <c r="F10" i="3" s="1"/>
  <c r="I10" i="3" l="1"/>
  <c r="I11" i="3" s="1"/>
  <c r="F13" i="3"/>
  <c r="F14" i="3"/>
  <c r="AW461" i="2"/>
  <c r="AV461" i="2"/>
  <c r="AV470" i="2" s="1"/>
  <c r="AW251" i="2"/>
  <c r="AW261" i="2" s="1"/>
  <c r="AV251" i="2"/>
  <c r="AV293" i="2" s="1"/>
  <c r="AW42" i="2"/>
  <c r="AW44" i="2" s="1"/>
  <c r="AV42" i="2"/>
  <c r="AV44" i="2" s="1"/>
  <c r="F8" i="1"/>
  <c r="C19" i="1"/>
  <c r="C18" i="1"/>
  <c r="C17" i="1"/>
  <c r="C16" i="1"/>
  <c r="F9" i="1" a="1"/>
  <c r="D18" i="2" a="1"/>
  <c r="F15" i="3" l="1"/>
  <c r="O9" i="3" s="1"/>
  <c r="I12" i="3"/>
  <c r="I14" i="3"/>
  <c r="L12" i="3" s="1"/>
  <c r="L13" i="3" s="1"/>
  <c r="L14" i="3" s="1"/>
  <c r="AX44" i="2"/>
  <c r="BC44" i="2"/>
  <c r="AZ44" i="2"/>
  <c r="AW253" i="2"/>
  <c r="AV253" i="2"/>
  <c r="D18" i="2"/>
  <c r="J8" i="1" s="1"/>
  <c r="F9" i="1"/>
  <c r="AV642" i="2"/>
  <c r="AV629" i="2"/>
  <c r="AV610" i="2"/>
  <c r="AV597" i="2"/>
  <c r="AV585" i="2"/>
  <c r="AV572" i="2"/>
  <c r="AV557" i="2"/>
  <c r="AV541" i="2"/>
  <c r="AV521" i="2"/>
  <c r="AV509" i="2"/>
  <c r="AV493" i="2"/>
  <c r="AV482" i="2"/>
  <c r="AV468" i="2"/>
  <c r="AV656" i="2"/>
  <c r="AV636" i="2"/>
  <c r="AV624" i="2"/>
  <c r="AV604" i="2"/>
  <c r="AV592" i="2"/>
  <c r="AV583" i="2"/>
  <c r="AV567" i="2"/>
  <c r="AV550" i="2"/>
  <c r="AV539" i="2"/>
  <c r="AV519" i="2"/>
  <c r="AV507" i="2"/>
  <c r="AV491" i="2"/>
  <c r="AV478" i="2"/>
  <c r="AV466" i="2"/>
  <c r="AV653" i="2"/>
  <c r="AV634" i="2"/>
  <c r="AV621" i="2"/>
  <c r="AV602" i="2"/>
  <c r="AV590" i="2"/>
  <c r="AV581" i="2"/>
  <c r="AV565" i="2"/>
  <c r="AV548" i="2"/>
  <c r="AV534" i="2"/>
  <c r="AV517" i="2"/>
  <c r="AV501" i="2"/>
  <c r="AV486" i="2"/>
  <c r="AV476" i="2"/>
  <c r="AV644" i="2"/>
  <c r="AV632" i="2"/>
  <c r="AV612" i="2"/>
  <c r="AV600" i="2"/>
  <c r="AV588" i="2"/>
  <c r="AV574" i="2"/>
  <c r="AV559" i="2"/>
  <c r="AV543" i="2"/>
  <c r="AV524" i="2"/>
  <c r="AV511" i="2"/>
  <c r="AV496" i="2"/>
  <c r="AV484" i="2"/>
  <c r="AW465" i="2"/>
  <c r="AW470" i="2"/>
  <c r="BB470" i="2" s="1"/>
  <c r="AW474" i="2"/>
  <c r="AW477" i="2"/>
  <c r="AW480" i="2"/>
  <c r="AW483" i="2"/>
  <c r="AW489" i="2"/>
  <c r="AW492" i="2"/>
  <c r="AW495" i="2"/>
  <c r="AW498" i="2"/>
  <c r="AW501" i="2"/>
  <c r="AW505" i="2"/>
  <c r="AW508" i="2"/>
  <c r="AW514" i="2"/>
  <c r="AW517" i="2"/>
  <c r="AW520" i="2"/>
  <c r="AW523" i="2"/>
  <c r="AW526" i="2"/>
  <c r="AW530" i="2"/>
  <c r="AW537" i="2"/>
  <c r="AW540" i="2"/>
  <c r="AW546" i="2"/>
  <c r="AW549" i="2"/>
  <c r="AW552" i="2"/>
  <c r="AW556" i="2"/>
  <c r="AW562" i="2"/>
  <c r="AW565" i="2"/>
  <c r="AW568" i="2"/>
  <c r="AW574" i="2"/>
  <c r="AW578" i="2"/>
  <c r="AW581" i="2"/>
  <c r="AW584" i="2"/>
  <c r="AW587" i="2"/>
  <c r="AW592" i="2"/>
  <c r="AW596" i="2"/>
  <c r="AW599" i="2"/>
  <c r="AW604" i="2"/>
  <c r="AW608" i="2"/>
  <c r="AW611" i="2"/>
  <c r="AW614" i="2"/>
  <c r="AW618" i="2"/>
  <c r="AW621" i="2"/>
  <c r="AW624" i="2"/>
  <c r="AW628" i="2"/>
  <c r="AW631" i="2"/>
  <c r="AW636" i="2"/>
  <c r="AW640" i="2"/>
  <c r="AW643" i="2"/>
  <c r="AW646" i="2"/>
  <c r="AW650" i="2"/>
  <c r="AW653" i="2"/>
  <c r="AW656" i="2"/>
  <c r="AW660" i="2"/>
  <c r="AW468" i="2"/>
  <c r="AW471" i="2"/>
  <c r="AW475" i="2"/>
  <c r="AW481" i="2"/>
  <c r="AW486" i="2"/>
  <c r="AW490" i="2"/>
  <c r="AW499" i="2"/>
  <c r="AW502" i="2"/>
  <c r="AW506" i="2"/>
  <c r="AW511" i="2"/>
  <c r="AW515" i="2"/>
  <c r="AW518" i="2"/>
  <c r="AW527" i="2"/>
  <c r="AW531" i="2"/>
  <c r="AW534" i="2"/>
  <c r="AW538" i="2"/>
  <c r="AW543" i="2"/>
  <c r="AW547" i="2"/>
  <c r="AW553" i="2"/>
  <c r="AW559" i="2"/>
  <c r="AW563" i="2"/>
  <c r="AW566" i="2"/>
  <c r="AW569" i="2"/>
  <c r="AW572" i="2"/>
  <c r="AW575" i="2"/>
  <c r="AW579" i="2"/>
  <c r="AW582" i="2"/>
  <c r="AW590" i="2"/>
  <c r="AW593" i="2"/>
  <c r="AW602" i="2"/>
  <c r="AW605" i="2"/>
  <c r="AW609" i="2"/>
  <c r="AW615" i="2"/>
  <c r="AW619" i="2"/>
  <c r="AW622" i="2"/>
  <c r="AW625" i="2"/>
  <c r="AW634" i="2"/>
  <c r="AW637" i="2"/>
  <c r="AW641" i="2"/>
  <c r="AW647" i="2"/>
  <c r="AW651" i="2"/>
  <c r="AW654" i="2"/>
  <c r="AW657" i="2"/>
  <c r="AW661" i="2"/>
  <c r="AW463" i="2"/>
  <c r="AW649" i="2"/>
  <c r="AW638" i="2"/>
  <c r="AW633" i="2"/>
  <c r="AW629" i="2"/>
  <c r="AW617" i="2"/>
  <c r="AW606" i="2"/>
  <c r="AW601" i="2"/>
  <c r="AW597" i="2"/>
  <c r="AW588" i="2"/>
  <c r="AW580" i="2"/>
  <c r="AW573" i="2"/>
  <c r="AW567" i="2"/>
  <c r="AW561" i="2"/>
  <c r="AW557" i="2"/>
  <c r="AW551" i="2"/>
  <c r="AW542" i="2"/>
  <c r="AW533" i="2"/>
  <c r="AW525" i="2"/>
  <c r="AW521" i="2"/>
  <c r="AW507" i="2"/>
  <c r="AW491" i="2"/>
  <c r="AW482" i="2"/>
  <c r="AW472" i="2"/>
  <c r="AW467" i="2"/>
  <c r="AW662" i="2"/>
  <c r="AW655" i="2"/>
  <c r="AW648" i="2"/>
  <c r="AW642" i="2"/>
  <c r="AW632" i="2"/>
  <c r="AW623" i="2"/>
  <c r="AW616" i="2"/>
  <c r="AW610" i="2"/>
  <c r="AW600" i="2"/>
  <c r="AW591" i="2"/>
  <c r="AW583" i="2"/>
  <c r="AW577" i="2"/>
  <c r="AW560" i="2"/>
  <c r="AW550" i="2"/>
  <c r="AW545" i="2"/>
  <c r="AW541" i="2"/>
  <c r="AW536" i="2"/>
  <c r="AW532" i="2"/>
  <c r="AW524" i="2"/>
  <c r="AW516" i="2"/>
  <c r="AW510" i="2"/>
  <c r="AW500" i="2"/>
  <c r="AW494" i="2"/>
  <c r="AW485" i="2"/>
  <c r="AW476" i="2"/>
  <c r="AW466" i="2"/>
  <c r="AW659" i="2"/>
  <c r="AW645" i="2"/>
  <c r="AW635" i="2"/>
  <c r="AW627" i="2"/>
  <c r="AW613" i="2"/>
  <c r="AW603" i="2"/>
  <c r="AW595" i="2"/>
  <c r="AW586" i="2"/>
  <c r="AW576" i="2"/>
  <c r="AW571" i="2"/>
  <c r="AW555" i="2"/>
  <c r="AW544" i="2"/>
  <c r="AW535" i="2"/>
  <c r="AW529" i="2"/>
  <c r="AW519" i="2"/>
  <c r="BA519" i="2" s="1"/>
  <c r="AW513" i="2"/>
  <c r="AW509" i="2"/>
  <c r="AW504" i="2"/>
  <c r="AW497" i="2"/>
  <c r="AW493" i="2"/>
  <c r="BA493" i="2" s="1"/>
  <c r="AW488" i="2"/>
  <c r="AW484" i="2"/>
  <c r="AW479" i="2"/>
  <c r="AW469" i="2"/>
  <c r="AW658" i="2"/>
  <c r="AW652" i="2"/>
  <c r="AW644" i="2"/>
  <c r="AW639" i="2"/>
  <c r="AW630" i="2"/>
  <c r="AW626" i="2"/>
  <c r="AW620" i="2"/>
  <c r="AW612" i="2"/>
  <c r="AX612" i="2" s="1"/>
  <c r="AW607" i="2"/>
  <c r="AW598" i="2"/>
  <c r="AW594" i="2"/>
  <c r="AW589" i="2"/>
  <c r="AW585" i="2"/>
  <c r="AW570" i="2"/>
  <c r="AW564" i="2"/>
  <c r="AW558" i="2"/>
  <c r="AW554" i="2"/>
  <c r="AW548" i="2"/>
  <c r="AW539" i="2"/>
  <c r="AW528" i="2"/>
  <c r="AW522" i="2"/>
  <c r="AW512" i="2"/>
  <c r="AW503" i="2"/>
  <c r="AW496" i="2"/>
  <c r="BC496" i="2" s="1"/>
  <c r="AW487" i="2"/>
  <c r="AW478" i="2"/>
  <c r="AW473" i="2"/>
  <c r="AW464" i="2"/>
  <c r="AV465" i="2"/>
  <c r="AV467" i="2"/>
  <c r="AV472" i="2"/>
  <c r="AV474" i="2"/>
  <c r="AV481" i="2"/>
  <c r="AV483" i="2"/>
  <c r="AV488" i="2"/>
  <c r="AV490" i="2"/>
  <c r="AV497" i="2"/>
  <c r="AV499" i="2"/>
  <c r="AV504" i="2"/>
  <c r="AV506" i="2"/>
  <c r="AV513" i="2"/>
  <c r="AV515" i="2"/>
  <c r="AV520" i="2"/>
  <c r="AV522" i="2"/>
  <c r="AV529" i="2"/>
  <c r="AV531" i="2"/>
  <c r="AV536" i="2"/>
  <c r="AV538" i="2"/>
  <c r="AV545" i="2"/>
  <c r="AV547" i="2"/>
  <c r="AV552" i="2"/>
  <c r="AV554" i="2"/>
  <c r="AV561" i="2"/>
  <c r="AV563" i="2"/>
  <c r="AV568" i="2"/>
  <c r="AV570" i="2"/>
  <c r="AV577" i="2"/>
  <c r="AV579" i="2"/>
  <c r="AV584" i="2"/>
  <c r="AV586" i="2"/>
  <c r="AV593" i="2"/>
  <c r="AV595" i="2"/>
  <c r="AV598" i="2"/>
  <c r="AV601" i="2"/>
  <c r="AV603" i="2"/>
  <c r="AV606" i="2"/>
  <c r="AV609" i="2"/>
  <c r="AV611" i="2"/>
  <c r="AV614" i="2"/>
  <c r="AV617" i="2"/>
  <c r="AV619" i="2"/>
  <c r="AV622" i="2"/>
  <c r="AV625" i="2"/>
  <c r="AV627" i="2"/>
  <c r="AV630" i="2"/>
  <c r="AV633" i="2"/>
  <c r="AV635" i="2"/>
  <c r="AV638" i="2"/>
  <c r="AV641" i="2"/>
  <c r="AV643" i="2"/>
  <c r="AV646" i="2"/>
  <c r="AV649" i="2"/>
  <c r="AV651" i="2"/>
  <c r="AV654" i="2"/>
  <c r="AV661" i="2"/>
  <c r="AV469" i="2"/>
  <c r="AV471" i="2"/>
  <c r="AV473" i="2"/>
  <c r="AV492" i="2"/>
  <c r="AV494" i="2"/>
  <c r="AV498" i="2"/>
  <c r="AV500" i="2"/>
  <c r="AV502" i="2"/>
  <c r="AV512" i="2"/>
  <c r="AV523" i="2"/>
  <c r="AV525" i="2"/>
  <c r="AV527" i="2"/>
  <c r="AV533" i="2"/>
  <c r="AV535" i="2"/>
  <c r="AV537" i="2"/>
  <c r="AV556" i="2"/>
  <c r="AV558" i="2"/>
  <c r="AV562" i="2"/>
  <c r="AV564" i="2"/>
  <c r="AV566" i="2"/>
  <c r="AV576" i="2"/>
  <c r="AV587" i="2"/>
  <c r="AV589" i="2"/>
  <c r="AV591" i="2"/>
  <c r="AV599" i="2"/>
  <c r="AV607" i="2"/>
  <c r="AV615" i="2"/>
  <c r="AV623" i="2"/>
  <c r="AV631" i="2"/>
  <c r="AV639" i="2"/>
  <c r="AV647" i="2"/>
  <c r="AV655" i="2"/>
  <c r="AV657" i="2"/>
  <c r="AV659" i="2"/>
  <c r="AV463" i="2"/>
  <c r="AV645" i="2"/>
  <c r="AV628" i="2"/>
  <c r="AV626" i="2"/>
  <c r="AV596" i="2"/>
  <c r="AV594" i="2"/>
  <c r="AV582" i="2"/>
  <c r="AV578" i="2"/>
  <c r="AV569" i="2"/>
  <c r="AV553" i="2"/>
  <c r="AV544" i="2"/>
  <c r="AV528" i="2"/>
  <c r="AV526" i="2"/>
  <c r="AV510" i="2"/>
  <c r="AV508" i="2"/>
  <c r="AV495" i="2"/>
  <c r="AV477" i="2"/>
  <c r="AV662" i="2"/>
  <c r="AV652" i="2"/>
  <c r="AV650" i="2"/>
  <c r="AV640" i="2"/>
  <c r="AV637" i="2"/>
  <c r="AV620" i="2"/>
  <c r="AV618" i="2"/>
  <c r="AV608" i="2"/>
  <c r="AV605" i="2"/>
  <c r="AV575" i="2"/>
  <c r="AV573" i="2"/>
  <c r="AV571" i="2"/>
  <c r="AV560" i="2"/>
  <c r="AV555" i="2"/>
  <c r="AV546" i="2"/>
  <c r="AV542" i="2"/>
  <c r="AV540" i="2"/>
  <c r="AV532" i="2"/>
  <c r="AV530" i="2"/>
  <c r="AV518" i="2"/>
  <c r="AV516" i="2"/>
  <c r="AV514" i="2"/>
  <c r="AV505" i="2"/>
  <c r="AV489" i="2"/>
  <c r="AV487" i="2"/>
  <c r="AV485" i="2"/>
  <c r="AV480" i="2"/>
  <c r="AV464" i="2"/>
  <c r="AV660" i="2"/>
  <c r="AV658" i="2"/>
  <c r="AV648" i="2"/>
  <c r="AV616" i="2"/>
  <c r="AV613" i="2"/>
  <c r="AV580" i="2"/>
  <c r="AV551" i="2"/>
  <c r="AV549" i="2"/>
  <c r="AV503" i="2"/>
  <c r="AV479" i="2"/>
  <c r="AV475" i="2"/>
  <c r="AV68" i="2"/>
  <c r="AV412" i="2"/>
  <c r="AV382" i="2"/>
  <c r="AV449" i="2"/>
  <c r="AV371" i="2"/>
  <c r="AV431" i="2"/>
  <c r="AV340" i="2"/>
  <c r="AV447" i="2"/>
  <c r="AV425" i="2"/>
  <c r="AV400" i="2"/>
  <c r="AV375" i="2"/>
  <c r="AV352" i="2"/>
  <c r="AV308" i="2"/>
  <c r="AV448" i="2"/>
  <c r="AV429" i="2"/>
  <c r="AV409" i="2"/>
  <c r="AV376" i="2"/>
  <c r="AV360" i="2"/>
  <c r="AV331" i="2"/>
  <c r="AV452" i="2"/>
  <c r="AV438" i="2"/>
  <c r="AV416" i="2"/>
  <c r="AV398" i="2"/>
  <c r="AV374" i="2"/>
  <c r="AV345" i="2"/>
  <c r="AW427" i="2"/>
  <c r="AW389" i="2"/>
  <c r="AW436" i="2"/>
  <c r="AW403" i="2"/>
  <c r="AW366" i="2"/>
  <c r="AW285" i="2"/>
  <c r="AW432" i="2"/>
  <c r="AW362" i="2"/>
  <c r="AW327" i="2"/>
  <c r="AW300" i="2"/>
  <c r="AW281" i="2"/>
  <c r="AW451" i="2"/>
  <c r="AW443" i="2"/>
  <c r="AW420" i="2"/>
  <c r="AW410" i="2"/>
  <c r="AW378" i="2"/>
  <c r="AW373" i="2"/>
  <c r="AW341" i="2"/>
  <c r="AW315" i="2"/>
  <c r="AW296" i="2"/>
  <c r="AW269" i="2"/>
  <c r="AW416" i="2"/>
  <c r="AW393" i="2"/>
  <c r="AW355" i="2"/>
  <c r="AW311" i="2"/>
  <c r="AW265" i="2"/>
  <c r="AW439" i="2"/>
  <c r="AW385" i="2"/>
  <c r="AW375" i="2"/>
  <c r="AW348" i="2"/>
  <c r="AW338" i="2"/>
  <c r="AW323" i="2"/>
  <c r="AW277" i="2"/>
  <c r="AW254" i="2"/>
  <c r="AW258" i="2"/>
  <c r="AW262" i="2"/>
  <c r="AW266" i="2"/>
  <c r="AW270" i="2"/>
  <c r="AW274" i="2"/>
  <c r="AW278" i="2"/>
  <c r="AW282" i="2"/>
  <c r="AW286" i="2"/>
  <c r="AW290" i="2"/>
  <c r="AW293" i="2"/>
  <c r="AW297" i="2"/>
  <c r="AW301" i="2"/>
  <c r="AW305" i="2"/>
  <c r="AW308" i="2"/>
  <c r="AW312" i="2"/>
  <c r="AW316" i="2"/>
  <c r="AW320" i="2"/>
  <c r="AW324" i="2"/>
  <c r="AW328" i="2"/>
  <c r="AW331" i="2"/>
  <c r="AW335" i="2"/>
  <c r="AW339" i="2"/>
  <c r="AW342" i="2"/>
  <c r="AW345" i="2"/>
  <c r="AW349" i="2"/>
  <c r="AW352" i="2"/>
  <c r="AW356" i="2"/>
  <c r="AW363" i="2"/>
  <c r="AW367" i="2"/>
  <c r="AW379" i="2"/>
  <c r="AW382" i="2"/>
  <c r="AW386" i="2"/>
  <c r="AW390" i="2"/>
  <c r="AW394" i="2"/>
  <c r="AW400" i="2"/>
  <c r="AW404" i="2"/>
  <c r="AW408" i="2"/>
  <c r="AW411" i="2"/>
  <c r="AW414" i="2"/>
  <c r="AW417" i="2"/>
  <c r="AW421" i="2"/>
  <c r="AW428" i="2"/>
  <c r="AW430" i="2"/>
  <c r="AW433" i="2"/>
  <c r="AW437" i="2"/>
  <c r="AW440" i="2"/>
  <c r="AW444" i="2"/>
  <c r="AW447" i="2"/>
  <c r="AW449" i="2"/>
  <c r="AW255" i="2"/>
  <c r="AW259" i="2"/>
  <c r="AW263" i="2"/>
  <c r="AW267" i="2"/>
  <c r="AW271" i="2"/>
  <c r="AW275" i="2"/>
  <c r="AW279" i="2"/>
  <c r="AW283" i="2"/>
  <c r="AW287" i="2"/>
  <c r="AW291" i="2"/>
  <c r="AW294" i="2"/>
  <c r="AW298" i="2"/>
  <c r="AW302" i="2"/>
  <c r="AW306" i="2"/>
  <c r="AW309" i="2"/>
  <c r="AW313" i="2"/>
  <c r="AW317" i="2"/>
  <c r="AW321" i="2"/>
  <c r="AW325" i="2"/>
  <c r="AW329" i="2"/>
  <c r="AW332" i="2"/>
  <c r="AW336" i="2"/>
  <c r="AW343" i="2"/>
  <c r="AW346" i="2"/>
  <c r="AW350" i="2"/>
  <c r="AW353" i="2"/>
  <c r="AW357" i="2"/>
  <c r="AW360" i="2"/>
  <c r="AW364" i="2"/>
  <c r="AW368" i="2"/>
  <c r="AW371" i="2"/>
  <c r="AW374" i="2"/>
  <c r="AW376" i="2"/>
  <c r="AW380" i="2"/>
  <c r="AW383" i="2"/>
  <c r="AW387" i="2"/>
  <c r="AW391" i="2"/>
  <c r="AW395" i="2"/>
  <c r="AW398" i="2"/>
  <c r="AW401" i="2"/>
  <c r="AW405" i="2"/>
  <c r="AW415" i="2"/>
  <c r="AW418" i="2"/>
  <c r="AW422" i="2"/>
  <c r="AW425" i="2"/>
  <c r="AW434" i="2"/>
  <c r="AW441" i="2"/>
  <c r="AW445" i="2"/>
  <c r="AW452" i="2"/>
  <c r="AW256" i="2"/>
  <c r="AW260" i="2"/>
  <c r="AW264" i="2"/>
  <c r="AW268" i="2"/>
  <c r="AW272" i="2"/>
  <c r="AW276" i="2"/>
  <c r="AW280" i="2"/>
  <c r="AW284" i="2"/>
  <c r="AW288" i="2"/>
  <c r="AW292" i="2"/>
  <c r="AW295" i="2"/>
  <c r="AW299" i="2"/>
  <c r="AW303" i="2"/>
  <c r="AW307" i="2"/>
  <c r="AW310" i="2"/>
  <c r="AW314" i="2"/>
  <c r="AW318" i="2"/>
  <c r="AW322" i="2"/>
  <c r="AW326" i="2"/>
  <c r="AW330" i="2"/>
  <c r="AW333" i="2"/>
  <c r="AW337" i="2"/>
  <c r="AW340" i="2"/>
  <c r="AW344" i="2"/>
  <c r="AW347" i="2"/>
  <c r="AW351" i="2"/>
  <c r="AW354" i="2"/>
  <c r="AW358" i="2"/>
  <c r="AW361" i="2"/>
  <c r="AW365" i="2"/>
  <c r="AW369" i="2"/>
  <c r="AW372" i="2"/>
  <c r="AW377" i="2"/>
  <c r="AW381" i="2"/>
  <c r="AW384" i="2"/>
  <c r="AW388" i="2"/>
  <c r="AW392" i="2"/>
  <c r="AW396" i="2"/>
  <c r="AW399" i="2"/>
  <c r="AW402" i="2"/>
  <c r="AW406" i="2"/>
  <c r="AW409" i="2"/>
  <c r="AW412" i="2"/>
  <c r="AW419" i="2"/>
  <c r="AW423" i="2"/>
  <c r="AW426" i="2"/>
  <c r="AW429" i="2"/>
  <c r="AW431" i="2"/>
  <c r="AW435" i="2"/>
  <c r="AW438" i="2"/>
  <c r="AW442" i="2"/>
  <c r="AW446" i="2"/>
  <c r="AW448" i="2"/>
  <c r="AW450" i="2"/>
  <c r="AW424" i="2"/>
  <c r="AW413" i="2"/>
  <c r="AW407" i="2"/>
  <c r="AW397" i="2"/>
  <c r="AW370" i="2"/>
  <c r="AW359" i="2"/>
  <c r="AW334" i="2"/>
  <c r="AW319" i="2"/>
  <c r="AW304" i="2"/>
  <c r="AW289" i="2"/>
  <c r="AW273" i="2"/>
  <c r="AW257" i="2"/>
  <c r="AV256" i="2"/>
  <c r="AV261" i="2"/>
  <c r="AX261" i="2" s="1"/>
  <c r="AV265" i="2"/>
  <c r="AV273" i="2"/>
  <c r="AV277" i="2"/>
  <c r="AV280" i="2"/>
  <c r="AV282" i="2"/>
  <c r="AV288" i="2"/>
  <c r="AV300" i="2"/>
  <c r="AV305" i="2"/>
  <c r="AV306" i="2"/>
  <c r="AV310" i="2"/>
  <c r="AV312" i="2"/>
  <c r="AV319" i="2"/>
  <c r="AV323" i="2"/>
  <c r="AV255" i="2"/>
  <c r="AV258" i="2"/>
  <c r="AV259" i="2"/>
  <c r="AV260" i="2"/>
  <c r="AV264" i="2"/>
  <c r="AV268" i="2"/>
  <c r="AV276" i="2"/>
  <c r="AV278" i="2"/>
  <c r="AV283" i="2"/>
  <c r="AV286" i="2"/>
  <c r="AV287" i="2"/>
  <c r="AV292" i="2"/>
  <c r="AV297" i="2"/>
  <c r="AV298" i="2"/>
  <c r="AV307" i="2"/>
  <c r="AV309" i="2"/>
  <c r="AV311" i="2"/>
  <c r="AV317" i="2"/>
  <c r="AV321" i="2"/>
  <c r="AV325" i="2"/>
  <c r="AV327" i="2"/>
  <c r="AV330" i="2"/>
  <c r="AV254" i="2"/>
  <c r="AV257" i="2"/>
  <c r="AV262" i="2"/>
  <c r="AV263" i="2"/>
  <c r="AV266" i="2"/>
  <c r="AV267" i="2"/>
  <c r="AV270" i="2"/>
  <c r="AV271" i="2"/>
  <c r="AV272" i="2"/>
  <c r="AV274" i="2"/>
  <c r="AV279" i="2"/>
  <c r="AV285" i="2"/>
  <c r="AV289" i="2"/>
  <c r="AV290" i="2"/>
  <c r="AV294" i="2"/>
  <c r="AV296" i="2"/>
  <c r="AV299" i="2"/>
  <c r="AV302" i="2"/>
  <c r="AV304" i="2"/>
  <c r="AV316" i="2"/>
  <c r="AV320" i="2"/>
  <c r="AV329" i="2"/>
  <c r="AV284" i="2"/>
  <c r="AV291" i="2"/>
  <c r="AV313" i="2"/>
  <c r="AV336" i="2"/>
  <c r="AV339" i="2"/>
  <c r="AV342" i="2"/>
  <c r="AV343" i="2"/>
  <c r="AV346" i="2"/>
  <c r="AV349" i="2"/>
  <c r="AV350" i="2"/>
  <c r="AV353" i="2"/>
  <c r="AV361" i="2"/>
  <c r="AV395" i="2"/>
  <c r="AV396" i="2"/>
  <c r="AV401" i="2"/>
  <c r="AV402" i="2"/>
  <c r="AV403" i="2"/>
  <c r="AV404" i="2"/>
  <c r="AV269" i="2"/>
  <c r="AV275" i="2"/>
  <c r="AV318" i="2"/>
  <c r="AV326" i="2"/>
  <c r="AV328" i="2"/>
  <c r="AV332" i="2"/>
  <c r="AV334" i="2"/>
  <c r="AV335" i="2"/>
  <c r="AV337" i="2"/>
  <c r="AV341" i="2"/>
  <c r="AV348" i="2"/>
  <c r="BC348" i="2" s="1"/>
  <c r="AV357" i="2"/>
  <c r="AV359" i="2"/>
  <c r="AV363" i="2"/>
  <c r="AV369" i="2"/>
  <c r="AV372" i="2"/>
  <c r="AV384" i="2"/>
  <c r="AV387" i="2"/>
  <c r="AV389" i="2"/>
  <c r="AV390" i="2"/>
  <c r="AV391" i="2"/>
  <c r="AV394" i="2"/>
  <c r="AV399" i="2"/>
  <c r="AV406" i="2"/>
  <c r="AV407" i="2"/>
  <c r="AV408" i="2"/>
  <c r="AV417" i="2"/>
  <c r="AV420" i="2"/>
  <c r="AV423" i="2"/>
  <c r="AV424" i="2"/>
  <c r="AV427" i="2"/>
  <c r="AV435" i="2"/>
  <c r="AV437" i="2"/>
  <c r="AV441" i="2"/>
  <c r="AV315" i="2"/>
  <c r="AV333" i="2"/>
  <c r="AV338" i="2"/>
  <c r="AV344" i="2"/>
  <c r="AV347" i="2"/>
  <c r="AV351" i="2"/>
  <c r="AV355" i="2"/>
  <c r="AV365" i="2"/>
  <c r="AV366" i="2"/>
  <c r="AV367" i="2"/>
  <c r="AV370" i="2"/>
  <c r="AV377" i="2"/>
  <c r="AV380" i="2"/>
  <c r="AV392" i="2"/>
  <c r="AV413" i="2"/>
  <c r="AV414" i="2"/>
  <c r="AV415" i="2"/>
  <c r="AV418" i="2"/>
  <c r="AV426" i="2"/>
  <c r="AV428" i="2"/>
  <c r="AV303" i="2"/>
  <c r="AV354" i="2"/>
  <c r="AV358" i="2"/>
  <c r="AV373" i="2"/>
  <c r="AV379" i="2"/>
  <c r="AV386" i="2"/>
  <c r="AV393" i="2"/>
  <c r="AV397" i="2"/>
  <c r="AV419" i="2"/>
  <c r="AV430" i="2"/>
  <c r="AV434" i="2"/>
  <c r="AV436" i="2"/>
  <c r="AV440" i="2"/>
  <c r="AV442" i="2"/>
  <c r="AV443" i="2"/>
  <c r="AV444" i="2"/>
  <c r="AV445" i="2"/>
  <c r="AV450" i="2"/>
  <c r="AV281" i="2"/>
  <c r="AV295" i="2"/>
  <c r="AV301" i="2"/>
  <c r="AV314" i="2"/>
  <c r="AV324" i="2"/>
  <c r="AV356" i="2"/>
  <c r="AV362" i="2"/>
  <c r="AV364" i="2"/>
  <c r="AV368" i="2"/>
  <c r="AV381" i="2"/>
  <c r="AV383" i="2"/>
  <c r="AV388" i="2"/>
  <c r="AV411" i="2"/>
  <c r="AV421" i="2"/>
  <c r="AV422" i="2"/>
  <c r="AV432" i="2"/>
  <c r="AV439" i="2"/>
  <c r="AV446" i="2"/>
  <c r="AV451" i="2"/>
  <c r="AV433" i="2"/>
  <c r="AV410" i="2"/>
  <c r="AV405" i="2"/>
  <c r="AV385" i="2"/>
  <c r="AV378" i="2"/>
  <c r="AV322" i="2"/>
  <c r="AW194" i="2"/>
  <c r="AW234" i="2"/>
  <c r="AW170" i="2"/>
  <c r="AW214" i="2"/>
  <c r="AW158" i="2"/>
  <c r="AW204" i="2"/>
  <c r="AW130" i="2"/>
  <c r="AW150" i="2"/>
  <c r="AW222" i="2"/>
  <c r="AW182" i="2"/>
  <c r="AW140" i="2"/>
  <c r="AW116" i="2"/>
  <c r="AW98" i="2"/>
  <c r="AW232" i="2"/>
  <c r="AW220" i="2"/>
  <c r="AW210" i="2"/>
  <c r="AW200" i="2"/>
  <c r="AW192" i="2"/>
  <c r="AW180" i="2"/>
  <c r="AW168" i="2"/>
  <c r="AW156" i="2"/>
  <c r="AW146" i="2"/>
  <c r="AW136" i="2"/>
  <c r="AW128" i="2"/>
  <c r="AW110" i="2"/>
  <c r="AW94" i="2"/>
  <c r="AW240" i="2"/>
  <c r="AW228" i="2"/>
  <c r="AW218" i="2"/>
  <c r="AW208" i="2"/>
  <c r="AW198" i="2"/>
  <c r="AW188" i="2"/>
  <c r="AW176" i="2"/>
  <c r="AW164" i="2"/>
  <c r="AW154" i="2"/>
  <c r="AW144" i="2"/>
  <c r="AW134" i="2"/>
  <c r="AW124" i="2"/>
  <c r="AW106" i="2"/>
  <c r="AW92" i="2"/>
  <c r="AW238" i="2"/>
  <c r="AW226" i="2"/>
  <c r="AW216" i="2"/>
  <c r="AW206" i="2"/>
  <c r="AW196" i="2"/>
  <c r="AW186" i="2"/>
  <c r="AW174" i="2"/>
  <c r="AW162" i="2"/>
  <c r="AW152" i="2"/>
  <c r="AW142" i="2"/>
  <c r="AW132" i="2"/>
  <c r="AW122" i="2"/>
  <c r="AW104" i="2"/>
  <c r="AW84" i="2"/>
  <c r="AV140" i="2"/>
  <c r="AV132" i="2"/>
  <c r="AV204" i="2"/>
  <c r="AV196" i="2"/>
  <c r="AV116" i="2"/>
  <c r="AV96" i="2"/>
  <c r="AV86" i="2"/>
  <c r="AV67" i="2"/>
  <c r="AV243" i="2"/>
  <c r="AV236" i="2"/>
  <c r="AV228" i="2"/>
  <c r="AV208" i="2"/>
  <c r="AV188" i="2"/>
  <c r="AV180" i="2"/>
  <c r="AV172" i="2"/>
  <c r="AV164" i="2"/>
  <c r="AV144" i="2"/>
  <c r="AV124" i="2"/>
  <c r="AV112" i="2"/>
  <c r="AV56" i="2"/>
  <c r="AV220" i="2"/>
  <c r="AX220" i="2" s="1"/>
  <c r="AV212" i="2"/>
  <c r="AV156" i="2"/>
  <c r="BA156" i="2" s="1"/>
  <c r="AV148" i="2"/>
  <c r="AV100" i="2"/>
  <c r="AV76" i="2"/>
  <c r="AV52" i="2"/>
  <c r="AV240" i="2"/>
  <c r="AV224" i="2"/>
  <c r="AV192" i="2"/>
  <c r="AV176" i="2"/>
  <c r="AV160" i="2"/>
  <c r="AV128" i="2"/>
  <c r="AV108" i="2"/>
  <c r="AV91" i="2"/>
  <c r="AW242" i="2"/>
  <c r="AW236" i="2"/>
  <c r="AW230" i="2"/>
  <c r="AW224" i="2"/>
  <c r="AW212" i="2"/>
  <c r="AW202" i="2"/>
  <c r="AW190" i="2"/>
  <c r="AW184" i="2"/>
  <c r="AW178" i="2"/>
  <c r="AW172" i="2"/>
  <c r="AW166" i="2"/>
  <c r="AW160" i="2"/>
  <c r="AW148" i="2"/>
  <c r="AW138" i="2"/>
  <c r="AW126" i="2"/>
  <c r="AW120" i="2"/>
  <c r="AW114" i="2"/>
  <c r="AW108" i="2"/>
  <c r="AW102" i="2"/>
  <c r="AW96" i="2"/>
  <c r="AW80" i="2"/>
  <c r="AW118" i="2"/>
  <c r="AW112" i="2"/>
  <c r="AW100" i="2"/>
  <c r="AW88" i="2"/>
  <c r="AW70" i="2"/>
  <c r="AV51" i="2"/>
  <c r="AV60" i="2"/>
  <c r="AV70" i="2"/>
  <c r="AV78" i="2"/>
  <c r="AV89" i="2"/>
  <c r="AV94" i="2"/>
  <c r="AV97" i="2"/>
  <c r="AV104" i="2"/>
  <c r="AV107" i="2"/>
  <c r="AV110" i="2"/>
  <c r="AX110" i="2" s="1"/>
  <c r="AV113" i="2"/>
  <c r="AV120" i="2"/>
  <c r="AV123" i="2"/>
  <c r="AV126" i="2"/>
  <c r="AV129" i="2"/>
  <c r="AV136" i="2"/>
  <c r="AV139" i="2"/>
  <c r="AV142" i="2"/>
  <c r="AV145" i="2"/>
  <c r="AV152" i="2"/>
  <c r="AV155" i="2"/>
  <c r="AV158" i="2"/>
  <c r="AV161" i="2"/>
  <c r="AV168" i="2"/>
  <c r="AV171" i="2"/>
  <c r="AV174" i="2"/>
  <c r="AV177" i="2"/>
  <c r="AV184" i="2"/>
  <c r="AV187" i="2"/>
  <c r="AV190" i="2"/>
  <c r="AV193" i="2"/>
  <c r="AV200" i="2"/>
  <c r="AV203" i="2"/>
  <c r="AV206" i="2"/>
  <c r="AV209" i="2"/>
  <c r="AV216" i="2"/>
  <c r="AV219" i="2"/>
  <c r="AV222" i="2"/>
  <c r="AV225" i="2"/>
  <c r="AV232" i="2"/>
  <c r="AV235" i="2"/>
  <c r="AV241" i="2"/>
  <c r="AV238" i="2"/>
  <c r="AV230" i="2"/>
  <c r="AV227" i="2"/>
  <c r="AV214" i="2"/>
  <c r="AV211" i="2"/>
  <c r="AV198" i="2"/>
  <c r="AV195" i="2"/>
  <c r="AV182" i="2"/>
  <c r="AV179" i="2"/>
  <c r="AV166" i="2"/>
  <c r="AV163" i="2"/>
  <c r="AV150" i="2"/>
  <c r="AV147" i="2"/>
  <c r="AV134" i="2"/>
  <c r="AV131" i="2"/>
  <c r="AV118" i="2"/>
  <c r="AV115" i="2"/>
  <c r="AV102" i="2"/>
  <c r="AV99" i="2"/>
  <c r="AV84" i="2"/>
  <c r="AV75" i="2"/>
  <c r="AV64" i="2"/>
  <c r="AV48" i="2"/>
  <c r="AV237" i="2"/>
  <c r="AV233" i="2"/>
  <c r="AV229" i="2"/>
  <c r="AV221" i="2"/>
  <c r="AV217" i="2"/>
  <c r="AV213" i="2"/>
  <c r="AV205" i="2"/>
  <c r="AV201" i="2"/>
  <c r="AV197" i="2"/>
  <c r="AV189" i="2"/>
  <c r="AV185" i="2"/>
  <c r="AV181" i="2"/>
  <c r="AV173" i="2"/>
  <c r="AV169" i="2"/>
  <c r="AV165" i="2"/>
  <c r="AV157" i="2"/>
  <c r="AV153" i="2"/>
  <c r="AV149" i="2"/>
  <c r="AV141" i="2"/>
  <c r="AV137" i="2"/>
  <c r="AV133" i="2"/>
  <c r="AV125" i="2"/>
  <c r="AV121" i="2"/>
  <c r="AV117" i="2"/>
  <c r="AV109" i="2"/>
  <c r="AV105" i="2"/>
  <c r="AV101" i="2"/>
  <c r="AV93" i="2"/>
  <c r="AV88" i="2"/>
  <c r="AV83" i="2"/>
  <c r="AV59" i="2"/>
  <c r="AW90" i="2"/>
  <c r="AW86" i="2"/>
  <c r="AW74" i="2"/>
  <c r="AW68" i="2"/>
  <c r="AW82" i="2"/>
  <c r="AW76" i="2"/>
  <c r="AW72" i="2"/>
  <c r="AW78" i="2"/>
  <c r="AV45" i="2"/>
  <c r="AV49" i="2"/>
  <c r="AV53" i="2"/>
  <c r="AV57" i="2"/>
  <c r="AV61" i="2"/>
  <c r="AV65" i="2"/>
  <c r="AV71" i="2"/>
  <c r="AV74" i="2"/>
  <c r="AV79" i="2"/>
  <c r="AV82" i="2"/>
  <c r="AV87" i="2"/>
  <c r="AV90" i="2"/>
  <c r="AV95" i="2"/>
  <c r="AV46" i="2"/>
  <c r="AV50" i="2"/>
  <c r="AV54" i="2"/>
  <c r="AV58" i="2"/>
  <c r="AV62" i="2"/>
  <c r="AV66" i="2"/>
  <c r="AV69" i="2"/>
  <c r="AV72" i="2"/>
  <c r="AV77" i="2"/>
  <c r="AV80" i="2"/>
  <c r="AV85" i="2"/>
  <c r="AV242" i="2"/>
  <c r="AV239" i="2"/>
  <c r="AV234" i="2"/>
  <c r="AV231" i="2"/>
  <c r="AV226" i="2"/>
  <c r="AV223" i="2"/>
  <c r="AV218" i="2"/>
  <c r="AV215" i="2"/>
  <c r="AV210" i="2"/>
  <c r="AV207" i="2"/>
  <c r="AV202" i="2"/>
  <c r="AV199" i="2"/>
  <c r="AV194" i="2"/>
  <c r="AV191" i="2"/>
  <c r="AV186" i="2"/>
  <c r="AV183" i="2"/>
  <c r="AV178" i="2"/>
  <c r="AV175" i="2"/>
  <c r="AV170" i="2"/>
  <c r="AV167" i="2"/>
  <c r="AV162" i="2"/>
  <c r="AV159" i="2"/>
  <c r="AV154" i="2"/>
  <c r="AV151" i="2"/>
  <c r="AV146" i="2"/>
  <c r="AV143" i="2"/>
  <c r="AV138" i="2"/>
  <c r="AV135" i="2"/>
  <c r="AV130" i="2"/>
  <c r="AV127" i="2"/>
  <c r="AV122" i="2"/>
  <c r="AV119" i="2"/>
  <c r="AV114" i="2"/>
  <c r="AV111" i="2"/>
  <c r="AV106" i="2"/>
  <c r="AV103" i="2"/>
  <c r="AV98" i="2"/>
  <c r="AV92" i="2"/>
  <c r="AV81" i="2"/>
  <c r="AV73" i="2"/>
  <c r="AV63" i="2"/>
  <c r="AV55" i="2"/>
  <c r="AV47" i="2"/>
  <c r="AW66" i="2"/>
  <c r="AW62" i="2"/>
  <c r="AW58" i="2"/>
  <c r="AW54" i="2"/>
  <c r="AW48" i="2"/>
  <c r="AW243" i="2"/>
  <c r="AW237" i="2"/>
  <c r="AW233" i="2"/>
  <c r="AW229" i="2"/>
  <c r="AW225" i="2"/>
  <c r="AW221" i="2"/>
  <c r="AW217" i="2"/>
  <c r="AW213" i="2"/>
  <c r="AW209" i="2"/>
  <c r="AW205" i="2"/>
  <c r="AW201" i="2"/>
  <c r="AW195" i="2"/>
  <c r="AW191" i="2"/>
  <c r="AW187" i="2"/>
  <c r="AW183" i="2"/>
  <c r="AW179" i="2"/>
  <c r="AW175" i="2"/>
  <c r="AW169" i="2"/>
  <c r="AW165" i="2"/>
  <c r="AW161" i="2"/>
  <c r="AW157" i="2"/>
  <c r="AW153" i="2"/>
  <c r="AW149" i="2"/>
  <c r="AW147" i="2"/>
  <c r="AW145" i="2"/>
  <c r="AW143" i="2"/>
  <c r="AW139" i="2"/>
  <c r="AW137" i="2"/>
  <c r="AW135" i="2"/>
  <c r="AW133" i="2"/>
  <c r="AW131" i="2"/>
  <c r="AW129" i="2"/>
  <c r="AW127" i="2"/>
  <c r="AW125" i="2"/>
  <c r="AW123" i="2"/>
  <c r="AW121" i="2"/>
  <c r="AW119" i="2"/>
  <c r="AW117" i="2"/>
  <c r="AW115" i="2"/>
  <c r="AW113" i="2"/>
  <c r="AW111" i="2"/>
  <c r="AW109" i="2"/>
  <c r="AW107" i="2"/>
  <c r="AW105" i="2"/>
  <c r="AW103" i="2"/>
  <c r="AW101" i="2"/>
  <c r="AW99" i="2"/>
  <c r="AW97" i="2"/>
  <c r="AW95" i="2"/>
  <c r="AW93" i="2"/>
  <c r="AW89" i="2"/>
  <c r="AW87" i="2"/>
  <c r="AW85" i="2"/>
  <c r="AW83" i="2"/>
  <c r="AW81" i="2"/>
  <c r="AW79" i="2"/>
  <c r="AW77" i="2"/>
  <c r="AW75" i="2"/>
  <c r="AW73" i="2"/>
  <c r="AW71" i="2"/>
  <c r="AW69" i="2"/>
  <c r="AW67" i="2"/>
  <c r="AW65" i="2"/>
  <c r="AW63" i="2"/>
  <c r="AW61" i="2"/>
  <c r="AW59" i="2"/>
  <c r="AW57" i="2"/>
  <c r="AW55" i="2"/>
  <c r="AW53" i="2"/>
  <c r="AW51" i="2"/>
  <c r="AW49" i="2"/>
  <c r="AW47" i="2"/>
  <c r="AW45" i="2"/>
  <c r="AW64" i="2"/>
  <c r="AW60" i="2"/>
  <c r="AW56" i="2"/>
  <c r="AW52" i="2"/>
  <c r="AW50" i="2"/>
  <c r="AW46" i="2"/>
  <c r="AW241" i="2"/>
  <c r="AW239" i="2"/>
  <c r="AW235" i="2"/>
  <c r="AW231" i="2"/>
  <c r="AW227" i="2"/>
  <c r="AW223" i="2"/>
  <c r="AW219" i="2"/>
  <c r="AW215" i="2"/>
  <c r="AW211" i="2"/>
  <c r="AW207" i="2"/>
  <c r="AW203" i="2"/>
  <c r="AW199" i="2"/>
  <c r="AW197" i="2"/>
  <c r="AW193" i="2"/>
  <c r="AW189" i="2"/>
  <c r="AW185" i="2"/>
  <c r="AW181" i="2"/>
  <c r="AW177" i="2"/>
  <c r="AW173" i="2"/>
  <c r="AW171" i="2"/>
  <c r="AW167" i="2"/>
  <c r="AW163" i="2"/>
  <c r="AW159" i="2"/>
  <c r="AW155" i="2"/>
  <c r="AW151" i="2"/>
  <c r="AW141" i="2"/>
  <c r="AW91" i="2"/>
  <c r="AZ148" i="2" l="1"/>
  <c r="BC557" i="2"/>
  <c r="AX590" i="2"/>
  <c r="O10" i="3"/>
  <c r="O11" i="3"/>
  <c r="BB624" i="2"/>
  <c r="BC385" i="2"/>
  <c r="BC366" i="2"/>
  <c r="F16" i="3"/>
  <c r="BC550" i="2"/>
  <c r="AZ88" i="2"/>
  <c r="AX511" i="2"/>
  <c r="AX597" i="2"/>
  <c r="BA144" i="2"/>
  <c r="BB188" i="2"/>
  <c r="AX98" i="2"/>
  <c r="BB493" i="2"/>
  <c r="AZ496" i="2"/>
  <c r="BC624" i="2"/>
  <c r="AX624" i="2"/>
  <c r="AX610" i="2"/>
  <c r="AZ602" i="2"/>
  <c r="AZ501" i="2"/>
  <c r="BB565" i="2"/>
  <c r="AZ624" i="2"/>
  <c r="AZ548" i="2"/>
  <c r="AZ507" i="2"/>
  <c r="BB567" i="2"/>
  <c r="BA486" i="2"/>
  <c r="BA517" i="2"/>
  <c r="BA68" i="2"/>
  <c r="AX496" i="2"/>
  <c r="BA463" i="2"/>
  <c r="BB612" i="2"/>
  <c r="AZ612" i="2"/>
  <c r="BA612" i="2"/>
  <c r="AX653" i="2"/>
  <c r="BB496" i="2"/>
  <c r="BC493" i="2"/>
  <c r="BC612" i="2"/>
  <c r="BC592" i="2"/>
  <c r="AX500" i="2"/>
  <c r="Q8" i="1"/>
  <c r="Q10" i="1" s="1"/>
  <c r="W13" i="1"/>
  <c r="Q13" i="1"/>
  <c r="J11" i="1"/>
  <c r="M10" i="1"/>
  <c r="J9" i="1"/>
  <c r="J10" i="1" s="1"/>
  <c r="H10" i="1" s="1"/>
  <c r="M9" i="1"/>
  <c r="AX493" i="2"/>
  <c r="BA559" i="2"/>
  <c r="BB534" i="2"/>
  <c r="BC653" i="2"/>
  <c r="BA501" i="2"/>
  <c r="F12" i="1"/>
  <c r="F11" i="1"/>
  <c r="BA484" i="2"/>
  <c r="AX604" i="2"/>
  <c r="BC517" i="2"/>
  <c r="BC466" i="2"/>
  <c r="AX618" i="2"/>
  <c r="BC581" i="2"/>
  <c r="BC374" i="2"/>
  <c r="BC600" i="2"/>
  <c r="AZ534" i="2"/>
  <c r="BB653" i="2"/>
  <c r="AX654" i="2"/>
  <c r="AX564" i="2"/>
  <c r="AX466" i="2"/>
  <c r="BA534" i="2"/>
  <c r="AX484" i="2"/>
  <c r="AZ550" i="2"/>
  <c r="AX516" i="2"/>
  <c r="BC501" i="2"/>
  <c r="BA565" i="2"/>
  <c r="AX570" i="2"/>
  <c r="BB583" i="2"/>
  <c r="AX506" i="2"/>
  <c r="BC574" i="2"/>
  <c r="AX556" i="2"/>
  <c r="BA585" i="2"/>
  <c r="AX658" i="2"/>
  <c r="BA466" i="2"/>
  <c r="BB572" i="2"/>
  <c r="AX538" i="2"/>
  <c r="AX502" i="2"/>
  <c r="AX520" i="2"/>
  <c r="AX492" i="2"/>
  <c r="AX469" i="2"/>
  <c r="AX586" i="2"/>
  <c r="AZ476" i="2"/>
  <c r="BB600" i="2"/>
  <c r="BA632" i="2"/>
  <c r="BC482" i="2"/>
  <c r="AX622" i="2"/>
  <c r="AZ565" i="2"/>
  <c r="AX549" i="2"/>
  <c r="AX501" i="2"/>
  <c r="AX474" i="2"/>
  <c r="AZ466" i="2"/>
  <c r="BB550" i="2"/>
  <c r="BB519" i="2"/>
  <c r="AX567" i="2"/>
  <c r="BC583" i="2"/>
  <c r="AX542" i="2"/>
  <c r="BB466" i="2"/>
  <c r="AX470" i="2"/>
  <c r="AZ539" i="2"/>
  <c r="AX486" i="2"/>
  <c r="AX583" i="2"/>
  <c r="BA574" i="2"/>
  <c r="BB482" i="2"/>
  <c r="AZ470" i="2"/>
  <c r="AZ604" i="2"/>
  <c r="BB610" i="2"/>
  <c r="BA610" i="2"/>
  <c r="BC470" i="2"/>
  <c r="BC486" i="2"/>
  <c r="BA548" i="2"/>
  <c r="AX509" i="2"/>
  <c r="BA509" i="2"/>
  <c r="BC491" i="2"/>
  <c r="AZ491" i="2"/>
  <c r="BA636" i="2"/>
  <c r="BC636" i="2"/>
  <c r="BB621" i="2"/>
  <c r="AZ621" i="2"/>
  <c r="BC602" i="2"/>
  <c r="BB629" i="2"/>
  <c r="AX629" i="2"/>
  <c r="BA629" i="2"/>
  <c r="AX634" i="2"/>
  <c r="AZ634" i="2"/>
  <c r="BC543" i="2"/>
  <c r="AZ543" i="2"/>
  <c r="AX543" i="2"/>
  <c r="AZ574" i="2"/>
  <c r="AX574" i="2"/>
  <c r="BB574" i="2"/>
  <c r="BA524" i="2"/>
  <c r="AX592" i="2"/>
  <c r="BB642" i="2"/>
  <c r="BA621" i="2"/>
  <c r="AX540" i="2"/>
  <c r="BB486" i="2"/>
  <c r="BC511" i="2"/>
  <c r="BB548" i="2"/>
  <c r="AX533" i="2"/>
  <c r="BB484" i="2"/>
  <c r="BA543" i="2"/>
  <c r="BB491" i="2"/>
  <c r="BA550" i="2"/>
  <c r="BC604" i="2"/>
  <c r="BC541" i="2"/>
  <c r="BC597" i="2"/>
  <c r="AX566" i="2"/>
  <c r="AX646" i="2"/>
  <c r="BA496" i="2"/>
  <c r="AZ486" i="2"/>
  <c r="AX602" i="2"/>
  <c r="BC507" i="2"/>
  <c r="AX434" i="2"/>
  <c r="BA353" i="2"/>
  <c r="AX321" i="2"/>
  <c r="AX307" i="2"/>
  <c r="BB588" i="2"/>
  <c r="AX588" i="2"/>
  <c r="BA588" i="2"/>
  <c r="BB581" i="2"/>
  <c r="BC634" i="2"/>
  <c r="BA634" i="2"/>
  <c r="BB634" i="2"/>
  <c r="BB478" i="2"/>
  <c r="AZ478" i="2"/>
  <c r="BC478" i="2"/>
  <c r="BC468" i="2"/>
  <c r="BA468" i="2"/>
  <c r="AZ468" i="2"/>
  <c r="AX468" i="2"/>
  <c r="AX521" i="2"/>
  <c r="BC521" i="2"/>
  <c r="AZ521" i="2"/>
  <c r="BB521" i="2"/>
  <c r="AX517" i="2"/>
  <c r="BA521" i="2"/>
  <c r="BB468" i="2"/>
  <c r="AZ588" i="2"/>
  <c r="AZ642" i="2"/>
  <c r="AZ524" i="2"/>
  <c r="BA653" i="2"/>
  <c r="AZ493" i="2"/>
  <c r="BA541" i="2"/>
  <c r="BB543" i="2"/>
  <c r="BB604" i="2"/>
  <c r="AX522" i="2"/>
  <c r="AX554" i="2"/>
  <c r="AX524" i="2"/>
  <c r="AX507" i="2"/>
  <c r="BA567" i="2"/>
  <c r="AZ597" i="2"/>
  <c r="BB602" i="2"/>
  <c r="AX490" i="2"/>
  <c r="AX650" i="2"/>
  <c r="BB592" i="2"/>
  <c r="AX578" i="2"/>
  <c r="AX644" i="2"/>
  <c r="BC656" i="2"/>
  <c r="AX550" i="2"/>
  <c r="BA604" i="2"/>
  <c r="BA478" i="2"/>
  <c r="AZ484" i="2"/>
  <c r="AX485" i="2"/>
  <c r="AX541" i="2"/>
  <c r="BA642" i="2"/>
  <c r="AX491" i="2"/>
  <c r="AZ653" i="2"/>
  <c r="BA581" i="2"/>
  <c r="AZ517" i="2"/>
  <c r="BA656" i="2"/>
  <c r="AX476" i="2"/>
  <c r="BC539" i="2"/>
  <c r="BC559" i="2"/>
  <c r="BB590" i="2"/>
  <c r="BB557" i="2"/>
  <c r="AX632" i="2"/>
  <c r="AX534" i="2"/>
  <c r="AX565" i="2"/>
  <c r="BA624" i="2"/>
  <c r="BA539" i="2"/>
  <c r="BC610" i="2"/>
  <c r="AX642" i="2"/>
  <c r="BC484" i="2"/>
  <c r="BB501" i="2"/>
  <c r="BB517" i="2"/>
  <c r="BB539" i="2"/>
  <c r="BB541" i="2"/>
  <c r="AZ559" i="2"/>
  <c r="AZ572" i="2"/>
  <c r="BB656" i="2"/>
  <c r="BA476" i="2"/>
  <c r="AX478" i="2"/>
  <c r="BA491" i="2"/>
  <c r="BC534" i="2"/>
  <c r="BC548" i="2"/>
  <c r="AX557" i="2"/>
  <c r="AZ581" i="2"/>
  <c r="BC588" i="2"/>
  <c r="AZ610" i="2"/>
  <c r="BB632" i="2"/>
  <c r="AX581" i="2"/>
  <c r="AX548" i="2"/>
  <c r="BC565" i="2"/>
  <c r="BC572" i="2"/>
  <c r="BC642" i="2"/>
  <c r="AX519" i="2"/>
  <c r="AZ644" i="2"/>
  <c r="AZ519" i="2"/>
  <c r="AZ541" i="2"/>
  <c r="BB559" i="2"/>
  <c r="AX572" i="2"/>
  <c r="AZ482" i="2"/>
  <c r="AZ509" i="2"/>
  <c r="BB511" i="2"/>
  <c r="BB585" i="2"/>
  <c r="AX600" i="2"/>
  <c r="BC644" i="2"/>
  <c r="AZ583" i="2"/>
  <c r="BC585" i="2"/>
  <c r="AX585" i="2"/>
  <c r="BA597" i="2"/>
  <c r="AZ629" i="2"/>
  <c r="AX482" i="2"/>
  <c r="BC590" i="2"/>
  <c r="BC629" i="2"/>
  <c r="AZ511" i="2"/>
  <c r="AZ636" i="2"/>
  <c r="BC567" i="2"/>
  <c r="BA470" i="2"/>
  <c r="BC519" i="2"/>
  <c r="BC524" i="2"/>
  <c r="AX539" i="2"/>
  <c r="AX559" i="2"/>
  <c r="AZ567" i="2"/>
  <c r="BA572" i="2"/>
  <c r="BA590" i="2"/>
  <c r="AZ592" i="2"/>
  <c r="BA602" i="2"/>
  <c r="AX621" i="2"/>
  <c r="AX636" i="2"/>
  <c r="AX656" i="2"/>
  <c r="BA644" i="2"/>
  <c r="BC476" i="2"/>
  <c r="BB476" i="2"/>
  <c r="BA507" i="2"/>
  <c r="BB507" i="2"/>
  <c r="BB509" i="2"/>
  <c r="BA511" i="2"/>
  <c r="BA557" i="2"/>
  <c r="BA583" i="2"/>
  <c r="AZ585" i="2"/>
  <c r="BB597" i="2"/>
  <c r="AZ600" i="2"/>
  <c r="BC632" i="2"/>
  <c r="BB644" i="2"/>
  <c r="BC621" i="2"/>
  <c r="BA592" i="2"/>
  <c r="AZ632" i="2"/>
  <c r="AZ656" i="2"/>
  <c r="BA482" i="2"/>
  <c r="BB524" i="2"/>
  <c r="AZ590" i="2"/>
  <c r="BB636" i="2"/>
  <c r="BC509" i="2"/>
  <c r="AZ557" i="2"/>
  <c r="BA600" i="2"/>
  <c r="BB549" i="2"/>
  <c r="BA549" i="2"/>
  <c r="BC549" i="2"/>
  <c r="AZ549" i="2"/>
  <c r="BB648" i="2"/>
  <c r="BC648" i="2"/>
  <c r="AX648" i="2"/>
  <c r="BA648" i="2"/>
  <c r="AZ648" i="2"/>
  <c r="BB464" i="2"/>
  <c r="AZ464" i="2"/>
  <c r="BC464" i="2"/>
  <c r="BA464" i="2"/>
  <c r="BB487" i="2"/>
  <c r="AZ487" i="2"/>
  <c r="BC487" i="2"/>
  <c r="BA487" i="2"/>
  <c r="AX487" i="2"/>
  <c r="BB514" i="2"/>
  <c r="BC514" i="2"/>
  <c r="AZ514" i="2"/>
  <c r="BA514" i="2"/>
  <c r="BB530" i="2"/>
  <c r="BC530" i="2"/>
  <c r="BA530" i="2"/>
  <c r="AZ530" i="2"/>
  <c r="BB560" i="2"/>
  <c r="AZ560" i="2"/>
  <c r="BA560" i="2"/>
  <c r="BC560" i="2"/>
  <c r="BB575" i="2"/>
  <c r="BA575" i="2"/>
  <c r="BC575" i="2"/>
  <c r="AZ575" i="2"/>
  <c r="AX575" i="2"/>
  <c r="BB620" i="2"/>
  <c r="BC620" i="2"/>
  <c r="AX620" i="2"/>
  <c r="AZ620" i="2"/>
  <c r="BA620" i="2"/>
  <c r="BB662" i="2"/>
  <c r="AZ662" i="2"/>
  <c r="BA662" i="2"/>
  <c r="BC662" i="2"/>
  <c r="BB495" i="2"/>
  <c r="BA495" i="2"/>
  <c r="AZ495" i="2"/>
  <c r="AX495" i="2"/>
  <c r="BC495" i="2"/>
  <c r="BB528" i="2"/>
  <c r="AZ528" i="2"/>
  <c r="BA528" i="2"/>
  <c r="BC528" i="2"/>
  <c r="AX553" i="2"/>
  <c r="BB553" i="2"/>
  <c r="BA553" i="2"/>
  <c r="AZ553" i="2"/>
  <c r="BC553" i="2"/>
  <c r="BB582" i="2"/>
  <c r="AZ582" i="2"/>
  <c r="BA582" i="2"/>
  <c r="BC582" i="2"/>
  <c r="BB626" i="2"/>
  <c r="AZ626" i="2"/>
  <c r="BA626" i="2"/>
  <c r="BC626" i="2"/>
  <c r="BB659" i="2"/>
  <c r="BA659" i="2"/>
  <c r="BC659" i="2"/>
  <c r="AZ659" i="2"/>
  <c r="AX659" i="2"/>
  <c r="BB639" i="2"/>
  <c r="AX639" i="2"/>
  <c r="BA639" i="2"/>
  <c r="BC639" i="2"/>
  <c r="AZ639" i="2"/>
  <c r="BB607" i="2"/>
  <c r="BA607" i="2"/>
  <c r="AX607" i="2"/>
  <c r="AZ607" i="2"/>
  <c r="BC607" i="2"/>
  <c r="BB587" i="2"/>
  <c r="BA587" i="2"/>
  <c r="AX587" i="2"/>
  <c r="BC587" i="2"/>
  <c r="AZ587" i="2"/>
  <c r="BB562" i="2"/>
  <c r="BC562" i="2"/>
  <c r="BA562" i="2"/>
  <c r="AZ562" i="2"/>
  <c r="BB535" i="2"/>
  <c r="BA535" i="2"/>
  <c r="BC535" i="2"/>
  <c r="AZ535" i="2"/>
  <c r="AX535" i="2"/>
  <c r="BB523" i="2"/>
  <c r="BC523" i="2"/>
  <c r="AX523" i="2"/>
  <c r="BA523" i="2"/>
  <c r="AZ523" i="2"/>
  <c r="BB498" i="2"/>
  <c r="BC498" i="2"/>
  <c r="BA498" i="2"/>
  <c r="AZ498" i="2"/>
  <c r="BB471" i="2"/>
  <c r="BA471" i="2"/>
  <c r="BC471" i="2"/>
  <c r="AZ471" i="2"/>
  <c r="AX471" i="2"/>
  <c r="BB651" i="2"/>
  <c r="BA651" i="2"/>
  <c r="BC651" i="2"/>
  <c r="AZ651" i="2"/>
  <c r="AX651" i="2"/>
  <c r="AX641" i="2"/>
  <c r="BB641" i="2"/>
  <c r="AZ641" i="2"/>
  <c r="BA641" i="2"/>
  <c r="BC641" i="2"/>
  <c r="BB630" i="2"/>
  <c r="AZ630" i="2"/>
  <c r="BA630" i="2"/>
  <c r="BC630" i="2"/>
  <c r="BB619" i="2"/>
  <c r="BA619" i="2"/>
  <c r="BC619" i="2"/>
  <c r="AZ619" i="2"/>
  <c r="AX619" i="2"/>
  <c r="AX609" i="2"/>
  <c r="BB609" i="2"/>
  <c r="AZ609" i="2"/>
  <c r="BA609" i="2"/>
  <c r="BC609" i="2"/>
  <c r="BB598" i="2"/>
  <c r="AZ598" i="2"/>
  <c r="BA598" i="2"/>
  <c r="BC598" i="2"/>
  <c r="AX584" i="2"/>
  <c r="BB584" i="2"/>
  <c r="BC584" i="2"/>
  <c r="AZ584" i="2"/>
  <c r="BA584" i="2"/>
  <c r="BB568" i="2"/>
  <c r="AZ568" i="2"/>
  <c r="BA568" i="2"/>
  <c r="BC568" i="2"/>
  <c r="BB552" i="2"/>
  <c r="AZ552" i="2"/>
  <c r="BA552" i="2"/>
  <c r="BC552" i="2"/>
  <c r="BB536" i="2"/>
  <c r="AZ536" i="2"/>
  <c r="BA536" i="2"/>
  <c r="BC536" i="2"/>
  <c r="BB520" i="2"/>
  <c r="AZ520" i="2"/>
  <c r="BA520" i="2"/>
  <c r="BC520" i="2"/>
  <c r="BB504" i="2"/>
  <c r="AZ504" i="2"/>
  <c r="BA504" i="2"/>
  <c r="BC504" i="2"/>
  <c r="BB488" i="2"/>
  <c r="AZ488" i="2"/>
  <c r="BA488" i="2"/>
  <c r="BC488" i="2"/>
  <c r="BB472" i="2"/>
  <c r="AZ472" i="2"/>
  <c r="BA472" i="2"/>
  <c r="BC472" i="2"/>
  <c r="AX488" i="2"/>
  <c r="AX498" i="2"/>
  <c r="AX528" i="2"/>
  <c r="BB503" i="2"/>
  <c r="BA503" i="2"/>
  <c r="AX503" i="2"/>
  <c r="AZ503" i="2"/>
  <c r="BC503" i="2"/>
  <c r="BB551" i="2"/>
  <c r="AZ551" i="2"/>
  <c r="BC551" i="2"/>
  <c r="BA551" i="2"/>
  <c r="AX551" i="2"/>
  <c r="AX613" i="2"/>
  <c r="BB613" i="2"/>
  <c r="AZ613" i="2"/>
  <c r="BC613" i="2"/>
  <c r="BA613" i="2"/>
  <c r="BB658" i="2"/>
  <c r="AZ658" i="2"/>
  <c r="BA658" i="2"/>
  <c r="BC658" i="2"/>
  <c r="AX489" i="2"/>
  <c r="BB489" i="2"/>
  <c r="BA489" i="2"/>
  <c r="AZ489" i="2"/>
  <c r="BC489" i="2"/>
  <c r="BB516" i="2"/>
  <c r="AZ516" i="2"/>
  <c r="BC516" i="2"/>
  <c r="BA516" i="2"/>
  <c r="BB532" i="2"/>
  <c r="AZ532" i="2"/>
  <c r="BC532" i="2"/>
  <c r="BA532" i="2"/>
  <c r="BB546" i="2"/>
  <c r="BC546" i="2"/>
  <c r="AZ546" i="2"/>
  <c r="BA546" i="2"/>
  <c r="AX568" i="2"/>
  <c r="AX605" i="2"/>
  <c r="BB605" i="2"/>
  <c r="BA605" i="2"/>
  <c r="BC605" i="2"/>
  <c r="AZ605" i="2"/>
  <c r="BB650" i="2"/>
  <c r="AZ650" i="2"/>
  <c r="BA650" i="2"/>
  <c r="BC650" i="2"/>
  <c r="BB508" i="2"/>
  <c r="AZ508" i="2"/>
  <c r="BA508" i="2"/>
  <c r="BC508" i="2"/>
  <c r="AX560" i="2"/>
  <c r="BB628" i="2"/>
  <c r="BC628" i="2"/>
  <c r="AX628" i="2"/>
  <c r="AZ628" i="2"/>
  <c r="BA628" i="2"/>
  <c r="AX662" i="2"/>
  <c r="AX657" i="2"/>
  <c r="BB657" i="2"/>
  <c r="AZ657" i="2"/>
  <c r="BA657" i="2"/>
  <c r="BC657" i="2"/>
  <c r="BB631" i="2"/>
  <c r="AX631" i="2"/>
  <c r="BA631" i="2"/>
  <c r="BC631" i="2"/>
  <c r="AZ631" i="2"/>
  <c r="BB599" i="2"/>
  <c r="BA599" i="2"/>
  <c r="AX599" i="2"/>
  <c r="AZ599" i="2"/>
  <c r="BC599" i="2"/>
  <c r="AX576" i="2"/>
  <c r="BB576" i="2"/>
  <c r="AZ576" i="2"/>
  <c r="BC576" i="2"/>
  <c r="BA576" i="2"/>
  <c r="BB558" i="2"/>
  <c r="BC558" i="2"/>
  <c r="AZ558" i="2"/>
  <c r="BA558" i="2"/>
  <c r="BB533" i="2"/>
  <c r="BA533" i="2"/>
  <c r="AZ533" i="2"/>
  <c r="BC533" i="2"/>
  <c r="BB512" i="2"/>
  <c r="AZ512" i="2"/>
  <c r="BC512" i="2"/>
  <c r="BA512" i="2"/>
  <c r="AX494" i="2"/>
  <c r="BB494" i="2"/>
  <c r="BC494" i="2"/>
  <c r="AZ494" i="2"/>
  <c r="BA494" i="2"/>
  <c r="BB469" i="2"/>
  <c r="BA469" i="2"/>
  <c r="AZ469" i="2"/>
  <c r="BC469" i="2"/>
  <c r="AX649" i="2"/>
  <c r="BB649" i="2"/>
  <c r="AZ649" i="2"/>
  <c r="BA649" i="2"/>
  <c r="BC649" i="2"/>
  <c r="BB638" i="2"/>
  <c r="AZ638" i="2"/>
  <c r="BA638" i="2"/>
  <c r="BC638" i="2"/>
  <c r="BB627" i="2"/>
  <c r="BA627" i="2"/>
  <c r="BC627" i="2"/>
  <c r="AZ627" i="2"/>
  <c r="AX627" i="2"/>
  <c r="AX617" i="2"/>
  <c r="BB617" i="2"/>
  <c r="AZ617" i="2"/>
  <c r="BA617" i="2"/>
  <c r="BC617" i="2"/>
  <c r="BB606" i="2"/>
  <c r="AZ606" i="2"/>
  <c r="BA606" i="2"/>
  <c r="BC606" i="2"/>
  <c r="BB595" i="2"/>
  <c r="BA595" i="2"/>
  <c r="BC595" i="2"/>
  <c r="AZ595" i="2"/>
  <c r="AX595" i="2"/>
  <c r="BB579" i="2"/>
  <c r="AZ579" i="2"/>
  <c r="BA579" i="2"/>
  <c r="AX579" i="2"/>
  <c r="BC579" i="2"/>
  <c r="BB563" i="2"/>
  <c r="AZ563" i="2"/>
  <c r="BC563" i="2"/>
  <c r="AX563" i="2"/>
  <c r="BA563" i="2"/>
  <c r="BB547" i="2"/>
  <c r="AZ547" i="2"/>
  <c r="BA547" i="2"/>
  <c r="AX547" i="2"/>
  <c r="BC547" i="2"/>
  <c r="BB531" i="2"/>
  <c r="AZ531" i="2"/>
  <c r="BC531" i="2"/>
  <c r="BA531" i="2"/>
  <c r="AX531" i="2"/>
  <c r="BB515" i="2"/>
  <c r="AZ515" i="2"/>
  <c r="BA515" i="2"/>
  <c r="BC515" i="2"/>
  <c r="AX515" i="2"/>
  <c r="BB499" i="2"/>
  <c r="AZ499" i="2"/>
  <c r="BC499" i="2"/>
  <c r="BA499" i="2"/>
  <c r="AX499" i="2"/>
  <c r="BB483" i="2"/>
  <c r="AZ483" i="2"/>
  <c r="BA483" i="2"/>
  <c r="AX483" i="2"/>
  <c r="BC483" i="2"/>
  <c r="BB467" i="2"/>
  <c r="AZ467" i="2"/>
  <c r="BC467" i="2"/>
  <c r="BA467" i="2"/>
  <c r="AX467" i="2"/>
  <c r="AX472" i="2"/>
  <c r="AX536" i="2"/>
  <c r="AX514" i="2"/>
  <c r="AX598" i="2"/>
  <c r="AX532" i="2"/>
  <c r="AX464" i="2"/>
  <c r="BB475" i="2"/>
  <c r="BC475" i="2"/>
  <c r="AX475" i="2"/>
  <c r="AZ475" i="2"/>
  <c r="BA475" i="2"/>
  <c r="AX558" i="2"/>
  <c r="BB616" i="2"/>
  <c r="BC616" i="2"/>
  <c r="AX616" i="2"/>
  <c r="BA616" i="2"/>
  <c r="AZ616" i="2"/>
  <c r="AX660" i="2"/>
  <c r="BB660" i="2"/>
  <c r="BC660" i="2"/>
  <c r="AZ660" i="2"/>
  <c r="BA660" i="2"/>
  <c r="BB480" i="2"/>
  <c r="AZ480" i="2"/>
  <c r="BC480" i="2"/>
  <c r="BA480" i="2"/>
  <c r="BB518" i="2"/>
  <c r="BC518" i="2"/>
  <c r="BA518" i="2"/>
  <c r="AZ518" i="2"/>
  <c r="BB540" i="2"/>
  <c r="AZ540" i="2"/>
  <c r="BA540" i="2"/>
  <c r="BC540" i="2"/>
  <c r="AX552" i="2"/>
  <c r="BB571" i="2"/>
  <c r="BC571" i="2"/>
  <c r="AX571" i="2"/>
  <c r="AZ571" i="2"/>
  <c r="BA571" i="2"/>
  <c r="BB608" i="2"/>
  <c r="BC608" i="2"/>
  <c r="AX608" i="2"/>
  <c r="BA608" i="2"/>
  <c r="AZ608" i="2"/>
  <c r="AX637" i="2"/>
  <c r="BB637" i="2"/>
  <c r="AZ637" i="2"/>
  <c r="BC637" i="2"/>
  <c r="BA637" i="2"/>
  <c r="BB652" i="2"/>
  <c r="BC652" i="2"/>
  <c r="AX652" i="2"/>
  <c r="AZ652" i="2"/>
  <c r="BA652" i="2"/>
  <c r="AX477" i="2"/>
  <c r="BB477" i="2"/>
  <c r="BA477" i="2"/>
  <c r="BC477" i="2"/>
  <c r="AZ477" i="2"/>
  <c r="AX510" i="2"/>
  <c r="BB510" i="2"/>
  <c r="BC510" i="2"/>
  <c r="BA510" i="2"/>
  <c r="AZ510" i="2"/>
  <c r="AX544" i="2"/>
  <c r="BB544" i="2"/>
  <c r="AZ544" i="2"/>
  <c r="BC544" i="2"/>
  <c r="BA544" i="2"/>
  <c r="AX569" i="2"/>
  <c r="BB569" i="2"/>
  <c r="BA569" i="2"/>
  <c r="BC569" i="2"/>
  <c r="AZ569" i="2"/>
  <c r="BB594" i="2"/>
  <c r="AZ594" i="2"/>
  <c r="BC594" i="2"/>
  <c r="BA594" i="2"/>
  <c r="AX630" i="2"/>
  <c r="AX463" i="2"/>
  <c r="AZ463" i="2"/>
  <c r="BB655" i="2"/>
  <c r="AX655" i="2"/>
  <c r="BA655" i="2"/>
  <c r="BC655" i="2"/>
  <c r="AZ655" i="2"/>
  <c r="BB623" i="2"/>
  <c r="AX623" i="2"/>
  <c r="BA623" i="2"/>
  <c r="BC623" i="2"/>
  <c r="AZ623" i="2"/>
  <c r="BB591" i="2"/>
  <c r="BA591" i="2"/>
  <c r="AZ591" i="2"/>
  <c r="BC591" i="2"/>
  <c r="AX591" i="2"/>
  <c r="BB566" i="2"/>
  <c r="BC566" i="2"/>
  <c r="BA566" i="2"/>
  <c r="AZ566" i="2"/>
  <c r="BB556" i="2"/>
  <c r="AZ556" i="2"/>
  <c r="BC556" i="2"/>
  <c r="BA556" i="2"/>
  <c r="BB527" i="2"/>
  <c r="BA527" i="2"/>
  <c r="AZ527" i="2"/>
  <c r="BC527" i="2"/>
  <c r="AX527" i="2"/>
  <c r="BB502" i="2"/>
  <c r="BC502" i="2"/>
  <c r="BA502" i="2"/>
  <c r="AZ502" i="2"/>
  <c r="BB492" i="2"/>
  <c r="AZ492" i="2"/>
  <c r="BC492" i="2"/>
  <c r="BA492" i="2"/>
  <c r="AX661" i="2"/>
  <c r="BB661" i="2"/>
  <c r="AZ661" i="2"/>
  <c r="BC661" i="2"/>
  <c r="BA661" i="2"/>
  <c r="BB646" i="2"/>
  <c r="AZ646" i="2"/>
  <c r="BA646" i="2"/>
  <c r="BC646" i="2"/>
  <c r="BB635" i="2"/>
  <c r="BA635" i="2"/>
  <c r="BC635" i="2"/>
  <c r="AZ635" i="2"/>
  <c r="AX635" i="2"/>
  <c r="AX625" i="2"/>
  <c r="BB625" i="2"/>
  <c r="AZ625" i="2"/>
  <c r="BA625" i="2"/>
  <c r="BC625" i="2"/>
  <c r="BB614" i="2"/>
  <c r="AZ614" i="2"/>
  <c r="BA614" i="2"/>
  <c r="BC614" i="2"/>
  <c r="BB603" i="2"/>
  <c r="BA603" i="2"/>
  <c r="BC603" i="2"/>
  <c r="AX603" i="2"/>
  <c r="AZ603" i="2"/>
  <c r="AX593" i="2"/>
  <c r="BB593" i="2"/>
  <c r="BC593" i="2"/>
  <c r="AZ593" i="2"/>
  <c r="BA593" i="2"/>
  <c r="AX577" i="2"/>
  <c r="BB577" i="2"/>
  <c r="BA577" i="2"/>
  <c r="AZ577" i="2"/>
  <c r="BC577" i="2"/>
  <c r="AX561" i="2"/>
  <c r="BB561" i="2"/>
  <c r="BA561" i="2"/>
  <c r="AZ561" i="2"/>
  <c r="BC561" i="2"/>
  <c r="AX545" i="2"/>
  <c r="BB545" i="2"/>
  <c r="BA545" i="2"/>
  <c r="AZ545" i="2"/>
  <c r="BC545" i="2"/>
  <c r="AX529" i="2"/>
  <c r="BB529" i="2"/>
  <c r="BA529" i="2"/>
  <c r="AZ529" i="2"/>
  <c r="BC529" i="2"/>
  <c r="AX513" i="2"/>
  <c r="BB513" i="2"/>
  <c r="BA513" i="2"/>
  <c r="AZ513" i="2"/>
  <c r="BC513" i="2"/>
  <c r="AX497" i="2"/>
  <c r="BB497" i="2"/>
  <c r="BA497" i="2"/>
  <c r="AZ497" i="2"/>
  <c r="BC497" i="2"/>
  <c r="AX481" i="2"/>
  <c r="BB481" i="2"/>
  <c r="BA481" i="2"/>
  <c r="AZ481" i="2"/>
  <c r="BC481" i="2"/>
  <c r="AX465" i="2"/>
  <c r="BB465" i="2"/>
  <c r="BA465" i="2"/>
  <c r="AZ465" i="2"/>
  <c r="BC465" i="2"/>
  <c r="AX512" i="2"/>
  <c r="AX626" i="2"/>
  <c r="AX530" i="2"/>
  <c r="AX518" i="2"/>
  <c r="AX606" i="2"/>
  <c r="AX582" i="2"/>
  <c r="AX508" i="2"/>
  <c r="BB479" i="2"/>
  <c r="BA479" i="2"/>
  <c r="BC479" i="2"/>
  <c r="AZ479" i="2"/>
  <c r="AX479" i="2"/>
  <c r="AX580" i="2"/>
  <c r="BB580" i="2"/>
  <c r="AZ580" i="2"/>
  <c r="BC580" i="2"/>
  <c r="BA580" i="2"/>
  <c r="BB485" i="2"/>
  <c r="BA485" i="2"/>
  <c r="BC485" i="2"/>
  <c r="AZ485" i="2"/>
  <c r="AX505" i="2"/>
  <c r="BB505" i="2"/>
  <c r="BA505" i="2"/>
  <c r="BC505" i="2"/>
  <c r="AZ505" i="2"/>
  <c r="BB542" i="2"/>
  <c r="BC542" i="2"/>
  <c r="BA542" i="2"/>
  <c r="AZ542" i="2"/>
  <c r="BB555" i="2"/>
  <c r="BC555" i="2"/>
  <c r="AX555" i="2"/>
  <c r="BA555" i="2"/>
  <c r="AZ555" i="2"/>
  <c r="AX573" i="2"/>
  <c r="BB573" i="2"/>
  <c r="BA573" i="2"/>
  <c r="BC573" i="2"/>
  <c r="AZ573" i="2"/>
  <c r="BB618" i="2"/>
  <c r="AZ618" i="2"/>
  <c r="BA618" i="2"/>
  <c r="BC618" i="2"/>
  <c r="BB640" i="2"/>
  <c r="BC640" i="2"/>
  <c r="AX640" i="2"/>
  <c r="BA640" i="2"/>
  <c r="AZ640" i="2"/>
  <c r="AX480" i="2"/>
  <c r="AX526" i="2"/>
  <c r="BB526" i="2"/>
  <c r="BC526" i="2"/>
  <c r="AZ526" i="2"/>
  <c r="BA526" i="2"/>
  <c r="AX546" i="2"/>
  <c r="BB578" i="2"/>
  <c r="BC578" i="2"/>
  <c r="AZ578" i="2"/>
  <c r="BA578" i="2"/>
  <c r="BB596" i="2"/>
  <c r="BC596" i="2"/>
  <c r="BA596" i="2"/>
  <c r="AX596" i="2"/>
  <c r="AZ596" i="2"/>
  <c r="AX645" i="2"/>
  <c r="BB645" i="2"/>
  <c r="AZ645" i="2"/>
  <c r="BC645" i="2"/>
  <c r="BA645" i="2"/>
  <c r="BB647" i="2"/>
  <c r="AX647" i="2"/>
  <c r="BA647" i="2"/>
  <c r="BC647" i="2"/>
  <c r="AZ647" i="2"/>
  <c r="BB615" i="2"/>
  <c r="AX615" i="2"/>
  <c r="BA615" i="2"/>
  <c r="BC615" i="2"/>
  <c r="AZ615" i="2"/>
  <c r="AX589" i="2"/>
  <c r="BB589" i="2"/>
  <c r="BA589" i="2"/>
  <c r="BC589" i="2"/>
  <c r="AZ589" i="2"/>
  <c r="BB564" i="2"/>
  <c r="AZ564" i="2"/>
  <c r="BC564" i="2"/>
  <c r="BA564" i="2"/>
  <c r="AX537" i="2"/>
  <c r="BB537" i="2"/>
  <c r="BA537" i="2"/>
  <c r="BC537" i="2"/>
  <c r="AZ537" i="2"/>
  <c r="AX525" i="2"/>
  <c r="BB525" i="2"/>
  <c r="BA525" i="2"/>
  <c r="BC525" i="2"/>
  <c r="AZ525" i="2"/>
  <c r="BB500" i="2"/>
  <c r="AZ500" i="2"/>
  <c r="BC500" i="2"/>
  <c r="BA500" i="2"/>
  <c r="AX473" i="2"/>
  <c r="BB473" i="2"/>
  <c r="BA473" i="2"/>
  <c r="BC473" i="2"/>
  <c r="AZ473" i="2"/>
  <c r="BB654" i="2"/>
  <c r="AZ654" i="2"/>
  <c r="BA654" i="2"/>
  <c r="BC654" i="2"/>
  <c r="BB643" i="2"/>
  <c r="BA643" i="2"/>
  <c r="BC643" i="2"/>
  <c r="AZ643" i="2"/>
  <c r="AX643" i="2"/>
  <c r="AX633" i="2"/>
  <c r="BB633" i="2"/>
  <c r="AZ633" i="2"/>
  <c r="BA633" i="2"/>
  <c r="BC633" i="2"/>
  <c r="BB622" i="2"/>
  <c r="AZ622" i="2"/>
  <c r="BA622" i="2"/>
  <c r="BC622" i="2"/>
  <c r="BB611" i="2"/>
  <c r="BA611" i="2"/>
  <c r="BC611" i="2"/>
  <c r="AZ611" i="2"/>
  <c r="AX611" i="2"/>
  <c r="AX601" i="2"/>
  <c r="BB601" i="2"/>
  <c r="BC601" i="2"/>
  <c r="BA601" i="2"/>
  <c r="AZ601" i="2"/>
  <c r="BB586" i="2"/>
  <c r="AZ586" i="2"/>
  <c r="BC586" i="2"/>
  <c r="BA586" i="2"/>
  <c r="BB570" i="2"/>
  <c r="BC570" i="2"/>
  <c r="AZ570" i="2"/>
  <c r="BA570" i="2"/>
  <c r="BB554" i="2"/>
  <c r="BC554" i="2"/>
  <c r="AZ554" i="2"/>
  <c r="BA554" i="2"/>
  <c r="BB538" i="2"/>
  <c r="BC538" i="2"/>
  <c r="AZ538" i="2"/>
  <c r="BA538" i="2"/>
  <c r="BB522" i="2"/>
  <c r="BC522" i="2"/>
  <c r="AZ522" i="2"/>
  <c r="BA522" i="2"/>
  <c r="BB506" i="2"/>
  <c r="BC506" i="2"/>
  <c r="AZ506" i="2"/>
  <c r="BA506" i="2"/>
  <c r="BB490" i="2"/>
  <c r="BC490" i="2"/>
  <c r="AZ490" i="2"/>
  <c r="BA490" i="2"/>
  <c r="BB474" i="2"/>
  <c r="BC474" i="2"/>
  <c r="AZ474" i="2"/>
  <c r="BA474" i="2"/>
  <c r="AX594" i="2"/>
  <c r="AX638" i="2"/>
  <c r="AX504" i="2"/>
  <c r="AX562" i="2"/>
  <c r="AX614" i="2"/>
  <c r="AZ381" i="2"/>
  <c r="AX436" i="2"/>
  <c r="BC408" i="2"/>
  <c r="AX275" i="2"/>
  <c r="BC336" i="2"/>
  <c r="BA290" i="2"/>
  <c r="AX292" i="2"/>
  <c r="AZ260" i="2"/>
  <c r="AZ265" i="2"/>
  <c r="AX431" i="2"/>
  <c r="AX346" i="2"/>
  <c r="BA375" i="2"/>
  <c r="BA44" i="2"/>
  <c r="BA448" i="2"/>
  <c r="AX448" i="2"/>
  <c r="AZ272" i="2"/>
  <c r="AX287" i="2"/>
  <c r="BC261" i="2"/>
  <c r="BA261" i="2"/>
  <c r="AX425" i="2"/>
  <c r="AZ405" i="2"/>
  <c r="BA256" i="2"/>
  <c r="AX374" i="2"/>
  <c r="AX360" i="2"/>
  <c r="AX382" i="2"/>
  <c r="BC266" i="2"/>
  <c r="BA255" i="2"/>
  <c r="AX288" i="2"/>
  <c r="BA413" i="2"/>
  <c r="AX393" i="2"/>
  <c r="BC373" i="2"/>
  <c r="AZ377" i="2"/>
  <c r="BC361" i="2"/>
  <c r="AZ257" i="2"/>
  <c r="BC368" i="2"/>
  <c r="BC291" i="2"/>
  <c r="BB463" i="2"/>
  <c r="BC463" i="2"/>
  <c r="BC393" i="2"/>
  <c r="BB280" i="2"/>
  <c r="BA412" i="2"/>
  <c r="BB261" i="2"/>
  <c r="BA304" i="2"/>
  <c r="BB322" i="2"/>
  <c r="AZ276" i="2"/>
  <c r="BB283" i="2"/>
  <c r="BC378" i="2"/>
  <c r="AZ348" i="2"/>
  <c r="AZ300" i="2"/>
  <c r="BC360" i="2"/>
  <c r="BB415" i="2"/>
  <c r="BC315" i="2"/>
  <c r="BC389" i="2"/>
  <c r="BB327" i="2"/>
  <c r="AX376" i="2"/>
  <c r="BB409" i="2"/>
  <c r="AZ331" i="2"/>
  <c r="AX414" i="2"/>
  <c r="AZ394" i="2"/>
  <c r="BB402" i="2"/>
  <c r="BA323" i="2"/>
  <c r="AX400" i="2"/>
  <c r="BC283" i="2"/>
  <c r="BB375" i="2"/>
  <c r="AX266" i="2"/>
  <c r="BC382" i="2"/>
  <c r="BB410" i="2"/>
  <c r="BA446" i="2"/>
  <c r="AZ393" i="2"/>
  <c r="AX358" i="2"/>
  <c r="BC328" i="2"/>
  <c r="BC299" i="2"/>
  <c r="BB448" i="2"/>
  <c r="BA434" i="2"/>
  <c r="BA437" i="2"/>
  <c r="BA338" i="2"/>
  <c r="BA376" i="2"/>
  <c r="AZ302" i="2"/>
  <c r="AX254" i="2"/>
  <c r="AZ261" i="2"/>
  <c r="AZ323" i="2"/>
  <c r="AX410" i="2"/>
  <c r="AZ431" i="2"/>
  <c r="BA299" i="2"/>
  <c r="BC436" i="2"/>
  <c r="AX412" i="2"/>
  <c r="BA398" i="2"/>
  <c r="AZ352" i="2"/>
  <c r="AZ269" i="2"/>
  <c r="AX380" i="2"/>
  <c r="AZ380" i="2"/>
  <c r="AX304" i="2"/>
  <c r="BA283" i="2"/>
  <c r="AZ385" i="2"/>
  <c r="BA288" i="2"/>
  <c r="BA332" i="2"/>
  <c r="BB332" i="2"/>
  <c r="BC257" i="2"/>
  <c r="AX397" i="2"/>
  <c r="AZ283" i="2"/>
  <c r="AZ315" i="2"/>
  <c r="AZ373" i="2"/>
  <c r="AZ389" i="2"/>
  <c r="BB436" i="2"/>
  <c r="AX375" i="2"/>
  <c r="BA341" i="2"/>
  <c r="BC427" i="2"/>
  <c r="BC323" i="2"/>
  <c r="AZ332" i="2"/>
  <c r="BB400" i="2"/>
  <c r="AX415" i="2"/>
  <c r="BC380" i="2"/>
  <c r="AZ291" i="2"/>
  <c r="BA421" i="2"/>
  <c r="BB390" i="2"/>
  <c r="AX349" i="2"/>
  <c r="BB446" i="2"/>
  <c r="AZ284" i="2"/>
  <c r="AZ268" i="2"/>
  <c r="BB422" i="2"/>
  <c r="BC346" i="2"/>
  <c r="BA329" i="2"/>
  <c r="AX283" i="2"/>
  <c r="AZ342" i="2"/>
  <c r="AZ311" i="2"/>
  <c r="BB362" i="2"/>
  <c r="BA273" i="2"/>
  <c r="BA334" i="2"/>
  <c r="AZ369" i="2"/>
  <c r="BA310" i="2"/>
  <c r="BA295" i="2"/>
  <c r="AX280" i="2"/>
  <c r="AX264" i="2"/>
  <c r="BB357" i="2"/>
  <c r="BC343" i="2"/>
  <c r="BA325" i="2"/>
  <c r="AZ294" i="2"/>
  <c r="BA428" i="2"/>
  <c r="AX324" i="2"/>
  <c r="AZ278" i="2"/>
  <c r="AX262" i="2"/>
  <c r="BB296" i="2"/>
  <c r="BB265" i="2"/>
  <c r="BA265" i="2"/>
  <c r="AZ416" i="2"/>
  <c r="AX416" i="2"/>
  <c r="BC327" i="2"/>
  <c r="BC265" i="2"/>
  <c r="BA327" i="2"/>
  <c r="BA416" i="2"/>
  <c r="BB444" i="2"/>
  <c r="AX444" i="2"/>
  <c r="BB346" i="2"/>
  <c r="BB299" i="2"/>
  <c r="BA400" i="2"/>
  <c r="BB416" i="2"/>
  <c r="AZ444" i="2"/>
  <c r="BC416" i="2"/>
  <c r="AX446" i="2"/>
  <c r="BC446" i="2"/>
  <c r="AX402" i="2"/>
  <c r="AZ402" i="2"/>
  <c r="BC358" i="2"/>
  <c r="BB358" i="2"/>
  <c r="AX401" i="2"/>
  <c r="AZ401" i="2"/>
  <c r="AZ374" i="2"/>
  <c r="BA382" i="2"/>
  <c r="AZ382" i="2"/>
  <c r="BA356" i="2"/>
  <c r="AX356" i="2"/>
  <c r="AX328" i="2"/>
  <c r="BB328" i="2"/>
  <c r="AZ282" i="2"/>
  <c r="BA282" i="2"/>
  <c r="AZ273" i="2"/>
  <c r="AX265" i="2"/>
  <c r="BC284" i="2"/>
  <c r="AZ299" i="2"/>
  <c r="AX299" i="2"/>
  <c r="AZ327" i="2"/>
  <c r="BC401" i="2"/>
  <c r="BA360" i="2"/>
  <c r="AZ371" i="2"/>
  <c r="BB371" i="2"/>
  <c r="AZ308" i="2"/>
  <c r="BB308" i="2"/>
  <c r="BB273" i="2"/>
  <c r="AZ328" i="2"/>
  <c r="AZ356" i="2"/>
  <c r="BC402" i="2"/>
  <c r="BA431" i="2"/>
  <c r="AZ446" i="2"/>
  <c r="BA414" i="2"/>
  <c r="BA284" i="2"/>
  <c r="AX422" i="2"/>
  <c r="AX370" i="2"/>
  <c r="BB370" i="2"/>
  <c r="AX381" i="2"/>
  <c r="AX365" i="2"/>
  <c r="BA307" i="2"/>
  <c r="BB307" i="2"/>
  <c r="BC307" i="2"/>
  <c r="BB292" i="2"/>
  <c r="AZ292" i="2"/>
  <c r="BC292" i="2"/>
  <c r="AX276" i="2"/>
  <c r="BC276" i="2"/>
  <c r="BB276" i="2"/>
  <c r="BA260" i="2"/>
  <c r="AX260" i="2"/>
  <c r="AX336" i="2"/>
  <c r="BB336" i="2"/>
  <c r="BB275" i="2"/>
  <c r="AZ275" i="2"/>
  <c r="AZ449" i="2"/>
  <c r="AX449" i="2"/>
  <c r="BB449" i="2"/>
  <c r="BA408" i="2"/>
  <c r="BB320" i="2"/>
  <c r="AZ320" i="2"/>
  <c r="BA274" i="2"/>
  <c r="AZ274" i="2"/>
  <c r="AX269" i="2"/>
  <c r="BB269" i="2"/>
  <c r="AX373" i="2"/>
  <c r="AX443" i="2"/>
  <c r="AZ443" i="2"/>
  <c r="BC448" i="2"/>
  <c r="AZ448" i="2"/>
  <c r="AZ423" i="2"/>
  <c r="BC423" i="2"/>
  <c r="AX377" i="2"/>
  <c r="BA361" i="2"/>
  <c r="AX361" i="2"/>
  <c r="BB361" i="2"/>
  <c r="AZ288" i="2"/>
  <c r="BC288" i="2"/>
  <c r="BC272" i="2"/>
  <c r="BA272" i="2"/>
  <c r="AX452" i="2"/>
  <c r="AZ452" i="2"/>
  <c r="BC452" i="2"/>
  <c r="BA452" i="2"/>
  <c r="BB452" i="2"/>
  <c r="AZ425" i="2"/>
  <c r="BB425" i="2"/>
  <c r="BA425" i="2"/>
  <c r="BC425" i="2"/>
  <c r="BC405" i="2"/>
  <c r="AX405" i="2"/>
  <c r="AZ376" i="2"/>
  <c r="BC376" i="2"/>
  <c r="BC332" i="2"/>
  <c r="AX332" i="2"/>
  <c r="BC287" i="2"/>
  <c r="AZ287" i="2"/>
  <c r="BA287" i="2"/>
  <c r="BB447" i="2"/>
  <c r="AZ447" i="2"/>
  <c r="BA447" i="2"/>
  <c r="AX447" i="2"/>
  <c r="BB345" i="2"/>
  <c r="BA345" i="2"/>
  <c r="AZ345" i="2"/>
  <c r="BC345" i="2"/>
  <c r="BA331" i="2"/>
  <c r="BC331" i="2"/>
  <c r="AX331" i="2"/>
  <c r="AX270" i="2"/>
  <c r="BC270" i="2"/>
  <c r="BC375" i="2"/>
  <c r="AZ375" i="2"/>
  <c r="BB378" i="2"/>
  <c r="AZ378" i="2"/>
  <c r="AZ451" i="2"/>
  <c r="BC451" i="2"/>
  <c r="AX424" i="2"/>
  <c r="BA424" i="2"/>
  <c r="AZ424" i="2"/>
  <c r="BC424" i="2"/>
  <c r="BC438" i="2"/>
  <c r="BB438" i="2"/>
  <c r="BA426" i="2"/>
  <c r="BB368" i="2"/>
  <c r="AX368" i="2"/>
  <c r="BA368" i="2"/>
  <c r="AZ353" i="2"/>
  <c r="BC353" i="2"/>
  <c r="AZ306" i="2"/>
  <c r="BA306" i="2"/>
  <c r="BC275" i="2"/>
  <c r="BC269" i="2"/>
  <c r="BC260" i="2"/>
  <c r="BA275" i="2"/>
  <c r="BC320" i="2"/>
  <c r="BC304" i="2"/>
  <c r="AZ409" i="2"/>
  <c r="AZ368" i="2"/>
  <c r="BB408" i="2"/>
  <c r="BC370" i="2"/>
  <c r="BC443" i="2"/>
  <c r="BB424" i="2"/>
  <c r="BA311" i="2"/>
  <c r="BA336" i="2"/>
  <c r="BB319" i="2"/>
  <c r="AZ319" i="2"/>
  <c r="AX257" i="2"/>
  <c r="BC311" i="2"/>
  <c r="BA302" i="2"/>
  <c r="AX320" i="2"/>
  <c r="AZ336" i="2"/>
  <c r="AZ365" i="2"/>
  <c r="BC377" i="2"/>
  <c r="BC409" i="2"/>
  <c r="AX345" i="2"/>
  <c r="AZ361" i="2"/>
  <c r="BA319" i="2"/>
  <c r="AX353" i="2"/>
  <c r="BB376" i="2"/>
  <c r="AZ408" i="2"/>
  <c r="AX378" i="2"/>
  <c r="BC447" i="2"/>
  <c r="BB288" i="2"/>
  <c r="BB331" i="2"/>
  <c r="BA269" i="2"/>
  <c r="BB287" i="2"/>
  <c r="AX408" i="2"/>
  <c r="BC440" i="2"/>
  <c r="BA380" i="2"/>
  <c r="AZ304" i="2"/>
  <c r="AX327" i="2"/>
  <c r="BA429" i="2"/>
  <c r="BC429" i="2"/>
  <c r="AX429" i="2"/>
  <c r="AZ429" i="2"/>
  <c r="AZ412" i="2"/>
  <c r="BB412" i="2"/>
  <c r="AZ384" i="2"/>
  <c r="AZ340" i="2"/>
  <c r="BB340" i="2"/>
  <c r="BA340" i="2"/>
  <c r="AX398" i="2"/>
  <c r="BB398" i="2"/>
  <c r="AX371" i="2"/>
  <c r="BC371" i="2"/>
  <c r="AX279" i="2"/>
  <c r="AZ279" i="2"/>
  <c r="AZ428" i="2"/>
  <c r="AX428" i="2"/>
  <c r="AZ411" i="2"/>
  <c r="BC411" i="2"/>
  <c r="AX394" i="2"/>
  <c r="BC394" i="2"/>
  <c r="AX352" i="2"/>
  <c r="BC352" i="2"/>
  <c r="BA352" i="2"/>
  <c r="BB324" i="2"/>
  <c r="BA324" i="2"/>
  <c r="AX293" i="2"/>
  <c r="BB293" i="2"/>
  <c r="BA293" i="2"/>
  <c r="BC293" i="2"/>
  <c r="AX439" i="2"/>
  <c r="AZ439" i="2"/>
  <c r="BC295" i="2"/>
  <c r="BA294" i="2"/>
  <c r="BC340" i="2"/>
  <c r="BB394" i="2"/>
  <c r="BC412" i="2"/>
  <c r="BC428" i="2"/>
  <c r="BB279" i="2"/>
  <c r="BB352" i="2"/>
  <c r="BA371" i="2"/>
  <c r="BC262" i="2"/>
  <c r="BB257" i="2"/>
  <c r="BA264" i="2"/>
  <c r="BA278" i="2"/>
  <c r="AZ280" i="2"/>
  <c r="AZ295" i="2"/>
  <c r="BC319" i="2"/>
  <c r="AZ339" i="2"/>
  <c r="BC308" i="2"/>
  <c r="AX340" i="2"/>
  <c r="AZ397" i="2"/>
  <c r="AZ324" i="2"/>
  <c r="BC384" i="2"/>
  <c r="BC439" i="2"/>
  <c r="AZ398" i="2"/>
  <c r="BB428" i="2"/>
  <c r="BA279" i="2"/>
  <c r="BC279" i="2"/>
  <c r="BC264" i="2"/>
  <c r="BC280" i="2"/>
  <c r="BA308" i="2"/>
  <c r="AX308" i="2"/>
  <c r="AX325" i="2"/>
  <c r="AX343" i="2"/>
  <c r="BC397" i="2"/>
  <c r="BC324" i="2"/>
  <c r="BA384" i="2"/>
  <c r="BA343" i="2"/>
  <c r="BC398" i="2"/>
  <c r="AZ310" i="2"/>
  <c r="BB429" i="2"/>
  <c r="AZ293" i="2"/>
  <c r="AX438" i="2"/>
  <c r="AZ307" i="2"/>
  <c r="BA292" i="2"/>
  <c r="BC365" i="2"/>
  <c r="BC381" i="2"/>
  <c r="AX409" i="2"/>
  <c r="AZ438" i="2"/>
  <c r="BB434" i="2"/>
  <c r="BA438" i="2"/>
  <c r="BA394" i="2"/>
  <c r="BA257" i="2"/>
  <c r="BB260" i="2"/>
  <c r="BA409" i="2"/>
  <c r="BC431" i="2"/>
  <c r="BB431" i="2"/>
  <c r="BA422" i="2"/>
  <c r="AZ422" i="2"/>
  <c r="BA374" i="2"/>
  <c r="BB374" i="2"/>
  <c r="AZ360" i="2"/>
  <c r="BB360" i="2"/>
  <c r="AZ400" i="2"/>
  <c r="BC400" i="2"/>
  <c r="BB382" i="2"/>
  <c r="BA449" i="2"/>
  <c r="BA328" i="2"/>
  <c r="BB353" i="2"/>
  <c r="BA320" i="2"/>
  <c r="BA276" i="2"/>
  <c r="AX319" i="2"/>
  <c r="BA280" i="2"/>
  <c r="BC449" i="2"/>
  <c r="BA432" i="2"/>
  <c r="AZ432" i="2"/>
  <c r="BB432" i="2"/>
  <c r="BC432" i="2"/>
  <c r="AX388" i="2"/>
  <c r="AZ388" i="2"/>
  <c r="BC388" i="2"/>
  <c r="BB388" i="2"/>
  <c r="AX364" i="2"/>
  <c r="BB364" i="2"/>
  <c r="AZ364" i="2"/>
  <c r="BC364" i="2"/>
  <c r="AX314" i="2"/>
  <c r="BC314" i="2"/>
  <c r="AZ314" i="2"/>
  <c r="BB314" i="2"/>
  <c r="BC450" i="2"/>
  <c r="AX450" i="2"/>
  <c r="BB450" i="2"/>
  <c r="AZ450" i="2"/>
  <c r="BA450" i="2"/>
  <c r="AZ442" i="2"/>
  <c r="BB442" i="2"/>
  <c r="BC442" i="2"/>
  <c r="AX442" i="2"/>
  <c r="BA442" i="2"/>
  <c r="AZ430" i="2"/>
  <c r="BC430" i="2"/>
  <c r="BB430" i="2"/>
  <c r="BA430" i="2"/>
  <c r="AX430" i="2"/>
  <c r="BA386" i="2"/>
  <c r="AZ386" i="2"/>
  <c r="BC386" i="2"/>
  <c r="BB386" i="2"/>
  <c r="AX354" i="2"/>
  <c r="BA354" i="2"/>
  <c r="BB354" i="2"/>
  <c r="BC354" i="2"/>
  <c r="AZ354" i="2"/>
  <c r="AZ418" i="2"/>
  <c r="BC418" i="2"/>
  <c r="BA418" i="2"/>
  <c r="AX418" i="2"/>
  <c r="BB418" i="2"/>
  <c r="AX392" i="2"/>
  <c r="BA392" i="2"/>
  <c r="BB392" i="2"/>
  <c r="BC392" i="2"/>
  <c r="BB367" i="2"/>
  <c r="BC367" i="2"/>
  <c r="BA367" i="2"/>
  <c r="AX367" i="2"/>
  <c r="AZ367" i="2"/>
  <c r="BB351" i="2"/>
  <c r="AX351" i="2"/>
  <c r="BC351" i="2"/>
  <c r="AZ351" i="2"/>
  <c r="BA351" i="2"/>
  <c r="AX333" i="2"/>
  <c r="BC333" i="2"/>
  <c r="AZ333" i="2"/>
  <c r="BB333" i="2"/>
  <c r="BA333" i="2"/>
  <c r="AZ435" i="2"/>
  <c r="BA435" i="2"/>
  <c r="BC435" i="2"/>
  <c r="BA420" i="2"/>
  <c r="AZ420" i="2"/>
  <c r="BC420" i="2"/>
  <c r="BB420" i="2"/>
  <c r="AX420" i="2"/>
  <c r="BA406" i="2"/>
  <c r="AZ406" i="2"/>
  <c r="BB406" i="2"/>
  <c r="AX406" i="2"/>
  <c r="BC406" i="2"/>
  <c r="BA390" i="2"/>
  <c r="AZ390" i="2"/>
  <c r="AX390" i="2"/>
  <c r="BC390" i="2"/>
  <c r="AX372" i="2"/>
  <c r="BA372" i="2"/>
  <c r="BB372" i="2"/>
  <c r="AZ357" i="2"/>
  <c r="AX357" i="2"/>
  <c r="BA357" i="2"/>
  <c r="AX335" i="2"/>
  <c r="BB335" i="2"/>
  <c r="AZ335" i="2"/>
  <c r="AZ326" i="2"/>
  <c r="BC326" i="2"/>
  <c r="AX326" i="2"/>
  <c r="BA326" i="2"/>
  <c r="BB326" i="2"/>
  <c r="AZ404" i="2"/>
  <c r="BC404" i="2"/>
  <c r="AX404" i="2"/>
  <c r="BA404" i="2"/>
  <c r="BA396" i="2"/>
  <c r="BB396" i="2"/>
  <c r="BC396" i="2"/>
  <c r="BB350" i="2"/>
  <c r="BA350" i="2"/>
  <c r="AZ350" i="2"/>
  <c r="BC350" i="2"/>
  <c r="BC342" i="2"/>
  <c r="AX342" i="2"/>
  <c r="BB342" i="2"/>
  <c r="BB291" i="2"/>
  <c r="BA291" i="2"/>
  <c r="BB316" i="2"/>
  <c r="BA316" i="2"/>
  <c r="AX316" i="2"/>
  <c r="BC316" i="2"/>
  <c r="BA296" i="2"/>
  <c r="AX296" i="2"/>
  <c r="BC296" i="2"/>
  <c r="AX285" i="2"/>
  <c r="BC285" i="2"/>
  <c r="AZ285" i="2"/>
  <c r="BA285" i="2"/>
  <c r="BB285" i="2"/>
  <c r="AX271" i="2"/>
  <c r="BC271" i="2"/>
  <c r="AZ271" i="2"/>
  <c r="BA271" i="2"/>
  <c r="BB271" i="2"/>
  <c r="AX263" i="2"/>
  <c r="BC263" i="2"/>
  <c r="AZ263" i="2"/>
  <c r="BA263" i="2"/>
  <c r="BB263" i="2"/>
  <c r="AZ330" i="2"/>
  <c r="BA330" i="2"/>
  <c r="BC330" i="2"/>
  <c r="AX330" i="2"/>
  <c r="BB330" i="2"/>
  <c r="BB317" i="2"/>
  <c r="AZ317" i="2"/>
  <c r="BA317" i="2"/>
  <c r="BC317" i="2"/>
  <c r="AX317" i="2"/>
  <c r="BB298" i="2"/>
  <c r="BC298" i="2"/>
  <c r="AX298" i="2"/>
  <c r="BA298" i="2"/>
  <c r="AZ298" i="2"/>
  <c r="BC286" i="2"/>
  <c r="BB286" i="2"/>
  <c r="AX286" i="2"/>
  <c r="AZ286" i="2"/>
  <c r="BB268" i="2"/>
  <c r="AX268" i="2"/>
  <c r="BA268" i="2"/>
  <c r="BB258" i="2"/>
  <c r="BA258" i="2"/>
  <c r="AZ258" i="2"/>
  <c r="BC258" i="2"/>
  <c r="BA312" i="2"/>
  <c r="AX312" i="2"/>
  <c r="BC312" i="2"/>
  <c r="BA300" i="2"/>
  <c r="BB300" i="2"/>
  <c r="AX300" i="2"/>
  <c r="BA277" i="2"/>
  <c r="BB277" i="2"/>
  <c r="AX277" i="2"/>
  <c r="BC277" i="2"/>
  <c r="AZ277" i="2"/>
  <c r="AZ256" i="2"/>
  <c r="AX396" i="2"/>
  <c r="BC268" i="2"/>
  <c r="BC256" i="2"/>
  <c r="BA286" i="2"/>
  <c r="BC300" i="2"/>
  <c r="BA314" i="2"/>
  <c r="AZ316" i="2"/>
  <c r="BC357" i="2"/>
  <c r="AZ392" i="2"/>
  <c r="BB435" i="2"/>
  <c r="AX258" i="2"/>
  <c r="AX256" i="2"/>
  <c r="AX291" i="2"/>
  <c r="AZ312" i="2"/>
  <c r="BA364" i="2"/>
  <c r="BC372" i="2"/>
  <c r="AZ396" i="2"/>
  <c r="AX432" i="2"/>
  <c r="AX350" i="2"/>
  <c r="BB256" i="2"/>
  <c r="BC335" i="2"/>
  <c r="AZ296" i="2"/>
  <c r="BB312" i="2"/>
  <c r="BA335" i="2"/>
  <c r="BA342" i="2"/>
  <c r="AZ372" i="2"/>
  <c r="BA388" i="2"/>
  <c r="BB404" i="2"/>
  <c r="AX386" i="2"/>
  <c r="AX435" i="2"/>
  <c r="BB385" i="2"/>
  <c r="BA385" i="2"/>
  <c r="AX433" i="2"/>
  <c r="AZ433" i="2"/>
  <c r="BB433" i="2"/>
  <c r="BC433" i="2"/>
  <c r="BA451" i="2"/>
  <c r="BB383" i="2"/>
  <c r="AZ383" i="2"/>
  <c r="AX383" i="2"/>
  <c r="BC383" i="2"/>
  <c r="BA383" i="2"/>
  <c r="AZ362" i="2"/>
  <c r="BA362" i="2"/>
  <c r="BB301" i="2"/>
  <c r="BC301" i="2"/>
  <c r="AX301" i="2"/>
  <c r="AZ301" i="2"/>
  <c r="BA301" i="2"/>
  <c r="BC445" i="2"/>
  <c r="AZ445" i="2"/>
  <c r="BB445" i="2"/>
  <c r="BB440" i="2"/>
  <c r="AX440" i="2"/>
  <c r="BA419" i="2"/>
  <c r="BC419" i="2"/>
  <c r="AZ379" i="2"/>
  <c r="BA379" i="2"/>
  <c r="AX379" i="2"/>
  <c r="BC379" i="2"/>
  <c r="BB379" i="2"/>
  <c r="AX303" i="2"/>
  <c r="BB303" i="2"/>
  <c r="BA303" i="2"/>
  <c r="BA415" i="2"/>
  <c r="BA366" i="2"/>
  <c r="AZ366" i="2"/>
  <c r="BB347" i="2"/>
  <c r="AX347" i="2"/>
  <c r="BC347" i="2"/>
  <c r="AZ347" i="2"/>
  <c r="BA347" i="2"/>
  <c r="BB315" i="2"/>
  <c r="BA315" i="2"/>
  <c r="BB427" i="2"/>
  <c r="AX427" i="2"/>
  <c r="BA427" i="2"/>
  <c r="AZ427" i="2"/>
  <c r="BB417" i="2"/>
  <c r="AZ417" i="2"/>
  <c r="BC417" i="2"/>
  <c r="AX417" i="2"/>
  <c r="BA417" i="2"/>
  <c r="AX399" i="2"/>
  <c r="BC399" i="2"/>
  <c r="BB399" i="2"/>
  <c r="BA399" i="2"/>
  <c r="AZ399" i="2"/>
  <c r="BB389" i="2"/>
  <c r="BA389" i="2"/>
  <c r="BB369" i="2"/>
  <c r="BA369" i="2"/>
  <c r="AX348" i="2"/>
  <c r="BA348" i="2"/>
  <c r="AZ334" i="2"/>
  <c r="BB334" i="2"/>
  <c r="BC334" i="2"/>
  <c r="AX334" i="2"/>
  <c r="AZ318" i="2"/>
  <c r="AX318" i="2"/>
  <c r="BA318" i="2"/>
  <c r="BC318" i="2"/>
  <c r="BA403" i="2"/>
  <c r="AZ403" i="2"/>
  <c r="AX403" i="2"/>
  <c r="BC403" i="2"/>
  <c r="BB403" i="2"/>
  <c r="BA395" i="2"/>
  <c r="AX395" i="2"/>
  <c r="BC395" i="2"/>
  <c r="AZ395" i="2"/>
  <c r="BB395" i="2"/>
  <c r="BA349" i="2"/>
  <c r="BB349" i="2"/>
  <c r="BB339" i="2"/>
  <c r="BA339" i="2"/>
  <c r="AZ253" i="2"/>
  <c r="AX284" i="2"/>
  <c r="BC303" i="2"/>
  <c r="AX315" i="2"/>
  <c r="BC339" i="2"/>
  <c r="BB304" i="2"/>
  <c r="AX339" i="2"/>
  <c r="AZ349" i="2"/>
  <c r="BC362" i="2"/>
  <c r="BC369" i="2"/>
  <c r="AX385" i="2"/>
  <c r="AX389" i="2"/>
  <c r="BB380" i="2"/>
  <c r="BB348" i="2"/>
  <c r="AX366" i="2"/>
  <c r="AZ419" i="2"/>
  <c r="AZ415" i="2"/>
  <c r="BA440" i="2"/>
  <c r="AX451" i="2"/>
  <c r="BA433" i="2"/>
  <c r="BA405" i="2"/>
  <c r="BB405" i="2"/>
  <c r="BB284" i="2"/>
  <c r="AZ303" i="2"/>
  <c r="BB318" i="2"/>
  <c r="BC349" i="2"/>
  <c r="AX362" i="2"/>
  <c r="AX369" i="2"/>
  <c r="BB366" i="2"/>
  <c r="AX419" i="2"/>
  <c r="AX445" i="2"/>
  <c r="BC415" i="2"/>
  <c r="BC422" i="2"/>
  <c r="AZ440" i="2"/>
  <c r="BB451" i="2"/>
  <c r="BB419" i="2"/>
  <c r="BA445" i="2"/>
  <c r="BA410" i="2"/>
  <c r="BC410" i="2"/>
  <c r="AZ410" i="2"/>
  <c r="BA439" i="2"/>
  <c r="BB439" i="2"/>
  <c r="BB411" i="2"/>
  <c r="AX411" i="2"/>
  <c r="BA411" i="2"/>
  <c r="BB281" i="2"/>
  <c r="AX281" i="2"/>
  <c r="BC281" i="2"/>
  <c r="AZ281" i="2"/>
  <c r="BA281" i="2"/>
  <c r="BB443" i="2"/>
  <c r="BA443" i="2"/>
  <c r="AZ434" i="2"/>
  <c r="BC434" i="2"/>
  <c r="BB393" i="2"/>
  <c r="BA393" i="2"/>
  <c r="AZ358" i="2"/>
  <c r="BA358" i="2"/>
  <c r="AZ426" i="2"/>
  <c r="BC426" i="2"/>
  <c r="AX426" i="2"/>
  <c r="BB426" i="2"/>
  <c r="BC413" i="2"/>
  <c r="BB413" i="2"/>
  <c r="AX413" i="2"/>
  <c r="AZ413" i="2"/>
  <c r="BA370" i="2"/>
  <c r="AZ370" i="2"/>
  <c r="BB355" i="2"/>
  <c r="AZ355" i="2"/>
  <c r="BC355" i="2"/>
  <c r="BA355" i="2"/>
  <c r="AX355" i="2"/>
  <c r="AZ338" i="2"/>
  <c r="BC338" i="2"/>
  <c r="BB338" i="2"/>
  <c r="AX338" i="2"/>
  <c r="BB437" i="2"/>
  <c r="BC437" i="2"/>
  <c r="AZ437" i="2"/>
  <c r="AX437" i="2"/>
  <c r="BB423" i="2"/>
  <c r="BA423" i="2"/>
  <c r="AX423" i="2"/>
  <c r="BA407" i="2"/>
  <c r="AZ407" i="2"/>
  <c r="BB407" i="2"/>
  <c r="BC407" i="2"/>
  <c r="AX407" i="2"/>
  <c r="BB391" i="2"/>
  <c r="BA391" i="2"/>
  <c r="AZ391" i="2"/>
  <c r="AX391" i="2"/>
  <c r="BC391" i="2"/>
  <c r="AX384" i="2"/>
  <c r="BB384" i="2"/>
  <c r="BB359" i="2"/>
  <c r="AX359" i="2"/>
  <c r="BC359" i="2"/>
  <c r="BA359" i="2"/>
  <c r="AZ359" i="2"/>
  <c r="BC337" i="2"/>
  <c r="BB337" i="2"/>
  <c r="AZ337" i="2"/>
  <c r="AX337" i="2"/>
  <c r="BA337" i="2"/>
  <c r="BA401" i="2"/>
  <c r="BB401" i="2"/>
  <c r="AZ343" i="2"/>
  <c r="BB343" i="2"/>
  <c r="BB313" i="2"/>
  <c r="BC313" i="2"/>
  <c r="AX313" i="2"/>
  <c r="AZ313" i="2"/>
  <c r="BA313" i="2"/>
  <c r="BB289" i="2"/>
  <c r="AX289" i="2"/>
  <c r="AZ289" i="2"/>
  <c r="BA289" i="2"/>
  <c r="BC289" i="2"/>
  <c r="AX272" i="2"/>
  <c r="BB272" i="2"/>
  <c r="BB266" i="2"/>
  <c r="AZ266" i="2"/>
  <c r="BA266" i="2"/>
  <c r="BB254" i="2"/>
  <c r="AZ254" i="2"/>
  <c r="BA254" i="2"/>
  <c r="BC254" i="2"/>
  <c r="BB321" i="2"/>
  <c r="BC321" i="2"/>
  <c r="AZ321" i="2"/>
  <c r="BA321" i="2"/>
  <c r="AZ259" i="2"/>
  <c r="BA259" i="2"/>
  <c r="BB259" i="2"/>
  <c r="BC259" i="2"/>
  <c r="AX259" i="2"/>
  <c r="BB305" i="2"/>
  <c r="BA305" i="2"/>
  <c r="BC305" i="2"/>
  <c r="AX305" i="2"/>
  <c r="AZ305" i="2"/>
  <c r="AZ322" i="2"/>
  <c r="AX322" i="2"/>
  <c r="BA322" i="2"/>
  <c r="BC322" i="2"/>
  <c r="BA378" i="2"/>
  <c r="AX421" i="2"/>
  <c r="BC421" i="2"/>
  <c r="BB421" i="2"/>
  <c r="AZ421" i="2"/>
  <c r="BB381" i="2"/>
  <c r="BA381" i="2"/>
  <c r="BC356" i="2"/>
  <c r="BB356" i="2"/>
  <c r="AX295" i="2"/>
  <c r="BB295" i="2"/>
  <c r="BA444" i="2"/>
  <c r="BC444" i="2"/>
  <c r="AZ436" i="2"/>
  <c r="BA436" i="2"/>
  <c r="BA397" i="2"/>
  <c r="BB397" i="2"/>
  <c r="BA373" i="2"/>
  <c r="BB373" i="2"/>
  <c r="AZ414" i="2"/>
  <c r="BC414" i="2"/>
  <c r="BB414" i="2"/>
  <c r="BB377" i="2"/>
  <c r="BA377" i="2"/>
  <c r="BA365" i="2"/>
  <c r="BB365" i="2"/>
  <c r="BB344" i="2"/>
  <c r="BC344" i="2"/>
  <c r="BA344" i="2"/>
  <c r="AX344" i="2"/>
  <c r="AZ344" i="2"/>
  <c r="BB441" i="2"/>
  <c r="AZ441" i="2"/>
  <c r="BC441" i="2"/>
  <c r="AX441" i="2"/>
  <c r="AZ387" i="2"/>
  <c r="BB387" i="2"/>
  <c r="BA387" i="2"/>
  <c r="BC387" i="2"/>
  <c r="AX387" i="2"/>
  <c r="BB363" i="2"/>
  <c r="AX363" i="2"/>
  <c r="BC363" i="2"/>
  <c r="BA363" i="2"/>
  <c r="AZ363" i="2"/>
  <c r="AZ341" i="2"/>
  <c r="BC341" i="2"/>
  <c r="BB341" i="2"/>
  <c r="AX341" i="2"/>
  <c r="BA402" i="2"/>
  <c r="AZ346" i="2"/>
  <c r="BA346" i="2"/>
  <c r="AX329" i="2"/>
  <c r="AZ329" i="2"/>
  <c r="BB329" i="2"/>
  <c r="BC329" i="2"/>
  <c r="AX302" i="2"/>
  <c r="BB302" i="2"/>
  <c r="BC302" i="2"/>
  <c r="AX290" i="2"/>
  <c r="BB290" i="2"/>
  <c r="BC290" i="2"/>
  <c r="AX274" i="2"/>
  <c r="BB274" i="2"/>
  <c r="BC274" i="2"/>
  <c r="AX267" i="2"/>
  <c r="BC267" i="2"/>
  <c r="AZ267" i="2"/>
  <c r="BA267" i="2"/>
  <c r="BB267" i="2"/>
  <c r="BB325" i="2"/>
  <c r="BC325" i="2"/>
  <c r="AZ325" i="2"/>
  <c r="BB309" i="2"/>
  <c r="AZ309" i="2"/>
  <c r="BA309" i="2"/>
  <c r="BC309" i="2"/>
  <c r="AX309" i="2"/>
  <c r="BB278" i="2"/>
  <c r="BC278" i="2"/>
  <c r="AX278" i="2"/>
  <c r="AX323" i="2"/>
  <c r="BB323" i="2"/>
  <c r="BC306" i="2"/>
  <c r="AX306" i="2"/>
  <c r="BB306" i="2"/>
  <c r="BC282" i="2"/>
  <c r="AX282" i="2"/>
  <c r="BB282" i="2"/>
  <c r="BA441" i="2"/>
  <c r="AZ290" i="2"/>
  <c r="AX294" i="2"/>
  <c r="BB294" i="2"/>
  <c r="BC294" i="2"/>
  <c r="BB270" i="2"/>
  <c r="AZ270" i="2"/>
  <c r="BA270" i="2"/>
  <c r="BB262" i="2"/>
  <c r="AZ262" i="2"/>
  <c r="BA262" i="2"/>
  <c r="AX311" i="2"/>
  <c r="BB311" i="2"/>
  <c r="BB297" i="2"/>
  <c r="AZ297" i="2"/>
  <c r="BA297" i="2"/>
  <c r="BC297" i="2"/>
  <c r="AX297" i="2"/>
  <c r="AZ264" i="2"/>
  <c r="BB264" i="2"/>
  <c r="AZ255" i="2"/>
  <c r="BB255" i="2"/>
  <c r="BC255" i="2"/>
  <c r="AX255" i="2"/>
  <c r="BC310" i="2"/>
  <c r="AX310" i="2"/>
  <c r="BB310" i="2"/>
  <c r="AX273" i="2"/>
  <c r="BC273" i="2"/>
  <c r="BA253" i="2"/>
  <c r="AX253" i="2"/>
  <c r="BC253" i="2"/>
  <c r="BB253" i="2"/>
  <c r="BA192" i="2"/>
  <c r="BB196" i="2"/>
  <c r="BA198" i="2"/>
  <c r="BC232" i="2"/>
  <c r="BA140" i="2"/>
  <c r="AZ156" i="2"/>
  <c r="AX142" i="2"/>
  <c r="BA128" i="2"/>
  <c r="BA204" i="2"/>
  <c r="AX170" i="2"/>
  <c r="AX216" i="2"/>
  <c r="BC200" i="2"/>
  <c r="BC184" i="2"/>
  <c r="BC120" i="2"/>
  <c r="BB100" i="2"/>
  <c r="BA96" i="2"/>
  <c r="BA132" i="2"/>
  <c r="BB104" i="2"/>
  <c r="AX182" i="2"/>
  <c r="AX114" i="2"/>
  <c r="AX130" i="2"/>
  <c r="AX146" i="2"/>
  <c r="AX162" i="2"/>
  <c r="AX194" i="2"/>
  <c r="BB168" i="2"/>
  <c r="BC68" i="2"/>
  <c r="BB150" i="2"/>
  <c r="AZ214" i="2"/>
  <c r="BA158" i="2"/>
  <c r="BA116" i="2"/>
  <c r="BA118" i="2"/>
  <c r="BA171" i="2"/>
  <c r="AX68" i="2"/>
  <c r="AZ68" i="2"/>
  <c r="AX186" i="2"/>
  <c r="AZ102" i="2"/>
  <c r="BA230" i="2"/>
  <c r="BC78" i="2"/>
  <c r="BC236" i="2"/>
  <c r="BA176" i="2"/>
  <c r="AZ204" i="2"/>
  <c r="BA212" i="2"/>
  <c r="BB116" i="2"/>
  <c r="AZ240" i="2"/>
  <c r="AZ182" i="2"/>
  <c r="BA155" i="2"/>
  <c r="AX218" i="2"/>
  <c r="AX234" i="2"/>
  <c r="BC166" i="2"/>
  <c r="BC168" i="2"/>
  <c r="BB68" i="2"/>
  <c r="AX210" i="2"/>
  <c r="AX226" i="2"/>
  <c r="AX190" i="2"/>
  <c r="AZ160" i="2"/>
  <c r="BB140" i="2"/>
  <c r="AX102" i="2"/>
  <c r="AZ166" i="2"/>
  <c r="AZ116" i="2"/>
  <c r="BB124" i="2"/>
  <c r="BB230" i="2"/>
  <c r="AX196" i="2"/>
  <c r="AZ180" i="2"/>
  <c r="BA134" i="2"/>
  <c r="BB134" i="2"/>
  <c r="AX134" i="2"/>
  <c r="BC198" i="2"/>
  <c r="AX198" i="2"/>
  <c r="AZ198" i="2"/>
  <c r="BC152" i="2"/>
  <c r="AX152" i="2"/>
  <c r="AZ152" i="2"/>
  <c r="BC104" i="2"/>
  <c r="BA104" i="2"/>
  <c r="AX104" i="2"/>
  <c r="BC144" i="2"/>
  <c r="AX144" i="2"/>
  <c r="AZ144" i="2"/>
  <c r="AZ149" i="2"/>
  <c r="AX230" i="2"/>
  <c r="AZ104" i="2"/>
  <c r="BB152" i="2"/>
  <c r="BA166" i="2"/>
  <c r="BB166" i="2"/>
  <c r="AX166" i="2"/>
  <c r="AZ168" i="2"/>
  <c r="BA168" i="2"/>
  <c r="AZ136" i="2"/>
  <c r="BA136" i="2"/>
  <c r="BC220" i="2"/>
  <c r="AZ220" i="2"/>
  <c r="BB136" i="2"/>
  <c r="AZ134" i="2"/>
  <c r="BB220" i="2"/>
  <c r="BA152" i="2"/>
  <c r="BC216" i="2"/>
  <c r="BA78" i="2"/>
  <c r="BA102" i="2"/>
  <c r="BB102" i="2"/>
  <c r="BC230" i="2"/>
  <c r="AZ230" i="2"/>
  <c r="BA232" i="2"/>
  <c r="BB232" i="2"/>
  <c r="BC176" i="2"/>
  <c r="AZ176" i="2"/>
  <c r="AZ188" i="2"/>
  <c r="BA188" i="2"/>
  <c r="AX188" i="2"/>
  <c r="AX168" i="2"/>
  <c r="AX232" i="2"/>
  <c r="AX176" i="2"/>
  <c r="AX136" i="2"/>
  <c r="BC136" i="2"/>
  <c r="AZ232" i="2"/>
  <c r="BC102" i="2"/>
  <c r="BC134" i="2"/>
  <c r="BB198" i="2"/>
  <c r="BC188" i="2"/>
  <c r="BA220" i="2"/>
  <c r="BB144" i="2"/>
  <c r="BB176" i="2"/>
  <c r="AZ238" i="2"/>
  <c r="BC116" i="2"/>
  <c r="AX106" i="2"/>
  <c r="AX122" i="2"/>
  <c r="AX138" i="2"/>
  <c r="AX154" i="2"/>
  <c r="AX80" i="2"/>
  <c r="AX90" i="2"/>
  <c r="AX94" i="2"/>
  <c r="BC100" i="2"/>
  <c r="BB96" i="2"/>
  <c r="AZ120" i="2"/>
  <c r="AZ184" i="2"/>
  <c r="BC224" i="2"/>
  <c r="BB228" i="2"/>
  <c r="BC196" i="2"/>
  <c r="BB132" i="2"/>
  <c r="AZ216" i="2"/>
  <c r="AX208" i="2"/>
  <c r="AZ200" i="2"/>
  <c r="BA108" i="2"/>
  <c r="AX116" i="2"/>
  <c r="AX92" i="2"/>
  <c r="BA240" i="2"/>
  <c r="BA180" i="2"/>
  <c r="BB200" i="2"/>
  <c r="BB94" i="2"/>
  <c r="AZ100" i="2"/>
  <c r="AZ132" i="2"/>
  <c r="AZ140" i="2"/>
  <c r="BA196" i="2"/>
  <c r="BC96" i="2"/>
  <c r="BB120" i="2"/>
  <c r="BB184" i="2"/>
  <c r="BB216" i="2"/>
  <c r="BA160" i="2"/>
  <c r="BC76" i="2"/>
  <c r="BB212" i="2"/>
  <c r="BC124" i="2"/>
  <c r="BB86" i="2"/>
  <c r="BB44" i="2"/>
  <c r="AX140" i="2"/>
  <c r="AX96" i="2"/>
  <c r="AX132" i="2"/>
  <c r="AX200" i="2"/>
  <c r="AX184" i="2"/>
  <c r="BA200" i="2"/>
  <c r="BA208" i="2"/>
  <c r="BA100" i="2"/>
  <c r="BC132" i="2"/>
  <c r="BC140" i="2"/>
  <c r="AZ196" i="2"/>
  <c r="AZ96" i="2"/>
  <c r="BA184" i="2"/>
  <c r="BA216" i="2"/>
  <c r="AZ224" i="2"/>
  <c r="BC238" i="2"/>
  <c r="AX120" i="2"/>
  <c r="AX100" i="2"/>
  <c r="BA120" i="2"/>
  <c r="BC148" i="2"/>
  <c r="AZ124" i="2"/>
  <c r="BC180" i="2"/>
  <c r="BC212" i="2"/>
  <c r="AX204" i="2"/>
  <c r="BC160" i="2"/>
  <c r="AX124" i="2"/>
  <c r="BB240" i="2"/>
  <c r="BA124" i="2"/>
  <c r="BB180" i="2"/>
  <c r="BA76" i="2"/>
  <c r="AZ86" i="2"/>
  <c r="AZ212" i="2"/>
  <c r="AX160" i="2"/>
  <c r="BC240" i="2"/>
  <c r="AX180" i="2"/>
  <c r="BB160" i="2"/>
  <c r="BB204" i="2"/>
  <c r="BC204" i="2"/>
  <c r="AZ51" i="2"/>
  <c r="AZ59" i="2"/>
  <c r="AZ48" i="2"/>
  <c r="AX240" i="2"/>
  <c r="BB88" i="2"/>
  <c r="AX88" i="2"/>
  <c r="BB192" i="2"/>
  <c r="BC192" i="2"/>
  <c r="AX108" i="2"/>
  <c r="AZ192" i="2"/>
  <c r="AX82" i="2"/>
  <c r="AZ84" i="2"/>
  <c r="BA84" i="2"/>
  <c r="BC150" i="2"/>
  <c r="BA150" i="2"/>
  <c r="BA182" i="2"/>
  <c r="BC182" i="2"/>
  <c r="BA214" i="2"/>
  <c r="BC214" i="2"/>
  <c r="AZ222" i="2"/>
  <c r="BB222" i="2"/>
  <c r="AZ206" i="2"/>
  <c r="BC206" i="2"/>
  <c r="BB206" i="2"/>
  <c r="BC190" i="2"/>
  <c r="BA190" i="2"/>
  <c r="AZ174" i="2"/>
  <c r="BC174" i="2"/>
  <c r="BB174" i="2"/>
  <c r="BC158" i="2"/>
  <c r="BB158" i="2"/>
  <c r="BA142" i="2"/>
  <c r="BC126" i="2"/>
  <c r="BA126" i="2"/>
  <c r="BB110" i="2"/>
  <c r="AZ110" i="2"/>
  <c r="BA110" i="2"/>
  <c r="BC94" i="2"/>
  <c r="AZ94" i="2"/>
  <c r="BB128" i="2"/>
  <c r="BC128" i="2"/>
  <c r="BA224" i="2"/>
  <c r="BB224" i="2"/>
  <c r="BB156" i="2"/>
  <c r="AX156" i="2"/>
  <c r="BC156" i="2"/>
  <c r="BC112" i="2"/>
  <c r="AX112" i="2"/>
  <c r="BA112" i="2"/>
  <c r="BA228" i="2"/>
  <c r="BC228" i="2"/>
  <c r="BC164" i="2"/>
  <c r="AX164" i="2"/>
  <c r="AZ164" i="2"/>
  <c r="BC208" i="2"/>
  <c r="AZ208" i="2"/>
  <c r="AX192" i="2"/>
  <c r="AX228" i="2"/>
  <c r="BB112" i="2"/>
  <c r="BB126" i="2"/>
  <c r="BB148" i="2"/>
  <c r="BB164" i="2"/>
  <c r="AZ128" i="2"/>
  <c r="BB67" i="2"/>
  <c r="AZ75" i="2"/>
  <c r="BA93" i="2"/>
  <c r="AX128" i="2"/>
  <c r="AX158" i="2"/>
  <c r="AX224" i="2"/>
  <c r="AZ112" i="2"/>
  <c r="BB208" i="2"/>
  <c r="AZ142" i="2"/>
  <c r="BB84" i="2"/>
  <c r="BA148" i="2"/>
  <c r="BA164" i="2"/>
  <c r="AZ228" i="2"/>
  <c r="BC222" i="2"/>
  <c r="AX72" i="2"/>
  <c r="AX74" i="2"/>
  <c r="BC70" i="2"/>
  <c r="AZ118" i="2"/>
  <c r="AZ108" i="2"/>
  <c r="BA172" i="2"/>
  <c r="AX202" i="2"/>
  <c r="AZ236" i="2"/>
  <c r="AX118" i="2"/>
  <c r="AZ78" i="2"/>
  <c r="BC108" i="2"/>
  <c r="AZ172" i="2"/>
  <c r="BB236" i="2"/>
  <c r="BA70" i="2"/>
  <c r="AX236" i="2"/>
  <c r="AX148" i="2"/>
  <c r="AX172" i="2"/>
  <c r="AX212" i="2"/>
  <c r="BB78" i="2"/>
  <c r="BB108" i="2"/>
  <c r="BB172" i="2"/>
  <c r="BC172" i="2"/>
  <c r="BA236" i="2"/>
  <c r="BB118" i="2"/>
  <c r="AX78" i="2"/>
  <c r="AX178" i="2"/>
  <c r="AX242" i="2"/>
  <c r="BA86" i="2"/>
  <c r="AX76" i="2"/>
  <c r="BB76" i="2"/>
  <c r="BC86" i="2"/>
  <c r="AZ76" i="2"/>
  <c r="AX86" i="2"/>
  <c r="BC211" i="2"/>
  <c r="AX70" i="2"/>
  <c r="AZ70" i="2"/>
  <c r="BA88" i="2"/>
  <c r="BB238" i="2"/>
  <c r="AX238" i="2"/>
  <c r="AZ147" i="2"/>
  <c r="AX214" i="2"/>
  <c r="BB70" i="2"/>
  <c r="BC110" i="2"/>
  <c r="BC118" i="2"/>
  <c r="AZ126" i="2"/>
  <c r="BC142" i="2"/>
  <c r="AZ150" i="2"/>
  <c r="AZ158" i="2"/>
  <c r="BA174" i="2"/>
  <c r="BB182" i="2"/>
  <c r="AZ190" i="2"/>
  <c r="BA206" i="2"/>
  <c r="BB214" i="2"/>
  <c r="BC84" i="2"/>
  <c r="BC88" i="2"/>
  <c r="BA94" i="2"/>
  <c r="BA222" i="2"/>
  <c r="BA238" i="2"/>
  <c r="AZ203" i="2"/>
  <c r="AX126" i="2"/>
  <c r="AX150" i="2"/>
  <c r="AX174" i="2"/>
  <c r="AX222" i="2"/>
  <c r="BB123" i="2"/>
  <c r="BC131" i="2"/>
  <c r="AX84" i="2"/>
  <c r="AX206" i="2"/>
  <c r="BB142" i="2"/>
  <c r="BB190" i="2"/>
  <c r="BA197" i="2"/>
  <c r="BB197" i="2"/>
  <c r="BC197" i="2"/>
  <c r="AZ197" i="2"/>
  <c r="BC241" i="2"/>
  <c r="AZ241" i="2"/>
  <c r="BA241" i="2"/>
  <c r="BB241" i="2"/>
  <c r="AZ64" i="2"/>
  <c r="BC64" i="2"/>
  <c r="BA64" i="2"/>
  <c r="BB64" i="2"/>
  <c r="BB145" i="2"/>
  <c r="BC145" i="2"/>
  <c r="AZ145" i="2"/>
  <c r="BA145" i="2"/>
  <c r="BC157" i="2"/>
  <c r="AZ157" i="2"/>
  <c r="BA157" i="2"/>
  <c r="BB157" i="2"/>
  <c r="BC209" i="2"/>
  <c r="AZ209" i="2"/>
  <c r="BA209" i="2"/>
  <c r="BB209" i="2"/>
  <c r="BC225" i="2"/>
  <c r="AZ225" i="2"/>
  <c r="BA225" i="2"/>
  <c r="BB225" i="2"/>
  <c r="BB243" i="2"/>
  <c r="AZ243" i="2"/>
  <c r="BA243" i="2"/>
  <c r="BC48" i="2"/>
  <c r="AZ125" i="2"/>
  <c r="BC149" i="2"/>
  <c r="BC107" i="2"/>
  <c r="BA235" i="2"/>
  <c r="AZ227" i="2"/>
  <c r="BB227" i="2"/>
  <c r="BC227" i="2"/>
  <c r="AZ185" i="2"/>
  <c r="BA185" i="2"/>
  <c r="BB185" i="2"/>
  <c r="BC185" i="2"/>
  <c r="AZ52" i="2"/>
  <c r="BB52" i="2"/>
  <c r="BA52" i="2"/>
  <c r="BC52" i="2"/>
  <c r="AZ97" i="2"/>
  <c r="BC97" i="2"/>
  <c r="BA97" i="2"/>
  <c r="BB97" i="2"/>
  <c r="BC105" i="2"/>
  <c r="BA105" i="2"/>
  <c r="BB105" i="2"/>
  <c r="AZ105" i="2"/>
  <c r="BB113" i="2"/>
  <c r="AZ113" i="2"/>
  <c r="BC113" i="2"/>
  <c r="BA113" i="2"/>
  <c r="BC121" i="2"/>
  <c r="BA121" i="2"/>
  <c r="BB121" i="2"/>
  <c r="AZ121" i="2"/>
  <c r="BB129" i="2"/>
  <c r="AZ129" i="2"/>
  <c r="BC129" i="2"/>
  <c r="BA129" i="2"/>
  <c r="AZ137" i="2"/>
  <c r="BA137" i="2"/>
  <c r="BB137" i="2"/>
  <c r="BC137" i="2"/>
  <c r="BC147" i="2"/>
  <c r="BB147" i="2"/>
  <c r="BA147" i="2"/>
  <c r="BB161" i="2"/>
  <c r="BC161" i="2"/>
  <c r="AZ161" i="2"/>
  <c r="BA161" i="2"/>
  <c r="BB179" i="2"/>
  <c r="AZ179" i="2"/>
  <c r="BA179" i="2"/>
  <c r="BA195" i="2"/>
  <c r="BC195" i="2"/>
  <c r="AZ195" i="2"/>
  <c r="BC213" i="2"/>
  <c r="AZ213" i="2"/>
  <c r="BA213" i="2"/>
  <c r="BB213" i="2"/>
  <c r="BB229" i="2"/>
  <c r="BC229" i="2"/>
  <c r="AZ229" i="2"/>
  <c r="BA229" i="2"/>
  <c r="BA48" i="2"/>
  <c r="BB125" i="2"/>
  <c r="BA181" i="2"/>
  <c r="BC181" i="2"/>
  <c r="AZ181" i="2"/>
  <c r="BA211" i="2"/>
  <c r="AZ211" i="2"/>
  <c r="AZ155" i="2"/>
  <c r="BB155" i="2"/>
  <c r="BC155" i="2"/>
  <c r="AZ171" i="2"/>
  <c r="BB171" i="2"/>
  <c r="BC171" i="2"/>
  <c r="BA91" i="2"/>
  <c r="BB91" i="2"/>
  <c r="AZ91" i="2"/>
  <c r="BC91" i="2"/>
  <c r="BA173" i="2"/>
  <c r="BB173" i="2"/>
  <c r="BC173" i="2"/>
  <c r="AZ173" i="2"/>
  <c r="AZ189" i="2"/>
  <c r="BA189" i="2"/>
  <c r="BB189" i="2"/>
  <c r="BC189" i="2"/>
  <c r="BC203" i="2"/>
  <c r="BA203" i="2"/>
  <c r="BB203" i="2"/>
  <c r="BC219" i="2"/>
  <c r="BA219" i="2"/>
  <c r="BB219" i="2"/>
  <c r="AZ235" i="2"/>
  <c r="BB235" i="2"/>
  <c r="BC235" i="2"/>
  <c r="BA56" i="2"/>
  <c r="BB56" i="2"/>
  <c r="BC56" i="2"/>
  <c r="AZ56" i="2"/>
  <c r="BC89" i="2"/>
  <c r="BA89" i="2"/>
  <c r="BB89" i="2"/>
  <c r="AZ89" i="2"/>
  <c r="BA99" i="2"/>
  <c r="BC99" i="2"/>
  <c r="AZ99" i="2"/>
  <c r="BB107" i="2"/>
  <c r="AZ107" i="2"/>
  <c r="BA107" i="2"/>
  <c r="AZ115" i="2"/>
  <c r="BC115" i="2"/>
  <c r="BA115" i="2"/>
  <c r="BB115" i="2"/>
  <c r="BA123" i="2"/>
  <c r="BC123" i="2"/>
  <c r="AZ123" i="2"/>
  <c r="BB131" i="2"/>
  <c r="AZ131" i="2"/>
  <c r="BA131" i="2"/>
  <c r="AZ139" i="2"/>
  <c r="BB139" i="2"/>
  <c r="BC139" i="2"/>
  <c r="AZ165" i="2"/>
  <c r="BA165" i="2"/>
  <c r="BB165" i="2"/>
  <c r="BC165" i="2"/>
  <c r="BB201" i="2"/>
  <c r="AZ201" i="2"/>
  <c r="BC201" i="2"/>
  <c r="BA201" i="2"/>
  <c r="BA217" i="2"/>
  <c r="BB217" i="2"/>
  <c r="BC217" i="2"/>
  <c r="AZ217" i="2"/>
  <c r="AZ233" i="2"/>
  <c r="BA233" i="2"/>
  <c r="BB233" i="2"/>
  <c r="BC233" i="2"/>
  <c r="BB48" i="2"/>
  <c r="BA125" i="2"/>
  <c r="BB149" i="2"/>
  <c r="BA139" i="2"/>
  <c r="BB195" i="2"/>
  <c r="AZ219" i="2"/>
  <c r="BC243" i="2"/>
  <c r="BA141" i="2"/>
  <c r="BB141" i="2"/>
  <c r="BC141" i="2"/>
  <c r="AZ141" i="2"/>
  <c r="BB163" i="2"/>
  <c r="AZ163" i="2"/>
  <c r="BA163" i="2"/>
  <c r="BB177" i="2"/>
  <c r="BC177" i="2"/>
  <c r="AZ177" i="2"/>
  <c r="BA177" i="2"/>
  <c r="BB193" i="2"/>
  <c r="BC193" i="2"/>
  <c r="AZ193" i="2"/>
  <c r="BA193" i="2"/>
  <c r="BA60" i="2"/>
  <c r="BB60" i="2"/>
  <c r="BC60" i="2"/>
  <c r="AZ60" i="2"/>
  <c r="BB51" i="2"/>
  <c r="BA51" i="2"/>
  <c r="BC51" i="2"/>
  <c r="BB59" i="2"/>
  <c r="BA59" i="2"/>
  <c r="BC59" i="2"/>
  <c r="BA67" i="2"/>
  <c r="BC67" i="2"/>
  <c r="BB75" i="2"/>
  <c r="BC75" i="2"/>
  <c r="BA75" i="2"/>
  <c r="BC83" i="2"/>
  <c r="BA83" i="2"/>
  <c r="AZ83" i="2"/>
  <c r="BB83" i="2"/>
  <c r="BC93" i="2"/>
  <c r="BB93" i="2"/>
  <c r="AZ93" i="2"/>
  <c r="BB101" i="2"/>
  <c r="AZ101" i="2"/>
  <c r="BC101" i="2"/>
  <c r="BA101" i="2"/>
  <c r="BC109" i="2"/>
  <c r="BA109" i="2"/>
  <c r="BB109" i="2"/>
  <c r="AZ109" i="2"/>
  <c r="BA117" i="2"/>
  <c r="BB117" i="2"/>
  <c r="AZ117" i="2"/>
  <c r="BC117" i="2"/>
  <c r="AZ133" i="2"/>
  <c r="BA133" i="2"/>
  <c r="BB133" i="2"/>
  <c r="BC133" i="2"/>
  <c r="AZ153" i="2"/>
  <c r="BA153" i="2"/>
  <c r="BB153" i="2"/>
  <c r="BC153" i="2"/>
  <c r="AZ169" i="2"/>
  <c r="BA169" i="2"/>
  <c r="BB169" i="2"/>
  <c r="BC169" i="2"/>
  <c r="BA187" i="2"/>
  <c r="BC187" i="2"/>
  <c r="AZ187" i="2"/>
  <c r="BB205" i="2"/>
  <c r="BC205" i="2"/>
  <c r="AZ205" i="2"/>
  <c r="BA205" i="2"/>
  <c r="BA221" i="2"/>
  <c r="BC221" i="2"/>
  <c r="AZ221" i="2"/>
  <c r="BB237" i="2"/>
  <c r="BC237" i="2"/>
  <c r="AZ237" i="2"/>
  <c r="BA237" i="2"/>
  <c r="BC125" i="2"/>
  <c r="BA149" i="2"/>
  <c r="BB181" i="2"/>
  <c r="BB221" i="2"/>
  <c r="BB187" i="2"/>
  <c r="AZ67" i="2"/>
  <c r="BB99" i="2"/>
  <c r="BC163" i="2"/>
  <c r="BC179" i="2"/>
  <c r="BB211" i="2"/>
  <c r="BA227" i="2"/>
  <c r="AZ73" i="2"/>
  <c r="BC73" i="2"/>
  <c r="BA73" i="2"/>
  <c r="BB73" i="2"/>
  <c r="AZ103" i="2"/>
  <c r="BA103" i="2"/>
  <c r="BB103" i="2"/>
  <c r="BC103" i="2"/>
  <c r="AZ119" i="2"/>
  <c r="BA119" i="2"/>
  <c r="BB119" i="2"/>
  <c r="BC119" i="2"/>
  <c r="BC135" i="2"/>
  <c r="AZ135" i="2"/>
  <c r="BA135" i="2"/>
  <c r="BB135" i="2"/>
  <c r="BC151" i="2"/>
  <c r="AZ151" i="2"/>
  <c r="BA151" i="2"/>
  <c r="BB151" i="2"/>
  <c r="BC167" i="2"/>
  <c r="AZ167" i="2"/>
  <c r="BA167" i="2"/>
  <c r="BB167" i="2"/>
  <c r="BC183" i="2"/>
  <c r="AZ183" i="2"/>
  <c r="BA183" i="2"/>
  <c r="BB183" i="2"/>
  <c r="BC199" i="2"/>
  <c r="AZ199" i="2"/>
  <c r="BA199" i="2"/>
  <c r="BB199" i="2"/>
  <c r="BC215" i="2"/>
  <c r="AZ215" i="2"/>
  <c r="BA215" i="2"/>
  <c r="BB215" i="2"/>
  <c r="BC231" i="2"/>
  <c r="BA231" i="2"/>
  <c r="BB231" i="2"/>
  <c r="AZ231" i="2"/>
  <c r="AZ85" i="2"/>
  <c r="BC85" i="2"/>
  <c r="BA85" i="2"/>
  <c r="BB85" i="2"/>
  <c r="AZ69" i="2"/>
  <c r="BC69" i="2"/>
  <c r="BA69" i="2"/>
  <c r="BB69" i="2"/>
  <c r="BA54" i="2"/>
  <c r="BB54" i="2"/>
  <c r="AZ54" i="2"/>
  <c r="BC54" i="2"/>
  <c r="AZ90" i="2"/>
  <c r="BC90" i="2"/>
  <c r="BA90" i="2"/>
  <c r="BB90" i="2"/>
  <c r="AZ74" i="2"/>
  <c r="BC74" i="2"/>
  <c r="BA74" i="2"/>
  <c r="BB74" i="2"/>
  <c r="BA57" i="2"/>
  <c r="AZ57" i="2"/>
  <c r="BB57" i="2"/>
  <c r="BC57" i="2"/>
  <c r="BA47" i="2"/>
  <c r="BC47" i="2"/>
  <c r="BB47" i="2"/>
  <c r="AZ47" i="2"/>
  <c r="AZ81" i="2"/>
  <c r="BC81" i="2"/>
  <c r="BA81" i="2"/>
  <c r="BB81" i="2"/>
  <c r="AZ106" i="2"/>
  <c r="BA106" i="2"/>
  <c r="BB106" i="2"/>
  <c r="BC106" i="2"/>
  <c r="AZ122" i="2"/>
  <c r="BA122" i="2"/>
  <c r="BB122" i="2"/>
  <c r="BC122" i="2"/>
  <c r="BC138" i="2"/>
  <c r="AZ138" i="2"/>
  <c r="BA138" i="2"/>
  <c r="BB138" i="2"/>
  <c r="BC154" i="2"/>
  <c r="AZ154" i="2"/>
  <c r="BA154" i="2"/>
  <c r="BB154" i="2"/>
  <c r="BC170" i="2"/>
  <c r="AZ170" i="2"/>
  <c r="BA170" i="2"/>
  <c r="BB170" i="2"/>
  <c r="BC186" i="2"/>
  <c r="AZ186" i="2"/>
  <c r="BA186" i="2"/>
  <c r="BB186" i="2"/>
  <c r="BC202" i="2"/>
  <c r="AZ202" i="2"/>
  <c r="BA202" i="2"/>
  <c r="BB202" i="2"/>
  <c r="BC218" i="2"/>
  <c r="AZ218" i="2"/>
  <c r="BA218" i="2"/>
  <c r="BB218" i="2"/>
  <c r="BB234" i="2"/>
  <c r="BC234" i="2"/>
  <c r="AZ234" i="2"/>
  <c r="BA234" i="2"/>
  <c r="AZ80" i="2"/>
  <c r="BC80" i="2"/>
  <c r="BA80" i="2"/>
  <c r="BB80" i="2"/>
  <c r="AZ66" i="2"/>
  <c r="BC66" i="2"/>
  <c r="BA66" i="2"/>
  <c r="BB66" i="2"/>
  <c r="BA50" i="2"/>
  <c r="BB50" i="2"/>
  <c r="AZ50" i="2"/>
  <c r="BC50" i="2"/>
  <c r="AZ87" i="2"/>
  <c r="BC87" i="2"/>
  <c r="BA87" i="2"/>
  <c r="BB87" i="2"/>
  <c r="AZ71" i="2"/>
  <c r="BC71" i="2"/>
  <c r="BA71" i="2"/>
  <c r="BB71" i="2"/>
  <c r="BA53" i="2"/>
  <c r="AZ53" i="2"/>
  <c r="BB53" i="2"/>
  <c r="BC53" i="2"/>
  <c r="BA55" i="2"/>
  <c r="BC55" i="2"/>
  <c r="BB55" i="2"/>
  <c r="AZ55" i="2"/>
  <c r="AZ92" i="2"/>
  <c r="BC92" i="2"/>
  <c r="BA92" i="2"/>
  <c r="BB92" i="2"/>
  <c r="AZ111" i="2"/>
  <c r="BA111" i="2"/>
  <c r="BB111" i="2"/>
  <c r="BC111" i="2"/>
  <c r="AZ127" i="2"/>
  <c r="BA127" i="2"/>
  <c r="BB127" i="2"/>
  <c r="BC127" i="2"/>
  <c r="BC143" i="2"/>
  <c r="AZ143" i="2"/>
  <c r="BA143" i="2"/>
  <c r="BB143" i="2"/>
  <c r="BC159" i="2"/>
  <c r="AZ159" i="2"/>
  <c r="BA159" i="2"/>
  <c r="BB159" i="2"/>
  <c r="BC175" i="2"/>
  <c r="AZ175" i="2"/>
  <c r="BA175" i="2"/>
  <c r="BB175" i="2"/>
  <c r="BC191" i="2"/>
  <c r="AZ191" i="2"/>
  <c r="BA191" i="2"/>
  <c r="BB191" i="2"/>
  <c r="BC207" i="2"/>
  <c r="AZ207" i="2"/>
  <c r="BA207" i="2"/>
  <c r="BB207" i="2"/>
  <c r="BC223" i="2"/>
  <c r="AZ223" i="2"/>
  <c r="BA223" i="2"/>
  <c r="BB223" i="2"/>
  <c r="BC239" i="2"/>
  <c r="AZ239" i="2"/>
  <c r="BA239" i="2"/>
  <c r="BB239" i="2"/>
  <c r="AZ77" i="2"/>
  <c r="BC77" i="2"/>
  <c r="BA77" i="2"/>
  <c r="BB77" i="2"/>
  <c r="AZ62" i="2"/>
  <c r="BC62" i="2"/>
  <c r="BA62" i="2"/>
  <c r="BB62" i="2"/>
  <c r="BA46" i="2"/>
  <c r="BB46" i="2"/>
  <c r="AZ46" i="2"/>
  <c r="BC46" i="2"/>
  <c r="AZ82" i="2"/>
  <c r="BC82" i="2"/>
  <c r="BA82" i="2"/>
  <c r="BB82" i="2"/>
  <c r="AZ65" i="2"/>
  <c r="BC65" i="2"/>
  <c r="BA65" i="2"/>
  <c r="BB65" i="2"/>
  <c r="BA49" i="2"/>
  <c r="AZ49" i="2"/>
  <c r="BB49" i="2"/>
  <c r="BC49" i="2"/>
  <c r="AZ63" i="2"/>
  <c r="BC63" i="2"/>
  <c r="BA63" i="2"/>
  <c r="BB63" i="2"/>
  <c r="AZ98" i="2"/>
  <c r="BA98" i="2"/>
  <c r="BB98" i="2"/>
  <c r="BC98" i="2"/>
  <c r="AZ114" i="2"/>
  <c r="BA114" i="2"/>
  <c r="BB114" i="2"/>
  <c r="BC114" i="2"/>
  <c r="BC130" i="2"/>
  <c r="AZ130" i="2"/>
  <c r="BA130" i="2"/>
  <c r="BB130" i="2"/>
  <c r="BC146" i="2"/>
  <c r="AZ146" i="2"/>
  <c r="BA146" i="2"/>
  <c r="BB146" i="2"/>
  <c r="BC162" i="2"/>
  <c r="AZ162" i="2"/>
  <c r="BA162" i="2"/>
  <c r="BB162" i="2"/>
  <c r="BC178" i="2"/>
  <c r="AZ178" i="2"/>
  <c r="BA178" i="2"/>
  <c r="BB178" i="2"/>
  <c r="BC194" i="2"/>
  <c r="AZ194" i="2"/>
  <c r="BA194" i="2"/>
  <c r="BB194" i="2"/>
  <c r="BC210" i="2"/>
  <c r="AZ210" i="2"/>
  <c r="BA210" i="2"/>
  <c r="BB210" i="2"/>
  <c r="BC226" i="2"/>
  <c r="AZ226" i="2"/>
  <c r="BA226" i="2"/>
  <c r="BB226" i="2"/>
  <c r="BC242" i="2"/>
  <c r="AZ242" i="2"/>
  <c r="BA242" i="2"/>
  <c r="BB242" i="2"/>
  <c r="AZ72" i="2"/>
  <c r="BC72" i="2"/>
  <c r="BA72" i="2"/>
  <c r="BB72" i="2"/>
  <c r="BA58" i="2"/>
  <c r="BB58" i="2"/>
  <c r="AZ58" i="2"/>
  <c r="BC58" i="2"/>
  <c r="AZ95" i="2"/>
  <c r="BC95" i="2"/>
  <c r="BA95" i="2"/>
  <c r="BB95" i="2"/>
  <c r="AZ79" i="2"/>
  <c r="BC79" i="2"/>
  <c r="BA79" i="2"/>
  <c r="BB79" i="2"/>
  <c r="AZ61" i="2"/>
  <c r="BC61" i="2"/>
  <c r="BA61" i="2"/>
  <c r="BB61" i="2"/>
  <c r="BA45" i="2"/>
  <c r="AZ45" i="2"/>
  <c r="BB45" i="2"/>
  <c r="BC45" i="2"/>
  <c r="AX167" i="2"/>
  <c r="AX227" i="2"/>
  <c r="AX49" i="2"/>
  <c r="AX65" i="2"/>
  <c r="AX99" i="2"/>
  <c r="AX123" i="2"/>
  <c r="AX149" i="2"/>
  <c r="AX201" i="2"/>
  <c r="AX62" i="2"/>
  <c r="AX155" i="2"/>
  <c r="AX199" i="2"/>
  <c r="AX52" i="2"/>
  <c r="AX51" i="2"/>
  <c r="AX59" i="2"/>
  <c r="AX67" i="2"/>
  <c r="AX75" i="2"/>
  <c r="AX83" i="2"/>
  <c r="AX93" i="2"/>
  <c r="AX101" i="2"/>
  <c r="AX109" i="2"/>
  <c r="AX117" i="2"/>
  <c r="AX125" i="2"/>
  <c r="AX133" i="2"/>
  <c r="AX143" i="2"/>
  <c r="AX153" i="2"/>
  <c r="AX169" i="2"/>
  <c r="AX187" i="2"/>
  <c r="AX205" i="2"/>
  <c r="AX221" i="2"/>
  <c r="AX237" i="2"/>
  <c r="AX48" i="2"/>
  <c r="AX66" i="2"/>
  <c r="AX181" i="2"/>
  <c r="AX211" i="2"/>
  <c r="AX50" i="2"/>
  <c r="AX64" i="2"/>
  <c r="AX73" i="2"/>
  <c r="AX89" i="2"/>
  <c r="AX115" i="2"/>
  <c r="AX139" i="2"/>
  <c r="AX183" i="2"/>
  <c r="AX233" i="2"/>
  <c r="AX185" i="2"/>
  <c r="AX231" i="2"/>
  <c r="AX91" i="2"/>
  <c r="AX159" i="2"/>
  <c r="AX173" i="2"/>
  <c r="AX189" i="2"/>
  <c r="AX203" i="2"/>
  <c r="AX219" i="2"/>
  <c r="AX235" i="2"/>
  <c r="AX56" i="2"/>
  <c r="AX45" i="2"/>
  <c r="AX53" i="2"/>
  <c r="AX61" i="2"/>
  <c r="AX69" i="2"/>
  <c r="AX77" i="2"/>
  <c r="AX85" i="2"/>
  <c r="AX95" i="2"/>
  <c r="AX103" i="2"/>
  <c r="AX111" i="2"/>
  <c r="AX119" i="2"/>
  <c r="AX127" i="2"/>
  <c r="AX135" i="2"/>
  <c r="AX145" i="2"/>
  <c r="AX157" i="2"/>
  <c r="AX175" i="2"/>
  <c r="AX191" i="2"/>
  <c r="AX209" i="2"/>
  <c r="AX225" i="2"/>
  <c r="AX243" i="2"/>
  <c r="AX54" i="2"/>
  <c r="AX151" i="2"/>
  <c r="AX197" i="2"/>
  <c r="AX241" i="2"/>
  <c r="AX57" i="2"/>
  <c r="AX81" i="2"/>
  <c r="AX107" i="2"/>
  <c r="AX131" i="2"/>
  <c r="AX165" i="2"/>
  <c r="AX217" i="2"/>
  <c r="AX171" i="2"/>
  <c r="AX215" i="2"/>
  <c r="AX141" i="2"/>
  <c r="AX163" i="2"/>
  <c r="AX177" i="2"/>
  <c r="AX193" i="2"/>
  <c r="AX207" i="2"/>
  <c r="AX223" i="2"/>
  <c r="AX239" i="2"/>
  <c r="AX46" i="2"/>
  <c r="AX60" i="2"/>
  <c r="AX47" i="2"/>
  <c r="AX55" i="2"/>
  <c r="AX63" i="2"/>
  <c r="AX71" i="2"/>
  <c r="AX79" i="2"/>
  <c r="AX87" i="2"/>
  <c r="AX97" i="2"/>
  <c r="AX105" i="2"/>
  <c r="AX113" i="2"/>
  <c r="AX121" i="2"/>
  <c r="AX129" i="2"/>
  <c r="AX137" i="2"/>
  <c r="AX147" i="2"/>
  <c r="AX161" i="2"/>
  <c r="AX179" i="2"/>
  <c r="AX195" i="2"/>
  <c r="AX213" i="2"/>
  <c r="AX229" i="2"/>
  <c r="AX58" i="2"/>
  <c r="W10" i="1" l="1"/>
  <c r="W12" i="1" s="1"/>
  <c r="W14" i="1" s="1"/>
  <c r="Q12" i="1"/>
  <c r="Q14" i="1" s="1"/>
  <c r="J12" i="1"/>
  <c r="J13" i="1" s="1"/>
  <c r="M8" i="1" s="1"/>
  <c r="M12" i="1" s="1"/>
  <c r="M13" i="1" s="1"/>
  <c r="AX251" i="2"/>
  <c r="L16" i="3" l="1"/>
  <c r="BD253" i="2"/>
  <c r="BE253" i="2" s="1"/>
  <c r="AX461" i="2"/>
  <c r="BD568" i="2" s="1"/>
  <c r="BD271" i="2"/>
  <c r="BH271" i="2" s="1"/>
  <c r="BD365" i="2"/>
  <c r="BH365" i="2" s="1"/>
  <c r="BD423" i="2"/>
  <c r="BG423" i="2" s="1"/>
  <c r="BD388" i="2"/>
  <c r="BD340" i="2"/>
  <c r="BH340" i="2" s="1"/>
  <c r="BD402" i="2"/>
  <c r="BH402" i="2" s="1"/>
  <c r="BD256" i="2"/>
  <c r="BF256" i="2" s="1"/>
  <c r="BD274" i="2"/>
  <c r="BH274" i="2" s="1"/>
  <c r="BD305" i="2"/>
  <c r="BF305" i="2" s="1"/>
  <c r="BD335" i="2"/>
  <c r="BG335" i="2" s="1"/>
  <c r="BD260" i="2"/>
  <c r="BE260" i="2" s="1"/>
  <c r="BD279" i="2"/>
  <c r="BE279" i="2" s="1"/>
  <c r="BD345" i="2"/>
  <c r="BG345" i="2" s="1"/>
  <c r="BD353" i="2"/>
  <c r="BE353" i="2" s="1"/>
  <c r="BD255" i="2"/>
  <c r="BE255" i="2" s="1"/>
  <c r="BD378" i="2"/>
  <c r="BH378" i="2" s="1"/>
  <c r="BD356" i="2"/>
  <c r="BD268" i="2"/>
  <c r="BH268" i="2" s="1"/>
  <c r="BD277" i="2"/>
  <c r="BD377" i="2"/>
  <c r="BD338" i="2"/>
  <c r="BH338" i="2" s="1"/>
  <c r="BD409" i="2"/>
  <c r="BH409" i="2" s="1"/>
  <c r="BD326" i="2"/>
  <c r="BH326" i="2" s="1"/>
  <c r="BD424" i="2"/>
  <c r="BD404" i="2"/>
  <c r="BD336" i="2"/>
  <c r="BH336" i="2" s="1"/>
  <c r="BD428" i="2"/>
  <c r="BE428" i="2" s="1"/>
  <c r="BD430" i="2"/>
  <c r="BG430" i="2" s="1"/>
  <c r="BD427" i="2"/>
  <c r="BE427" i="2" s="1"/>
  <c r="BD448" i="2"/>
  <c r="BD436" i="2"/>
  <c r="BH436" i="2" s="1"/>
  <c r="BD292" i="2"/>
  <c r="BD313" i="2"/>
  <c r="BG313" i="2" s="1"/>
  <c r="BD263" i="2"/>
  <c r="BH263" i="2" s="1"/>
  <c r="BD400" i="2"/>
  <c r="BD318" i="2"/>
  <c r="BH318" i="2" s="1"/>
  <c r="BD273" i="2"/>
  <c r="BH273" i="2" s="1"/>
  <c r="BD311" i="2"/>
  <c r="BF311" i="2" s="1"/>
  <c r="BD442" i="2"/>
  <c r="BG442" i="2" s="1"/>
  <c r="BD303" i="2"/>
  <c r="BG303" i="2" s="1"/>
  <c r="BD306" i="2"/>
  <c r="BH306" i="2" s="1"/>
  <c r="BD330" i="2"/>
  <c r="BD346" i="2"/>
  <c r="BH346" i="2" s="1"/>
  <c r="BD315" i="2"/>
  <c r="BD415" i="2"/>
  <c r="BE415" i="2" s="1"/>
  <c r="BD360" i="2"/>
  <c r="BG360" i="2" s="1"/>
  <c r="BD439" i="2"/>
  <c r="BH439" i="2" s="1"/>
  <c r="BD393" i="2"/>
  <c r="BF393" i="2" s="1"/>
  <c r="BD406" i="2"/>
  <c r="BH406" i="2" s="1"/>
  <c r="BD276" i="2"/>
  <c r="BF276" i="2" s="1"/>
  <c r="BD327" i="2"/>
  <c r="BD364" i="2"/>
  <c r="BD419" i="2"/>
  <c r="BD387" i="2"/>
  <c r="BH387" i="2" s="1"/>
  <c r="BD275" i="2"/>
  <c r="BH275" i="2" s="1"/>
  <c r="BD431" i="2"/>
  <c r="BF431" i="2" s="1"/>
  <c r="BD350" i="2"/>
  <c r="BF350" i="2" s="1"/>
  <c r="BD444" i="2"/>
  <c r="BD389" i="2"/>
  <c r="BG389" i="2" s="1"/>
  <c r="BD331" i="2"/>
  <c r="BF331" i="2" s="1"/>
  <c r="BD399" i="2"/>
  <c r="BF399" i="2" s="1"/>
  <c r="BD373" i="2"/>
  <c r="BD391" i="2"/>
  <c r="BG391" i="2" s="1"/>
  <c r="BD432" i="2"/>
  <c r="BH432" i="2" s="1"/>
  <c r="BD285" i="2"/>
  <c r="BG285" i="2" s="1"/>
  <c r="BD390" i="2"/>
  <c r="BD397" i="2"/>
  <c r="BH397" i="2" s="1"/>
  <c r="BD450" i="2"/>
  <c r="BG450" i="2" s="1"/>
  <c r="BD289" i="2"/>
  <c r="BF289" i="2" s="1"/>
  <c r="BD281" i="2"/>
  <c r="BG281" i="2" s="1"/>
  <c r="BD296" i="2"/>
  <c r="BD283" i="2"/>
  <c r="BD332" i="2"/>
  <c r="BE332" i="2" s="1"/>
  <c r="BD383" i="2"/>
  <c r="BD290" i="2"/>
  <c r="BE290" i="2" s="1"/>
  <c r="BD272" i="2"/>
  <c r="BD352" i="2"/>
  <c r="BD435" i="2"/>
  <c r="BD267" i="2"/>
  <c r="BE267" i="2" s="1"/>
  <c r="BD368" i="2"/>
  <c r="BD299" i="2"/>
  <c r="BF299" i="2" s="1"/>
  <c r="BD321" i="2"/>
  <c r="BF321" i="2" s="1"/>
  <c r="BD451" i="2"/>
  <c r="BD414" i="2"/>
  <c r="BD262" i="2"/>
  <c r="BD280" i="2"/>
  <c r="BE280" i="2" s="1"/>
  <c r="BD257" i="2"/>
  <c r="BD302" i="2"/>
  <c r="BD254" i="2"/>
  <c r="BF254" i="2" s="1"/>
  <c r="BD343" i="2"/>
  <c r="BD288" i="2"/>
  <c r="BD440" i="2"/>
  <c r="BG440" i="2" s="1"/>
  <c r="BD420" i="2"/>
  <c r="BE420" i="2" s="1"/>
  <c r="BD372" i="2"/>
  <c r="BH372" i="2" s="1"/>
  <c r="BD395" i="2"/>
  <c r="BD297" i="2"/>
  <c r="BD304" i="2"/>
  <c r="BD411" i="2"/>
  <c r="BG411" i="2" s="1"/>
  <c r="BD396" i="2"/>
  <c r="BD410" i="2"/>
  <c r="BD437" i="2"/>
  <c r="BG437" i="2" s="1"/>
  <c r="BD282" i="2"/>
  <c r="BE282" i="2" s="1"/>
  <c r="BD416" i="2"/>
  <c r="BD375" i="2"/>
  <c r="BF375" i="2" s="1"/>
  <c r="BD278" i="2"/>
  <c r="BD295" i="2"/>
  <c r="BD342" i="2"/>
  <c r="BD417" i="2"/>
  <c r="BE417" i="2" s="1"/>
  <c r="BD401" i="2"/>
  <c r="BH401" i="2" s="1"/>
  <c r="BD394" i="2"/>
  <c r="BD422" i="2"/>
  <c r="BF422" i="2" s="1"/>
  <c r="BD358" i="2"/>
  <c r="BG358" i="2" s="1"/>
  <c r="BD316" i="2"/>
  <c r="BE316" i="2" s="1"/>
  <c r="BD438" i="2"/>
  <c r="BH438" i="2" s="1"/>
  <c r="BD362" i="2"/>
  <c r="BE362" i="2" s="1"/>
  <c r="BD398" i="2"/>
  <c r="BE398" i="2" s="1"/>
  <c r="BD385" i="2"/>
  <c r="BD359" i="2"/>
  <c r="BD300" i="2"/>
  <c r="BF300" i="2" s="1"/>
  <c r="BD351" i="2"/>
  <c r="BF351" i="2" s="1"/>
  <c r="BD408" i="2"/>
  <c r="BD259" i="2"/>
  <c r="BH259" i="2" s="1"/>
  <c r="BD266" i="2"/>
  <c r="BD291" i="2"/>
  <c r="BD264" i="2"/>
  <c r="BE264" i="2" s="1"/>
  <c r="BD284" i="2"/>
  <c r="BG284" i="2" s="1"/>
  <c r="BD307" i="2"/>
  <c r="BD381" i="2"/>
  <c r="BH381" i="2" s="1"/>
  <c r="BD298" i="2"/>
  <c r="BG298" i="2" s="1"/>
  <c r="BD403" i="2"/>
  <c r="BE403" i="2" s="1"/>
  <c r="BD341" i="2"/>
  <c r="BH341" i="2" s="1"/>
  <c r="BD310" i="2"/>
  <c r="BE310" i="2" s="1"/>
  <c r="BD287" i="2"/>
  <c r="BF287" i="2" s="1"/>
  <c r="BD320" i="2"/>
  <c r="BD354" i="2"/>
  <c r="BD312" i="2"/>
  <c r="BD301" i="2"/>
  <c r="BF301" i="2" s="1"/>
  <c r="BD349" i="2"/>
  <c r="BE349" i="2" s="1"/>
  <c r="BD355" i="2"/>
  <c r="BE355" i="2" s="1"/>
  <c r="BD421" i="2"/>
  <c r="BF421" i="2" s="1"/>
  <c r="BD328" i="2"/>
  <c r="BH328" i="2" s="1"/>
  <c r="BD265" i="2"/>
  <c r="BD269" i="2"/>
  <c r="BE269" i="2" s="1"/>
  <c r="BD425" i="2"/>
  <c r="BD429" i="2"/>
  <c r="BD348" i="2"/>
  <c r="BG348" i="2" s="1"/>
  <c r="BD329" i="2"/>
  <c r="BD258" i="2"/>
  <c r="BG258" i="2" s="1"/>
  <c r="BD366" i="2"/>
  <c r="BH366" i="2" s="1"/>
  <c r="BD382" i="2"/>
  <c r="BG382" i="2" s="1"/>
  <c r="BD443" i="2"/>
  <c r="BH443" i="2" s="1"/>
  <c r="BD412" i="2"/>
  <c r="BD261" i="2"/>
  <c r="BD392" i="2"/>
  <c r="BH392" i="2" s="1"/>
  <c r="BD334" i="2"/>
  <c r="BG334" i="2" s="1"/>
  <c r="BD407" i="2"/>
  <c r="BH407" i="2" s="1"/>
  <c r="BD308" i="2"/>
  <c r="BF308" i="2" s="1"/>
  <c r="BD347" i="2"/>
  <c r="BD384" i="2"/>
  <c r="BE384" i="2" s="1"/>
  <c r="BD322" i="2"/>
  <c r="BD426" i="2"/>
  <c r="BE426" i="2" s="1"/>
  <c r="BD339" i="2"/>
  <c r="BH339" i="2" s="1"/>
  <c r="BD333" i="2"/>
  <c r="BD441" i="2"/>
  <c r="BD357" i="2"/>
  <c r="BD309" i="2"/>
  <c r="BF309" i="2" s="1"/>
  <c r="BD449" i="2"/>
  <c r="BG449" i="2" s="1"/>
  <c r="BD447" i="2"/>
  <c r="BD445" i="2"/>
  <c r="BD418" i="2"/>
  <c r="BH418" i="2" s="1"/>
  <c r="BD374" i="2"/>
  <c r="BD325" i="2"/>
  <c r="BD314" i="2"/>
  <c r="BD376" i="2"/>
  <c r="BH376" i="2" s="1"/>
  <c r="BD370" i="2"/>
  <c r="BF370" i="2" s="1"/>
  <c r="BD270" i="2"/>
  <c r="BH270" i="2" s="1"/>
  <c r="BD344" i="2"/>
  <c r="BE344" i="2" s="1"/>
  <c r="BD337" i="2"/>
  <c r="BD413" i="2"/>
  <c r="BF413" i="2" s="1"/>
  <c r="BD380" i="2"/>
  <c r="BG380" i="2" s="1"/>
  <c r="BD433" i="2"/>
  <c r="BD317" i="2"/>
  <c r="BH317" i="2" s="1"/>
  <c r="BD367" i="2"/>
  <c r="BH367" i="2" s="1"/>
  <c r="BD319" i="2"/>
  <c r="BD371" i="2"/>
  <c r="BE371" i="2" s="1"/>
  <c r="BD452" i="2"/>
  <c r="BD323" i="2"/>
  <c r="BE323" i="2" s="1"/>
  <c r="BD361" i="2"/>
  <c r="BH361" i="2" s="1"/>
  <c r="BD294" i="2"/>
  <c r="BG294" i="2" s="1"/>
  <c r="BD363" i="2"/>
  <c r="BD434" i="2"/>
  <c r="BH434" i="2" s="1"/>
  <c r="BD369" i="2"/>
  <c r="BE369" i="2" s="1"/>
  <c r="BD379" i="2"/>
  <c r="BF379" i="2" s="1"/>
  <c r="BD286" i="2"/>
  <c r="BF286" i="2" s="1"/>
  <c r="BD386" i="2"/>
  <c r="BG386" i="2" s="1"/>
  <c r="BD324" i="2"/>
  <c r="BF324" i="2" s="1"/>
  <c r="BD293" i="2"/>
  <c r="BH293" i="2" s="1"/>
  <c r="BD405" i="2"/>
  <c r="BD446" i="2"/>
  <c r="BH446" i="2" s="1"/>
  <c r="BD575" i="2"/>
  <c r="BE575" i="2" s="1"/>
  <c r="BD650" i="2"/>
  <c r="BG650" i="2" s="1"/>
  <c r="BD638" i="2"/>
  <c r="BF638" i="2" s="1"/>
  <c r="BD627" i="2"/>
  <c r="BD606" i="2"/>
  <c r="BD614" i="2"/>
  <c r="BD649" i="2"/>
  <c r="BD662" i="2"/>
  <c r="BD615" i="2"/>
  <c r="BD632" i="2"/>
  <c r="BD640" i="2"/>
  <c r="BD599" i="2"/>
  <c r="BD657" i="2"/>
  <c r="BD585" i="2"/>
  <c r="BD608" i="2"/>
  <c r="BD661" i="2"/>
  <c r="BD642" i="2"/>
  <c r="BD648" i="2"/>
  <c r="BD622" i="2"/>
  <c r="BD652" i="2"/>
  <c r="BD596" i="2"/>
  <c r="BD639" i="2"/>
  <c r="BD610" i="2"/>
  <c r="BD658" i="2"/>
  <c r="BD643" i="2"/>
  <c r="BD635" i="2"/>
  <c r="BD594" i="2"/>
  <c r="BD591" i="2"/>
  <c r="BD626" i="2"/>
  <c r="BD660" i="2"/>
  <c r="BD623" i="2"/>
  <c r="BD644" i="2"/>
  <c r="BD590" i="2" l="1"/>
  <c r="BG590" i="2" s="1"/>
  <c r="BD601" i="2"/>
  <c r="BG601" i="2" s="1"/>
  <c r="BD584" i="2"/>
  <c r="BG584" i="2" s="1"/>
  <c r="BD588" i="2"/>
  <c r="BE588" i="2" s="1"/>
  <c r="BD620" i="2"/>
  <c r="BF620" i="2" s="1"/>
  <c r="BD595" i="2"/>
  <c r="BF595" i="2" s="1"/>
  <c r="BD604" i="2"/>
  <c r="BH604" i="2" s="1"/>
  <c r="BD613" i="2"/>
  <c r="BE613" i="2" s="1"/>
  <c r="BD628" i="2"/>
  <c r="BG628" i="2" s="1"/>
  <c r="BD618" i="2"/>
  <c r="BE618" i="2" s="1"/>
  <c r="O12" i="3"/>
  <c r="S23" i="4" s="1"/>
  <c r="R23" i="4" s="1"/>
  <c r="BD549" i="2"/>
  <c r="BE549" i="2" s="1"/>
  <c r="BD576" i="2"/>
  <c r="BE576" i="2" s="1"/>
  <c r="BD530" i="2"/>
  <c r="BH530" i="2" s="1"/>
  <c r="BD539" i="2"/>
  <c r="BE539" i="2" s="1"/>
  <c r="BD514" i="2"/>
  <c r="BH514" i="2" s="1"/>
  <c r="BD516" i="2"/>
  <c r="BH516" i="2" s="1"/>
  <c r="BD524" i="2"/>
  <c r="BG524" i="2" s="1"/>
  <c r="BD572" i="2"/>
  <c r="BF572" i="2" s="1"/>
  <c r="BD518" i="2"/>
  <c r="BF518" i="2" s="1"/>
  <c r="BD545" i="2"/>
  <c r="BF545" i="2" s="1"/>
  <c r="BD565" i="2"/>
  <c r="BF565" i="2" s="1"/>
  <c r="BD548" i="2"/>
  <c r="BH548" i="2" s="1"/>
  <c r="BD537" i="2"/>
  <c r="BE537" i="2" s="1"/>
  <c r="BD560" i="2"/>
  <c r="BG560" i="2" s="1"/>
  <c r="BD544" i="2"/>
  <c r="BF544" i="2" s="1"/>
  <c r="BD561" i="2"/>
  <c r="BF561" i="2" s="1"/>
  <c r="BD570" i="2"/>
  <c r="BH570" i="2" s="1"/>
  <c r="BD550" i="2"/>
  <c r="BE550" i="2" s="1"/>
  <c r="BD534" i="2"/>
  <c r="BF534" i="2" s="1"/>
  <c r="BD567" i="2"/>
  <c r="BF567" i="2" s="1"/>
  <c r="BD554" i="2"/>
  <c r="BH554" i="2" s="1"/>
  <c r="BD505" i="2"/>
  <c r="BG505" i="2" s="1"/>
  <c r="BD538" i="2"/>
  <c r="BG538" i="2" s="1"/>
  <c r="BD558" i="2"/>
  <c r="BG558" i="2" s="1"/>
  <c r="BD556" i="2"/>
  <c r="BE556" i="2" s="1"/>
  <c r="BD533" i="2"/>
  <c r="BF533" i="2" s="1"/>
  <c r="BD573" i="2"/>
  <c r="BH573" i="2" s="1"/>
  <c r="BD581" i="2"/>
  <c r="BG581" i="2" s="1"/>
  <c r="BD508" i="2"/>
  <c r="BG508" i="2" s="1"/>
  <c r="BD525" i="2"/>
  <c r="BF525" i="2" s="1"/>
  <c r="BD605" i="2"/>
  <c r="BH605" i="2" s="1"/>
  <c r="BD659" i="2"/>
  <c r="BE659" i="2" s="1"/>
  <c r="BD630" i="2"/>
  <c r="BF630" i="2" s="1"/>
  <c r="BD470" i="2"/>
  <c r="BE470" i="2" s="1"/>
  <c r="BD527" i="2"/>
  <c r="BF527" i="2" s="1"/>
  <c r="BF423" i="2"/>
  <c r="BE423" i="2"/>
  <c r="BH423" i="2"/>
  <c r="BD463" i="2"/>
  <c r="BE463" i="2" s="1"/>
  <c r="BD617" i="2"/>
  <c r="BE617" i="2" s="1"/>
  <c r="BD523" i="2"/>
  <c r="BG523" i="2" s="1"/>
  <c r="BD589" i="2"/>
  <c r="BG589" i="2" s="1"/>
  <c r="BD482" i="2"/>
  <c r="BF482" i="2" s="1"/>
  <c r="BD478" i="2"/>
  <c r="BF478" i="2" s="1"/>
  <c r="BD647" i="2"/>
  <c r="BG647" i="2" s="1"/>
  <c r="BD492" i="2"/>
  <c r="BH492" i="2" s="1"/>
  <c r="BD656" i="2"/>
  <c r="BE656" i="2" s="1"/>
  <c r="BD566" i="2"/>
  <c r="BH566" i="2" s="1"/>
  <c r="BD500" i="2"/>
  <c r="BH500" i="2" s="1"/>
  <c r="BD603" i="2"/>
  <c r="BH603" i="2" s="1"/>
  <c r="BD574" i="2"/>
  <c r="BD517" i="2"/>
  <c r="BG517" i="2" s="1"/>
  <c r="BD551" i="2"/>
  <c r="BF551" i="2" s="1"/>
  <c r="BF402" i="2"/>
  <c r="BG402" i="2"/>
  <c r="BG271" i="2"/>
  <c r="BE402" i="2"/>
  <c r="BF346" i="2"/>
  <c r="BE340" i="2"/>
  <c r="BE365" i="2"/>
  <c r="BD465" i="2"/>
  <c r="BF365" i="2"/>
  <c r="BD474" i="2"/>
  <c r="BG474" i="2" s="1"/>
  <c r="BD651" i="2"/>
  <c r="BG365" i="2"/>
  <c r="BH388" i="2"/>
  <c r="BE388" i="2"/>
  <c r="BG388" i="2"/>
  <c r="BD629" i="2"/>
  <c r="BD479" i="2"/>
  <c r="BE479" i="2" s="1"/>
  <c r="BD495" i="2"/>
  <c r="BH495" i="2" s="1"/>
  <c r="BD466" i="2"/>
  <c r="BD624" i="2"/>
  <c r="BH624" i="2" s="1"/>
  <c r="BD552" i="2"/>
  <c r="BG552" i="2" s="1"/>
  <c r="BD593" i="2"/>
  <c r="BG593" i="2" s="1"/>
  <c r="BD557" i="2"/>
  <c r="BE557" i="2" s="1"/>
  <c r="BD490" i="2"/>
  <c r="BD467" i="2"/>
  <c r="BD494" i="2"/>
  <c r="BH494" i="2" s="1"/>
  <c r="BD631" i="2"/>
  <c r="BD497" i="2"/>
  <c r="BG497" i="2" s="1"/>
  <c r="BD587" i="2"/>
  <c r="BH587" i="2" s="1"/>
  <c r="BD483" i="2"/>
  <c r="BG483" i="2" s="1"/>
  <c r="BD506" i="2"/>
  <c r="BG506" i="2" s="1"/>
  <c r="BD531" i="2"/>
  <c r="BH531" i="2" s="1"/>
  <c r="BD625" i="2"/>
  <c r="BE625" i="2" s="1"/>
  <c r="BD609" i="2"/>
  <c r="BG609" i="2" s="1"/>
  <c r="BD563" i="2"/>
  <c r="BG563" i="2" s="1"/>
  <c r="BD471" i="2"/>
  <c r="BD579" i="2"/>
  <c r="BE579" i="2" s="1"/>
  <c r="BD476" i="2"/>
  <c r="BF476" i="2" s="1"/>
  <c r="BD489" i="2"/>
  <c r="BG489" i="2" s="1"/>
  <c r="BD513" i="2"/>
  <c r="BD499" i="2"/>
  <c r="BE499" i="2" s="1"/>
  <c r="BD571" i="2"/>
  <c r="BD569" i="2"/>
  <c r="BD577" i="2"/>
  <c r="BD540" i="2"/>
  <c r="BG540" i="2" s="1"/>
  <c r="BD522" i="2"/>
  <c r="BF522" i="2" s="1"/>
  <c r="BD510" i="2"/>
  <c r="BE510" i="2" s="1"/>
  <c r="BD586" i="2"/>
  <c r="BG586" i="2" s="1"/>
  <c r="BD535" i="2"/>
  <c r="BH535" i="2" s="1"/>
  <c r="BD637" i="2"/>
  <c r="BD559" i="2"/>
  <c r="BF559" i="2" s="1"/>
  <c r="BD496" i="2"/>
  <c r="BD612" i="2"/>
  <c r="BG612" i="2" s="1"/>
  <c r="BD580" i="2"/>
  <c r="BF580" i="2" s="1"/>
  <c r="BD536" i="2"/>
  <c r="BG536" i="2" s="1"/>
  <c r="BD472" i="2"/>
  <c r="BF472" i="2" s="1"/>
  <c r="BD555" i="2"/>
  <c r="BH555" i="2" s="1"/>
  <c r="BD526" i="2"/>
  <c r="BD491" i="2"/>
  <c r="BE491" i="2" s="1"/>
  <c r="BD484" i="2"/>
  <c r="BD546" i="2"/>
  <c r="BG546" i="2" s="1"/>
  <c r="BD487" i="2"/>
  <c r="BG487" i="2" s="1"/>
  <c r="BD582" i="2"/>
  <c r="BG582" i="2" s="1"/>
  <c r="BD488" i="2"/>
  <c r="BF488" i="2" s="1"/>
  <c r="BD655" i="2"/>
  <c r="BD481" i="2"/>
  <c r="BE481" i="2" s="1"/>
  <c r="BD509" i="2"/>
  <c r="BG509" i="2" s="1"/>
  <c r="BD607" i="2"/>
  <c r="BE607" i="2" s="1"/>
  <c r="BD521" i="2"/>
  <c r="BF521" i="2" s="1"/>
  <c r="BD504" i="2"/>
  <c r="BG504" i="2" s="1"/>
  <c r="BD636" i="2"/>
  <c r="BE636" i="2" s="1"/>
  <c r="BD520" i="2"/>
  <c r="BF520" i="2" s="1"/>
  <c r="BD583" i="2"/>
  <c r="BD528" i="2"/>
  <c r="BH528" i="2" s="1"/>
  <c r="BD621" i="2"/>
  <c r="BD468" i="2"/>
  <c r="BE468" i="2" s="1"/>
  <c r="BD519" i="2"/>
  <c r="BD511" i="2"/>
  <c r="BD541" i="2"/>
  <c r="BE541" i="2" s="1"/>
  <c r="BD543" i="2"/>
  <c r="BD600" i="2"/>
  <c r="BH600" i="2" s="1"/>
  <c r="BD553" i="2"/>
  <c r="BE553" i="2" s="1"/>
  <c r="BD547" i="2"/>
  <c r="BH547" i="2" s="1"/>
  <c r="BD597" i="2"/>
  <c r="BF597" i="2" s="1"/>
  <c r="BD645" i="2"/>
  <c r="BH645" i="2" s="1"/>
  <c r="BD493" i="2"/>
  <c r="BD653" i="2"/>
  <c r="BF653" i="2" s="1"/>
  <c r="BF388" i="2"/>
  <c r="BD564" i="2"/>
  <c r="BH564" i="2" s="1"/>
  <c r="BD616" i="2"/>
  <c r="BF616" i="2" s="1"/>
  <c r="BD602" i="2"/>
  <c r="BF602" i="2" s="1"/>
  <c r="BD654" i="2"/>
  <c r="BH654" i="2" s="1"/>
  <c r="BD469" i="2"/>
  <c r="BG469" i="2" s="1"/>
  <c r="BD634" i="2"/>
  <c r="BE634" i="2" s="1"/>
  <c r="BD507" i="2"/>
  <c r="BF507" i="2" s="1"/>
  <c r="BD502" i="2"/>
  <c r="BE502" i="2" s="1"/>
  <c r="BD486" i="2"/>
  <c r="BF486" i="2" s="1"/>
  <c r="BD473" i="2"/>
  <c r="BE473" i="2" s="1"/>
  <c r="BD532" i="2"/>
  <c r="BD515" i="2"/>
  <c r="BH515" i="2" s="1"/>
  <c r="BD503" i="2"/>
  <c r="BG503" i="2" s="1"/>
  <c r="BD512" i="2"/>
  <c r="BH512" i="2" s="1"/>
  <c r="BD633" i="2"/>
  <c r="BD477" i="2"/>
  <c r="BD641" i="2"/>
  <c r="BD498" i="2"/>
  <c r="BE498" i="2" s="1"/>
  <c r="BD578" i="2"/>
  <c r="BD562" i="2"/>
  <c r="BH562" i="2" s="1"/>
  <c r="BD646" i="2"/>
  <c r="BG646" i="2" s="1"/>
  <c r="BD464" i="2"/>
  <c r="BH464" i="2" s="1"/>
  <c r="BD485" i="2"/>
  <c r="BE485" i="2" s="1"/>
  <c r="BD501" i="2"/>
  <c r="BD619" i="2"/>
  <c r="BH619" i="2" s="1"/>
  <c r="BD480" i="2"/>
  <c r="BD475" i="2"/>
  <c r="BE475" i="2" s="1"/>
  <c r="BD529" i="2"/>
  <c r="BE529" i="2" s="1"/>
  <c r="BD542" i="2"/>
  <c r="BD598" i="2"/>
  <c r="BE598" i="2" s="1"/>
  <c r="BD592" i="2"/>
  <c r="BH592" i="2" s="1"/>
  <c r="BD611" i="2"/>
  <c r="BG611" i="2" s="1"/>
  <c r="BG340" i="2"/>
  <c r="BF340" i="2"/>
  <c r="BF271" i="2"/>
  <c r="BE271" i="2"/>
  <c r="BG305" i="2"/>
  <c r="BH335" i="2"/>
  <c r="BE335" i="2"/>
  <c r="BE313" i="2"/>
  <c r="BG420" i="2"/>
  <c r="BG311" i="2"/>
  <c r="BG256" i="2"/>
  <c r="BF335" i="2"/>
  <c r="BF326" i="2"/>
  <c r="BF318" i="2"/>
  <c r="BH256" i="2"/>
  <c r="BH430" i="2"/>
  <c r="BH279" i="2"/>
  <c r="BF274" i="2"/>
  <c r="BH258" i="2"/>
  <c r="BG274" i="2"/>
  <c r="BF263" i="2"/>
  <c r="BE263" i="2"/>
  <c r="BE303" i="2"/>
  <c r="BF439" i="2"/>
  <c r="BE256" i="2"/>
  <c r="BG273" i="2"/>
  <c r="BE268" i="2"/>
  <c r="BH281" i="2"/>
  <c r="BE439" i="2"/>
  <c r="BH303" i="2"/>
  <c r="BF279" i="2"/>
  <c r="BF409" i="2"/>
  <c r="BG350" i="2"/>
  <c r="BG397" i="2"/>
  <c r="BE305" i="2"/>
  <c r="BH305" i="2"/>
  <c r="BH255" i="2"/>
  <c r="BE336" i="2"/>
  <c r="BG279" i="2"/>
  <c r="BH350" i="2"/>
  <c r="BE345" i="2"/>
  <c r="BE432" i="2"/>
  <c r="BF273" i="2"/>
  <c r="BE389" i="2"/>
  <c r="BF397" i="2"/>
  <c r="BE274" i="2"/>
  <c r="BG255" i="2"/>
  <c r="BG268" i="2"/>
  <c r="BF303" i="2"/>
  <c r="BF345" i="2"/>
  <c r="BE326" i="2"/>
  <c r="BE399" i="2"/>
  <c r="BE273" i="2"/>
  <c r="BF391" i="2"/>
  <c r="BG439" i="2"/>
  <c r="BE387" i="2"/>
  <c r="BG445" i="2"/>
  <c r="BF445" i="2"/>
  <c r="BG260" i="2"/>
  <c r="BE325" i="2"/>
  <c r="BH325" i="2"/>
  <c r="BG342" i="2"/>
  <c r="BE342" i="2"/>
  <c r="BG416" i="2"/>
  <c r="BF416" i="2"/>
  <c r="BF411" i="2"/>
  <c r="BH411" i="2"/>
  <c r="BF304" i="2"/>
  <c r="BH304" i="2"/>
  <c r="BG304" i="2"/>
  <c r="BE257" i="2"/>
  <c r="BF257" i="2"/>
  <c r="BG414" i="2"/>
  <c r="BF414" i="2"/>
  <c r="BE321" i="2"/>
  <c r="BH321" i="2"/>
  <c r="BH296" i="2"/>
  <c r="BG296" i="2"/>
  <c r="BE296" i="2"/>
  <c r="BG390" i="2"/>
  <c r="BH390" i="2"/>
  <c r="BG431" i="2"/>
  <c r="BH431" i="2"/>
  <c r="BE327" i="2"/>
  <c r="BG327" i="2"/>
  <c r="BH327" i="2"/>
  <c r="BH415" i="2"/>
  <c r="BF415" i="2"/>
  <c r="BG330" i="2"/>
  <c r="BF330" i="2"/>
  <c r="BH442" i="2"/>
  <c r="BE442" i="2"/>
  <c r="BG318" i="2"/>
  <c r="BE318" i="2"/>
  <c r="BH377" i="2"/>
  <c r="BF377" i="2"/>
  <c r="BE377" i="2"/>
  <c r="BG356" i="2"/>
  <c r="BE356" i="2"/>
  <c r="BG347" i="2"/>
  <c r="BE347" i="2"/>
  <c r="BE297" i="2"/>
  <c r="BG297" i="2"/>
  <c r="BF297" i="2"/>
  <c r="BG343" i="2"/>
  <c r="BE343" i="2"/>
  <c r="BG280" i="2"/>
  <c r="BH280" i="2"/>
  <c r="BF280" i="2"/>
  <c r="BH352" i="2"/>
  <c r="BE352" i="2"/>
  <c r="BG419" i="2"/>
  <c r="BH419" i="2"/>
  <c r="BH400" i="2"/>
  <c r="BF400" i="2"/>
  <c r="BG400" i="2"/>
  <c r="BE292" i="2"/>
  <c r="BH292" i="2"/>
  <c r="BG448" i="2"/>
  <c r="BF448" i="2"/>
  <c r="BE448" i="2"/>
  <c r="BG404" i="2"/>
  <c r="BF404" i="2"/>
  <c r="BF353" i="2"/>
  <c r="BH353" i="2"/>
  <c r="BG353" i="2"/>
  <c r="BF260" i="2"/>
  <c r="BH257" i="2"/>
  <c r="BH297" i="2"/>
  <c r="BG299" i="2"/>
  <c r="BH404" i="2"/>
  <c r="BE419" i="2"/>
  <c r="BH448" i="2"/>
  <c r="BE375" i="2"/>
  <c r="BG436" i="2"/>
  <c r="BG377" i="2"/>
  <c r="BF306" i="2"/>
  <c r="BH358" i="2"/>
  <c r="BH260" i="2"/>
  <c r="BG276" i="2"/>
  <c r="BF442" i="2"/>
  <c r="BF430" i="2"/>
  <c r="BE431" i="2"/>
  <c r="BE430" i="2"/>
  <c r="BE404" i="2"/>
  <c r="BF419" i="2"/>
  <c r="BE400" i="2"/>
  <c r="BF378" i="2"/>
  <c r="BF327" i="2"/>
  <c r="BG415" i="2"/>
  <c r="BE289" i="2"/>
  <c r="BG406" i="2"/>
  <c r="BH422" i="2"/>
  <c r="BH345" i="2"/>
  <c r="BF268" i="2"/>
  <c r="BG263" i="2"/>
  <c r="BF255" i="2"/>
  <c r="BF336" i="2"/>
  <c r="BF328" i="2"/>
  <c r="BG336" i="2"/>
  <c r="BH427" i="2"/>
  <c r="BE346" i="2"/>
  <c r="BG346" i="2"/>
  <c r="BG432" i="2"/>
  <c r="BG326" i="2"/>
  <c r="BE434" i="2"/>
  <c r="BH399" i="2"/>
  <c r="BG399" i="2"/>
  <c r="BE350" i="2"/>
  <c r="BF389" i="2"/>
  <c r="BE391" i="2"/>
  <c r="BH389" i="2"/>
  <c r="BH391" i="2"/>
  <c r="BE397" i="2"/>
  <c r="BE333" i="2"/>
  <c r="BF333" i="2"/>
  <c r="BH329" i="2"/>
  <c r="BE329" i="2"/>
  <c r="BG265" i="2"/>
  <c r="BE265" i="2"/>
  <c r="BE266" i="2"/>
  <c r="BF266" i="2"/>
  <c r="BE278" i="2"/>
  <c r="BF278" i="2"/>
  <c r="BE437" i="2"/>
  <c r="BF437" i="2"/>
  <c r="BG368" i="2"/>
  <c r="BH368" i="2"/>
  <c r="BE368" i="2"/>
  <c r="BF272" i="2"/>
  <c r="BH272" i="2"/>
  <c r="BG272" i="2"/>
  <c r="BF332" i="2"/>
  <c r="BG332" i="2"/>
  <c r="BF253" i="2"/>
  <c r="BE331" i="2"/>
  <c r="BH331" i="2"/>
  <c r="BE364" i="2"/>
  <c r="BF364" i="2"/>
  <c r="BG364" i="2"/>
  <c r="BF315" i="2"/>
  <c r="BH315" i="2"/>
  <c r="BG424" i="2"/>
  <c r="BH424" i="2"/>
  <c r="BF424" i="2"/>
  <c r="BH254" i="2"/>
  <c r="BE254" i="2"/>
  <c r="BG427" i="2"/>
  <c r="BH332" i="2"/>
  <c r="BF427" i="2"/>
  <c r="BG254" i="2"/>
  <c r="BF368" i="2"/>
  <c r="BE424" i="2"/>
  <c r="BF432" i="2"/>
  <c r="BE272" i="2"/>
  <c r="BG331" i="2"/>
  <c r="BG278" i="2"/>
  <c r="BH364" i="2"/>
  <c r="BG315" i="2"/>
  <c r="BE315" i="2"/>
  <c r="BG253" i="2"/>
  <c r="BH253" i="2"/>
  <c r="BG338" i="2"/>
  <c r="BG366" i="2"/>
  <c r="BH437" i="2"/>
  <c r="BE338" i="2"/>
  <c r="BF338" i="2"/>
  <c r="BE287" i="2"/>
  <c r="BG422" i="2"/>
  <c r="BE334" i="2"/>
  <c r="BF433" i="2"/>
  <c r="BH433" i="2"/>
  <c r="BH385" i="2"/>
  <c r="BE385" i="2"/>
  <c r="BG385" i="2"/>
  <c r="BF385" i="2"/>
  <c r="BF358" i="2"/>
  <c r="BE358" i="2"/>
  <c r="BE295" i="2"/>
  <c r="BH295" i="2"/>
  <c r="BH282" i="2"/>
  <c r="BG282" i="2"/>
  <c r="BF282" i="2"/>
  <c r="BH396" i="2"/>
  <c r="BE396" i="2"/>
  <c r="BG396" i="2"/>
  <c r="BF396" i="2"/>
  <c r="BH420" i="2"/>
  <c r="BF420" i="2"/>
  <c r="BH343" i="2"/>
  <c r="BF343" i="2"/>
  <c r="BE299" i="2"/>
  <c r="BH299" i="2"/>
  <c r="BF352" i="2"/>
  <c r="BG352" i="2"/>
  <c r="BG290" i="2"/>
  <c r="BF290" i="2"/>
  <c r="BH290" i="2"/>
  <c r="BE281" i="2"/>
  <c r="BF281" i="2"/>
  <c r="BH450" i="2"/>
  <c r="BE450" i="2"/>
  <c r="BF450" i="2"/>
  <c r="BF285" i="2"/>
  <c r="BE285" i="2"/>
  <c r="BH285" i="2"/>
  <c r="BF373" i="2"/>
  <c r="BG373" i="2"/>
  <c r="BH373" i="2"/>
  <c r="BE373" i="2"/>
  <c r="BH444" i="2"/>
  <c r="BF444" i="2"/>
  <c r="BE444" i="2"/>
  <c r="BG444" i="2"/>
  <c r="BG275" i="2"/>
  <c r="BF275" i="2"/>
  <c r="BE275" i="2"/>
  <c r="BH276" i="2"/>
  <c r="BE276" i="2"/>
  <c r="BG393" i="2"/>
  <c r="BH393" i="2"/>
  <c r="BE393" i="2"/>
  <c r="BE360" i="2"/>
  <c r="BH360" i="2"/>
  <c r="BF360" i="2"/>
  <c r="BE311" i="2"/>
  <c r="BH311" i="2"/>
  <c r="BG292" i="2"/>
  <c r="BF292" i="2"/>
  <c r="BH428" i="2"/>
  <c r="BF428" i="2"/>
  <c r="BG428" i="2"/>
  <c r="BH277" i="2"/>
  <c r="BG277" i="2"/>
  <c r="BF277" i="2"/>
  <c r="BE277" i="2"/>
  <c r="BG401" i="2"/>
  <c r="BE401" i="2"/>
  <c r="BH288" i="2"/>
  <c r="BE288" i="2"/>
  <c r="BG267" i="2"/>
  <c r="BH267" i="2"/>
  <c r="BG289" i="2"/>
  <c r="BH289" i="2"/>
  <c r="BF390" i="2"/>
  <c r="BE390" i="2"/>
  <c r="BF387" i="2"/>
  <c r="BG387" i="2"/>
  <c r="BE406" i="2"/>
  <c r="BF406" i="2"/>
  <c r="BH330" i="2"/>
  <c r="BE330" i="2"/>
  <c r="BG306" i="2"/>
  <c r="BE306" i="2"/>
  <c r="BH313" i="2"/>
  <c r="BF313" i="2"/>
  <c r="BE436" i="2"/>
  <c r="BF436" i="2"/>
  <c r="BG409" i="2"/>
  <c r="BE409" i="2"/>
  <c r="BH356" i="2"/>
  <c r="BF356" i="2"/>
  <c r="BE378" i="2"/>
  <c r="BG378" i="2"/>
  <c r="BG308" i="2"/>
  <c r="BH408" i="2"/>
  <c r="BF408" i="2"/>
  <c r="BG408" i="2"/>
  <c r="BF359" i="2"/>
  <c r="BH359" i="2"/>
  <c r="BH316" i="2"/>
  <c r="BF316" i="2"/>
  <c r="BF394" i="2"/>
  <c r="BE394" i="2"/>
  <c r="BG394" i="2"/>
  <c r="BH417" i="2"/>
  <c r="BG417" i="2"/>
  <c r="BH410" i="2"/>
  <c r="BE410" i="2"/>
  <c r="BG410" i="2"/>
  <c r="BH395" i="2"/>
  <c r="BG395" i="2"/>
  <c r="BF395" i="2"/>
  <c r="BE395" i="2"/>
  <c r="BH440" i="2"/>
  <c r="BE440" i="2"/>
  <c r="BG302" i="2"/>
  <c r="BH302" i="2"/>
  <c r="BH262" i="2"/>
  <c r="BG262" i="2"/>
  <c r="BE262" i="2"/>
  <c r="BF451" i="2"/>
  <c r="BG451" i="2"/>
  <c r="BE435" i="2"/>
  <c r="BH435" i="2"/>
  <c r="BE383" i="2"/>
  <c r="BG383" i="2"/>
  <c r="BE283" i="2"/>
  <c r="BF283" i="2"/>
  <c r="BG283" i="2"/>
  <c r="BF383" i="2"/>
  <c r="BF435" i="2"/>
  <c r="BE451" i="2"/>
  <c r="BH283" i="2"/>
  <c r="BH394" i="2"/>
  <c r="BF417" i="2"/>
  <c r="BF302" i="2"/>
  <c r="BH383" i="2"/>
  <c r="BH451" i="2"/>
  <c r="BG359" i="2"/>
  <c r="BF264" i="2"/>
  <c r="BG435" i="2"/>
  <c r="BE298" i="2"/>
  <c r="BF262" i="2"/>
  <c r="BG257" i="2"/>
  <c r="BF296" i="2"/>
  <c r="BE416" i="2"/>
  <c r="BH416" i="2"/>
  <c r="BE304" i="2"/>
  <c r="BF372" i="2"/>
  <c r="BF267" i="2"/>
  <c r="BG321" i="2"/>
  <c r="BG372" i="2"/>
  <c r="BE411" i="2"/>
  <c r="BF295" i="2"/>
  <c r="BH414" i="2"/>
  <c r="BG295" i="2"/>
  <c r="BF342" i="2"/>
  <c r="BE414" i="2"/>
  <c r="BF362" i="2"/>
  <c r="BF288" i="2"/>
  <c r="BG288" i="2"/>
  <c r="BE372" i="2"/>
  <c r="BE270" i="2"/>
  <c r="BF401" i="2"/>
  <c r="BH342" i="2"/>
  <c r="BH375" i="2"/>
  <c r="BF294" i="2"/>
  <c r="BG375" i="2"/>
  <c r="BG362" i="2"/>
  <c r="BE259" i="2"/>
  <c r="BH380" i="2"/>
  <c r="BG376" i="2"/>
  <c r="BE443" i="2"/>
  <c r="BH278" i="2"/>
  <c r="BF438" i="2"/>
  <c r="BE422" i="2"/>
  <c r="BF258" i="2"/>
  <c r="BF293" i="2"/>
  <c r="BE348" i="2"/>
  <c r="BG398" i="2"/>
  <c r="BE339" i="2"/>
  <c r="BE302" i="2"/>
  <c r="BF284" i="2"/>
  <c r="BF410" i="2"/>
  <c r="BG310" i="2"/>
  <c r="BF440" i="2"/>
  <c r="BG301" i="2"/>
  <c r="BG443" i="2"/>
  <c r="BE438" i="2"/>
  <c r="BH301" i="2"/>
  <c r="BG316" i="2"/>
  <c r="BE359" i="2"/>
  <c r="BG438" i="2"/>
  <c r="BF398" i="2"/>
  <c r="BH398" i="2"/>
  <c r="BH362" i="2"/>
  <c r="BH344" i="2"/>
  <c r="BF265" i="2"/>
  <c r="BG349" i="2"/>
  <c r="BG381" i="2"/>
  <c r="BH287" i="2"/>
  <c r="BG259" i="2"/>
  <c r="BE284" i="2"/>
  <c r="BG287" i="2"/>
  <c r="BH310" i="2"/>
  <c r="BF403" i="2"/>
  <c r="BF310" i="2"/>
  <c r="BH286" i="2"/>
  <c r="BF348" i="2"/>
  <c r="BF349" i="2"/>
  <c r="BF381" i="2"/>
  <c r="BE258" i="2"/>
  <c r="BE367" i="2"/>
  <c r="BF329" i="2"/>
  <c r="BF392" i="2"/>
  <c r="BE392" i="2"/>
  <c r="BH308" i="2"/>
  <c r="BG266" i="2"/>
  <c r="BF259" i="2"/>
  <c r="BH284" i="2"/>
  <c r="BE328" i="2"/>
  <c r="BG328" i="2"/>
  <c r="BH403" i="2"/>
  <c r="BE370" i="2"/>
  <c r="BF366" i="2"/>
  <c r="BH348" i="2"/>
  <c r="BF434" i="2"/>
  <c r="BE293" i="2"/>
  <c r="BF443" i="2"/>
  <c r="BF367" i="2"/>
  <c r="BE408" i="2"/>
  <c r="BF405" i="2"/>
  <c r="BH405" i="2"/>
  <c r="BF337" i="2"/>
  <c r="BH337" i="2"/>
  <c r="BE314" i="2"/>
  <c r="BF314" i="2"/>
  <c r="BG447" i="2"/>
  <c r="BE447" i="2"/>
  <c r="BG441" i="2"/>
  <c r="BH441" i="2"/>
  <c r="BH322" i="2"/>
  <c r="BE322" i="2"/>
  <c r="BH261" i="2"/>
  <c r="BE261" i="2"/>
  <c r="BG261" i="2"/>
  <c r="BH412" i="2"/>
  <c r="BE412" i="2"/>
  <c r="BF425" i="2"/>
  <c r="BE425" i="2"/>
  <c r="BG425" i="2"/>
  <c r="BH355" i="2"/>
  <c r="BG355" i="2"/>
  <c r="BH354" i="2"/>
  <c r="BF354" i="2"/>
  <c r="BE354" i="2"/>
  <c r="BG354" i="2"/>
  <c r="BF320" i="2"/>
  <c r="BE320" i="2"/>
  <c r="BE307" i="2"/>
  <c r="BH307" i="2"/>
  <c r="BF307" i="2"/>
  <c r="BE291" i="2"/>
  <c r="BH291" i="2"/>
  <c r="BF291" i="2"/>
  <c r="BH351" i="2"/>
  <c r="BE351" i="2"/>
  <c r="BG351" i="2"/>
  <c r="BG433" i="2"/>
  <c r="BF261" i="2"/>
  <c r="BG320" i="2"/>
  <c r="BF347" i="2"/>
  <c r="BF322" i="2"/>
  <c r="BF334" i="2"/>
  <c r="BG300" i="2"/>
  <c r="BE300" i="2"/>
  <c r="BH266" i="2"/>
  <c r="BH265" i="2"/>
  <c r="BH349" i="2"/>
  <c r="BE381" i="2"/>
  <c r="BG329" i="2"/>
  <c r="BG403" i="2"/>
  <c r="BE366" i="2"/>
  <c r="BG293" i="2"/>
  <c r="BG286" i="2"/>
  <c r="BF344" i="2"/>
  <c r="BF369" i="2"/>
  <c r="BG370" i="2"/>
  <c r="BE286" i="2"/>
  <c r="BF386" i="2"/>
  <c r="BE301" i="2"/>
  <c r="BG392" i="2"/>
  <c r="BH300" i="2"/>
  <c r="BH334" i="2"/>
  <c r="BE308" i="2"/>
  <c r="BE363" i="2"/>
  <c r="BG363" i="2"/>
  <c r="BH363" i="2"/>
  <c r="BH452" i="2"/>
  <c r="BG452" i="2"/>
  <c r="BG319" i="2"/>
  <c r="BF319" i="2"/>
  <c r="BG374" i="2"/>
  <c r="BE374" i="2"/>
  <c r="BH357" i="2"/>
  <c r="BG357" i="2"/>
  <c r="BE382" i="2"/>
  <c r="BH382" i="2"/>
  <c r="BH429" i="2"/>
  <c r="BG429" i="2"/>
  <c r="BG269" i="2"/>
  <c r="BH269" i="2"/>
  <c r="BG312" i="2"/>
  <c r="BF312" i="2"/>
  <c r="BH264" i="2"/>
  <c r="BG264" i="2"/>
  <c r="BF361" i="2"/>
  <c r="BH298" i="2"/>
  <c r="BH312" i="2"/>
  <c r="BE421" i="2"/>
  <c r="BF429" i="2"/>
  <c r="BF298" i="2"/>
  <c r="BG317" i="2"/>
  <c r="BF382" i="2"/>
  <c r="BH421" i="2"/>
  <c r="BF446" i="2"/>
  <c r="BE341" i="2"/>
  <c r="BF341" i="2"/>
  <c r="BE309" i="2"/>
  <c r="BE429" i="2"/>
  <c r="BG421" i="2"/>
  <c r="BF269" i="2"/>
  <c r="BG341" i="2"/>
  <c r="BH413" i="2"/>
  <c r="BE312" i="2"/>
  <c r="BG426" i="2"/>
  <c r="BG291" i="2"/>
  <c r="BE433" i="2"/>
  <c r="BF447" i="2"/>
  <c r="BF449" i="2"/>
  <c r="BG307" i="2"/>
  <c r="BH320" i="2"/>
  <c r="BE294" i="2"/>
  <c r="BH425" i="2"/>
  <c r="BE407" i="2"/>
  <c r="BG407" i="2"/>
  <c r="BF355" i="2"/>
  <c r="BF441" i="2"/>
  <c r="BH449" i="2"/>
  <c r="BE337" i="2"/>
  <c r="BG412" i="2"/>
  <c r="BG379" i="2"/>
  <c r="BF412" i="2"/>
  <c r="BF407" i="2"/>
  <c r="BH347" i="2"/>
  <c r="BF323" i="2"/>
  <c r="BE376" i="2"/>
  <c r="BE418" i="2"/>
  <c r="BF325" i="2"/>
  <c r="BF376" i="2"/>
  <c r="BG344" i="2"/>
  <c r="BG434" i="2"/>
  <c r="BH370" i="2"/>
  <c r="BG367" i="2"/>
  <c r="BG339" i="2"/>
  <c r="BH384" i="2"/>
  <c r="BG384" i="2"/>
  <c r="BH323" i="2"/>
  <c r="BF270" i="2"/>
  <c r="BH369" i="2"/>
  <c r="BE386" i="2"/>
  <c r="BG270" i="2"/>
  <c r="BH386" i="2"/>
  <c r="BF380" i="2"/>
  <c r="BG325" i="2"/>
  <c r="BG418" i="2"/>
  <c r="BE380" i="2"/>
  <c r="BG323" i="2"/>
  <c r="BG369" i="2"/>
  <c r="BF418" i="2"/>
  <c r="BG333" i="2"/>
  <c r="BF339" i="2"/>
  <c r="BH333" i="2"/>
  <c r="BF384" i="2"/>
  <c r="BG446" i="2"/>
  <c r="BE361" i="2"/>
  <c r="BF452" i="2"/>
  <c r="BG413" i="2"/>
  <c r="BH309" i="2"/>
  <c r="BH445" i="2"/>
  <c r="BH374" i="2"/>
  <c r="BF317" i="2"/>
  <c r="BH319" i="2"/>
  <c r="BG324" i="2"/>
  <c r="BE405" i="2"/>
  <c r="BE413" i="2"/>
  <c r="BG337" i="2"/>
  <c r="BE357" i="2"/>
  <c r="BG309" i="2"/>
  <c r="BH447" i="2"/>
  <c r="BH314" i="2"/>
  <c r="BE449" i="2"/>
  <c r="BE324" i="2"/>
  <c r="BE319" i="2"/>
  <c r="BH294" i="2"/>
  <c r="BH324" i="2"/>
  <c r="BH379" i="2"/>
  <c r="BE317" i="2"/>
  <c r="BH426" i="2"/>
  <c r="BG361" i="2"/>
  <c r="BE452" i="2"/>
  <c r="BH371" i="2"/>
  <c r="BE446" i="2"/>
  <c r="BG371" i="2"/>
  <c r="BG405" i="2"/>
  <c r="BG314" i="2"/>
  <c r="BF357" i="2"/>
  <c r="BE441" i="2"/>
  <c r="BF374" i="2"/>
  <c r="BE445" i="2"/>
  <c r="BF363" i="2"/>
  <c r="BE379" i="2"/>
  <c r="BF371" i="2"/>
  <c r="BG322" i="2"/>
  <c r="BF426" i="2"/>
  <c r="BG575" i="2"/>
  <c r="BE650" i="2"/>
  <c r="BH650" i="2"/>
  <c r="BF650" i="2"/>
  <c r="BH575" i="2"/>
  <c r="BF575" i="2"/>
  <c r="BG660" i="2"/>
  <c r="BE660" i="2"/>
  <c r="BH660" i="2"/>
  <c r="BF660" i="2"/>
  <c r="BH591" i="2"/>
  <c r="BE591" i="2"/>
  <c r="BG591" i="2"/>
  <c r="BF591" i="2"/>
  <c r="BH635" i="2"/>
  <c r="BE635" i="2"/>
  <c r="BG635" i="2"/>
  <c r="BF635" i="2"/>
  <c r="BH658" i="2"/>
  <c r="BG658" i="2"/>
  <c r="BE658" i="2"/>
  <c r="BF658" i="2"/>
  <c r="BH610" i="2"/>
  <c r="BF610" i="2"/>
  <c r="BG610" i="2"/>
  <c r="BE610" i="2"/>
  <c r="BH628" i="2"/>
  <c r="BG661" i="2"/>
  <c r="BE661" i="2"/>
  <c r="BH661" i="2"/>
  <c r="BF661" i="2"/>
  <c r="BH657" i="2"/>
  <c r="BE657" i="2"/>
  <c r="BG657" i="2"/>
  <c r="BF657" i="2"/>
  <c r="BG644" i="2"/>
  <c r="BF644" i="2"/>
  <c r="BH644" i="2"/>
  <c r="BE644" i="2"/>
  <c r="BE626" i="2"/>
  <c r="BH626" i="2"/>
  <c r="BF626" i="2"/>
  <c r="BG626" i="2"/>
  <c r="BH596" i="2"/>
  <c r="BG596" i="2"/>
  <c r="BF596" i="2"/>
  <c r="BE596" i="2"/>
  <c r="BF662" i="2"/>
  <c r="BH662" i="2"/>
  <c r="BG662" i="2"/>
  <c r="BE662" i="2"/>
  <c r="BF649" i="2"/>
  <c r="BE649" i="2"/>
  <c r="BG649" i="2"/>
  <c r="BH649" i="2"/>
  <c r="BE606" i="2"/>
  <c r="BG606" i="2"/>
  <c r="BF606" i="2"/>
  <c r="BH606" i="2"/>
  <c r="BH623" i="2"/>
  <c r="BE623" i="2"/>
  <c r="BG623" i="2"/>
  <c r="BF623" i="2"/>
  <c r="BG594" i="2"/>
  <c r="BH594" i="2"/>
  <c r="BE594" i="2"/>
  <c r="BF594" i="2"/>
  <c r="BH622" i="2"/>
  <c r="BG622" i="2"/>
  <c r="BE622" i="2"/>
  <c r="BF622" i="2"/>
  <c r="BG642" i="2"/>
  <c r="BF642" i="2"/>
  <c r="BH642" i="2"/>
  <c r="BE642" i="2"/>
  <c r="BE608" i="2"/>
  <c r="BH608" i="2"/>
  <c r="BF608" i="2"/>
  <c r="BG608" i="2"/>
  <c r="BG599" i="2"/>
  <c r="BH599" i="2"/>
  <c r="BE599" i="2"/>
  <c r="BF599" i="2"/>
  <c r="BE640" i="2"/>
  <c r="BF640" i="2"/>
  <c r="BH640" i="2"/>
  <c r="BG640" i="2"/>
  <c r="BG615" i="2"/>
  <c r="BH615" i="2"/>
  <c r="BF615" i="2"/>
  <c r="BE615" i="2"/>
  <c r="BH614" i="2"/>
  <c r="BG614" i="2"/>
  <c r="BE614" i="2"/>
  <c r="BF614" i="2"/>
  <c r="BH627" i="2"/>
  <c r="BF627" i="2"/>
  <c r="BE627" i="2"/>
  <c r="BG627" i="2"/>
  <c r="BF639" i="2"/>
  <c r="BG639" i="2"/>
  <c r="BE639" i="2"/>
  <c r="BH639" i="2"/>
  <c r="BG652" i="2"/>
  <c r="BE652" i="2"/>
  <c r="BH652" i="2"/>
  <c r="BF652" i="2"/>
  <c r="BG585" i="2"/>
  <c r="BE585" i="2"/>
  <c r="BF585" i="2"/>
  <c r="BH585" i="2"/>
  <c r="BH643" i="2"/>
  <c r="BE643" i="2"/>
  <c r="BG643" i="2"/>
  <c r="BF643" i="2"/>
  <c r="BE648" i="2"/>
  <c r="BF648" i="2"/>
  <c r="BH648" i="2"/>
  <c r="BG648" i="2"/>
  <c r="BH632" i="2"/>
  <c r="BG632" i="2"/>
  <c r="BE632" i="2"/>
  <c r="BF632" i="2"/>
  <c r="BH568" i="2"/>
  <c r="BG568" i="2"/>
  <c r="BF568" i="2"/>
  <c r="BE568" i="2"/>
  <c r="BG638" i="2"/>
  <c r="BH638" i="2"/>
  <c r="BE638" i="2"/>
  <c r="BF628" i="2" l="1"/>
  <c r="BH620" i="2"/>
  <c r="BE590" i="2"/>
  <c r="BE620" i="2"/>
  <c r="BF590" i="2"/>
  <c r="BG620" i="2"/>
  <c r="BE628" i="2"/>
  <c r="BH590" i="2"/>
  <c r="BG595" i="2"/>
  <c r="BH595" i="2"/>
  <c r="BG618" i="2"/>
  <c r="BE601" i="2"/>
  <c r="BF604" i="2"/>
  <c r="BH618" i="2"/>
  <c r="BF601" i="2"/>
  <c r="BH584" i="2"/>
  <c r="BH601" i="2"/>
  <c r="BE584" i="2"/>
  <c r="BG604" i="2"/>
  <c r="BF613" i="2"/>
  <c r="BG588" i="2"/>
  <c r="BF584" i="2"/>
  <c r="BE604" i="2"/>
  <c r="BF618" i="2"/>
  <c r="BE595" i="2"/>
  <c r="BH613" i="2"/>
  <c r="BF588" i="2"/>
  <c r="BG613" i="2"/>
  <c r="BH588" i="2"/>
  <c r="BF537" i="2"/>
  <c r="BG514" i="2"/>
  <c r="BE518" i="2"/>
  <c r="BE570" i="2"/>
  <c r="BF554" i="2"/>
  <c r="BF549" i="2"/>
  <c r="BG537" i="2"/>
  <c r="BF514" i="2"/>
  <c r="BH549" i="2"/>
  <c r="BE554" i="2"/>
  <c r="BF570" i="2"/>
  <c r="BG549" i="2"/>
  <c r="BF576" i="2"/>
  <c r="BF470" i="2"/>
  <c r="BG518" i="2"/>
  <c r="BE516" i="2"/>
  <c r="BH534" i="2"/>
  <c r="BE524" i="2"/>
  <c r="BH560" i="2"/>
  <c r="BG576" i="2"/>
  <c r="BG550" i="2"/>
  <c r="BG605" i="2"/>
  <c r="BH576" i="2"/>
  <c r="BE545" i="2"/>
  <c r="BF538" i="2"/>
  <c r="BF524" i="2"/>
  <c r="BF530" i="2"/>
  <c r="BG530" i="2"/>
  <c r="BE538" i="2"/>
  <c r="BF573" i="2"/>
  <c r="BG544" i="2"/>
  <c r="BG565" i="2"/>
  <c r="S20" i="4"/>
  <c r="R20" i="4" s="1"/>
  <c r="S21" i="4"/>
  <c r="R21" i="4" s="1"/>
  <c r="S22" i="4"/>
  <c r="R22" i="4" s="1"/>
  <c r="S19" i="4"/>
  <c r="R19" i="4" s="1"/>
  <c r="BG572" i="2"/>
  <c r="BH567" i="2"/>
  <c r="BG539" i="2"/>
  <c r="BE561" i="2"/>
  <c r="BE572" i="2"/>
  <c r="BF539" i="2"/>
  <c r="BH561" i="2"/>
  <c r="BH538" i="2"/>
  <c r="BE573" i="2"/>
  <c r="BH524" i="2"/>
  <c r="BH544" i="2"/>
  <c r="BH572" i="2"/>
  <c r="BE605" i="2"/>
  <c r="BE565" i="2"/>
  <c r="BH539" i="2"/>
  <c r="BF548" i="2"/>
  <c r="BG534" i="2"/>
  <c r="BE530" i="2"/>
  <c r="BE558" i="2"/>
  <c r="BG567" i="2"/>
  <c r="BG573" i="2"/>
  <c r="BE544" i="2"/>
  <c r="BH565" i="2"/>
  <c r="BG548" i="2"/>
  <c r="BE534" i="2"/>
  <c r="BF550" i="2"/>
  <c r="BF560" i="2"/>
  <c r="BH533" i="2"/>
  <c r="BH537" i="2"/>
  <c r="BF505" i="2"/>
  <c r="BG554" i="2"/>
  <c r="BH550" i="2"/>
  <c r="BE560" i="2"/>
  <c r="BG525" i="2"/>
  <c r="BE514" i="2"/>
  <c r="BF556" i="2"/>
  <c r="BH518" i="2"/>
  <c r="BG570" i="2"/>
  <c r="BG516" i="2"/>
  <c r="BG545" i="2"/>
  <c r="BF516" i="2"/>
  <c r="BH545" i="2"/>
  <c r="BH558" i="2"/>
  <c r="BH581" i="2"/>
  <c r="BE567" i="2"/>
  <c r="BG561" i="2"/>
  <c r="BE548" i="2"/>
  <c r="BE581" i="2"/>
  <c r="BE505" i="2"/>
  <c r="BH505" i="2"/>
  <c r="BE533" i="2"/>
  <c r="BF508" i="2"/>
  <c r="BG533" i="2"/>
  <c r="BG470" i="2"/>
  <c r="BH525" i="2"/>
  <c r="BH556" i="2"/>
  <c r="BE508" i="2"/>
  <c r="BJ444" i="2"/>
  <c r="BM444" i="2" s="1" a="1"/>
  <c r="BM444" i="2" s="1"/>
  <c r="BF558" i="2"/>
  <c r="BF581" i="2"/>
  <c r="BG556" i="2"/>
  <c r="BH508" i="2"/>
  <c r="BF659" i="2"/>
  <c r="BH659" i="2"/>
  <c r="BF605" i="2"/>
  <c r="BE525" i="2"/>
  <c r="BH630" i="2"/>
  <c r="BE630" i="2"/>
  <c r="BG630" i="2"/>
  <c r="BG659" i="2"/>
  <c r="BH470" i="2"/>
  <c r="BH527" i="2"/>
  <c r="BE527" i="2"/>
  <c r="BG527" i="2"/>
  <c r="BH478" i="2"/>
  <c r="BG478" i="2"/>
  <c r="BF617" i="2"/>
  <c r="BH617" i="2"/>
  <c r="BE647" i="2"/>
  <c r="BF647" i="2"/>
  <c r="BE478" i="2"/>
  <c r="BG617" i="2"/>
  <c r="BF566" i="2"/>
  <c r="BE523" i="2"/>
  <c r="BE494" i="2"/>
  <c r="BF634" i="2"/>
  <c r="BF523" i="2"/>
  <c r="BF494" i="2"/>
  <c r="BF540" i="2"/>
  <c r="BH523" i="2"/>
  <c r="BF636" i="2"/>
  <c r="BH479" i="2"/>
  <c r="BG492" i="2"/>
  <c r="BE555" i="2"/>
  <c r="BH589" i="2"/>
  <c r="BG486" i="2"/>
  <c r="BE563" i="2"/>
  <c r="BG488" i="2"/>
  <c r="BF512" i="2"/>
  <c r="BG634" i="2"/>
  <c r="BF563" i="2"/>
  <c r="BE580" i="2"/>
  <c r="BG624" i="2"/>
  <c r="BF531" i="2"/>
  <c r="BE488" i="2"/>
  <c r="BE653" i="2"/>
  <c r="BH485" i="2"/>
  <c r="BE589" i="2"/>
  <c r="BF492" i="2"/>
  <c r="BE540" i="2"/>
  <c r="BF624" i="2"/>
  <c r="BF555" i="2"/>
  <c r="BG636" i="2"/>
  <c r="BG482" i="2"/>
  <c r="BE645" i="2"/>
  <c r="BH482" i="2"/>
  <c r="BF592" i="2"/>
  <c r="BG512" i="2"/>
  <c r="BF589" i="2"/>
  <c r="BH541" i="2"/>
  <c r="BG499" i="2"/>
  <c r="BH522" i="2"/>
  <c r="BH580" i="2"/>
  <c r="BE603" i="2"/>
  <c r="BE482" i="2"/>
  <c r="BG616" i="2"/>
  <c r="BG557" i="2"/>
  <c r="BG587" i="2"/>
  <c r="BG531" i="2"/>
  <c r="BE546" i="2"/>
  <c r="BE509" i="2"/>
  <c r="BG653" i="2"/>
  <c r="BH647" i="2"/>
  <c r="BF529" i="2"/>
  <c r="BH486" i="2"/>
  <c r="BG541" i="2"/>
  <c r="BF499" i="2"/>
  <c r="BF515" i="2"/>
  <c r="BG603" i="2"/>
  <c r="BH616" i="2"/>
  <c r="BF557" i="2"/>
  <c r="BE587" i="2"/>
  <c r="BH586" i="2"/>
  <c r="BH546" i="2"/>
  <c r="BF509" i="2"/>
  <c r="BH559" i="2"/>
  <c r="BE592" i="2"/>
  <c r="BH653" i="2"/>
  <c r="BE512" i="2"/>
  <c r="BE486" i="2"/>
  <c r="BF474" i="2"/>
  <c r="BG580" i="2"/>
  <c r="BF603" i="2"/>
  <c r="BE616" i="2"/>
  <c r="BG494" i="2"/>
  <c r="BG555" i="2"/>
  <c r="BH636" i="2"/>
  <c r="BE559" i="2"/>
  <c r="BG656" i="2"/>
  <c r="BF625" i="2"/>
  <c r="BH634" i="2"/>
  <c r="BF541" i="2"/>
  <c r="BE492" i="2"/>
  <c r="BH563" i="2"/>
  <c r="BH499" i="2"/>
  <c r="BH540" i="2"/>
  <c r="BF656" i="2"/>
  <c r="BE624" i="2"/>
  <c r="BH557" i="2"/>
  <c r="BF587" i="2"/>
  <c r="BE531" i="2"/>
  <c r="BF546" i="2"/>
  <c r="BH488" i="2"/>
  <c r="BH509" i="2"/>
  <c r="BG559" i="2"/>
  <c r="BF475" i="2"/>
  <c r="BH646" i="2"/>
  <c r="BH656" i="2"/>
  <c r="BF479" i="2"/>
  <c r="BG479" i="2"/>
  <c r="BH475" i="2"/>
  <c r="BG485" i="2"/>
  <c r="BF646" i="2"/>
  <c r="BG475" i="2"/>
  <c r="BF485" i="2"/>
  <c r="BG654" i="2"/>
  <c r="BE646" i="2"/>
  <c r="BE566" i="2"/>
  <c r="BE506" i="2"/>
  <c r="BH481" i="2"/>
  <c r="BF469" i="2"/>
  <c r="BG500" i="2"/>
  <c r="BF495" i="2"/>
  <c r="BF500" i="2"/>
  <c r="BH551" i="2"/>
  <c r="BG566" i="2"/>
  <c r="BE500" i="2"/>
  <c r="BE551" i="2"/>
  <c r="BE597" i="2"/>
  <c r="BG619" i="2"/>
  <c r="BE600" i="2"/>
  <c r="BG551" i="2"/>
  <c r="BF578" i="2"/>
  <c r="BE578" i="2"/>
  <c r="BF477" i="2"/>
  <c r="BH477" i="2"/>
  <c r="BG569" i="2"/>
  <c r="BH569" i="2"/>
  <c r="BF651" i="2"/>
  <c r="BG651" i="2"/>
  <c r="BH517" i="2"/>
  <c r="BE517" i="2"/>
  <c r="BF517" i="2"/>
  <c r="BE582" i="2"/>
  <c r="BG529" i="2"/>
  <c r="BH529" i="2"/>
  <c r="BF501" i="2"/>
  <c r="BE501" i="2"/>
  <c r="BF464" i="2"/>
  <c r="BG464" i="2"/>
  <c r="BF498" i="2"/>
  <c r="BG498" i="2"/>
  <c r="BE633" i="2"/>
  <c r="BF633" i="2"/>
  <c r="BG515" i="2"/>
  <c r="BE515" i="2"/>
  <c r="BH473" i="2"/>
  <c r="BF473" i="2"/>
  <c r="BE602" i="2"/>
  <c r="BH602" i="2"/>
  <c r="BG645" i="2"/>
  <c r="BF645" i="2"/>
  <c r="BF553" i="2"/>
  <c r="BH553" i="2"/>
  <c r="BF543" i="2"/>
  <c r="BE543" i="2"/>
  <c r="BH519" i="2"/>
  <c r="BG519" i="2"/>
  <c r="BH520" i="2"/>
  <c r="BE520" i="2"/>
  <c r="BF607" i="2"/>
  <c r="BG607" i="2"/>
  <c r="BH487" i="2"/>
  <c r="BE487" i="2"/>
  <c r="BG526" i="2"/>
  <c r="BF526" i="2"/>
  <c r="BE496" i="2"/>
  <c r="BF496" i="2"/>
  <c r="BE586" i="2"/>
  <c r="BF586" i="2"/>
  <c r="BG522" i="2"/>
  <c r="BE522" i="2"/>
  <c r="BH571" i="2"/>
  <c r="BG571" i="2"/>
  <c r="BH471" i="2"/>
  <c r="BE471" i="2"/>
  <c r="BG625" i="2"/>
  <c r="BH625" i="2"/>
  <c r="BH483" i="2"/>
  <c r="BE483" i="2"/>
  <c r="BH631" i="2"/>
  <c r="BE631" i="2"/>
  <c r="BH552" i="2"/>
  <c r="BE552" i="2"/>
  <c r="BE495" i="2"/>
  <c r="BG495" i="2"/>
  <c r="BE474" i="2"/>
  <c r="BH474" i="2"/>
  <c r="BE574" i="2"/>
  <c r="BH574" i="2"/>
  <c r="BH633" i="2"/>
  <c r="BH501" i="2"/>
  <c r="BH543" i="2"/>
  <c r="BE519" i="2"/>
  <c r="BF571" i="2"/>
  <c r="BG496" i="2"/>
  <c r="BH526" i="2"/>
  <c r="BF574" i="2"/>
  <c r="BG473" i="2"/>
  <c r="BH498" i="2"/>
  <c r="BF552" i="2"/>
  <c r="BF631" i="2"/>
  <c r="BF483" i="2"/>
  <c r="BG471" i="2"/>
  <c r="BH489" i="2"/>
  <c r="BH607" i="2"/>
  <c r="BG592" i="2"/>
  <c r="BG633" i="2"/>
  <c r="BG501" i="2"/>
  <c r="BE464" i="2"/>
  <c r="BG543" i="2"/>
  <c r="BF519" i="2"/>
  <c r="BE571" i="2"/>
  <c r="BH496" i="2"/>
  <c r="BE526" i="2"/>
  <c r="BG574" i="2"/>
  <c r="BG553" i="2"/>
  <c r="BG602" i="2"/>
  <c r="BG631" i="2"/>
  <c r="BF471" i="2"/>
  <c r="BF487" i="2"/>
  <c r="BG520" i="2"/>
  <c r="BF598" i="2"/>
  <c r="BG598" i="2"/>
  <c r="BF480" i="2"/>
  <c r="BE480" i="2"/>
  <c r="BG562" i="2"/>
  <c r="BE562" i="2"/>
  <c r="BH641" i="2"/>
  <c r="BF641" i="2"/>
  <c r="BE641" i="2"/>
  <c r="BE503" i="2"/>
  <c r="BH503" i="2"/>
  <c r="BF503" i="2"/>
  <c r="BF502" i="2"/>
  <c r="BG502" i="2"/>
  <c r="BE493" i="2"/>
  <c r="BH493" i="2"/>
  <c r="BF484" i="2"/>
  <c r="BH484" i="2"/>
  <c r="BG637" i="2"/>
  <c r="BE637" i="2"/>
  <c r="BH637" i="2"/>
  <c r="BG577" i="2"/>
  <c r="BH577" i="2"/>
  <c r="BE513" i="2"/>
  <c r="BG513" i="2"/>
  <c r="BF609" i="2"/>
  <c r="BH609" i="2"/>
  <c r="BE609" i="2"/>
  <c r="BE467" i="2"/>
  <c r="BF467" i="2"/>
  <c r="BH465" i="2"/>
  <c r="BE465" i="2"/>
  <c r="BH597" i="2"/>
  <c r="BH598" i="2"/>
  <c r="BG564" i="2"/>
  <c r="BE472" i="2"/>
  <c r="BF465" i="2"/>
  <c r="BF611" i="2"/>
  <c r="BH611" i="2"/>
  <c r="BF542" i="2"/>
  <c r="BH542" i="2"/>
  <c r="BE619" i="2"/>
  <c r="BF619" i="2"/>
  <c r="BE477" i="2"/>
  <c r="BG477" i="2"/>
  <c r="BF532" i="2"/>
  <c r="BE532" i="2"/>
  <c r="BG532" i="2"/>
  <c r="BG507" i="2"/>
  <c r="BH507" i="2"/>
  <c r="BF654" i="2"/>
  <c r="BE654" i="2"/>
  <c r="BG547" i="2"/>
  <c r="BF547" i="2"/>
  <c r="BE511" i="2"/>
  <c r="BF511" i="2"/>
  <c r="BH511" i="2"/>
  <c r="BF621" i="2"/>
  <c r="BG621" i="2"/>
  <c r="BE621" i="2"/>
  <c r="BG583" i="2"/>
  <c r="BF583" i="2"/>
  <c r="BE583" i="2"/>
  <c r="BH521" i="2"/>
  <c r="BE521" i="2"/>
  <c r="BG521" i="2"/>
  <c r="BF655" i="2"/>
  <c r="BH655" i="2"/>
  <c r="BE655" i="2"/>
  <c r="BF582" i="2"/>
  <c r="BH582" i="2"/>
  <c r="BH491" i="2"/>
  <c r="BF491" i="2"/>
  <c r="BE536" i="2"/>
  <c r="BF536" i="2"/>
  <c r="BH536" i="2"/>
  <c r="BF612" i="2"/>
  <c r="BH612" i="2"/>
  <c r="BE612" i="2"/>
  <c r="BG535" i="2"/>
  <c r="BF535" i="2"/>
  <c r="BE535" i="2"/>
  <c r="BF569" i="2"/>
  <c r="BE569" i="2"/>
  <c r="BE489" i="2"/>
  <c r="BF489" i="2"/>
  <c r="BF579" i="2"/>
  <c r="BG579" i="2"/>
  <c r="BH579" i="2"/>
  <c r="BF490" i="2"/>
  <c r="BG490" i="2"/>
  <c r="BH490" i="2"/>
  <c r="BF466" i="2"/>
  <c r="BH466" i="2"/>
  <c r="BG493" i="2"/>
  <c r="BE651" i="2"/>
  <c r="BG597" i="2"/>
  <c r="BE507" i="2"/>
  <c r="BH578" i="2"/>
  <c r="BG511" i="2"/>
  <c r="BH467" i="2"/>
  <c r="BF513" i="2"/>
  <c r="BE542" i="2"/>
  <c r="BG480" i="2"/>
  <c r="BH532" i="2"/>
  <c r="BE466" i="2"/>
  <c r="BH593" i="2"/>
  <c r="BE497" i="2"/>
  <c r="BG510" i="2"/>
  <c r="BH583" i="2"/>
  <c r="BG465" i="2"/>
  <c r="BF493" i="2"/>
  <c r="BH502" i="2"/>
  <c r="BH651" i="2"/>
  <c r="BE547" i="2"/>
  <c r="BF562" i="2"/>
  <c r="BG578" i="2"/>
  <c r="BG641" i="2"/>
  <c r="BG467" i="2"/>
  <c r="BH513" i="2"/>
  <c r="BF637" i="2"/>
  <c r="BG542" i="2"/>
  <c r="BH480" i="2"/>
  <c r="BG466" i="2"/>
  <c r="BE490" i="2"/>
  <c r="BH476" i="2"/>
  <c r="BG491" i="2"/>
  <c r="BG655" i="2"/>
  <c r="BH621" i="2"/>
  <c r="BE469" i="2"/>
  <c r="BH469" i="2"/>
  <c r="BF564" i="2"/>
  <c r="BE564" i="2"/>
  <c r="BF600" i="2"/>
  <c r="BG600" i="2"/>
  <c r="BF468" i="2"/>
  <c r="BG468" i="2"/>
  <c r="BH468" i="2"/>
  <c r="BG528" i="2"/>
  <c r="BE528" i="2"/>
  <c r="BF528" i="2"/>
  <c r="BH504" i="2"/>
  <c r="BF504" i="2"/>
  <c r="BE504" i="2"/>
  <c r="BG481" i="2"/>
  <c r="BF481" i="2"/>
  <c r="BE484" i="2"/>
  <c r="BG484" i="2"/>
  <c r="BG472" i="2"/>
  <c r="BH472" i="2"/>
  <c r="BF510" i="2"/>
  <c r="BH510" i="2"/>
  <c r="BF577" i="2"/>
  <c r="BE577" i="2"/>
  <c r="BE476" i="2"/>
  <c r="BG476" i="2"/>
  <c r="BF506" i="2"/>
  <c r="BH506" i="2"/>
  <c r="BH497" i="2"/>
  <c r="BF497" i="2"/>
  <c r="BF593" i="2"/>
  <c r="BE593" i="2"/>
  <c r="BG629" i="2"/>
  <c r="BH629" i="2"/>
  <c r="BE629" i="2"/>
  <c r="BF629" i="2"/>
  <c r="BE611" i="2"/>
  <c r="BJ408" i="2"/>
  <c r="BL408" i="2" s="1" a="1"/>
  <c r="BL408" i="2" s="1"/>
  <c r="BJ312" i="2"/>
  <c r="BL312" i="2" s="1" a="1"/>
  <c r="BL312" i="2" s="1"/>
  <c r="BJ451" i="2"/>
  <c r="BO451" i="2" s="1" a="1"/>
  <c r="BO451" i="2" s="1"/>
  <c r="BJ422" i="2"/>
  <c r="BO422" i="2" s="1" a="1"/>
  <c r="BO422" i="2" s="1"/>
  <c r="BJ447" i="2"/>
  <c r="BL447" i="2" s="1" a="1"/>
  <c r="BL447" i="2" s="1"/>
  <c r="BJ379" i="2"/>
  <c r="BM379" i="2" s="1" a="1"/>
  <c r="BM379" i="2" s="1"/>
  <c r="BJ392" i="2"/>
  <c r="BL392" i="2" s="1" a="1"/>
  <c r="BL392" i="2" s="1"/>
  <c r="BJ334" i="2"/>
  <c r="BO334" i="2" s="1" a="1"/>
  <c r="BO334" i="2" s="1"/>
  <c r="BJ399" i="2"/>
  <c r="BN399" i="2" s="1" a="1"/>
  <c r="BN399" i="2" s="1"/>
  <c r="BJ328" i="2"/>
  <c r="BO328" i="2" s="1" a="1"/>
  <c r="BO328" i="2" s="1"/>
  <c r="BJ439" i="2"/>
  <c r="BO439" i="2" s="1" a="1"/>
  <c r="BO439" i="2" s="1"/>
  <c r="BJ397" i="2"/>
  <c r="BO397" i="2" s="1" a="1"/>
  <c r="BO397" i="2" s="1"/>
  <c r="BJ385" i="2"/>
  <c r="BN385" i="2" s="1" a="1"/>
  <c r="BN385" i="2" s="1"/>
  <c r="BJ314" i="2"/>
  <c r="BJ434" i="2"/>
  <c r="BN434" i="2" s="1" a="1"/>
  <c r="BN434" i="2" s="1"/>
  <c r="BJ346" i="2"/>
  <c r="BO346" i="2" s="1" a="1"/>
  <c r="BO346" i="2" s="1"/>
  <c r="BJ417" i="2"/>
  <c r="BJ407" i="2"/>
  <c r="BN407" i="2" s="1" a="1"/>
  <c r="BN407" i="2" s="1"/>
  <c r="BJ400" i="2"/>
  <c r="BJ268" i="2"/>
  <c r="BL268" i="2" s="1" a="1"/>
  <c r="BL268" i="2" s="1"/>
  <c r="BJ372" i="2"/>
  <c r="BJ382" i="2"/>
  <c r="BM382" i="2" s="1" a="1"/>
  <c r="BM382" i="2" s="1"/>
  <c r="BJ323" i="2"/>
  <c r="BL323" i="2" s="1" a="1"/>
  <c r="BL323" i="2" s="1"/>
  <c r="BJ339" i="2"/>
  <c r="BO339" i="2" s="1" a="1"/>
  <c r="BO339" i="2" s="1"/>
  <c r="BJ425" i="2"/>
  <c r="BM425" i="2" s="1" a="1"/>
  <c r="BM425" i="2" s="1"/>
  <c r="BJ378" i="2"/>
  <c r="BL378" i="2" s="1" a="1"/>
  <c r="BL378" i="2" s="1"/>
  <c r="BJ391" i="2"/>
  <c r="BJ362" i="2"/>
  <c r="BO362" i="2" s="1" a="1"/>
  <c r="BO362" i="2" s="1"/>
  <c r="BJ343" i="2"/>
  <c r="BJ313" i="2"/>
  <c r="BM313" i="2" s="1" a="1"/>
  <c r="BM313" i="2" s="1"/>
  <c r="BJ364" i="2"/>
  <c r="BJ302" i="2"/>
  <c r="BL302" i="2" s="1" a="1"/>
  <c r="BL302" i="2" s="1"/>
  <c r="BJ288" i="2"/>
  <c r="BJ299" i="2"/>
  <c r="BM299" i="2" s="1" a="1"/>
  <c r="BM299" i="2" s="1"/>
  <c r="BJ278" i="2"/>
  <c r="BJ350" i="2"/>
  <c r="BM350" i="2" s="1" a="1"/>
  <c r="BM350" i="2" s="1"/>
  <c r="BJ308" i="2"/>
  <c r="BM308" i="2" s="1" a="1"/>
  <c r="BM308" i="2" s="1"/>
  <c r="BJ318" i="2"/>
  <c r="BN318" i="2" s="1" a="1"/>
  <c r="BN318" i="2" s="1"/>
  <c r="BJ338" i="2"/>
  <c r="BO338" i="2" s="1" a="1"/>
  <c r="BO338" i="2" s="1"/>
  <c r="BJ347" i="2"/>
  <c r="BJ283" i="2"/>
  <c r="BJ275" i="2"/>
  <c r="BO275" i="2" s="1" a="1"/>
  <c r="BO275" i="2" s="1"/>
  <c r="BJ303" i="2"/>
  <c r="BN303" i="2" s="1" a="1"/>
  <c r="BN303" i="2" s="1"/>
  <c r="BJ321" i="2"/>
  <c r="BN321" i="2" s="1" a="1"/>
  <c r="BN321" i="2" s="1"/>
  <c r="BJ373" i="2"/>
  <c r="BO373" i="2" s="1" a="1"/>
  <c r="BO373" i="2" s="1"/>
  <c r="BJ336" i="2"/>
  <c r="BJ319" i="2"/>
  <c r="BO319" i="2" s="1" a="1"/>
  <c r="BO319" i="2" s="1"/>
  <c r="BJ426" i="2"/>
  <c r="BJ365" i="2"/>
  <c r="BL365" i="2" s="1" a="1"/>
  <c r="BL365" i="2" s="1"/>
  <c r="BJ369" i="2"/>
  <c r="BJ386" i="2"/>
  <c r="BN386" i="2" s="1" a="1"/>
  <c r="BN386" i="2" s="1"/>
  <c r="BJ449" i="2"/>
  <c r="BM449" i="2" s="1" a="1"/>
  <c r="BM449" i="2" s="1"/>
  <c r="BJ367" i="2"/>
  <c r="BL367" i="2" s="1" a="1"/>
  <c r="BL367" i="2" s="1"/>
  <c r="BJ284" i="2"/>
  <c r="BM284" i="2" s="1" a="1"/>
  <c r="BM284" i="2" s="1"/>
  <c r="BJ361" i="2"/>
  <c r="BJ418" i="2"/>
  <c r="BJ337" i="2"/>
  <c r="BL337" i="2" s="1" a="1"/>
  <c r="BL337" i="2" s="1"/>
  <c r="BJ326" i="2"/>
  <c r="BM326" i="2" s="1" a="1"/>
  <c r="BM326" i="2" s="1"/>
  <c r="BJ416" i="2"/>
  <c r="BO416" i="2" s="1" a="1"/>
  <c r="BO416" i="2" s="1"/>
  <c r="BJ411" i="2"/>
  <c r="BL411" i="2" s="1" a="1"/>
  <c r="BL411" i="2" s="1"/>
  <c r="BJ341" i="2"/>
  <c r="BJ412" i="2"/>
  <c r="BL412" i="2" s="1" a="1"/>
  <c r="BL412" i="2" s="1"/>
  <c r="BJ377" i="2"/>
  <c r="BL377" i="2" s="1" a="1"/>
  <c r="BL377" i="2" s="1"/>
  <c r="BJ296" i="2"/>
  <c r="BJ315" i="2"/>
  <c r="BO315" i="2" s="1" a="1"/>
  <c r="BO315" i="2" s="1"/>
  <c r="BJ351" i="2"/>
  <c r="BO351" i="2" s="1" a="1"/>
  <c r="BO351" i="2" s="1"/>
  <c r="BJ281" i="2"/>
  <c r="BL281" i="2" s="1" a="1"/>
  <c r="BL281" i="2" s="1"/>
  <c r="BJ300" i="2"/>
  <c r="BJ394" i="2"/>
  <c r="BJ325" i="2"/>
  <c r="BO325" i="2" s="1" a="1"/>
  <c r="BO325" i="2" s="1"/>
  <c r="BJ432" i="2"/>
  <c r="BN432" i="2" s="1" a="1"/>
  <c r="BN432" i="2" s="1"/>
  <c r="BJ279" i="2"/>
  <c r="BJ368" i="2"/>
  <c r="BM368" i="2" s="1" a="1"/>
  <c r="BM368" i="2" s="1"/>
  <c r="BJ437" i="2"/>
  <c r="BN437" i="2" s="1" a="1"/>
  <c r="BN437" i="2" s="1"/>
  <c r="BJ358" i="2"/>
  <c r="BJ396" i="2"/>
  <c r="BJ413" i="2"/>
  <c r="BM413" i="2" s="1" a="1"/>
  <c r="BM413" i="2" s="1"/>
  <c r="BJ356" i="2"/>
  <c r="BM356" i="2" s="1" a="1"/>
  <c r="BM356" i="2" s="1"/>
  <c r="BJ435" i="2"/>
  <c r="BJ327" i="2"/>
  <c r="BN327" i="2" s="1" a="1"/>
  <c r="BN327" i="2" s="1"/>
  <c r="BJ421" i="2"/>
  <c r="BJ355" i="2"/>
  <c r="BL355" i="2" s="1" a="1"/>
  <c r="BL355" i="2" s="1"/>
  <c r="BJ359" i="2"/>
  <c r="BN359" i="2" s="1" a="1"/>
  <c r="BN359" i="2" s="1"/>
  <c r="BJ276" i="2"/>
  <c r="BJ395" i="2"/>
  <c r="BJ294" i="2"/>
  <c r="BO294" i="2" s="1" a="1"/>
  <c r="BO294" i="2" s="1"/>
  <c r="BJ301" i="2"/>
  <c r="BJ264" i="2"/>
  <c r="BN264" i="2" s="1" a="1"/>
  <c r="BN264" i="2" s="1"/>
  <c r="BJ257" i="2"/>
  <c r="BJ317" i="2"/>
  <c r="BJ273" i="2"/>
  <c r="BO273" i="2" s="1" a="1"/>
  <c r="BO273" i="2" s="1"/>
  <c r="BJ324" i="2"/>
  <c r="BJ388" i="2"/>
  <c r="BL388" i="2" s="1" a="1"/>
  <c r="BL388" i="2" s="1"/>
  <c r="BJ290" i="2"/>
  <c r="BJ274" i="2"/>
  <c r="BO274" i="2" s="1" a="1"/>
  <c r="BO274" i="2" s="1"/>
  <c r="BJ387" i="2"/>
  <c r="BN387" i="2" s="1" a="1"/>
  <c r="BN387" i="2" s="1"/>
  <c r="BJ265" i="2"/>
  <c r="BJ322" i="2"/>
  <c r="BJ310" i="2"/>
  <c r="BJ272" i="2"/>
  <c r="BN272" i="2" s="1" a="1"/>
  <c r="BN272" i="2" s="1"/>
  <c r="BJ401" i="2"/>
  <c r="BM401" i="2" s="1" a="1"/>
  <c r="BM401" i="2" s="1"/>
  <c r="BJ374" i="2"/>
  <c r="BO374" i="2" s="1" a="1"/>
  <c r="BO374" i="2" s="1"/>
  <c r="BJ420" i="2"/>
  <c r="BJ287" i="2"/>
  <c r="BL287" i="2" s="1" a="1"/>
  <c r="BL287" i="2" s="1"/>
  <c r="BJ423" i="2"/>
  <c r="BL423" i="2" s="1" a="1"/>
  <c r="BL423" i="2" s="1"/>
  <c r="BJ409" i="2"/>
  <c r="BN409" i="2" s="1" a="1"/>
  <c r="BN409" i="2" s="1"/>
  <c r="BJ285" i="2"/>
  <c r="BJ429" i="2"/>
  <c r="BM429" i="2" s="1" a="1"/>
  <c r="BM429" i="2" s="1"/>
  <c r="BJ393" i="2"/>
  <c r="BJ286" i="2"/>
  <c r="BJ415" i="2"/>
  <c r="BJ440" i="2"/>
  <c r="BL440" i="2" s="1" a="1"/>
  <c r="BL440" i="2" s="1"/>
  <c r="BJ311" i="2"/>
  <c r="BJ342" i="2"/>
  <c r="BM342" i="2" s="1" a="1"/>
  <c r="BM342" i="2" s="1"/>
  <c r="BJ289" i="2"/>
  <c r="BJ370" i="2"/>
  <c r="BJ402" i="2"/>
  <c r="BJ360" i="2"/>
  <c r="BN360" i="2" s="1" a="1"/>
  <c r="BN360" i="2" s="1"/>
  <c r="BJ270" i="2"/>
  <c r="BO270" i="2" s="1" a="1"/>
  <c r="BO270" i="2" s="1"/>
  <c r="BJ354" i="2"/>
  <c r="BL354" i="2" s="1" a="1"/>
  <c r="BL354" i="2" s="1"/>
  <c r="BJ316" i="2"/>
  <c r="BL316" i="2" s="1" a="1"/>
  <c r="BL316" i="2" s="1"/>
  <c r="BJ259" i="2"/>
  <c r="BL259" i="2" s="1" a="1"/>
  <c r="BL259" i="2" s="1"/>
  <c r="BJ410" i="2"/>
  <c r="BL410" i="2" s="1" a="1"/>
  <c r="BL410" i="2" s="1"/>
  <c r="BJ267" i="2"/>
  <c r="BL267" i="2" s="1" a="1"/>
  <c r="BL267" i="2" s="1"/>
  <c r="BJ419" i="2"/>
  <c r="BM419" i="2" s="1" a="1"/>
  <c r="BM419" i="2" s="1"/>
  <c r="BJ428" i="2"/>
  <c r="BJ304" i="2"/>
  <c r="BO304" i="2" s="1" a="1"/>
  <c r="BO304" i="2" s="1"/>
  <c r="BJ280" i="2"/>
  <c r="BL280" i="2" s="1" a="1"/>
  <c r="BL280" i="2" s="1"/>
  <c r="BJ352" i="2"/>
  <c r="BL352" i="2" s="1" a="1"/>
  <c r="BL352" i="2" s="1"/>
  <c r="BJ430" i="2"/>
  <c r="BL430" i="2" s="1" a="1"/>
  <c r="BL430" i="2" s="1"/>
  <c r="BJ349" i="2"/>
  <c r="BM349" i="2" s="1" a="1"/>
  <c r="BM349" i="2" s="1"/>
  <c r="BJ253" i="2"/>
  <c r="BO253" i="2" s="1" a="1"/>
  <c r="BO253" i="2" s="1"/>
  <c r="BJ389" i="2"/>
  <c r="BL389" i="2" s="1" a="1"/>
  <c r="BL389" i="2" s="1"/>
  <c r="BJ292" i="2"/>
  <c r="BM292" i="2" s="1" a="1"/>
  <c r="BM292" i="2" s="1"/>
  <c r="BJ330" i="2"/>
  <c r="BJ332" i="2"/>
  <c r="BL332" i="2" s="1" a="1"/>
  <c r="BL332" i="2" s="1"/>
  <c r="BJ363" i="2"/>
  <c r="BN363" i="2" s="1" a="1"/>
  <c r="BN363" i="2" s="1"/>
  <c r="BJ348" i="2"/>
  <c r="BJ448" i="2"/>
  <c r="BJ443" i="2"/>
  <c r="BJ255" i="2"/>
  <c r="BJ262" i="2"/>
  <c r="BN262" i="2" s="1" a="1"/>
  <c r="BN262" i="2" s="1"/>
  <c r="BJ375" i="2"/>
  <c r="BJ450" i="2"/>
  <c r="BJ390" i="2"/>
  <c r="BM390" i="2" s="1" a="1"/>
  <c r="BM390" i="2" s="1"/>
  <c r="BJ403" i="2"/>
  <c r="BN403" i="2" s="1" a="1"/>
  <c r="BN403" i="2" s="1"/>
  <c r="BJ261" i="2"/>
  <c r="BN261" i="2" s="1" a="1"/>
  <c r="BN261" i="2" s="1"/>
  <c r="BJ371" i="2"/>
  <c r="BJ353" i="2"/>
  <c r="BM353" i="2" s="1" a="1"/>
  <c r="BM353" i="2" s="1"/>
  <c r="BJ269" i="2"/>
  <c r="BO269" i="2" s="1" a="1"/>
  <c r="BO269" i="2" s="1"/>
  <c r="BJ357" i="2"/>
  <c r="BJ445" i="2"/>
  <c r="BO445" i="2" s="1" a="1"/>
  <c r="BO445" i="2" s="1"/>
  <c r="BJ380" i="2"/>
  <c r="BJ335" i="2"/>
  <c r="BN335" i="2" s="1" a="1"/>
  <c r="BN335" i="2" s="1"/>
  <c r="BJ406" i="2"/>
  <c r="BM406" i="2" s="1" a="1"/>
  <c r="BM406" i="2" s="1"/>
  <c r="BJ376" i="2"/>
  <c r="BN376" i="2" s="1" a="1"/>
  <c r="BN376" i="2" s="1"/>
  <c r="BJ295" i="2"/>
  <c r="BL295" i="2" s="1" a="1"/>
  <c r="BL295" i="2" s="1"/>
  <c r="BJ298" i="2"/>
  <c r="BJ254" i="2"/>
  <c r="BN254" i="2" s="1" a="1"/>
  <c r="BN254" i="2" s="1"/>
  <c r="BJ398" i="2"/>
  <c r="BM398" i="2" s="1" a="1"/>
  <c r="BM398" i="2" s="1"/>
  <c r="BJ305" i="2"/>
  <c r="BJ340" i="2"/>
  <c r="BJ258" i="2"/>
  <c r="BN258" i="2" s="1" a="1"/>
  <c r="BN258" i="2" s="1"/>
  <c r="BJ345" i="2"/>
  <c r="BL345" i="2" s="1" a="1"/>
  <c r="BL345" i="2" s="1"/>
  <c r="BJ331" i="2"/>
  <c r="BN331" i="2" s="1" a="1"/>
  <c r="BN331" i="2" s="1"/>
  <c r="BJ256" i="2"/>
  <c r="BJ433" i="2"/>
  <c r="BJ344" i="2"/>
  <c r="BL344" i="2" s="1" a="1"/>
  <c r="BL344" i="2" s="1"/>
  <c r="BJ291" i="2"/>
  <c r="BN291" i="2" s="1" a="1"/>
  <c r="BN291" i="2" s="1"/>
  <c r="BJ277" i="2"/>
  <c r="BM277" i="2" s="1" a="1"/>
  <c r="BM277" i="2" s="1"/>
  <c r="BJ297" i="2"/>
  <c r="BJ320" i="2"/>
  <c r="BJ271" i="2"/>
  <c r="BN271" i="2" s="1" a="1"/>
  <c r="BN271" i="2" s="1"/>
  <c r="BJ436" i="2"/>
  <c r="BO436" i="2" s="1" a="1"/>
  <c r="BO436" i="2" s="1"/>
  <c r="BJ404" i="2"/>
  <c r="BO404" i="2" s="1" a="1"/>
  <c r="BO404" i="2" s="1"/>
  <c r="BJ260" i="2"/>
  <c r="BN260" i="2" s="1" a="1"/>
  <c r="BN260" i="2" s="1"/>
  <c r="BJ333" i="2"/>
  <c r="BJ446" i="2"/>
  <c r="BJ306" i="2"/>
  <c r="BJ282" i="2"/>
  <c r="BM282" i="2" s="1" a="1"/>
  <c r="BM282" i="2" s="1"/>
  <c r="BJ441" i="2"/>
  <c r="BJ427" i="2"/>
  <c r="BM427" i="2" s="1" a="1"/>
  <c r="BM427" i="2" s="1"/>
  <c r="BJ438" i="2"/>
  <c r="BJ329" i="2"/>
  <c r="BN329" i="2" s="1" a="1"/>
  <c r="BN329" i="2" s="1"/>
  <c r="BJ266" i="2"/>
  <c r="BL266" i="2" s="1" a="1"/>
  <c r="BL266" i="2" s="1"/>
  <c r="BJ414" i="2"/>
  <c r="BN414" i="2" s="1" a="1"/>
  <c r="BN414" i="2" s="1"/>
  <c r="BJ384" i="2"/>
  <c r="BL384" i="2" s="1" a="1"/>
  <c r="BL384" i="2" s="1"/>
  <c r="BJ405" i="2"/>
  <c r="BM405" i="2" s="1" a="1"/>
  <c r="BM405" i="2" s="1"/>
  <c r="BJ383" i="2"/>
  <c r="BO383" i="2" s="1" a="1"/>
  <c r="BO383" i="2" s="1"/>
  <c r="BJ263" i="2"/>
  <c r="BM263" i="2" s="1" a="1"/>
  <c r="BM263" i="2" s="1"/>
  <c r="BJ431" i="2"/>
  <c r="BJ309" i="2"/>
  <c r="BL309" i="2" s="1" a="1"/>
  <c r="BL309" i="2" s="1"/>
  <c r="BJ366" i="2"/>
  <c r="BN366" i="2" s="1" a="1"/>
  <c r="BN366" i="2" s="1"/>
  <c r="BJ452" i="2"/>
  <c r="BJ424" i="2"/>
  <c r="BJ293" i="2"/>
  <c r="BN293" i="2" s="1" a="1"/>
  <c r="BN293" i="2" s="1"/>
  <c r="BJ442" i="2"/>
  <c r="BJ381" i="2"/>
  <c r="BL381" i="2" s="1" a="1"/>
  <c r="BL381" i="2" s="1"/>
  <c r="BJ307" i="2"/>
  <c r="BL307" i="2" s="1" a="1"/>
  <c r="BL307" i="2" s="1"/>
  <c r="AX42" i="2"/>
  <c r="BD44" i="2" s="1"/>
  <c r="R17" i="4" l="1"/>
  <c r="O13" i="3" s="1" a="1"/>
  <c r="O13" i="3" s="1"/>
  <c r="O16" i="3" s="1"/>
  <c r="Q23" i="3" s="1"/>
  <c r="BO444" i="2" a="1"/>
  <c r="BO444" i="2" s="1"/>
  <c r="BJ638" i="2"/>
  <c r="BM638" i="2" s="1" a="1"/>
  <c r="BM638" i="2" s="1"/>
  <c r="BH44" i="2"/>
  <c r="BE44" i="2"/>
  <c r="BF44" i="2"/>
  <c r="BG44" i="2"/>
  <c r="P25" i="1" a="1"/>
  <c r="P25" i="1" s="1"/>
  <c r="R20" i="1" a="1"/>
  <c r="R20" i="1" s="1"/>
  <c r="P27" i="1" a="1"/>
  <c r="P27" i="1" s="1"/>
  <c r="P21" i="1" a="1"/>
  <c r="P21" i="1" s="1"/>
  <c r="P28" i="1" a="1"/>
  <c r="P28" i="1" s="1"/>
  <c r="P29" i="1" a="1"/>
  <c r="P29" i="1" s="1"/>
  <c r="BJ566" i="2"/>
  <c r="BM566" i="2" s="1" a="1"/>
  <c r="BM566" i="2" s="1"/>
  <c r="BJ547" i="2"/>
  <c r="BL547" i="2" s="1" a="1"/>
  <c r="BL547" i="2" s="1"/>
  <c r="BJ589" i="2"/>
  <c r="BN589" i="2" s="1" a="1"/>
  <c r="BN589" i="2" s="1"/>
  <c r="BJ563" i="2"/>
  <c r="BL563" i="2" s="1" a="1"/>
  <c r="BL563" i="2" s="1"/>
  <c r="BJ502" i="2"/>
  <c r="BM502" i="2" s="1" a="1"/>
  <c r="BM502" i="2" s="1"/>
  <c r="BJ599" i="2"/>
  <c r="BN599" i="2" s="1" a="1"/>
  <c r="BN599" i="2" s="1"/>
  <c r="BJ571" i="2"/>
  <c r="BL571" i="2" s="1" a="1"/>
  <c r="BL571" i="2" s="1"/>
  <c r="BJ515" i="2"/>
  <c r="BO515" i="2" s="1" a="1"/>
  <c r="BO515" i="2" s="1"/>
  <c r="BJ662" i="2"/>
  <c r="BM662" i="2" s="1" a="1"/>
  <c r="BM662" i="2" s="1"/>
  <c r="BJ474" i="2"/>
  <c r="BM474" i="2" s="1" a="1"/>
  <c r="BM474" i="2" s="1"/>
  <c r="BJ548" i="2"/>
  <c r="BM548" i="2" s="1" a="1"/>
  <c r="BM548" i="2" s="1"/>
  <c r="BJ467" i="2"/>
  <c r="BO467" i="2" s="1" a="1"/>
  <c r="BO467" i="2" s="1"/>
  <c r="BJ491" i="2"/>
  <c r="BN491" i="2" s="1" a="1"/>
  <c r="BN491" i="2" s="1"/>
  <c r="BJ604" i="2"/>
  <c r="BM604" i="2" s="1" a="1"/>
  <c r="BM604" i="2" s="1"/>
  <c r="BJ536" i="2"/>
  <c r="BJ615" i="2"/>
  <c r="BN615" i="2" s="1" a="1"/>
  <c r="BN615" i="2" s="1"/>
  <c r="BJ543" i="2"/>
  <c r="BO543" i="2" s="1" a="1"/>
  <c r="BO543" i="2" s="1"/>
  <c r="BJ465" i="2"/>
  <c r="BO465" i="2" s="1" a="1"/>
  <c r="BO465" i="2" s="1"/>
  <c r="BJ538" i="2"/>
  <c r="BN538" i="2" s="1" a="1"/>
  <c r="BN538" i="2" s="1"/>
  <c r="BJ523" i="2"/>
  <c r="BN523" i="2" s="1" a="1"/>
  <c r="BN523" i="2" s="1"/>
  <c r="BN299" i="2" a="1"/>
  <c r="BN299" i="2" s="1"/>
  <c r="BJ625" i="2"/>
  <c r="BO625" i="2" s="1" a="1"/>
  <c r="BO625" i="2" s="1"/>
  <c r="BJ578" i="2"/>
  <c r="BJ499" i="2"/>
  <c r="BM499" i="2" s="1" a="1"/>
  <c r="BM499" i="2" s="1"/>
  <c r="BJ475" i="2"/>
  <c r="BM475" i="2" s="1" a="1"/>
  <c r="BM475" i="2" s="1"/>
  <c r="BJ632" i="2"/>
  <c r="BL632" i="2" s="1" a="1"/>
  <c r="BL632" i="2" s="1"/>
  <c r="BJ564" i="2"/>
  <c r="BM564" i="2" s="1" a="1"/>
  <c r="BM564" i="2" s="1"/>
  <c r="BJ572" i="2"/>
  <c r="BN572" i="2" s="1" a="1"/>
  <c r="BN572" i="2" s="1"/>
  <c r="BJ629" i="2"/>
  <c r="BL629" i="2" s="1" a="1"/>
  <c r="BL629" i="2" s="1"/>
  <c r="BJ468" i="2"/>
  <c r="BN468" i="2" s="1" a="1"/>
  <c r="BN468" i="2" s="1"/>
  <c r="BJ473" i="2"/>
  <c r="BN473" i="2" s="1" a="1"/>
  <c r="BN473" i="2" s="1"/>
  <c r="BM373" i="2" a="1"/>
  <c r="BM373" i="2" s="1"/>
  <c r="BJ532" i="2"/>
  <c r="BM532" i="2" s="1" a="1"/>
  <c r="BM532" i="2" s="1"/>
  <c r="BJ517" i="2"/>
  <c r="BJ505" i="2"/>
  <c r="BJ576" i="2"/>
  <c r="BM576" i="2" s="1" a="1"/>
  <c r="BM576" i="2" s="1"/>
  <c r="BJ486" i="2"/>
  <c r="BL486" i="2" s="1" a="1"/>
  <c r="BL486" i="2" s="1"/>
  <c r="BJ658" i="2"/>
  <c r="BL658" i="2" s="1" a="1"/>
  <c r="BL658" i="2" s="1"/>
  <c r="BJ524" i="2"/>
  <c r="BN524" i="2" s="1" a="1"/>
  <c r="BN524" i="2" s="1"/>
  <c r="BJ594" i="2"/>
  <c r="BO594" i="2" s="1" a="1"/>
  <c r="BO594" i="2" s="1"/>
  <c r="BJ518" i="2"/>
  <c r="BJ590" i="2"/>
  <c r="BJ645" i="2"/>
  <c r="BJ633" i="2"/>
  <c r="BL633" i="2" s="1" a="1"/>
  <c r="BL633" i="2" s="1"/>
  <c r="BJ621" i="2"/>
  <c r="BJ562" i="2"/>
  <c r="BJ469" i="2"/>
  <c r="BL469" i="2" s="1" a="1"/>
  <c r="BL469" i="2" s="1"/>
  <c r="BJ483" i="2"/>
  <c r="BL483" i="2" s="1" a="1"/>
  <c r="BL483" i="2" s="1"/>
  <c r="BJ529" i="2"/>
  <c r="BM529" i="2" s="1" a="1"/>
  <c r="BM529" i="2" s="1"/>
  <c r="BJ531" i="2"/>
  <c r="BJ574" i="2"/>
  <c r="BO574" i="2" s="1" a="1"/>
  <c r="BO574" i="2" s="1"/>
  <c r="BJ484" i="2"/>
  <c r="BL484" i="2" s="1" a="1"/>
  <c r="BL484" i="2" s="1"/>
  <c r="BJ596" i="2"/>
  <c r="BJ610" i="2"/>
  <c r="BL610" i="2" s="1" a="1"/>
  <c r="BL610" i="2" s="1"/>
  <c r="BJ608" i="2"/>
  <c r="BJ650" i="2"/>
  <c r="BO650" i="2" s="1" a="1"/>
  <c r="BO650" i="2" s="1"/>
  <c r="BJ606" i="2"/>
  <c r="BL606" i="2" s="1" a="1"/>
  <c r="BL606" i="2" s="1"/>
  <c r="BJ506" i="2"/>
  <c r="BN506" i="2" s="1" a="1"/>
  <c r="BN506" i="2" s="1"/>
  <c r="BJ556" i="2"/>
  <c r="BM556" i="2" s="1" a="1"/>
  <c r="BM556" i="2" s="1"/>
  <c r="BJ639" i="2"/>
  <c r="BN639" i="2" s="1" a="1"/>
  <c r="BN639" i="2" s="1"/>
  <c r="BJ546" i="2"/>
  <c r="BN546" i="2" s="1" a="1"/>
  <c r="BN546" i="2" s="1"/>
  <c r="BJ601" i="2"/>
  <c r="BL601" i="2" s="1" a="1"/>
  <c r="BL601" i="2" s="1"/>
  <c r="BJ619" i="2"/>
  <c r="BJ526" i="2"/>
  <c r="BO526" i="2" s="1" a="1"/>
  <c r="BO526" i="2" s="1"/>
  <c r="BJ480" i="2"/>
  <c r="BM480" i="2" s="1" a="1"/>
  <c r="BM480" i="2" s="1"/>
  <c r="BJ496" i="2"/>
  <c r="BJ602" i="2"/>
  <c r="BN602" i="2" s="1" a="1"/>
  <c r="BN602" i="2" s="1"/>
  <c r="BJ647" i="2"/>
  <c r="BL647" i="2" s="1" a="1"/>
  <c r="BL647" i="2" s="1"/>
  <c r="BJ648" i="2"/>
  <c r="BN648" i="2" s="1" a="1"/>
  <c r="BN648" i="2" s="1"/>
  <c r="BJ490" i="2"/>
  <c r="BM490" i="2" s="1" a="1"/>
  <c r="BM490" i="2" s="1"/>
  <c r="BJ582" i="2"/>
  <c r="BO582" i="2" s="1" a="1"/>
  <c r="BO582" i="2" s="1"/>
  <c r="BJ631" i="2"/>
  <c r="BL631" i="2" s="1" a="1"/>
  <c r="BL631" i="2" s="1"/>
  <c r="BJ558" i="2"/>
  <c r="BJ479" i="2"/>
  <c r="BN479" i="2" s="1" a="1"/>
  <c r="BN479" i="2" s="1"/>
  <c r="BJ481" i="2"/>
  <c r="BJ554" i="2"/>
  <c r="BM554" i="2" s="1" a="1"/>
  <c r="BM554" i="2" s="1"/>
  <c r="BJ550" i="2"/>
  <c r="BL550" i="2" s="1" a="1"/>
  <c r="BL550" i="2" s="1"/>
  <c r="BJ651" i="2"/>
  <c r="BO651" i="2" s="1" a="1"/>
  <c r="BO651" i="2" s="1"/>
  <c r="BJ533" i="2"/>
  <c r="BM533" i="2" s="1" a="1"/>
  <c r="BM533" i="2" s="1"/>
  <c r="BJ636" i="2"/>
  <c r="BN636" i="2" s="1" a="1"/>
  <c r="BN636" i="2" s="1"/>
  <c r="BJ646" i="2"/>
  <c r="BN646" i="2" s="1" a="1"/>
  <c r="BN646" i="2" s="1"/>
  <c r="BJ553" i="2"/>
  <c r="BN553" i="2" s="1" a="1"/>
  <c r="BN553" i="2" s="1"/>
  <c r="BJ607" i="2"/>
  <c r="BN607" i="2" s="1" a="1"/>
  <c r="BN607" i="2" s="1"/>
  <c r="BJ521" i="2"/>
  <c r="BO521" i="2" s="1" a="1"/>
  <c r="BO521" i="2" s="1"/>
  <c r="BJ588" i="2"/>
  <c r="BO588" i="2" s="1" a="1"/>
  <c r="BO588" i="2" s="1"/>
  <c r="BJ557" i="2"/>
  <c r="BJ487" i="2"/>
  <c r="BL487" i="2" s="1" a="1"/>
  <c r="BL487" i="2" s="1"/>
  <c r="BJ503" i="2"/>
  <c r="BL503" i="2" s="1" a="1"/>
  <c r="BL503" i="2" s="1"/>
  <c r="BJ519" i="2"/>
  <c r="BN519" i="2" s="1" a="1"/>
  <c r="BN519" i="2" s="1"/>
  <c r="BJ655" i="2"/>
  <c r="BJ613" i="2"/>
  <c r="BJ507" i="2"/>
  <c r="BJ585" i="2"/>
  <c r="BL585" i="2" s="1" a="1"/>
  <c r="BL585" i="2" s="1"/>
  <c r="BJ624" i="2"/>
  <c r="BJ657" i="2"/>
  <c r="BL657" i="2" s="1" a="1"/>
  <c r="BL657" i="2" s="1"/>
  <c r="BJ642" i="2"/>
  <c r="BN642" i="2" s="1" a="1"/>
  <c r="BN642" i="2" s="1"/>
  <c r="BJ464" i="2"/>
  <c r="BO464" i="2" s="1" a="1"/>
  <c r="BO464" i="2" s="1"/>
  <c r="BJ482" i="2"/>
  <c r="BO482" i="2" s="1" a="1"/>
  <c r="BO482" i="2" s="1"/>
  <c r="BJ634" i="2"/>
  <c r="BM634" i="2" s="1" a="1"/>
  <c r="BM634" i="2" s="1"/>
  <c r="BJ654" i="2"/>
  <c r="BL654" i="2" s="1" a="1"/>
  <c r="BL654" i="2" s="1"/>
  <c r="BJ509" i="2"/>
  <c r="BM509" i="2" s="1" a="1"/>
  <c r="BM509" i="2" s="1"/>
  <c r="BJ641" i="2"/>
  <c r="BN641" i="2" s="1" a="1"/>
  <c r="BN641" i="2" s="1"/>
  <c r="BJ551" i="2"/>
  <c r="BN551" i="2" s="1" a="1"/>
  <c r="BN551" i="2" s="1"/>
  <c r="BJ493" i="2"/>
  <c r="BJ567" i="2"/>
  <c r="BM567" i="2" s="1" a="1"/>
  <c r="BM567" i="2" s="1"/>
  <c r="BJ635" i="2"/>
  <c r="BM635" i="2" s="1" a="1"/>
  <c r="BM635" i="2" s="1"/>
  <c r="BJ612" i="2"/>
  <c r="BL612" i="2" s="1" a="1"/>
  <c r="BL612" i="2" s="1"/>
  <c r="BJ581" i="2"/>
  <c r="BN581" i="2" s="1" a="1"/>
  <c r="BN581" i="2" s="1"/>
  <c r="BJ552" i="2"/>
  <c r="BN552" i="2" s="1" a="1"/>
  <c r="BN552" i="2" s="1"/>
  <c r="BJ605" i="2"/>
  <c r="BJ492" i="2"/>
  <c r="BM492" i="2" s="1" a="1"/>
  <c r="BM492" i="2" s="1"/>
  <c r="BJ630" i="2"/>
  <c r="BJ497" i="2"/>
  <c r="BN497" i="2" s="1" a="1"/>
  <c r="BN497" i="2" s="1"/>
  <c r="BJ500" i="2"/>
  <c r="BL500" i="2" s="1" a="1"/>
  <c r="BL500" i="2" s="1"/>
  <c r="BJ587" i="2"/>
  <c r="BJ504" i="2"/>
  <c r="BJ579" i="2"/>
  <c r="BJ542" i="2"/>
  <c r="BN542" i="2" s="1" a="1"/>
  <c r="BN542" i="2" s="1"/>
  <c r="BJ622" i="2"/>
  <c r="BM622" i="2" s="1" a="1"/>
  <c r="BM622" i="2" s="1"/>
  <c r="BJ595" i="2"/>
  <c r="BO595" i="2" s="1" a="1"/>
  <c r="BO595" i="2" s="1"/>
  <c r="BJ511" i="2"/>
  <c r="BJ495" i="2"/>
  <c r="BJ539" i="2"/>
  <c r="BJ522" i="2"/>
  <c r="BL522" i="2" s="1" a="1"/>
  <c r="BL522" i="2" s="1"/>
  <c r="BJ584" i="2"/>
  <c r="BN584" i="2" s="1" a="1"/>
  <c r="BN584" i="2" s="1"/>
  <c r="BJ516" i="2"/>
  <c r="BN516" i="2" s="1" a="1"/>
  <c r="BN516" i="2" s="1"/>
  <c r="BJ597" i="2"/>
  <c r="BL597" i="2" s="1" a="1"/>
  <c r="BL597" i="2" s="1"/>
  <c r="BJ603" i="2"/>
  <c r="BJ653" i="2"/>
  <c r="BJ593" i="2"/>
  <c r="BM593" i="2" s="1" a="1"/>
  <c r="BM593" i="2" s="1"/>
  <c r="BJ530" i="2"/>
  <c r="BJ541" i="2"/>
  <c r="BJ485" i="2"/>
  <c r="BJ570" i="2"/>
  <c r="BL570" i="2" s="1" a="1"/>
  <c r="BL570" i="2" s="1"/>
  <c r="BJ488" i="2"/>
  <c r="BN488" i="2" s="1" a="1"/>
  <c r="BN488" i="2" s="1"/>
  <c r="BJ540" i="2"/>
  <c r="BN540" i="2" s="1" a="1"/>
  <c r="BN540" i="2" s="1"/>
  <c r="BJ656" i="2"/>
  <c r="BM656" i="2" s="1" a="1"/>
  <c r="BM656" i="2" s="1"/>
  <c r="BJ466" i="2"/>
  <c r="BM466" i="2" s="1" a="1"/>
  <c r="BM466" i="2" s="1"/>
  <c r="BJ560" i="2"/>
  <c r="BJ577" i="2"/>
  <c r="BJ555" i="2"/>
  <c r="BL555" i="2" s="1" a="1"/>
  <c r="BL555" i="2" s="1"/>
  <c r="BJ575" i="2"/>
  <c r="BJ637" i="2"/>
  <c r="BL637" i="2" s="1" a="1"/>
  <c r="BL637" i="2" s="1"/>
  <c r="BJ568" i="2"/>
  <c r="BL568" i="2" s="1" a="1"/>
  <c r="BL568" i="2" s="1"/>
  <c r="BJ614" i="2"/>
  <c r="BN614" i="2" s="1" a="1"/>
  <c r="BN614" i="2" s="1"/>
  <c r="BJ609" i="2"/>
  <c r="BJ476" i="2"/>
  <c r="BJ617" i="2"/>
  <c r="BL617" i="2" s="1" a="1"/>
  <c r="BL617" i="2" s="1"/>
  <c r="BJ528" i="2"/>
  <c r="BO528" i="2" s="1" a="1"/>
  <c r="BO528" i="2" s="1"/>
  <c r="BJ573" i="2"/>
  <c r="BL573" i="2" s="1" a="1"/>
  <c r="BL573" i="2" s="1"/>
  <c r="BJ583" i="2"/>
  <c r="BM583" i="2" s="1" a="1"/>
  <c r="BM583" i="2" s="1"/>
  <c r="BJ501" i="2"/>
  <c r="BO501" i="2" s="1" a="1"/>
  <c r="BO501" i="2" s="1"/>
  <c r="BJ591" i="2"/>
  <c r="BN591" i="2" s="1" a="1"/>
  <c r="BN591" i="2" s="1"/>
  <c r="BJ544" i="2"/>
  <c r="BJ514" i="2"/>
  <c r="BL514" i="2" s="1" a="1"/>
  <c r="BL514" i="2" s="1"/>
  <c r="BJ494" i="2"/>
  <c r="BM494" i="2" s="1" a="1"/>
  <c r="BM494" i="2" s="1"/>
  <c r="BJ472" i="2"/>
  <c r="BJ644" i="2"/>
  <c r="BJ508" i="2"/>
  <c r="BJ620" i="2"/>
  <c r="BN620" i="2" s="1" a="1"/>
  <c r="BN620" i="2" s="1"/>
  <c r="BJ520" i="2"/>
  <c r="BL520" i="2" s="1" a="1"/>
  <c r="BL520" i="2" s="1"/>
  <c r="BJ628" i="2"/>
  <c r="BN628" i="2" s="1" a="1"/>
  <c r="BN628" i="2" s="1"/>
  <c r="BJ592" i="2"/>
  <c r="BJ616" i="2"/>
  <c r="BM616" i="2" s="1" a="1"/>
  <c r="BM616" i="2" s="1"/>
  <c r="BJ580" i="2"/>
  <c r="BO580" i="2" s="1" a="1"/>
  <c r="BO580" i="2" s="1"/>
  <c r="BJ513" i="2"/>
  <c r="BJ512" i="2"/>
  <c r="BJ545" i="2"/>
  <c r="BN545" i="2" s="1" a="1"/>
  <c r="BN545" i="2" s="1"/>
  <c r="BJ478" i="2"/>
  <c r="BL478" i="2" s="1" a="1"/>
  <c r="BL478" i="2" s="1"/>
  <c r="BJ598" i="2"/>
  <c r="BM598" i="2" s="1" a="1"/>
  <c r="BM598" i="2" s="1"/>
  <c r="BJ623" i="2"/>
  <c r="BO408" i="2" a="1"/>
  <c r="BO408" i="2" s="1"/>
  <c r="BJ561" i="2"/>
  <c r="BM561" i="2" s="1" a="1"/>
  <c r="BM561" i="2" s="1"/>
  <c r="BJ586" i="2"/>
  <c r="BL586" i="2" s="1" a="1"/>
  <c r="BL586" i="2" s="1"/>
  <c r="BJ649" i="2"/>
  <c r="BN649" i="2" s="1" a="1"/>
  <c r="BN649" i="2" s="1"/>
  <c r="BJ477" i="2"/>
  <c r="BL477" i="2" s="1" a="1"/>
  <c r="BL477" i="2" s="1"/>
  <c r="BJ659" i="2"/>
  <c r="BJ534" i="2"/>
  <c r="BJ527" i="2"/>
  <c r="BJ600" i="2"/>
  <c r="BN600" i="2" s="1" a="1"/>
  <c r="BN600" i="2" s="1"/>
  <c r="BJ627" i="2"/>
  <c r="BJ463" i="2"/>
  <c r="BL463" i="2" s="1" a="1"/>
  <c r="BL463" i="2" s="1"/>
  <c r="BJ498" i="2"/>
  <c r="BM498" i="2" s="1" a="1"/>
  <c r="BM498" i="2" s="1"/>
  <c r="BJ643" i="2"/>
  <c r="BL643" i="2" s="1" a="1"/>
  <c r="BL643" i="2" s="1"/>
  <c r="BJ471" i="2"/>
  <c r="BO471" i="2" s="1" a="1"/>
  <c r="BO471" i="2" s="1"/>
  <c r="BJ618" i="2"/>
  <c r="BL618" i="2" s="1" a="1"/>
  <c r="BL618" i="2" s="1"/>
  <c r="BJ559" i="2"/>
  <c r="BL559" i="2" s="1" a="1"/>
  <c r="BL559" i="2" s="1"/>
  <c r="BJ652" i="2"/>
  <c r="BM652" i="2" s="1" a="1"/>
  <c r="BM652" i="2" s="1"/>
  <c r="BJ549" i="2"/>
  <c r="BM549" i="2" s="1" a="1"/>
  <c r="BM549" i="2" s="1"/>
  <c r="BJ640" i="2"/>
  <c r="BJ626" i="2"/>
  <c r="BO626" i="2" s="1" a="1"/>
  <c r="BO626" i="2" s="1"/>
  <c r="BJ569" i="2"/>
  <c r="BJ535" i="2"/>
  <c r="BJ470" i="2"/>
  <c r="BJ661" i="2"/>
  <c r="BL661" i="2" s="1" a="1"/>
  <c r="BL661" i="2" s="1"/>
  <c r="BJ537" i="2"/>
  <c r="BO537" i="2" s="1" a="1"/>
  <c r="BO537" i="2" s="1"/>
  <c r="BJ525" i="2"/>
  <c r="BJ510" i="2"/>
  <c r="BJ660" i="2"/>
  <c r="BM660" i="2" s="1" a="1"/>
  <c r="BM660" i="2" s="1"/>
  <c r="BJ565" i="2"/>
  <c r="BM565" i="2" s="1" a="1"/>
  <c r="BM565" i="2" s="1"/>
  <c r="BJ489" i="2"/>
  <c r="BN489" i="2" s="1" a="1"/>
  <c r="BN489" i="2" s="1"/>
  <c r="BJ611" i="2"/>
  <c r="BO611" i="2" s="1" a="1"/>
  <c r="BO611" i="2" s="1"/>
  <c r="BM367" i="2" a="1"/>
  <c r="BM367" i="2" s="1"/>
  <c r="BN408" i="2" a="1"/>
  <c r="BN408" i="2" s="1"/>
  <c r="BM334" i="2" a="1"/>
  <c r="BM334" i="2" s="1"/>
  <c r="BM344" i="2" a="1"/>
  <c r="BM344" i="2" s="1"/>
  <c r="BM423" i="2" a="1"/>
  <c r="BM423" i="2" s="1"/>
  <c r="BN406" i="2" a="1"/>
  <c r="BN406" i="2" s="1"/>
  <c r="BO449" i="2" a="1"/>
  <c r="BO449" i="2" s="1"/>
  <c r="BO376" i="2" a="1"/>
  <c r="BO376" i="2" s="1"/>
  <c r="BL334" i="2" a="1"/>
  <c r="BL334" i="2" s="1"/>
  <c r="BO447" i="2" a="1"/>
  <c r="BO447" i="2" s="1"/>
  <c r="BN451" i="2" a="1"/>
  <c r="BN451" i="2" s="1"/>
  <c r="BL338" i="2" a="1"/>
  <c r="BL338" i="2" s="1"/>
  <c r="BN346" i="2" a="1"/>
  <c r="BN346" i="2" s="1"/>
  <c r="BM410" i="2" a="1"/>
  <c r="BM410" i="2" s="1"/>
  <c r="BM412" i="2" a="1"/>
  <c r="BM412" i="2" s="1"/>
  <c r="BM315" i="2" a="1"/>
  <c r="BM315" i="2" s="1"/>
  <c r="BL383" i="2" a="1"/>
  <c r="BL383" i="2" s="1"/>
  <c r="BN275" i="2" a="1"/>
  <c r="BN275" i="2" s="1"/>
  <c r="BO312" i="2" a="1"/>
  <c r="BO312" i="2" s="1"/>
  <c r="BL439" i="2" a="1"/>
  <c r="BL439" i="2" s="1"/>
  <c r="BN374" i="2" a="1"/>
  <c r="BN374" i="2" s="1"/>
  <c r="BM408" i="2" a="1"/>
  <c r="BM408" i="2" s="1"/>
  <c r="BO313" i="2" a="1"/>
  <c r="BO313" i="2" s="1"/>
  <c r="BN294" i="2" a="1"/>
  <c r="BN294" i="2" s="1"/>
  <c r="BO259" i="2" a="1"/>
  <c r="BO259" i="2" s="1"/>
  <c r="BM312" i="2" a="1"/>
  <c r="BM312" i="2" s="1"/>
  <c r="BN312" i="2" a="1"/>
  <c r="BN312" i="2" s="1"/>
  <c r="BN388" i="2" a="1"/>
  <c r="BN388" i="2" s="1"/>
  <c r="BL413" i="2" a="1"/>
  <c r="BL413" i="2" s="1"/>
  <c r="BL434" i="2" a="1"/>
  <c r="BL434" i="2" s="1"/>
  <c r="BL349" i="2" a="1"/>
  <c r="BL349" i="2" s="1"/>
  <c r="BM302" i="2" a="1"/>
  <c r="BM302" i="2" s="1"/>
  <c r="BO407" i="2" a="1"/>
  <c r="BO407" i="2" s="1"/>
  <c r="BN365" i="2" a="1"/>
  <c r="BN365" i="2" s="1"/>
  <c r="BO399" i="2" a="1"/>
  <c r="BO399" i="2" s="1"/>
  <c r="BO440" i="2" a="1"/>
  <c r="BO440" i="2" s="1"/>
  <c r="BO337" i="2" a="1"/>
  <c r="BO337" i="2" s="1"/>
  <c r="BM416" i="2" a="1"/>
  <c r="BM416" i="2" s="1"/>
  <c r="BN362" i="2" a="1"/>
  <c r="BN362" i="2" s="1"/>
  <c r="BO350" i="2" a="1"/>
  <c r="BO350" i="2" s="1"/>
  <c r="BM325" i="2" a="1"/>
  <c r="BM325" i="2" s="1"/>
  <c r="BN397" i="2" a="1"/>
  <c r="BN397" i="2" s="1"/>
  <c r="BL331" i="2" a="1"/>
  <c r="BL331" i="2" s="1"/>
  <c r="BM271" i="2" a="1"/>
  <c r="BM271" i="2" s="1"/>
  <c r="BL409" i="2" a="1"/>
  <c r="BL409" i="2" s="1"/>
  <c r="BL362" i="2" a="1"/>
  <c r="BL362" i="2" s="1"/>
  <c r="BO356" i="2" a="1"/>
  <c r="BO356" i="2" s="1"/>
  <c r="BL328" i="2" a="1"/>
  <c r="BL328" i="2" s="1"/>
  <c r="BO349" i="2" a="1"/>
  <c r="BO349" i="2" s="1"/>
  <c r="BO326" i="2" a="1"/>
  <c r="BO326" i="2" s="1"/>
  <c r="BN419" i="2" a="1"/>
  <c r="BN419" i="2" s="1"/>
  <c r="BN449" i="2" a="1"/>
  <c r="BN449" i="2" s="1"/>
  <c r="BM362" i="2" a="1"/>
  <c r="BM362" i="2" s="1"/>
  <c r="BO302" i="2" a="1"/>
  <c r="BO302" i="2" s="1"/>
  <c r="BN350" i="2" a="1"/>
  <c r="BN350" i="2" s="1"/>
  <c r="BO365" i="2" a="1"/>
  <c r="BO365" i="2" s="1"/>
  <c r="BM355" i="2" a="1"/>
  <c r="BM355" i="2" s="1"/>
  <c r="BO321" i="2" a="1"/>
  <c r="BO321" i="2" s="1"/>
  <c r="BO398" i="2" a="1"/>
  <c r="BO398" i="2" s="1"/>
  <c r="BM291" i="2" a="1"/>
  <c r="BM291" i="2" s="1"/>
  <c r="BM392" i="2" a="1"/>
  <c r="BM392" i="2" s="1"/>
  <c r="BM407" i="2" a="1"/>
  <c r="BM407" i="2" s="1"/>
  <c r="BL325" i="2" a="1"/>
  <c r="BL325" i="2" s="1"/>
  <c r="BO382" i="2" a="1"/>
  <c r="BO382" i="2" s="1"/>
  <c r="BM434" i="2" a="1"/>
  <c r="BM434" i="2" s="1"/>
  <c r="BN328" i="2" a="1"/>
  <c r="BN328" i="2" s="1"/>
  <c r="BN382" i="2" a="1"/>
  <c r="BN382" i="2" s="1"/>
  <c r="BM385" i="2" a="1"/>
  <c r="BM385" i="2" s="1"/>
  <c r="BL449" i="2" a="1"/>
  <c r="BL449" i="2" s="1"/>
  <c r="BN302" i="2" a="1"/>
  <c r="BN302" i="2" s="1"/>
  <c r="BM331" i="2" a="1"/>
  <c r="BM331" i="2" s="1"/>
  <c r="BM365" i="2" a="1"/>
  <c r="BM365" i="2" s="1"/>
  <c r="BL356" i="2" a="1"/>
  <c r="BL356" i="2" s="1"/>
  <c r="BM321" i="2" a="1"/>
  <c r="BM321" i="2" s="1"/>
  <c r="BL360" i="2" a="1"/>
  <c r="BL360" i="2" s="1"/>
  <c r="BM328" i="2" a="1"/>
  <c r="BM328" i="2" s="1"/>
  <c r="BM409" i="2" a="1"/>
  <c r="BM409" i="2" s="1"/>
  <c r="BL407" i="2" a="1"/>
  <c r="BL407" i="2" s="1"/>
  <c r="BN413" i="2" a="1"/>
  <c r="BN413" i="2" s="1"/>
  <c r="BM280" i="2" a="1"/>
  <c r="BM280" i="2" s="1"/>
  <c r="BN440" i="2" a="1"/>
  <c r="BN440" i="2" s="1"/>
  <c r="BN351" i="2" a="1"/>
  <c r="BN351" i="2" s="1"/>
  <c r="BL390" i="2" a="1"/>
  <c r="BL390" i="2" s="1"/>
  <c r="BL376" i="2" a="1"/>
  <c r="BL376" i="2" s="1"/>
  <c r="BL284" i="2" a="1"/>
  <c r="BL284" i="2" s="1"/>
  <c r="BL321" i="2" a="1"/>
  <c r="BL321" i="2" s="1"/>
  <c r="BL291" i="2" a="1"/>
  <c r="BL291" i="2" s="1"/>
  <c r="BN392" i="2" a="1"/>
  <c r="BN392" i="2" s="1"/>
  <c r="BO409" i="2" a="1"/>
  <c r="BO409" i="2" s="1"/>
  <c r="BM264" i="2" a="1"/>
  <c r="BM264" i="2" s="1"/>
  <c r="BL445" i="2" a="1"/>
  <c r="BL445" i="2" s="1"/>
  <c r="BL382" i="2" a="1"/>
  <c r="BL382" i="2" s="1"/>
  <c r="BO254" i="2" a="1"/>
  <c r="BO254" i="2" s="1"/>
  <c r="BO434" i="2" a="1"/>
  <c r="BO434" i="2" s="1"/>
  <c r="BO392" i="2" a="1"/>
  <c r="BO392" i="2" s="1"/>
  <c r="BO280" i="2" a="1"/>
  <c r="BO280" i="2" s="1"/>
  <c r="BL350" i="2" a="1"/>
  <c r="BL350" i="2" s="1"/>
  <c r="BO308" i="2" a="1"/>
  <c r="BO308" i="2" s="1"/>
  <c r="BL385" i="2" a="1"/>
  <c r="BL385" i="2" s="1"/>
  <c r="BO385" i="2" a="1"/>
  <c r="BO385" i="2" s="1"/>
  <c r="BN422" i="2" a="1"/>
  <c r="BN422" i="2" s="1"/>
  <c r="BL387" i="2" a="1"/>
  <c r="BL387" i="2" s="1"/>
  <c r="BL270" i="2" a="1"/>
  <c r="BL270" i="2" s="1"/>
  <c r="BM436" i="2" a="1"/>
  <c r="BM436" i="2" s="1"/>
  <c r="BM422" i="2" a="1"/>
  <c r="BM422" i="2" s="1"/>
  <c r="BL262" i="2" a="1"/>
  <c r="BL262" i="2" s="1"/>
  <c r="BN284" i="2" a="1"/>
  <c r="BN284" i="2" s="1"/>
  <c r="BO413" i="2" a="1"/>
  <c r="BO413" i="2" s="1"/>
  <c r="BO355" i="2" a="1"/>
  <c r="BO355" i="2" s="1"/>
  <c r="BN342" i="2" a="1"/>
  <c r="BN342" i="2" s="1"/>
  <c r="BO390" i="2" a="1"/>
  <c r="BO390" i="2" s="1"/>
  <c r="BM294" i="2" a="1"/>
  <c r="BM294" i="2" s="1"/>
  <c r="BM261" i="2" a="1"/>
  <c r="BM261" i="2" s="1"/>
  <c r="BL422" i="2" a="1"/>
  <c r="BL422" i="2" s="1"/>
  <c r="BM439" i="2" a="1"/>
  <c r="BM439" i="2" s="1"/>
  <c r="BL416" i="2" a="1"/>
  <c r="BL416" i="2" s="1"/>
  <c r="BL263" i="2" a="1"/>
  <c r="BL263" i="2" s="1"/>
  <c r="BM451" i="2" a="1"/>
  <c r="BM451" i="2" s="1"/>
  <c r="BM275" i="2" a="1"/>
  <c r="BM275" i="2" s="1"/>
  <c r="BN373" i="2" a="1"/>
  <c r="BN373" i="2" s="1"/>
  <c r="BN439" i="2" a="1"/>
  <c r="BN439" i="2" s="1"/>
  <c r="BN416" i="2" a="1"/>
  <c r="BN416" i="2" s="1"/>
  <c r="BM337" i="2" a="1"/>
  <c r="BM337" i="2" s="1"/>
  <c r="BN338" i="2" a="1"/>
  <c r="BN338" i="2" s="1"/>
  <c r="BN378" i="2" a="1"/>
  <c r="BN378" i="2" s="1"/>
  <c r="BN315" i="2" a="1"/>
  <c r="BN315" i="2" s="1"/>
  <c r="BN353" i="2" a="1"/>
  <c r="BN353" i="2" s="1"/>
  <c r="BO412" i="2" a="1"/>
  <c r="BO412" i="2" s="1"/>
  <c r="BM287" i="2" a="1"/>
  <c r="BM287" i="2" s="1"/>
  <c r="BO258" i="2" a="1"/>
  <c r="BO258" i="2" s="1"/>
  <c r="BO299" i="2" a="1"/>
  <c r="BO299" i="2" s="1"/>
  <c r="BM338" i="2" a="1"/>
  <c r="BM338" i="2" s="1"/>
  <c r="BL346" i="2" a="1"/>
  <c r="BL346" i="2" s="1"/>
  <c r="BL275" i="2" a="1"/>
  <c r="BL275" i="2" s="1"/>
  <c r="BM339" i="2" a="1"/>
  <c r="BM339" i="2" s="1"/>
  <c r="BN412" i="2" a="1"/>
  <c r="BN412" i="2" s="1"/>
  <c r="BL451" i="2" a="1"/>
  <c r="BL451" i="2" s="1"/>
  <c r="BL299" i="2" a="1"/>
  <c r="BL299" i="2" s="1"/>
  <c r="BM293" i="2" a="1"/>
  <c r="BM293" i="2" s="1"/>
  <c r="BM403" i="2" a="1"/>
  <c r="BM403" i="2" s="1"/>
  <c r="BO427" i="2" a="1"/>
  <c r="BO427" i="2" s="1"/>
  <c r="BM346" i="2" a="1"/>
  <c r="BM346" i="2" s="1"/>
  <c r="BM447" i="2" a="1"/>
  <c r="BM447" i="2" s="1"/>
  <c r="BM268" i="2" a="1"/>
  <c r="BM268" i="2" s="1"/>
  <c r="BN334" i="2" a="1"/>
  <c r="BN334" i="2" s="1"/>
  <c r="BL315" i="2" a="1"/>
  <c r="BL315" i="2" s="1"/>
  <c r="BN352" i="2" a="1"/>
  <c r="BN352" i="2" s="1"/>
  <c r="BL260" i="2" a="1"/>
  <c r="BL260" i="2" s="1"/>
  <c r="BN447" i="2" a="1"/>
  <c r="BN447" i="2" s="1"/>
  <c r="BN337" i="2" a="1"/>
  <c r="BN337" i="2" s="1"/>
  <c r="BL258" i="2" a="1"/>
  <c r="BL258" i="2" s="1"/>
  <c r="BN313" i="2" a="1"/>
  <c r="BN313" i="2" s="1"/>
  <c r="BL282" i="2" a="1"/>
  <c r="BL282" i="2" s="1"/>
  <c r="BL373" i="2" a="1"/>
  <c r="BL373" i="2" s="1"/>
  <c r="BO327" i="2" a="1"/>
  <c r="BO327" i="2" s="1"/>
  <c r="BO268" i="2" a="1"/>
  <c r="BO268" i="2" s="1"/>
  <c r="BM378" i="2" a="1"/>
  <c r="BM378" i="2" s="1"/>
  <c r="BL339" i="2" a="1"/>
  <c r="BL339" i="2" s="1"/>
  <c r="BO378" i="2" a="1"/>
  <c r="BO378" i="2" s="1"/>
  <c r="BN339" i="2" a="1"/>
  <c r="BN339" i="2" s="1"/>
  <c r="BL313" i="2" a="1"/>
  <c r="BL313" i="2" s="1"/>
  <c r="BN268" i="2" a="1"/>
  <c r="BN268" i="2" s="1"/>
  <c r="BO431" i="2" a="1"/>
  <c r="BO431" i="2" s="1"/>
  <c r="BN431" i="2" a="1"/>
  <c r="BN431" i="2" s="1"/>
  <c r="BL431" i="2" a="1"/>
  <c r="BL431" i="2" s="1"/>
  <c r="BO424" i="2" a="1"/>
  <c r="BO424" i="2" s="1"/>
  <c r="BM424" i="2" a="1"/>
  <c r="BM424" i="2" s="1"/>
  <c r="BL424" i="2" a="1"/>
  <c r="BL424" i="2" s="1"/>
  <c r="BN424" i="2" a="1"/>
  <c r="BN424" i="2" s="1"/>
  <c r="BM431" i="2" a="1"/>
  <c r="BM431" i="2" s="1"/>
  <c r="BN307" i="2" a="1"/>
  <c r="BN307" i="2" s="1"/>
  <c r="BM307" i="2" a="1"/>
  <c r="BM307" i="2" s="1"/>
  <c r="BO307" i="2" a="1"/>
  <c r="BO307" i="2" s="1"/>
  <c r="BO442" i="2" a="1"/>
  <c r="BO442" i="2" s="1"/>
  <c r="BL442" i="2" a="1"/>
  <c r="BL442" i="2" s="1"/>
  <c r="BM442" i="2" a="1"/>
  <c r="BM442" i="2" s="1"/>
  <c r="BN442" i="2" a="1"/>
  <c r="BN442" i="2" s="1"/>
  <c r="BL405" i="2" a="1"/>
  <c r="BL405" i="2" s="1"/>
  <c r="BO405" i="2" a="1"/>
  <c r="BO405" i="2" s="1"/>
  <c r="BN405" i="2" a="1"/>
  <c r="BN405" i="2" s="1"/>
  <c r="BN266" i="2" a="1"/>
  <c r="BN266" i="2" s="1"/>
  <c r="BM404" i="2" a="1"/>
  <c r="BM404" i="2" s="1"/>
  <c r="BL404" i="2" a="1"/>
  <c r="BL404" i="2" s="1"/>
  <c r="BL320" i="2" a="1"/>
  <c r="BL320" i="2" s="1"/>
  <c r="BM320" i="2" a="1"/>
  <c r="BM320" i="2" s="1"/>
  <c r="BO320" i="2" a="1"/>
  <c r="BO320" i="2" s="1"/>
  <c r="BN345" i="2" a="1"/>
  <c r="BN345" i="2" s="1"/>
  <c r="BM345" i="2" a="1"/>
  <c r="BM345" i="2" s="1"/>
  <c r="BO406" i="2" a="1"/>
  <c r="BO406" i="2" s="1"/>
  <c r="BL406" i="2" a="1"/>
  <c r="BL406" i="2" s="1"/>
  <c r="BM450" i="2" a="1"/>
  <c r="BM450" i="2" s="1"/>
  <c r="BL450" i="2" a="1"/>
  <c r="BL450" i="2" s="1"/>
  <c r="BL255" i="2" a="1"/>
  <c r="BL255" i="2" s="1"/>
  <c r="BN255" i="2" a="1"/>
  <c r="BN255" i="2" s="1"/>
  <c r="BM363" i="2" a="1"/>
  <c r="BM363" i="2" s="1"/>
  <c r="BL363" i="2" a="1"/>
  <c r="BL363" i="2" s="1"/>
  <c r="BO430" i="2" a="1"/>
  <c r="BO430" i="2" s="1"/>
  <c r="BN430" i="2" a="1"/>
  <c r="BN430" i="2" s="1"/>
  <c r="BM430" i="2" a="1"/>
  <c r="BM430" i="2" s="1"/>
  <c r="BM415" i="2" a="1"/>
  <c r="BM415" i="2" s="1"/>
  <c r="BL415" i="2" a="1"/>
  <c r="BL415" i="2" s="1"/>
  <c r="BN415" i="2" a="1"/>
  <c r="BN415" i="2" s="1"/>
  <c r="BO415" i="2" a="1"/>
  <c r="BO415" i="2" s="1"/>
  <c r="BN401" i="2" a="1"/>
  <c r="BN401" i="2" s="1"/>
  <c r="BL401" i="2" a="1"/>
  <c r="BL401" i="2" s="1"/>
  <c r="BO401" i="2" a="1"/>
  <c r="BO401" i="2" s="1"/>
  <c r="BN322" i="2" a="1"/>
  <c r="BN322" i="2" s="1"/>
  <c r="BL322" i="2" a="1"/>
  <c r="BL322" i="2" s="1"/>
  <c r="BM358" i="2" a="1"/>
  <c r="BM358" i="2" s="1"/>
  <c r="BO358" i="2" a="1"/>
  <c r="BO358" i="2" s="1"/>
  <c r="BL358" i="2" a="1"/>
  <c r="BL358" i="2" s="1"/>
  <c r="BN300" i="2" a="1"/>
  <c r="BN300" i="2" s="1"/>
  <c r="BM300" i="2" a="1"/>
  <c r="BM300" i="2" s="1"/>
  <c r="BL300" i="2" a="1"/>
  <c r="BL300" i="2" s="1"/>
  <c r="BO377" i="2" a="1"/>
  <c r="BO377" i="2" s="1"/>
  <c r="BM377" i="2" a="1"/>
  <c r="BM377" i="2" s="1"/>
  <c r="BN377" i="2" a="1"/>
  <c r="BN377" i="2" s="1"/>
  <c r="BO336" i="2" a="1"/>
  <c r="BO336" i="2" s="1"/>
  <c r="BL336" i="2" a="1"/>
  <c r="BL336" i="2" s="1"/>
  <c r="BN336" i="2" a="1"/>
  <c r="BN336" i="2" s="1"/>
  <c r="BN347" i="2" a="1"/>
  <c r="BN347" i="2" s="1"/>
  <c r="BM347" i="2" a="1"/>
  <c r="BM347" i="2" s="1"/>
  <c r="BN364" i="2" a="1"/>
  <c r="BN364" i="2" s="1"/>
  <c r="BM364" i="2" a="1"/>
  <c r="BM364" i="2" s="1"/>
  <c r="BL364" i="2" a="1"/>
  <c r="BL364" i="2" s="1"/>
  <c r="BM372" i="2" a="1"/>
  <c r="BM372" i="2" s="1"/>
  <c r="BN372" i="2" a="1"/>
  <c r="BN372" i="2" s="1"/>
  <c r="BO372" i="2" a="1"/>
  <c r="BO372" i="2" s="1"/>
  <c r="BL372" i="2" a="1"/>
  <c r="BL372" i="2" s="1"/>
  <c r="BO388" i="2" a="1"/>
  <c r="BO388" i="2" s="1"/>
  <c r="BN423" i="2" a="1"/>
  <c r="BN423" i="2" s="1"/>
  <c r="BN404" i="2" a="1"/>
  <c r="BN404" i="2" s="1"/>
  <c r="BO255" i="2" a="1"/>
  <c r="BO255" i="2" s="1"/>
  <c r="BM395" i="2" a="1"/>
  <c r="BM395" i="2" s="1"/>
  <c r="BL395" i="2" a="1"/>
  <c r="BL395" i="2" s="1"/>
  <c r="BO395" i="2" a="1"/>
  <c r="BO395" i="2" s="1"/>
  <c r="BM327" i="2" a="1"/>
  <c r="BM327" i="2" s="1"/>
  <c r="BL327" i="2" a="1"/>
  <c r="BL327" i="2" s="1"/>
  <c r="BO438" i="2" a="1"/>
  <c r="BO438" i="2" s="1"/>
  <c r="BN438" i="2" a="1"/>
  <c r="BN438" i="2" s="1"/>
  <c r="BO340" i="2" a="1"/>
  <c r="BO340" i="2" s="1"/>
  <c r="BM340" i="2" a="1"/>
  <c r="BM340" i="2" s="1"/>
  <c r="BN340" i="2" a="1"/>
  <c r="BN340" i="2" s="1"/>
  <c r="BN304" i="2" a="1"/>
  <c r="BN304" i="2" s="1"/>
  <c r="BM304" i="2" a="1"/>
  <c r="BM304" i="2" s="1"/>
  <c r="BM316" i="2" a="1"/>
  <c r="BM316" i="2" s="1"/>
  <c r="BO316" i="2" a="1"/>
  <c r="BO316" i="2" s="1"/>
  <c r="BN316" i="2" a="1"/>
  <c r="BN316" i="2" s="1"/>
  <c r="BM370" i="2" a="1"/>
  <c r="BM370" i="2" s="1"/>
  <c r="BL370" i="2" a="1"/>
  <c r="BL370" i="2" s="1"/>
  <c r="BO370" i="2" a="1"/>
  <c r="BO370" i="2" s="1"/>
  <c r="BN370" i="2" a="1"/>
  <c r="BN370" i="2" s="1"/>
  <c r="BO272" i="2" a="1"/>
  <c r="BO272" i="2" s="1"/>
  <c r="BL272" i="2" a="1"/>
  <c r="BL272" i="2" s="1"/>
  <c r="BM272" i="2" a="1"/>
  <c r="BM272" i="2" s="1"/>
  <c r="BN301" i="2" a="1"/>
  <c r="BN301" i="2" s="1"/>
  <c r="BL301" i="2" a="1"/>
  <c r="BL301" i="2" s="1"/>
  <c r="BM301" i="2" a="1"/>
  <c r="BM301" i="2" s="1"/>
  <c r="BL421" i="2" a="1"/>
  <c r="BL421" i="2" s="1"/>
  <c r="BM421" i="2" a="1"/>
  <c r="BM421" i="2" s="1"/>
  <c r="BO421" i="2" a="1"/>
  <c r="BO421" i="2" s="1"/>
  <c r="BN396" i="2" a="1"/>
  <c r="BN396" i="2" s="1"/>
  <c r="BM396" i="2" a="1"/>
  <c r="BM396" i="2" s="1"/>
  <c r="BO396" i="2" a="1"/>
  <c r="BO396" i="2" s="1"/>
  <c r="BL368" i="2" a="1"/>
  <c r="BL368" i="2" s="1"/>
  <c r="BO368" i="2" a="1"/>
  <c r="BO368" i="2" s="1"/>
  <c r="BN368" i="2" a="1"/>
  <c r="BN368" i="2" s="1"/>
  <c r="BL278" i="2" a="1"/>
  <c r="BL278" i="2" s="1"/>
  <c r="BN278" i="2" a="1"/>
  <c r="BN278" i="2" s="1"/>
  <c r="BM278" i="2" a="1"/>
  <c r="BM278" i="2" s="1"/>
  <c r="BO278" i="2" a="1"/>
  <c r="BO278" i="2" s="1"/>
  <c r="BM399" i="2" a="1"/>
  <c r="BM399" i="2" s="1"/>
  <c r="BL399" i="2" a="1"/>
  <c r="BL399" i="2" s="1"/>
  <c r="BN267" i="2" a="1"/>
  <c r="BN267" i="2" s="1"/>
  <c r="BL304" i="2" a="1"/>
  <c r="BL304" i="2" s="1"/>
  <c r="BO363" i="2" a="1"/>
  <c r="BO363" i="2" s="1"/>
  <c r="BL438" i="2" a="1"/>
  <c r="BL438" i="2" s="1"/>
  <c r="BN358" i="2" a="1"/>
  <c r="BN358" i="2" s="1"/>
  <c r="BL396" i="2" a="1"/>
  <c r="BL396" i="2" s="1"/>
  <c r="BM438" i="2" a="1"/>
  <c r="BM438" i="2" s="1"/>
  <c r="BO450" i="2" a="1"/>
  <c r="BO450" i="2" s="1"/>
  <c r="BO381" i="2" a="1"/>
  <c r="BO381" i="2" s="1"/>
  <c r="BM381" i="2" a="1"/>
  <c r="BM381" i="2" s="1"/>
  <c r="BN381" i="2" a="1"/>
  <c r="BN381" i="2" s="1"/>
  <c r="BL452" i="2" a="1"/>
  <c r="BL452" i="2" s="1"/>
  <c r="BO452" i="2" a="1"/>
  <c r="BO452" i="2" s="1"/>
  <c r="BN452" i="2" a="1"/>
  <c r="BN452" i="2" s="1"/>
  <c r="BM452" i="2" a="1"/>
  <c r="BM452" i="2" s="1"/>
  <c r="BO384" i="2" a="1"/>
  <c r="BO384" i="2" s="1"/>
  <c r="BM384" i="2" a="1"/>
  <c r="BM384" i="2" s="1"/>
  <c r="BL297" i="2" a="1"/>
  <c r="BL297" i="2" s="1"/>
  <c r="BO297" i="2" a="1"/>
  <c r="BO297" i="2" s="1"/>
  <c r="BM298" i="2" a="1"/>
  <c r="BM298" i="2" s="1"/>
  <c r="BN298" i="2" a="1"/>
  <c r="BN298" i="2" s="1"/>
  <c r="BO298" i="2" a="1"/>
  <c r="BO298" i="2" s="1"/>
  <c r="BM357" i="2" a="1"/>
  <c r="BM357" i="2" s="1"/>
  <c r="BL357" i="2" a="1"/>
  <c r="BL357" i="2" s="1"/>
  <c r="BO357" i="2" a="1"/>
  <c r="BO357" i="2" s="1"/>
  <c r="BN357" i="2" a="1"/>
  <c r="BN357" i="2" s="1"/>
  <c r="BM375" i="2" a="1"/>
  <c r="BM375" i="2" s="1"/>
  <c r="BL375" i="2" a="1"/>
  <c r="BL375" i="2" s="1"/>
  <c r="BO375" i="2" a="1"/>
  <c r="BO375" i="2" s="1"/>
  <c r="BM348" i="2" a="1"/>
  <c r="BM348" i="2" s="1"/>
  <c r="BN348" i="2" a="1"/>
  <c r="BN348" i="2" s="1"/>
  <c r="BL348" i="2" a="1"/>
  <c r="BL348" i="2" s="1"/>
  <c r="BL289" i="2" a="1"/>
  <c r="BL289" i="2" s="1"/>
  <c r="BN289" i="2" a="1"/>
  <c r="BN289" i="2" s="1"/>
  <c r="BM289" i="2" a="1"/>
  <c r="BM289" i="2" s="1"/>
  <c r="BO286" i="2" a="1"/>
  <c r="BO286" i="2" s="1"/>
  <c r="BN286" i="2" a="1"/>
  <c r="BN286" i="2" s="1"/>
  <c r="BM286" i="2" a="1"/>
  <c r="BM286" i="2" s="1"/>
  <c r="BL286" i="2" a="1"/>
  <c r="BL286" i="2" s="1"/>
  <c r="BL279" i="2" a="1"/>
  <c r="BL279" i="2" s="1"/>
  <c r="BM279" i="2" a="1"/>
  <c r="BM279" i="2" s="1"/>
  <c r="BN279" i="2" a="1"/>
  <c r="BN279" i="2" s="1"/>
  <c r="BO279" i="2" a="1"/>
  <c r="BO279" i="2" s="1"/>
  <c r="BM267" i="2" a="1"/>
  <c r="BM267" i="2" s="1"/>
  <c r="BN384" i="2" a="1"/>
  <c r="BN384" i="2" s="1"/>
  <c r="BO423" i="2" a="1"/>
  <c r="BO423" i="2" s="1"/>
  <c r="BO348" i="2" a="1"/>
  <c r="BO348" i="2" s="1"/>
  <c r="BM255" i="2" a="1"/>
  <c r="BM255" i="2" s="1"/>
  <c r="BL347" i="2" a="1"/>
  <c r="BL347" i="2" s="1"/>
  <c r="BN450" i="2" a="1"/>
  <c r="BN450" i="2" s="1"/>
  <c r="BN427" i="2" a="1"/>
  <c r="BN427" i="2" s="1"/>
  <c r="BM322" i="2" a="1"/>
  <c r="BM322" i="2" s="1"/>
  <c r="BO300" i="2" a="1"/>
  <c r="BO300" i="2" s="1"/>
  <c r="BM389" i="2" a="1"/>
  <c r="BM389" i="2" s="1"/>
  <c r="BL397" i="2" a="1"/>
  <c r="BL397" i="2" s="1"/>
  <c r="BM266" i="2" a="1"/>
  <c r="BM266" i="2" s="1"/>
  <c r="BN297" i="2" a="1"/>
  <c r="BN297" i="2" s="1"/>
  <c r="BL298" i="2" a="1"/>
  <c r="BL298" i="2" s="1"/>
  <c r="BO411" i="2" a="1"/>
  <c r="BO411" i="2" s="1"/>
  <c r="BM411" i="2" a="1"/>
  <c r="BM411" i="2" s="1"/>
  <c r="BM386" i="2" a="1"/>
  <c r="BM386" i="2" s="1"/>
  <c r="BL386" i="2" a="1"/>
  <c r="BL386" i="2" s="1"/>
  <c r="BN391" i="2" a="1"/>
  <c r="BN391" i="2" s="1"/>
  <c r="BO391" i="2" a="1"/>
  <c r="BO391" i="2" s="1"/>
  <c r="BL391" i="2" a="1"/>
  <c r="BL391" i="2" s="1"/>
  <c r="BM391" i="2" a="1"/>
  <c r="BM391" i="2" s="1"/>
  <c r="BM417" i="2" a="1"/>
  <c r="BM417" i="2" s="1"/>
  <c r="BL417" i="2" a="1"/>
  <c r="BL417" i="2" s="1"/>
  <c r="BO417" i="2" a="1"/>
  <c r="BO417" i="2" s="1"/>
  <c r="BL293" i="2" a="1"/>
  <c r="BL293" i="2" s="1"/>
  <c r="BO293" i="2" a="1"/>
  <c r="BO293" i="2" s="1"/>
  <c r="BL446" i="2" a="1"/>
  <c r="BL446" i="2" s="1"/>
  <c r="BN446" i="2" a="1"/>
  <c r="BN446" i="2" s="1"/>
  <c r="BM446" i="2" a="1"/>
  <c r="BM446" i="2" s="1"/>
  <c r="BN344" i="2" a="1"/>
  <c r="BN344" i="2" s="1"/>
  <c r="BO344" i="2" a="1"/>
  <c r="BO344" i="2" s="1"/>
  <c r="BM335" i="2" a="1"/>
  <c r="BM335" i="2" s="1"/>
  <c r="BO335" i="2" a="1"/>
  <c r="BO335" i="2" s="1"/>
  <c r="BL335" i="2" a="1"/>
  <c r="BL335" i="2" s="1"/>
  <c r="BL403" i="2" a="1"/>
  <c r="BL403" i="2" s="1"/>
  <c r="BO403" i="2" a="1"/>
  <c r="BO403" i="2" s="1"/>
  <c r="BM443" i="2" a="1"/>
  <c r="BM443" i="2" s="1"/>
  <c r="BL443" i="2" a="1"/>
  <c r="BL443" i="2" s="1"/>
  <c r="BO443" i="2" a="1"/>
  <c r="BO443" i="2" s="1"/>
  <c r="BN443" i="2" a="1"/>
  <c r="BN443" i="2" s="1"/>
  <c r="BN332" i="2" a="1"/>
  <c r="BN332" i="2" s="1"/>
  <c r="BO332" i="2" a="1"/>
  <c r="BO332" i="2" s="1"/>
  <c r="BL253" i="2" a="1"/>
  <c r="BL253" i="2" s="1"/>
  <c r="BN253" i="2" a="1"/>
  <c r="BN253" i="2" s="1"/>
  <c r="BM253" i="2" a="1"/>
  <c r="BM253" i="2" s="1"/>
  <c r="BM354" i="2" a="1"/>
  <c r="BM354" i="2" s="1"/>
  <c r="BN354" i="2" a="1"/>
  <c r="BN354" i="2" s="1"/>
  <c r="BO402" i="2" a="1"/>
  <c r="BO402" i="2" s="1"/>
  <c r="BN402" i="2" a="1"/>
  <c r="BN402" i="2" s="1"/>
  <c r="BM402" i="2" a="1"/>
  <c r="BM402" i="2" s="1"/>
  <c r="BL274" i="2" a="1"/>
  <c r="BL274" i="2" s="1"/>
  <c r="BN274" i="2" a="1"/>
  <c r="BN274" i="2" s="1"/>
  <c r="BM274" i="2" a="1"/>
  <c r="BM274" i="2" s="1"/>
  <c r="BN317" i="2" a="1"/>
  <c r="BN317" i="2" s="1"/>
  <c r="BM317" i="2" a="1"/>
  <c r="BM317" i="2" s="1"/>
  <c r="BL317" i="2" a="1"/>
  <c r="BL317" i="2" s="1"/>
  <c r="BO317" i="2" a="1"/>
  <c r="BO317" i="2" s="1"/>
  <c r="BM359" i="2" a="1"/>
  <c r="BM359" i="2" s="1"/>
  <c r="BL359" i="2" a="1"/>
  <c r="BL359" i="2" s="1"/>
  <c r="BO359" i="2" a="1"/>
  <c r="BO359" i="2" s="1"/>
  <c r="BO437" i="2" a="1"/>
  <c r="BO437" i="2" s="1"/>
  <c r="BL437" i="2" a="1"/>
  <c r="BL437" i="2" s="1"/>
  <c r="BO353" i="2" a="1"/>
  <c r="BO353" i="2" s="1"/>
  <c r="BM388" i="2" a="1"/>
  <c r="BM388" i="2" s="1"/>
  <c r="BN411" i="2" a="1"/>
  <c r="BN411" i="2" s="1"/>
  <c r="BO287" i="2" a="1"/>
  <c r="BO287" i="2" s="1"/>
  <c r="BO352" i="2" a="1"/>
  <c r="BO352" i="2" s="1"/>
  <c r="BN410" i="2" a="1"/>
  <c r="BN410" i="2" s="1"/>
  <c r="BO354" i="2" a="1"/>
  <c r="BO354" i="2" s="1"/>
  <c r="BN263" i="2" a="1"/>
  <c r="BN263" i="2" s="1"/>
  <c r="BO386" i="2" a="1"/>
  <c r="BO386" i="2" s="1"/>
  <c r="BL353" i="2" a="1"/>
  <c r="BL353" i="2" s="1"/>
  <c r="BO345" i="2" a="1"/>
  <c r="BO345" i="2" s="1"/>
  <c r="BO410" i="2" a="1"/>
  <c r="BO410" i="2" s="1"/>
  <c r="BO267" i="2" a="1"/>
  <c r="BO267" i="2" s="1"/>
  <c r="BN287" i="2" a="1"/>
  <c r="BN287" i="2" s="1"/>
  <c r="BM352" i="2" a="1"/>
  <c r="BM352" i="2" s="1"/>
  <c r="BL340" i="2" a="1"/>
  <c r="BL340" i="2" s="1"/>
  <c r="BN320" i="2" a="1"/>
  <c r="BN320" i="2" s="1"/>
  <c r="BO263" i="2" a="1"/>
  <c r="BO263" i="2" s="1"/>
  <c r="BM258" i="2" a="1"/>
  <c r="BM258" i="2" s="1"/>
  <c r="BO364" i="2" a="1"/>
  <c r="BO364" i="2" s="1"/>
  <c r="BO301" i="2" a="1"/>
  <c r="BO301" i="2" s="1"/>
  <c r="BM437" i="2" a="1"/>
  <c r="BM437" i="2" s="1"/>
  <c r="BN421" i="2" a="1"/>
  <c r="BN421" i="2" s="1"/>
  <c r="BM336" i="2" a="1"/>
  <c r="BM336" i="2" s="1"/>
  <c r="BO289" i="2" a="1"/>
  <c r="BO289" i="2" s="1"/>
  <c r="BM332" i="2" a="1"/>
  <c r="BM332" i="2" s="1"/>
  <c r="BN375" i="2" a="1"/>
  <c r="BN375" i="2" s="1"/>
  <c r="BO322" i="2" a="1"/>
  <c r="BO322" i="2" s="1"/>
  <c r="BN395" i="2" a="1"/>
  <c r="BN395" i="2" s="1"/>
  <c r="BN417" i="2" a="1"/>
  <c r="BN417" i="2" s="1"/>
  <c r="BO389" i="2" a="1"/>
  <c r="BO389" i="2" s="1"/>
  <c r="BO446" i="2" a="1"/>
  <c r="BO446" i="2" s="1"/>
  <c r="BL402" i="2" a="1"/>
  <c r="BL402" i="2" s="1"/>
  <c r="BM297" i="2" a="1"/>
  <c r="BM297" i="2" s="1"/>
  <c r="BL427" i="2" a="1"/>
  <c r="BL427" i="2" s="1"/>
  <c r="BM397" i="2" a="1"/>
  <c r="BM397" i="2" s="1"/>
  <c r="BO266" i="2" a="1"/>
  <c r="BO266" i="2" s="1"/>
  <c r="BO347" i="2" a="1"/>
  <c r="BO347" i="2" s="1"/>
  <c r="BO281" i="2" a="1"/>
  <c r="BO281" i="2" s="1"/>
  <c r="BM281" i="2" a="1"/>
  <c r="BM281" i="2" s="1"/>
  <c r="BN281" i="2" a="1"/>
  <c r="BN281" i="2" s="1"/>
  <c r="BL324" i="2" a="1"/>
  <c r="BL324" i="2" s="1"/>
  <c r="BM324" i="2" a="1"/>
  <c r="BM324" i="2" s="1"/>
  <c r="BN324" i="2" a="1"/>
  <c r="BN324" i="2" s="1"/>
  <c r="BM394" i="2" a="1"/>
  <c r="BM394" i="2" s="1"/>
  <c r="BO394" i="2" a="1"/>
  <c r="BO394" i="2" s="1"/>
  <c r="BL394" i="2" a="1"/>
  <c r="BL394" i="2" s="1"/>
  <c r="BO318" i="2" a="1"/>
  <c r="BO318" i="2" s="1"/>
  <c r="BL318" i="2" a="1"/>
  <c r="BL318" i="2" s="1"/>
  <c r="BM318" i="2" a="1"/>
  <c r="BM318" i="2" s="1"/>
  <c r="BN441" i="2" a="1"/>
  <c r="BN441" i="2" s="1"/>
  <c r="BO441" i="2" a="1"/>
  <c r="BO441" i="2" s="1"/>
  <c r="BL333" i="2" a="1"/>
  <c r="BL333" i="2" s="1"/>
  <c r="BN333" i="2" a="1"/>
  <c r="BN333" i="2" s="1"/>
  <c r="BO256" i="2" a="1"/>
  <c r="BO256" i="2" s="1"/>
  <c r="BL256" i="2" a="1"/>
  <c r="BL256" i="2" s="1"/>
  <c r="BM256" i="2" a="1"/>
  <c r="BM256" i="2" s="1"/>
  <c r="BM305" i="2" a="1"/>
  <c r="BM305" i="2" s="1"/>
  <c r="BL305" i="2" a="1"/>
  <c r="BL305" i="2" s="1"/>
  <c r="BN305" i="2" a="1"/>
  <c r="BN305" i="2" s="1"/>
  <c r="BO448" i="2" a="1"/>
  <c r="BO448" i="2" s="1"/>
  <c r="BL448" i="2" a="1"/>
  <c r="BL448" i="2" s="1"/>
  <c r="BN448" i="2" a="1"/>
  <c r="BN448" i="2" s="1"/>
  <c r="BL330" i="2" a="1"/>
  <c r="BL330" i="2" s="1"/>
  <c r="BN330" i="2" a="1"/>
  <c r="BN330" i="2" s="1"/>
  <c r="BN311" i="2" a="1"/>
  <c r="BN311" i="2" s="1"/>
  <c r="BO311" i="2" a="1"/>
  <c r="BO311" i="2" s="1"/>
  <c r="BL311" i="2" a="1"/>
  <c r="BL311" i="2" s="1"/>
  <c r="BM311" i="2" a="1"/>
  <c r="BM311" i="2" s="1"/>
  <c r="BL393" i="2" a="1"/>
  <c r="BL393" i="2" s="1"/>
  <c r="BN393" i="2" a="1"/>
  <c r="BN393" i="2" s="1"/>
  <c r="BO393" i="2" a="1"/>
  <c r="BO393" i="2" s="1"/>
  <c r="BL285" i="2" a="1"/>
  <c r="BL285" i="2" s="1"/>
  <c r="BM285" i="2" a="1"/>
  <c r="BM285" i="2" s="1"/>
  <c r="BL265" i="2" a="1"/>
  <c r="BL265" i="2" s="1"/>
  <c r="BM265" i="2" a="1"/>
  <c r="BM265" i="2" s="1"/>
  <c r="BN265" i="2" a="1"/>
  <c r="BN265" i="2" s="1"/>
  <c r="BL435" i="2" a="1"/>
  <c r="BL435" i="2" s="1"/>
  <c r="BM435" i="2" a="1"/>
  <c r="BM435" i="2" s="1"/>
  <c r="BO432" i="2" a="1"/>
  <c r="BO432" i="2" s="1"/>
  <c r="BL432" i="2" a="1"/>
  <c r="BL432" i="2" s="1"/>
  <c r="BM432" i="2" a="1"/>
  <c r="BM432" i="2" s="1"/>
  <c r="BO341" i="2" a="1"/>
  <c r="BO341" i="2" s="1"/>
  <c r="BN341" i="2" a="1"/>
  <c r="BN341" i="2" s="1"/>
  <c r="BM341" i="2" a="1"/>
  <c r="BM341" i="2" s="1"/>
  <c r="BO361" i="2" a="1"/>
  <c r="BO361" i="2" s="1"/>
  <c r="BM361" i="2" a="1"/>
  <c r="BM361" i="2" s="1"/>
  <c r="BL361" i="2" a="1"/>
  <c r="BL361" i="2" s="1"/>
  <c r="BO426" i="2" a="1"/>
  <c r="BO426" i="2" s="1"/>
  <c r="BM426" i="2" a="1"/>
  <c r="BM426" i="2" s="1"/>
  <c r="BN426" i="2" a="1"/>
  <c r="BN426" i="2" s="1"/>
  <c r="BL426" i="2" a="1"/>
  <c r="BL426" i="2" s="1"/>
  <c r="BN283" i="2" a="1"/>
  <c r="BN283" i="2" s="1"/>
  <c r="BL283" i="2" a="1"/>
  <c r="BL283" i="2" s="1"/>
  <c r="BM288" i="2" a="1"/>
  <c r="BM288" i="2" s="1"/>
  <c r="BN288" i="2" a="1"/>
  <c r="BN288" i="2" s="1"/>
  <c r="BO288" i="2" a="1"/>
  <c r="BO288" i="2" s="1"/>
  <c r="BN425" i="2" a="1"/>
  <c r="BN425" i="2" s="1"/>
  <c r="BL425" i="2" a="1"/>
  <c r="BL425" i="2" s="1"/>
  <c r="BO425" i="2" a="1"/>
  <c r="BO425" i="2" s="1"/>
  <c r="BN400" i="2" a="1"/>
  <c r="BN400" i="2" s="1"/>
  <c r="BM400" i="2" a="1"/>
  <c r="BM400" i="2" s="1"/>
  <c r="BL400" i="2" a="1"/>
  <c r="BL400" i="2" s="1"/>
  <c r="BN314" i="2" a="1"/>
  <c r="BN314" i="2" s="1"/>
  <c r="BL314" i="2" a="1"/>
  <c r="BL314" i="2" s="1"/>
  <c r="BM314" i="2" a="1"/>
  <c r="BM314" i="2" s="1"/>
  <c r="BN379" i="2" a="1"/>
  <c r="BN379" i="2" s="1"/>
  <c r="BL379" i="2" a="1"/>
  <c r="BL379" i="2" s="1"/>
  <c r="BN394" i="2" a="1"/>
  <c r="BN394" i="2" s="1"/>
  <c r="BM393" i="2" a="1"/>
  <c r="BM393" i="2" s="1"/>
  <c r="BO330" i="2" a="1"/>
  <c r="BO330" i="2" s="1"/>
  <c r="BO435" i="2" a="1"/>
  <c r="BO435" i="2" s="1"/>
  <c r="BL341" i="2" a="1"/>
  <c r="BL341" i="2" s="1"/>
  <c r="BO295" i="2" a="1"/>
  <c r="BO295" i="2" s="1"/>
  <c r="BO283" i="2" a="1"/>
  <c r="BO283" i="2" s="1"/>
  <c r="BO324" i="2" a="1"/>
  <c r="BO324" i="2" s="1"/>
  <c r="BM366" i="2" a="1"/>
  <c r="BM366" i="2" s="1"/>
  <c r="BO366" i="2" a="1"/>
  <c r="BO366" i="2" s="1"/>
  <c r="BL414" i="2" a="1"/>
  <c r="BL414" i="2" s="1"/>
  <c r="BO414" i="2" a="1"/>
  <c r="BO414" i="2" s="1"/>
  <c r="BM306" i="2" a="1"/>
  <c r="BM306" i="2" s="1"/>
  <c r="BO306" i="2" a="1"/>
  <c r="BO306" i="2" s="1"/>
  <c r="BL433" i="2" a="1"/>
  <c r="BL433" i="2" s="1"/>
  <c r="BO433" i="2" a="1"/>
  <c r="BO433" i="2" s="1"/>
  <c r="BM433" i="2" a="1"/>
  <c r="BM433" i="2" s="1"/>
  <c r="BN433" i="2" a="1"/>
  <c r="BN433" i="2" s="1"/>
  <c r="BN380" i="2" a="1"/>
  <c r="BN380" i="2" s="1"/>
  <c r="BL380" i="2" a="1"/>
  <c r="BL380" i="2" s="1"/>
  <c r="BM380" i="2" a="1"/>
  <c r="BM380" i="2" s="1"/>
  <c r="BO371" i="2" a="1"/>
  <c r="BO371" i="2" s="1"/>
  <c r="BN371" i="2" a="1"/>
  <c r="BN371" i="2" s="1"/>
  <c r="BL444" i="2" a="1"/>
  <c r="BL444" i="2" s="1"/>
  <c r="BO428" i="2" a="1"/>
  <c r="BO428" i="2" s="1"/>
  <c r="BL428" i="2" a="1"/>
  <c r="BL428" i="2" s="1"/>
  <c r="BN428" i="2" a="1"/>
  <c r="BN428" i="2" s="1"/>
  <c r="BL420" i="2" a="1"/>
  <c r="BL420" i="2" s="1"/>
  <c r="BO420" i="2" a="1"/>
  <c r="BO420" i="2" s="1"/>
  <c r="BM310" i="2" a="1"/>
  <c r="BM310" i="2" s="1"/>
  <c r="BO310" i="2" a="1"/>
  <c r="BO310" i="2" s="1"/>
  <c r="BL310" i="2" a="1"/>
  <c r="BL310" i="2" s="1"/>
  <c r="BN310" i="2" a="1"/>
  <c r="BN310" i="2" s="1"/>
  <c r="BL290" i="2" a="1"/>
  <c r="BL290" i="2" s="1"/>
  <c r="BM290" i="2" a="1"/>
  <c r="BM290" i="2" s="1"/>
  <c r="BN290" i="2" a="1"/>
  <c r="BN290" i="2" s="1"/>
  <c r="BM257" i="2" a="1"/>
  <c r="BM257" i="2" s="1"/>
  <c r="BL257" i="2" a="1"/>
  <c r="BL257" i="2" s="1"/>
  <c r="BN257" i="2" a="1"/>
  <c r="BN257" i="2" s="1"/>
  <c r="BO257" i="2" a="1"/>
  <c r="BO257" i="2" s="1"/>
  <c r="BM276" i="2" a="1"/>
  <c r="BM276" i="2" s="1"/>
  <c r="BL276" i="2" a="1"/>
  <c r="BL276" i="2" s="1"/>
  <c r="BO276" i="2" a="1"/>
  <c r="BO276" i="2" s="1"/>
  <c r="BN276" i="2" a="1"/>
  <c r="BN276" i="2" s="1"/>
  <c r="BO296" i="2" a="1"/>
  <c r="BO296" i="2" s="1"/>
  <c r="BN296" i="2" a="1"/>
  <c r="BN296" i="2" s="1"/>
  <c r="BL296" i="2" a="1"/>
  <c r="BL296" i="2" s="1"/>
  <c r="BN418" i="2" a="1"/>
  <c r="BN418" i="2" s="1"/>
  <c r="BM418" i="2" a="1"/>
  <c r="BM418" i="2" s="1"/>
  <c r="BL418" i="2" a="1"/>
  <c r="BL418" i="2" s="1"/>
  <c r="BN369" i="2" a="1"/>
  <c r="BN369" i="2" s="1"/>
  <c r="BO369" i="2" a="1"/>
  <c r="BO369" i="2" s="1"/>
  <c r="BL369" i="2" a="1"/>
  <c r="BL369" i="2" s="1"/>
  <c r="BM369" i="2" a="1"/>
  <c r="BM369" i="2" s="1"/>
  <c r="BM303" i="2" a="1"/>
  <c r="BM303" i="2" s="1"/>
  <c r="BL303" i="2" a="1"/>
  <c r="BL303" i="2" s="1"/>
  <c r="BO303" i="2" a="1"/>
  <c r="BO303" i="2" s="1"/>
  <c r="BO343" i="2" a="1"/>
  <c r="BO343" i="2" s="1"/>
  <c r="BN343" i="2" a="1"/>
  <c r="BN343" i="2" s="1"/>
  <c r="BL343" i="2" a="1"/>
  <c r="BL343" i="2" s="1"/>
  <c r="BO323" i="2" a="1"/>
  <c r="BO323" i="2" s="1"/>
  <c r="BM323" i="2" a="1"/>
  <c r="BM323" i="2" s="1"/>
  <c r="BN361" i="2" a="1"/>
  <c r="BN361" i="2" s="1"/>
  <c r="BN295" i="2" a="1"/>
  <c r="BN295" i="2" s="1"/>
  <c r="BO400" i="2" a="1"/>
  <c r="BO400" i="2" s="1"/>
  <c r="BO418" i="2" a="1"/>
  <c r="BO418" i="2" s="1"/>
  <c r="BM420" i="2" a="1"/>
  <c r="BM420" i="2" s="1"/>
  <c r="BN436" i="2" a="1"/>
  <c r="BN436" i="2" s="1"/>
  <c r="BM383" i="2" a="1"/>
  <c r="BM383" i="2" s="1"/>
  <c r="BO379" i="2" a="1"/>
  <c r="BO379" i="2" s="1"/>
  <c r="BO367" i="2" a="1"/>
  <c r="BO367" i="2" s="1"/>
  <c r="BM329" i="2" a="1"/>
  <c r="BM329" i="2" s="1"/>
  <c r="BL288" i="2" a="1"/>
  <c r="BL288" i="2" s="1"/>
  <c r="BN256" i="2" a="1"/>
  <c r="BN256" i="2" s="1"/>
  <c r="BN367" i="2" a="1"/>
  <c r="BN367" i="2" s="1"/>
  <c r="BO290" i="2" a="1"/>
  <c r="BO290" i="2" s="1"/>
  <c r="BO314" i="2" a="1"/>
  <c r="BO314" i="2" s="1"/>
  <c r="BM296" i="2" a="1"/>
  <c r="BM296" i="2" s="1"/>
  <c r="BM343" i="2" a="1"/>
  <c r="BM343" i="2" s="1"/>
  <c r="BM283" i="2" a="1"/>
  <c r="BM283" i="2" s="1"/>
  <c r="BN323" i="2" a="1"/>
  <c r="BN323" i="2" s="1"/>
  <c r="BL374" i="2" a="1"/>
  <c r="BL374" i="2" s="1"/>
  <c r="BM262" i="2" a="1"/>
  <c r="BM262" i="2" s="1"/>
  <c r="BN282" i="2" a="1"/>
  <c r="BN282" i="2" s="1"/>
  <c r="BO342" i="2" a="1"/>
  <c r="BO342" i="2" s="1"/>
  <c r="BO260" i="2" a="1"/>
  <c r="BO260" i="2" s="1"/>
  <c r="BM445" i="2" a="1"/>
  <c r="BM445" i="2" s="1"/>
  <c r="BM440" i="2" a="1"/>
  <c r="BM440" i="2" s="1"/>
  <c r="BL429" i="2" a="1"/>
  <c r="BL429" i="2" s="1"/>
  <c r="BN325" i="2" a="1"/>
  <c r="BN325" i="2" s="1"/>
  <c r="BN273" i="2" a="1"/>
  <c r="BN273" i="2" s="1"/>
  <c r="BL273" i="2" a="1"/>
  <c r="BL273" i="2" s="1"/>
  <c r="BO419" i="2" a="1"/>
  <c r="BO419" i="2" s="1"/>
  <c r="BO284" i="2" a="1"/>
  <c r="BO284" i="2" s="1"/>
  <c r="BN356" i="2" a="1"/>
  <c r="BN356" i="2" s="1"/>
  <c r="BN355" i="2" a="1"/>
  <c r="BN355" i="2" s="1"/>
  <c r="BO291" i="2" a="1"/>
  <c r="BO291" i="2" s="1"/>
  <c r="BL294" i="2" a="1"/>
  <c r="BL294" i="2" s="1"/>
  <c r="BO264" i="2" a="1"/>
  <c r="BO264" i="2" s="1"/>
  <c r="BL264" i="2" a="1"/>
  <c r="BL264" i="2" s="1"/>
  <c r="BM269" i="2" a="1"/>
  <c r="BM269" i="2" s="1"/>
  <c r="BN309" i="2" a="1"/>
  <c r="BN309" i="2" s="1"/>
  <c r="BL271" i="2" a="1"/>
  <c r="BL271" i="2" s="1"/>
  <c r="BL326" i="2" a="1"/>
  <c r="BL326" i="2" s="1"/>
  <c r="BM387" i="2" a="1"/>
  <c r="BM387" i="2" s="1"/>
  <c r="BM374" i="2" a="1"/>
  <c r="BM374" i="2" s="1"/>
  <c r="BN270" i="2" a="1"/>
  <c r="BN270" i="2" s="1"/>
  <c r="BO309" i="2" a="1"/>
  <c r="BO309" i="2" s="1"/>
  <c r="BM270" i="2" a="1"/>
  <c r="BM270" i="2" s="1"/>
  <c r="BL319" i="2" a="1"/>
  <c r="BL319" i="2" s="1"/>
  <c r="BL398" i="2" a="1"/>
  <c r="BL398" i="2" s="1"/>
  <c r="BN319" i="2" a="1"/>
  <c r="BN319" i="2" s="1"/>
  <c r="BL342" i="2" a="1"/>
  <c r="BL342" i="2" s="1"/>
  <c r="BO360" i="2" a="1"/>
  <c r="BO360" i="2" s="1"/>
  <c r="BN326" i="2" a="1"/>
  <c r="BN326" i="2" s="1"/>
  <c r="BL308" i="2" a="1"/>
  <c r="BL308" i="2" s="1"/>
  <c r="BN308" i="2" a="1"/>
  <c r="BN308" i="2" s="1"/>
  <c r="BO292" i="2" a="1"/>
  <c r="BO292" i="2" s="1"/>
  <c r="BL351" i="2" a="1"/>
  <c r="BL351" i="2" s="1"/>
  <c r="BM319" i="2" a="1"/>
  <c r="BM319" i="2" s="1"/>
  <c r="BN429" i="2" a="1"/>
  <c r="BN429" i="2" s="1"/>
  <c r="BN292" i="2" a="1"/>
  <c r="BN292" i="2" s="1"/>
  <c r="BN445" i="2" a="1"/>
  <c r="BN445" i="2" s="1"/>
  <c r="BM360" i="2" a="1"/>
  <c r="BM360" i="2" s="1"/>
  <c r="BM351" i="2" a="1"/>
  <c r="BM351" i="2" s="1"/>
  <c r="BL419" i="2" a="1"/>
  <c r="BL419" i="2" s="1"/>
  <c r="BN349" i="2" a="1"/>
  <c r="BN349" i="2" s="1"/>
  <c r="BM295" i="2" a="1"/>
  <c r="BM295" i="2" s="1"/>
  <c r="BL436" i="2" a="1"/>
  <c r="BL436" i="2" s="1"/>
  <c r="BM428" i="2" a="1"/>
  <c r="BM428" i="2" s="1"/>
  <c r="BM414" i="2" a="1"/>
  <c r="BM414" i="2" s="1"/>
  <c r="BM330" i="2" a="1"/>
  <c r="BM330" i="2" s="1"/>
  <c r="BL441" i="2" a="1"/>
  <c r="BL441" i="2" s="1"/>
  <c r="BO262" i="2" a="1"/>
  <c r="BO262" i="2" s="1"/>
  <c r="BO282" i="2" a="1"/>
  <c r="BO282" i="2" s="1"/>
  <c r="BM259" i="2" a="1"/>
  <c r="BM259" i="2" s="1"/>
  <c r="BL254" i="2" a="1"/>
  <c r="BL254" i="2" s="1"/>
  <c r="BL306" i="2" a="1"/>
  <c r="BL306" i="2" s="1"/>
  <c r="BM333" i="2" a="1"/>
  <c r="BM333" i="2" s="1"/>
  <c r="BM309" i="2" a="1"/>
  <c r="BM309" i="2" s="1"/>
  <c r="BL292" i="2" a="1"/>
  <c r="BL292" i="2" s="1"/>
  <c r="BN444" i="2" a="1"/>
  <c r="BN444" i="2" s="1"/>
  <c r="BO271" i="2" a="1"/>
  <c r="BO271" i="2" s="1"/>
  <c r="BO305" i="2" a="1"/>
  <c r="BO305" i="2" s="1"/>
  <c r="BL366" i="2" a="1"/>
  <c r="BL366" i="2" s="1"/>
  <c r="BN280" i="2" a="1"/>
  <c r="BN280" i="2" s="1"/>
  <c r="BN383" i="2" a="1"/>
  <c r="BN383" i="2" s="1"/>
  <c r="BO261" i="2" a="1"/>
  <c r="BO261" i="2" s="1"/>
  <c r="BM448" i="2" a="1"/>
  <c r="BM448" i="2" s="1"/>
  <c r="BL371" i="2" a="1"/>
  <c r="BL371" i="2" s="1"/>
  <c r="BN269" i="2" a="1"/>
  <c r="BN269" i="2" s="1"/>
  <c r="BO277" i="2" a="1"/>
  <c r="BO277" i="2" s="1"/>
  <c r="BN420" i="2" a="1"/>
  <c r="BN420" i="2" s="1"/>
  <c r="BN285" i="2" a="1"/>
  <c r="BN285" i="2" s="1"/>
  <c r="BN398" i="2" a="1"/>
  <c r="BN398" i="2" s="1"/>
  <c r="BL329" i="2" a="1"/>
  <c r="BL329" i="2" s="1"/>
  <c r="BM441" i="2" a="1"/>
  <c r="BM441" i="2" s="1"/>
  <c r="BL261" i="2" a="1"/>
  <c r="BL261" i="2" s="1"/>
  <c r="BN277" i="2" a="1"/>
  <c r="BN277" i="2" s="1"/>
  <c r="BO387" i="2" a="1"/>
  <c r="BO387" i="2" s="1"/>
  <c r="BO265" i="2" a="1"/>
  <c r="BO265" i="2" s="1"/>
  <c r="BO285" i="2" a="1"/>
  <c r="BO285" i="2" s="1"/>
  <c r="BN259" i="2" a="1"/>
  <c r="BN259" i="2" s="1"/>
  <c r="BN390" i="2" a="1"/>
  <c r="BN390" i="2" s="1"/>
  <c r="BN435" i="2" a="1"/>
  <c r="BN435" i="2" s="1"/>
  <c r="BO331" i="2" a="1"/>
  <c r="BO331" i="2" s="1"/>
  <c r="BM371" i="2" a="1"/>
  <c r="BM371" i="2" s="1"/>
  <c r="BN306" i="2" a="1"/>
  <c r="BN306" i="2" s="1"/>
  <c r="BM376" i="2" a="1"/>
  <c r="BM376" i="2" s="1"/>
  <c r="BL277" i="2" a="1"/>
  <c r="BL277" i="2" s="1"/>
  <c r="BO333" i="2" a="1"/>
  <c r="BO333" i="2" s="1"/>
  <c r="BM254" i="2" a="1"/>
  <c r="BM254" i="2" s="1"/>
  <c r="BM260" i="2" a="1"/>
  <c r="BM260" i="2" s="1"/>
  <c r="BO380" i="2" a="1"/>
  <c r="BO380" i="2" s="1"/>
  <c r="BO329" i="2" a="1"/>
  <c r="BO329" i="2" s="1"/>
  <c r="BL269" i="2" a="1"/>
  <c r="BL269" i="2" s="1"/>
  <c r="BM273" i="2" a="1"/>
  <c r="BM273" i="2" s="1"/>
  <c r="BO429" i="2" a="1"/>
  <c r="BO429" i="2" s="1"/>
  <c r="BN389" i="2" a="1"/>
  <c r="BN389" i="2" s="1"/>
  <c r="BD189" i="2"/>
  <c r="BG189" i="2" s="1"/>
  <c r="BD160" i="2"/>
  <c r="BF160" i="2" s="1"/>
  <c r="BD99" i="2"/>
  <c r="BG99" i="2" s="1"/>
  <c r="BD184" i="2"/>
  <c r="BE184" i="2" s="1"/>
  <c r="BD156" i="2"/>
  <c r="BF156" i="2" s="1"/>
  <c r="BD240" i="2"/>
  <c r="BE240" i="2" s="1"/>
  <c r="BD215" i="2"/>
  <c r="BG215" i="2" s="1"/>
  <c r="BD185" i="2"/>
  <c r="BF185" i="2" s="1"/>
  <c r="BD231" i="2"/>
  <c r="BF231" i="2" s="1"/>
  <c r="BD188" i="2"/>
  <c r="BF188" i="2" s="1"/>
  <c r="BD214" i="2"/>
  <c r="BG214" i="2" s="1"/>
  <c r="BD199" i="2"/>
  <c r="BF199" i="2" s="1"/>
  <c r="BD85" i="2"/>
  <c r="BH85" i="2" s="1"/>
  <c r="BD133" i="2"/>
  <c r="BH133" i="2" s="1"/>
  <c r="BD191" i="2"/>
  <c r="BG191" i="2" s="1"/>
  <c r="BD98" i="2"/>
  <c r="BG98" i="2" s="1"/>
  <c r="BD202" i="2"/>
  <c r="BH202" i="2" s="1"/>
  <c r="BD122" i="2"/>
  <c r="BH122" i="2" s="1"/>
  <c r="BD145" i="2"/>
  <c r="BG145" i="2" s="1"/>
  <c r="BD62" i="2"/>
  <c r="BF62" i="2" s="1"/>
  <c r="BD147" i="2"/>
  <c r="BE147" i="2" s="1"/>
  <c r="BD164" i="2"/>
  <c r="BH164" i="2" s="1"/>
  <c r="BD171" i="2"/>
  <c r="BH171" i="2" s="1"/>
  <c r="BD194" i="2"/>
  <c r="BF194" i="2" s="1"/>
  <c r="BD233" i="2"/>
  <c r="BF233" i="2" s="1"/>
  <c r="BD211" i="2"/>
  <c r="BH211" i="2" s="1"/>
  <c r="BD179" i="2"/>
  <c r="BH179" i="2" s="1"/>
  <c r="BD161" i="2"/>
  <c r="BF161" i="2" s="1"/>
  <c r="BD121" i="2"/>
  <c r="BE121" i="2" s="1"/>
  <c r="BD103" i="2"/>
  <c r="BG103" i="2" s="1"/>
  <c r="BD80" i="2"/>
  <c r="BF80" i="2" s="1"/>
  <c r="BD216" i="2"/>
  <c r="BH216" i="2" s="1"/>
  <c r="BD46" i="2"/>
  <c r="BH46" i="2" s="1"/>
  <c r="BD242" i="2"/>
  <c r="BE242" i="2" s="1"/>
  <c r="BD217" i="2"/>
  <c r="BG217" i="2" s="1"/>
  <c r="BD239" i="2"/>
  <c r="BG239" i="2" s="1"/>
  <c r="BD120" i="2"/>
  <c r="BH120" i="2" s="1"/>
  <c r="BD96" i="2"/>
  <c r="BF96" i="2" s="1"/>
  <c r="BD193" i="2"/>
  <c r="BF193" i="2" s="1"/>
  <c r="BD77" i="2"/>
  <c r="BE77" i="2" s="1"/>
  <c r="BD53" i="2"/>
  <c r="BF53" i="2" s="1"/>
  <c r="BD64" i="2"/>
  <c r="BE64" i="2" s="1"/>
  <c r="BD104" i="2"/>
  <c r="BE104" i="2" s="1"/>
  <c r="BD72" i="2"/>
  <c r="BG72" i="2" s="1"/>
  <c r="BD236" i="2"/>
  <c r="BG236" i="2" s="1"/>
  <c r="BD223" i="2"/>
  <c r="BE223" i="2" s="1"/>
  <c r="BD224" i="2"/>
  <c r="BG224" i="2" s="1"/>
  <c r="BD150" i="2"/>
  <c r="BH150" i="2" s="1"/>
  <c r="BD182" i="2"/>
  <c r="BF182" i="2" s="1"/>
  <c r="BD97" i="2"/>
  <c r="BH97" i="2" s="1"/>
  <c r="BD141" i="2"/>
  <c r="BE141" i="2" s="1"/>
  <c r="BD155" i="2"/>
  <c r="BH155" i="2" s="1"/>
  <c r="BD177" i="2"/>
  <c r="BF177" i="2" s="1"/>
  <c r="BD127" i="2"/>
  <c r="BE127" i="2" s="1"/>
  <c r="BD166" i="2"/>
  <c r="BG166" i="2" s="1"/>
  <c r="BD210" i="2"/>
  <c r="BG210" i="2" s="1"/>
  <c r="BD113" i="2"/>
  <c r="BF113" i="2" s="1"/>
  <c r="BD203" i="2"/>
  <c r="BD135" i="2"/>
  <c r="BH135" i="2" s="1"/>
  <c r="BD241" i="2"/>
  <c r="BE241" i="2" s="1"/>
  <c r="BD75" i="2"/>
  <c r="BF75" i="2" s="1"/>
  <c r="BD67" i="2"/>
  <c r="BF67" i="2" s="1"/>
  <c r="BD228" i="2"/>
  <c r="BH228" i="2" s="1"/>
  <c r="BD78" i="2"/>
  <c r="BH78" i="2" s="1"/>
  <c r="BD50" i="2"/>
  <c r="BG50" i="2" s="1"/>
  <c r="BD143" i="2"/>
  <c r="BF143" i="2" s="1"/>
  <c r="BD181" i="2"/>
  <c r="BF181" i="2" s="1"/>
  <c r="BD52" i="2"/>
  <c r="BH52" i="2" s="1"/>
  <c r="BD180" i="2"/>
  <c r="BG180" i="2" s="1"/>
  <c r="BD192" i="2"/>
  <c r="BF192" i="2" s="1"/>
  <c r="BD138" i="2"/>
  <c r="BF138" i="2" s="1"/>
  <c r="BD220" i="2"/>
  <c r="BF220" i="2" s="1"/>
  <c r="BD151" i="2"/>
  <c r="BE151" i="2" s="1"/>
  <c r="BD70" i="2"/>
  <c r="BF70" i="2" s="1"/>
  <c r="BD82" i="2"/>
  <c r="BH82" i="2" s="1"/>
  <c r="BD81" i="2"/>
  <c r="BF81" i="2" s="1"/>
  <c r="BD154" i="2"/>
  <c r="BH154" i="2" s="1"/>
  <c r="BD123" i="2"/>
  <c r="BH123" i="2" s="1"/>
  <c r="BD167" i="2"/>
  <c r="BG167" i="2" s="1"/>
  <c r="BD73" i="2"/>
  <c r="BF73" i="2" s="1"/>
  <c r="BD186" i="2"/>
  <c r="BG186" i="2" s="1"/>
  <c r="BD204" i="2"/>
  <c r="BF204" i="2" s="1"/>
  <c r="BD146" i="2"/>
  <c r="BH146" i="2" s="1"/>
  <c r="BD183" i="2"/>
  <c r="BG183" i="2" s="1"/>
  <c r="BD49" i="2"/>
  <c r="BF49" i="2" s="1"/>
  <c r="BD68" i="2"/>
  <c r="BF68" i="2" s="1"/>
  <c r="BD157" i="2"/>
  <c r="BG157" i="2" s="1"/>
  <c r="BD111" i="2"/>
  <c r="BH111" i="2" s="1"/>
  <c r="BD225" i="2"/>
  <c r="BH225" i="2" s="1"/>
  <c r="BD101" i="2"/>
  <c r="BG101" i="2" s="1"/>
  <c r="BD187" i="2"/>
  <c r="BH187" i="2" s="1"/>
  <c r="BD114" i="2"/>
  <c r="BG114" i="2" s="1"/>
  <c r="BD178" i="2"/>
  <c r="BG178" i="2" s="1"/>
  <c r="BD134" i="2"/>
  <c r="BF134" i="2" s="1"/>
  <c r="BD89" i="2"/>
  <c r="BH89" i="2" s="1"/>
  <c r="BD234" i="2"/>
  <c r="BE234" i="2" s="1"/>
  <c r="BD219" i="2"/>
  <c r="BH219" i="2" s="1"/>
  <c r="BD207" i="2"/>
  <c r="BG207" i="2" s="1"/>
  <c r="BD61" i="2"/>
  <c r="BE61" i="2" s="1"/>
  <c r="BD235" i="2"/>
  <c r="BD87" i="2"/>
  <c r="BH87" i="2" s="1"/>
  <c r="BD60" i="2"/>
  <c r="BG60" i="2" s="1"/>
  <c r="BD94" i="2"/>
  <c r="BH94" i="2" s="1"/>
  <c r="BD66" i="2"/>
  <c r="BH66" i="2" s="1"/>
  <c r="BD198" i="2"/>
  <c r="BF198" i="2" s="1"/>
  <c r="BD56" i="2"/>
  <c r="BG56" i="2" s="1"/>
  <c r="BD222" i="2"/>
  <c r="BF222" i="2" s="1"/>
  <c r="BD119" i="2"/>
  <c r="BE119" i="2" s="1"/>
  <c r="BD200" i="2"/>
  <c r="BF200" i="2" s="1"/>
  <c r="BD74" i="2"/>
  <c r="BE74" i="2" s="1"/>
  <c r="BD221" i="2"/>
  <c r="BH221" i="2" s="1"/>
  <c r="BD57" i="2"/>
  <c r="BG57" i="2" s="1"/>
  <c r="BD148" i="2"/>
  <c r="BD163" i="2"/>
  <c r="BH163" i="2" s="1"/>
  <c r="BD88" i="2"/>
  <c r="BE88" i="2" s="1"/>
  <c r="BD95" i="2"/>
  <c r="BD168" i="2"/>
  <c r="BE168" i="2" s="1"/>
  <c r="BD105" i="2"/>
  <c r="BF105" i="2" s="1"/>
  <c r="BD218" i="2"/>
  <c r="BE218" i="2" s="1"/>
  <c r="BD139" i="2"/>
  <c r="BG139" i="2" s="1"/>
  <c r="BD173" i="2"/>
  <c r="BH173" i="2" s="1"/>
  <c r="BD226" i="2"/>
  <c r="BF226" i="2" s="1"/>
  <c r="BD201" i="2"/>
  <c r="BG201" i="2" s="1"/>
  <c r="BD159" i="2"/>
  <c r="BH159" i="2" s="1"/>
  <c r="BD83" i="2"/>
  <c r="BG83" i="2" s="1"/>
  <c r="BD196" i="2"/>
  <c r="BE196" i="2" s="1"/>
  <c r="BD47" i="2"/>
  <c r="BE47" i="2" s="1"/>
  <c r="BD144" i="2"/>
  <c r="BF144" i="2" s="1"/>
  <c r="BD58" i="2"/>
  <c r="BG58" i="2" s="1"/>
  <c r="BD176" i="2"/>
  <c r="BE176" i="2" s="1"/>
  <c r="BD125" i="2"/>
  <c r="BE125" i="2" s="1"/>
  <c r="BD227" i="2"/>
  <c r="BF227" i="2" s="1"/>
  <c r="BD55" i="2"/>
  <c r="BF55" i="2" s="1"/>
  <c r="BD112" i="2"/>
  <c r="BG112" i="2" s="1"/>
  <c r="BD118" i="2"/>
  <c r="BH118" i="2" s="1"/>
  <c r="BD230" i="2"/>
  <c r="BF230" i="2" s="1"/>
  <c r="BD158" i="2"/>
  <c r="BD107" i="2"/>
  <c r="BG107" i="2" s="1"/>
  <c r="BD84" i="2"/>
  <c r="BF84" i="2" s="1"/>
  <c r="BD124" i="2"/>
  <c r="BG124" i="2" s="1"/>
  <c r="BD169" i="2"/>
  <c r="BG169" i="2" s="1"/>
  <c r="BD86" i="2"/>
  <c r="BH86" i="2" s="1"/>
  <c r="BD206" i="2"/>
  <c r="BG206" i="2" s="1"/>
  <c r="BD129" i="2"/>
  <c r="BE129" i="2" s="1"/>
  <c r="BD136" i="2"/>
  <c r="BE136" i="2" s="1"/>
  <c r="BD90" i="2"/>
  <c r="BF90" i="2" s="1"/>
  <c r="BD91" i="2"/>
  <c r="BH91" i="2" s="1"/>
  <c r="BD195" i="2"/>
  <c r="BD45" i="2"/>
  <c r="BH45" i="2" s="1"/>
  <c r="BD109" i="2"/>
  <c r="BF109" i="2" s="1"/>
  <c r="BD69" i="2"/>
  <c r="BF69" i="2" s="1"/>
  <c r="BD190" i="2"/>
  <c r="BG190" i="2" s="1"/>
  <c r="BD137" i="2"/>
  <c r="BG137" i="2" s="1"/>
  <c r="BD212" i="2"/>
  <c r="BD208" i="2"/>
  <c r="BF208" i="2" s="1"/>
  <c r="BD237" i="2"/>
  <c r="BG237" i="2" s="1"/>
  <c r="BD174" i="2"/>
  <c r="BH174" i="2" s="1"/>
  <c r="BD170" i="2"/>
  <c r="BG170" i="2" s="1"/>
  <c r="BD131" i="2"/>
  <c r="BD63" i="2"/>
  <c r="BE63" i="2" s="1"/>
  <c r="BD229" i="2"/>
  <c r="BH229" i="2" s="1"/>
  <c r="BD232" i="2"/>
  <c r="BF232" i="2" s="1"/>
  <c r="BD149" i="2"/>
  <c r="BG149" i="2" s="1"/>
  <c r="BD142" i="2"/>
  <c r="BF142" i="2" s="1"/>
  <c r="BD51" i="2"/>
  <c r="BF51" i="2" s="1"/>
  <c r="BD65" i="2"/>
  <c r="BG65" i="2" s="1"/>
  <c r="BD100" i="2"/>
  <c r="BD76" i="2"/>
  <c r="BH76" i="2" s="1"/>
  <c r="BD128" i="2"/>
  <c r="BG128" i="2" s="1"/>
  <c r="BD197" i="2"/>
  <c r="BG197" i="2" s="1"/>
  <c r="BD115" i="2"/>
  <c r="BF115" i="2" s="1"/>
  <c r="BD243" i="2"/>
  <c r="BE243" i="2" s="1"/>
  <c r="BD175" i="2"/>
  <c r="BD108" i="2"/>
  <c r="BG108" i="2" s="1"/>
  <c r="BD130" i="2"/>
  <c r="BD140" i="2"/>
  <c r="BF140" i="2" s="1"/>
  <c r="BD165" i="2"/>
  <c r="BG165" i="2" s="1"/>
  <c r="BD79" i="2"/>
  <c r="BD102" i="2"/>
  <c r="BF102" i="2" s="1"/>
  <c r="BD93" i="2"/>
  <c r="BH93" i="2" s="1"/>
  <c r="BD54" i="2"/>
  <c r="BG54" i="2" s="1"/>
  <c r="BD126" i="2"/>
  <c r="BH126" i="2" s="1"/>
  <c r="BD71" i="2"/>
  <c r="BD162" i="2"/>
  <c r="BD92" i="2"/>
  <c r="BE92" i="2" s="1"/>
  <c r="BD209" i="2"/>
  <c r="BH209" i="2" s="1"/>
  <c r="BD48" i="2"/>
  <c r="BF48" i="2" s="1"/>
  <c r="BD205" i="2"/>
  <c r="BD59" i="2"/>
  <c r="BG59" i="2" s="1"/>
  <c r="BD117" i="2"/>
  <c r="BD106" i="2"/>
  <c r="BD238" i="2"/>
  <c r="BH238" i="2" s="1"/>
  <c r="BD132" i="2"/>
  <c r="BD152" i="2"/>
  <c r="BG152" i="2" s="1"/>
  <c r="BD153" i="2"/>
  <c r="BH153" i="2" s="1"/>
  <c r="BD172" i="2"/>
  <c r="BH172" i="2" s="1"/>
  <c r="BD213" i="2"/>
  <c r="BF213" i="2" s="1"/>
  <c r="BD116" i="2"/>
  <c r="BE116" i="2" s="1"/>
  <c r="BD110" i="2"/>
  <c r="BN563" i="2" l="1" a="1"/>
  <c r="BN563" i="2" s="1"/>
  <c r="BO571" i="2" a="1"/>
  <c r="BO571" i="2" s="1"/>
  <c r="Q29" i="1" a="1"/>
  <c r="Q29" i="1" s="1"/>
  <c r="R23" i="1" a="1"/>
  <c r="R23" i="1" s="1"/>
  <c r="P26" i="1" a="1"/>
  <c r="P26" i="1" s="1"/>
  <c r="Q24" i="1" a="1"/>
  <c r="Q24" i="1" s="1"/>
  <c r="Q22" i="1" a="1"/>
  <c r="Q22" i="1" s="1"/>
  <c r="Q28" i="1" a="1"/>
  <c r="Q28" i="1" s="1"/>
  <c r="R21" i="1" a="1"/>
  <c r="R21" i="1" s="1"/>
  <c r="R29" i="1" a="1"/>
  <c r="R29" i="1" s="1"/>
  <c r="P23" i="1" a="1"/>
  <c r="P23" i="1" s="1"/>
  <c r="P20" i="1" a="1"/>
  <c r="P20" i="1" s="1"/>
  <c r="P22" i="1" a="1"/>
  <c r="P22" i="1" s="1"/>
  <c r="Q27" i="1" a="1"/>
  <c r="Q27" i="1" s="1"/>
  <c r="Q26" i="1" a="1"/>
  <c r="Q26" i="1" s="1"/>
  <c r="R24" i="1" a="1"/>
  <c r="R24" i="1" s="1"/>
  <c r="Q23" i="1" a="1"/>
  <c r="Q23" i="1" s="1"/>
  <c r="R25" i="1" a="1"/>
  <c r="R25" i="1" s="1"/>
  <c r="W23" i="1" a="1"/>
  <c r="W23" i="1" s="1"/>
  <c r="X21" i="1" a="1"/>
  <c r="X21" i="1" s="1"/>
  <c r="X24" i="1" a="1"/>
  <c r="X24" i="1" s="1"/>
  <c r="R22" i="1" a="1"/>
  <c r="R22" i="1" s="1"/>
  <c r="Q21" i="1" a="1"/>
  <c r="Q21" i="1" s="1"/>
  <c r="R28" i="1" a="1"/>
  <c r="R28" i="1" s="1"/>
  <c r="R27" i="1" a="1"/>
  <c r="R27" i="1" s="1"/>
  <c r="P24" i="1" a="1"/>
  <c r="P24" i="1" s="1"/>
  <c r="Q25" i="1" a="1"/>
  <c r="Q25" i="1" s="1"/>
  <c r="Q20" i="1" a="1"/>
  <c r="Q20" i="1" s="1"/>
  <c r="R26" i="1" a="1"/>
  <c r="R26" i="1" s="1"/>
  <c r="X28" i="1" a="1"/>
  <c r="X28" i="1" s="1"/>
  <c r="V25" i="1" a="1"/>
  <c r="V25" i="1" s="1"/>
  <c r="X22" i="1" a="1"/>
  <c r="X22" i="1" s="1"/>
  <c r="BM467" i="2" a="1"/>
  <c r="BM467" i="2" s="1"/>
  <c r="BL651" i="2" a="1"/>
  <c r="BL651" i="2" s="1"/>
  <c r="BL502" i="2" a="1"/>
  <c r="BL502" i="2" s="1"/>
  <c r="BO487" i="2" a="1"/>
  <c r="BO487" i="2" s="1"/>
  <c r="BM615" i="2" a="1"/>
  <c r="BM615" i="2" s="1"/>
  <c r="BO566" i="2" a="1"/>
  <c r="BO566" i="2" s="1"/>
  <c r="BO502" i="2" a="1"/>
  <c r="BO502" i="2" s="1"/>
  <c r="BM538" i="2" a="1"/>
  <c r="BM538" i="2" s="1"/>
  <c r="BL509" i="2" a="1"/>
  <c r="BL509" i="2" s="1"/>
  <c r="BN564" i="2" a="1"/>
  <c r="BN564" i="2" s="1"/>
  <c r="BN566" i="2" a="1"/>
  <c r="BN566" i="2" s="1"/>
  <c r="BO649" i="2" a="1"/>
  <c r="BO649" i="2" s="1"/>
  <c r="BO538" i="2" a="1"/>
  <c r="BO538" i="2" s="1"/>
  <c r="BL467" i="2" a="1"/>
  <c r="BL467" i="2" s="1"/>
  <c r="BL615" i="2" a="1"/>
  <c r="BL615" i="2" s="1"/>
  <c r="BN502" i="2" a="1"/>
  <c r="BN502" i="2" s="1"/>
  <c r="BO615" i="2" a="1"/>
  <c r="BO615" i="2" s="1"/>
  <c r="BL538" i="2" a="1"/>
  <c r="BL538" i="2" s="1"/>
  <c r="BL566" i="2" a="1"/>
  <c r="BL566" i="2" s="1"/>
  <c r="BN467" i="2" a="1"/>
  <c r="BN467" i="2" s="1"/>
  <c r="BO610" i="2" a="1"/>
  <c r="BO610" i="2" s="1"/>
  <c r="BL641" i="2" a="1"/>
  <c r="BL641" i="2" s="1"/>
  <c r="BM487" i="2" a="1"/>
  <c r="BM487" i="2" s="1"/>
  <c r="BO553" i="2" a="1"/>
  <c r="BO553" i="2" s="1"/>
  <c r="BL473" i="2" a="1"/>
  <c r="BL473" i="2" s="1"/>
  <c r="BL588" i="2" a="1"/>
  <c r="BL588" i="2" s="1"/>
  <c r="BM611" i="2" a="1"/>
  <c r="BM611" i="2" s="1"/>
  <c r="BN484" i="2" a="1"/>
  <c r="BN484" i="2" s="1"/>
  <c r="BL650" i="2" a="1"/>
  <c r="BL650" i="2" s="1"/>
  <c r="BM599" i="2" a="1"/>
  <c r="BM599" i="2" s="1"/>
  <c r="BO488" i="2" a="1"/>
  <c r="BO488" i="2" s="1"/>
  <c r="BM633" i="2" a="1"/>
  <c r="BM633" i="2" s="1"/>
  <c r="BM649" i="2" a="1"/>
  <c r="BM649" i="2" s="1"/>
  <c r="BN547" i="2" a="1"/>
  <c r="BN547" i="2" s="1"/>
  <c r="BO591" i="2" a="1"/>
  <c r="BO591" i="2" s="1"/>
  <c r="BM641" i="2" a="1"/>
  <c r="BM641" i="2" s="1"/>
  <c r="BO547" i="2" a="1"/>
  <c r="BO547" i="2" s="1"/>
  <c r="BO491" i="2" a="1"/>
  <c r="BO491" i="2" s="1"/>
  <c r="BN573" i="2" a="1"/>
  <c r="BN573" i="2" s="1"/>
  <c r="BO499" i="2" a="1"/>
  <c r="BO499" i="2" s="1"/>
  <c r="BM523" i="2" a="1"/>
  <c r="BM523" i="2" s="1"/>
  <c r="BN662" i="2" a="1"/>
  <c r="BN662" i="2" s="1"/>
  <c r="BN543" i="2" a="1"/>
  <c r="BN543" i="2" s="1"/>
  <c r="BM491" i="2" a="1"/>
  <c r="BM491" i="2" s="1"/>
  <c r="BL523" i="2" a="1"/>
  <c r="BL523" i="2" s="1"/>
  <c r="BL599" i="2" a="1"/>
  <c r="BL599" i="2" s="1"/>
  <c r="BO662" i="2" a="1"/>
  <c r="BO662" i="2" s="1"/>
  <c r="BM543" i="2" a="1"/>
  <c r="BM543" i="2" s="1"/>
  <c r="BL491" i="2" a="1"/>
  <c r="BL491" i="2" s="1"/>
  <c r="BO599" i="2" a="1"/>
  <c r="BO599" i="2" s="1"/>
  <c r="BL662" i="2" a="1"/>
  <c r="BL662" i="2" s="1"/>
  <c r="BO572" i="2" a="1"/>
  <c r="BO572" i="2" s="1"/>
  <c r="BO523" i="2" a="1"/>
  <c r="BO523" i="2" s="1"/>
  <c r="BM547" i="2" a="1"/>
  <c r="BM547" i="2" s="1"/>
  <c r="BL620" i="2" a="1"/>
  <c r="BL620" i="2" s="1"/>
  <c r="BN611" i="2" a="1"/>
  <c r="BN611" i="2" s="1"/>
  <c r="BM528" i="2" a="1"/>
  <c r="BM528" i="2" s="1"/>
  <c r="BL464" i="2" a="1"/>
  <c r="BL464" i="2" s="1"/>
  <c r="BL524" i="2" a="1"/>
  <c r="BL524" i="2" s="1"/>
  <c r="BL543" i="2" a="1"/>
  <c r="BL543" i="2" s="1"/>
  <c r="BN475" i="2" a="1"/>
  <c r="BN475" i="2" s="1"/>
  <c r="BO589" i="2" a="1"/>
  <c r="BO589" i="2" s="1"/>
  <c r="BM589" i="2" a="1"/>
  <c r="BM589" i="2" s="1"/>
  <c r="BO604" i="2" a="1"/>
  <c r="BO604" i="2" s="1"/>
  <c r="BL589" i="2" a="1"/>
  <c r="BL589" i="2" s="1"/>
  <c r="BL494" i="2" a="1"/>
  <c r="BL494" i="2" s="1"/>
  <c r="BL474" i="2" a="1"/>
  <c r="BL474" i="2" s="1"/>
  <c r="BO468" i="2" a="1"/>
  <c r="BO468" i="2" s="1"/>
  <c r="BM571" i="2" a="1"/>
  <c r="BM571" i="2" s="1"/>
  <c r="BN548" i="2" a="1"/>
  <c r="BN548" i="2" s="1"/>
  <c r="BM563" i="2" a="1"/>
  <c r="BM563" i="2" s="1"/>
  <c r="BO565" i="2" a="1"/>
  <c r="BO565" i="2" s="1"/>
  <c r="BM617" i="2" a="1"/>
  <c r="BM617" i="2" s="1"/>
  <c r="BM478" i="2" a="1"/>
  <c r="BM478" i="2" s="1"/>
  <c r="BN571" i="2" a="1"/>
  <c r="BN571" i="2" s="1"/>
  <c r="BO555" i="2" a="1"/>
  <c r="BO555" i="2" s="1"/>
  <c r="BN471" i="2" a="1"/>
  <c r="BN471" i="2" s="1"/>
  <c r="BO563" i="2" a="1"/>
  <c r="BO563" i="2" s="1"/>
  <c r="BM658" i="2" a="1"/>
  <c r="BM658" i="2" s="1"/>
  <c r="BN559" i="2" a="1"/>
  <c r="BN559" i="2" s="1"/>
  <c r="BO474" i="2" a="1"/>
  <c r="BO474" i="2" s="1"/>
  <c r="BN474" i="2" a="1"/>
  <c r="BN474" i="2" s="1"/>
  <c r="BN490" i="2" a="1"/>
  <c r="BN490" i="2" s="1"/>
  <c r="BL604" i="2" a="1"/>
  <c r="BL604" i="2" s="1"/>
  <c r="BO638" i="2" a="1"/>
  <c r="BO638" i="2" s="1"/>
  <c r="BN604" i="2" a="1"/>
  <c r="BN604" i="2" s="1"/>
  <c r="BO640" i="2" a="1"/>
  <c r="BO640" i="2" s="1"/>
  <c r="BM640" i="2" a="1"/>
  <c r="BM640" i="2" s="1"/>
  <c r="BL659" i="2" a="1"/>
  <c r="BL659" i="2" s="1"/>
  <c r="BM659" i="2" a="1"/>
  <c r="BM659" i="2" s="1"/>
  <c r="BO616" i="2" a="1"/>
  <c r="BO616" i="2" s="1"/>
  <c r="BN616" i="2" a="1"/>
  <c r="BN616" i="2" s="1"/>
  <c r="BL644" i="2" a="1"/>
  <c r="BL644" i="2" s="1"/>
  <c r="BO644" i="2" a="1"/>
  <c r="BO644" i="2" s="1"/>
  <c r="BM644" i="2" a="1"/>
  <c r="BM644" i="2" s="1"/>
  <c r="BM609" i="2" a="1"/>
  <c r="BM609" i="2" s="1"/>
  <c r="BO609" i="2" a="1"/>
  <c r="BO609" i="2" s="1"/>
  <c r="BN541" i="2" a="1"/>
  <c r="BN541" i="2" s="1"/>
  <c r="BO541" i="2" a="1"/>
  <c r="BO541" i="2" s="1"/>
  <c r="BO495" i="2" a="1"/>
  <c r="BO495" i="2" s="1"/>
  <c r="BN495" i="2" a="1"/>
  <c r="BN495" i="2" s="1"/>
  <c r="BL495" i="2" a="1"/>
  <c r="BL495" i="2" s="1"/>
  <c r="BN579" i="2" a="1"/>
  <c r="BN579" i="2" s="1"/>
  <c r="BL579" i="2" a="1"/>
  <c r="BL579" i="2" s="1"/>
  <c r="BL497" i="2" a="1"/>
  <c r="BL497" i="2" s="1"/>
  <c r="BO497" i="2" a="1"/>
  <c r="BO497" i="2" s="1"/>
  <c r="BM581" i="2" a="1"/>
  <c r="BM581" i="2" s="1"/>
  <c r="BO581" i="2" a="1"/>
  <c r="BO581" i="2" s="1"/>
  <c r="BL493" i="2" a="1"/>
  <c r="BL493" i="2" s="1"/>
  <c r="BO493" i="2" a="1"/>
  <c r="BO493" i="2" s="1"/>
  <c r="BN493" i="2" a="1"/>
  <c r="BN493" i="2" s="1"/>
  <c r="BO654" i="2" a="1"/>
  <c r="BO654" i="2" s="1"/>
  <c r="BN654" i="2" a="1"/>
  <c r="BN654" i="2" s="1"/>
  <c r="BO642" i="2" a="1"/>
  <c r="BO642" i="2" s="1"/>
  <c r="BM642" i="2" a="1"/>
  <c r="BM642" i="2" s="1"/>
  <c r="BM519" i="2" a="1"/>
  <c r="BM519" i="2" s="1"/>
  <c r="BO519" i="2" a="1"/>
  <c r="BO519" i="2" s="1"/>
  <c r="BN521" i="2" a="1"/>
  <c r="BN521" i="2" s="1"/>
  <c r="BM521" i="2" a="1"/>
  <c r="BM521" i="2" s="1"/>
  <c r="BO646" i="2" a="1"/>
  <c r="BO646" i="2" s="1"/>
  <c r="BL646" i="2" a="1"/>
  <c r="BL646" i="2" s="1"/>
  <c r="BO550" i="2" a="1"/>
  <c r="BO550" i="2" s="1"/>
  <c r="BN550" i="2" a="1"/>
  <c r="BN550" i="2" s="1"/>
  <c r="BL481" i="2" a="1"/>
  <c r="BL481" i="2" s="1"/>
  <c r="BN481" i="2" a="1"/>
  <c r="BN481" i="2" s="1"/>
  <c r="BN647" i="2" a="1"/>
  <c r="BN647" i="2" s="1"/>
  <c r="BM647" i="2" a="1"/>
  <c r="BM647" i="2" s="1"/>
  <c r="BM619" i="2" a="1"/>
  <c r="BM619" i="2" s="1"/>
  <c r="BL619" i="2" a="1"/>
  <c r="BL619" i="2" s="1"/>
  <c r="BL608" i="2" a="1"/>
  <c r="BL608" i="2" s="1"/>
  <c r="BO608" i="2" a="1"/>
  <c r="BO608" i="2" s="1"/>
  <c r="BN645" i="2" a="1"/>
  <c r="BN645" i="2" s="1"/>
  <c r="BO645" i="2" a="1"/>
  <c r="BO645" i="2" s="1"/>
  <c r="BN632" i="2" a="1"/>
  <c r="BN632" i="2" s="1"/>
  <c r="BO632" i="2" a="1"/>
  <c r="BO632" i="2" s="1"/>
  <c r="BM625" i="2" a="1"/>
  <c r="BM625" i="2" s="1"/>
  <c r="BN625" i="2" a="1"/>
  <c r="BN625" i="2" s="1"/>
  <c r="BM465" i="2" a="1"/>
  <c r="BM465" i="2" s="1"/>
  <c r="BL465" i="2" a="1"/>
  <c r="BL465" i="2" s="1"/>
  <c r="BO536" i="2" a="1"/>
  <c r="BO536" i="2" s="1"/>
  <c r="BN536" i="2" a="1"/>
  <c r="BN536" i="2" s="1"/>
  <c r="BN515" i="2" a="1"/>
  <c r="BN515" i="2" s="1"/>
  <c r="BL515" i="2" a="1"/>
  <c r="BL515" i="2" s="1"/>
  <c r="BL565" i="2" a="1"/>
  <c r="BL565" i="2" s="1"/>
  <c r="BM468" i="2" a="1"/>
  <c r="BM468" i="2" s="1"/>
  <c r="BM501" i="2" a="1"/>
  <c r="BM501" i="2" s="1"/>
  <c r="BL660" i="2" a="1"/>
  <c r="BL660" i="2" s="1"/>
  <c r="BO658" i="2" a="1"/>
  <c r="BO658" i="2" s="1"/>
  <c r="BM536" i="2" a="1"/>
  <c r="BM536" i="2" s="1"/>
  <c r="BL498" i="2" a="1"/>
  <c r="BL498" i="2" s="1"/>
  <c r="BN595" i="2" a="1"/>
  <c r="BN595" i="2" s="1"/>
  <c r="BN659" i="2" a="1"/>
  <c r="BN659" i="2" s="1"/>
  <c r="BO619" i="2" a="1"/>
  <c r="BO619" i="2" s="1"/>
  <c r="BL519" i="2" a="1"/>
  <c r="BL519" i="2" s="1"/>
  <c r="BL642" i="2" a="1"/>
  <c r="BL642" i="2" s="1"/>
  <c r="BN492" i="2" a="1"/>
  <c r="BN492" i="2" s="1"/>
  <c r="BO489" i="2" a="1"/>
  <c r="BO489" i="2" s="1"/>
  <c r="BO478" i="2" a="1"/>
  <c r="BO478" i="2" s="1"/>
  <c r="BM608" i="2" a="1"/>
  <c r="BM608" i="2" s="1"/>
  <c r="BM632" i="2" a="1"/>
  <c r="BM632" i="2" s="1"/>
  <c r="BM555" i="2" a="1"/>
  <c r="BM555" i="2" s="1"/>
  <c r="BL541" i="2" a="1"/>
  <c r="BL541" i="2" s="1"/>
  <c r="BM471" i="2" a="1"/>
  <c r="BM471" i="2" s="1"/>
  <c r="BL609" i="2" a="1"/>
  <c r="BL609" i="2" s="1"/>
  <c r="BN656" i="2" a="1"/>
  <c r="BN656" i="2" s="1"/>
  <c r="BL616" i="2" a="1"/>
  <c r="BL616" i="2" s="1"/>
  <c r="BL529" i="2" a="1"/>
  <c r="BL529" i="2" s="1"/>
  <c r="BM495" i="2" a="1"/>
  <c r="BM495" i="2" s="1"/>
  <c r="BN644" i="2" a="1"/>
  <c r="BN644" i="2" s="1"/>
  <c r="BL581" i="2" a="1"/>
  <c r="BL581" i="2" s="1"/>
  <c r="BN565" i="2" a="1"/>
  <c r="BN565" i="2" s="1"/>
  <c r="BM484" i="2" a="1"/>
  <c r="BM484" i="2" s="1"/>
  <c r="BL468" i="2" a="1"/>
  <c r="BL468" i="2" s="1"/>
  <c r="BL501" i="2" a="1"/>
  <c r="BL501" i="2" s="1"/>
  <c r="BO660" i="2" a="1"/>
  <c r="BO660" i="2" s="1"/>
  <c r="BM488" i="2" a="1"/>
  <c r="BM488" i="2" s="1"/>
  <c r="BM559" i="2" a="1"/>
  <c r="BM559" i="2" s="1"/>
  <c r="BL536" i="2" a="1"/>
  <c r="BL536" i="2" s="1"/>
  <c r="BL595" i="2" a="1"/>
  <c r="BL595" i="2" s="1"/>
  <c r="BM645" i="2" a="1"/>
  <c r="BM645" i="2" s="1"/>
  <c r="BO659" i="2" a="1"/>
  <c r="BO659" i="2" s="1"/>
  <c r="BN619" i="2" a="1"/>
  <c r="BN619" i="2" s="1"/>
  <c r="BO481" i="2" a="1"/>
  <c r="BO481" i="2" s="1"/>
  <c r="BL492" i="2" a="1"/>
  <c r="BL492" i="2" s="1"/>
  <c r="BO561" i="2" a="1"/>
  <c r="BO561" i="2" s="1"/>
  <c r="BN478" i="2" a="1"/>
  <c r="BN478" i="2" s="1"/>
  <c r="BN608" i="2" a="1"/>
  <c r="BN608" i="2" s="1"/>
  <c r="BN555" i="2" a="1"/>
  <c r="BN555" i="2" s="1"/>
  <c r="BM541" i="2" a="1"/>
  <c r="BM541" i="2" s="1"/>
  <c r="BM579" i="2" a="1"/>
  <c r="BM579" i="2" s="1"/>
  <c r="BN609" i="2" a="1"/>
  <c r="BN609" i="2" s="1"/>
  <c r="BO548" i="2" a="1"/>
  <c r="BO548" i="2" s="1"/>
  <c r="BO656" i="2" a="1"/>
  <c r="BO656" i="2" s="1"/>
  <c r="BL640" i="2" a="1"/>
  <c r="BL640" i="2" s="1"/>
  <c r="BO529" i="2" a="1"/>
  <c r="BO529" i="2" s="1"/>
  <c r="BM493" i="2" a="1"/>
  <c r="BM493" i="2" s="1"/>
  <c r="BO484" i="2" a="1"/>
  <c r="BO484" i="2" s="1"/>
  <c r="BN501" i="2" a="1"/>
  <c r="BN501" i="2" s="1"/>
  <c r="BN660" i="2" a="1"/>
  <c r="BN660" i="2" s="1"/>
  <c r="BN658" i="2" a="1"/>
  <c r="BN658" i="2" s="1"/>
  <c r="BL488" i="2" a="1"/>
  <c r="BL488" i="2" s="1"/>
  <c r="BO559" i="2" a="1"/>
  <c r="BO559" i="2" s="1"/>
  <c r="BM595" i="2" a="1"/>
  <c r="BM595" i="2" s="1"/>
  <c r="BL645" i="2" a="1"/>
  <c r="BL645" i="2" s="1"/>
  <c r="BL625" i="2" a="1"/>
  <c r="BL625" i="2" s="1"/>
  <c r="BO647" i="2" a="1"/>
  <c r="BO647" i="2" s="1"/>
  <c r="BM481" i="2" a="1"/>
  <c r="BM481" i="2" s="1"/>
  <c r="BM550" i="2" a="1"/>
  <c r="BM550" i="2" s="1"/>
  <c r="BM646" i="2" a="1"/>
  <c r="BM646" i="2" s="1"/>
  <c r="BL521" i="2" a="1"/>
  <c r="BL521" i="2" s="1"/>
  <c r="BM654" i="2" a="1"/>
  <c r="BM654" i="2" s="1"/>
  <c r="BO492" i="2" a="1"/>
  <c r="BO492" i="2" s="1"/>
  <c r="BN465" i="2" a="1"/>
  <c r="BN465" i="2" s="1"/>
  <c r="BM515" i="2" a="1"/>
  <c r="BM515" i="2" s="1"/>
  <c r="BL471" i="2" a="1"/>
  <c r="BL471" i="2" s="1"/>
  <c r="BO579" i="2" a="1"/>
  <c r="BO579" i="2" s="1"/>
  <c r="BM497" i="2" a="1"/>
  <c r="BM497" i="2" s="1"/>
  <c r="BL548" i="2" a="1"/>
  <c r="BL548" i="2" s="1"/>
  <c r="BL656" i="2" a="1"/>
  <c r="BL656" i="2" s="1"/>
  <c r="BN640" i="2" a="1"/>
  <c r="BN640" i="2" s="1"/>
  <c r="BN529" i="2" a="1"/>
  <c r="BN529" i="2" s="1"/>
  <c r="BL489" i="2" a="1"/>
  <c r="BL489" i="2" s="1"/>
  <c r="BM489" i="2" a="1"/>
  <c r="BM489" i="2" s="1"/>
  <c r="BO498" i="2" a="1"/>
  <c r="BO498" i="2" s="1"/>
  <c r="BN498" i="2" a="1"/>
  <c r="BN498" i="2" s="1"/>
  <c r="BN561" i="2" a="1"/>
  <c r="BN561" i="2" s="1"/>
  <c r="BL561" i="2" a="1"/>
  <c r="BL561" i="2" s="1"/>
  <c r="BO617" i="2" a="1"/>
  <c r="BO617" i="2" s="1"/>
  <c r="BN617" i="2" a="1"/>
  <c r="BN617" i="2" s="1"/>
  <c r="BL505" i="2" a="1"/>
  <c r="BL505" i="2" s="1"/>
  <c r="BO505" i="2" a="1"/>
  <c r="BO505" i="2" s="1"/>
  <c r="BN594" i="2" a="1"/>
  <c r="BN594" i="2" s="1"/>
  <c r="BM527" i="2" a="1"/>
  <c r="BM527" i="2" s="1"/>
  <c r="BO527" i="2" a="1"/>
  <c r="BO527" i="2" s="1"/>
  <c r="BN510" i="2" a="1"/>
  <c r="BN510" i="2" s="1"/>
  <c r="BO510" i="2" a="1"/>
  <c r="BO510" i="2" s="1"/>
  <c r="BL569" i="2" a="1"/>
  <c r="BL569" i="2" s="1"/>
  <c r="BN569" i="2" a="1"/>
  <c r="BN569" i="2" s="1"/>
  <c r="BL623" i="2" a="1"/>
  <c r="BL623" i="2" s="1"/>
  <c r="BO623" i="2" a="1"/>
  <c r="BO623" i="2" s="1"/>
  <c r="BL508" i="2" a="1"/>
  <c r="BL508" i="2" s="1"/>
  <c r="BN508" i="2" a="1"/>
  <c r="BN508" i="2" s="1"/>
  <c r="BL485" i="2" a="1"/>
  <c r="BL485" i="2" s="1"/>
  <c r="BN485" i="2" a="1"/>
  <c r="BN485" i="2" s="1"/>
  <c r="BM597" i="2" a="1"/>
  <c r="BM597" i="2" s="1"/>
  <c r="BN597" i="2" a="1"/>
  <c r="BN597" i="2" s="1"/>
  <c r="BM657" i="2" a="1"/>
  <c r="BM657" i="2" s="1"/>
  <c r="BO657" i="2" a="1"/>
  <c r="BO657" i="2" s="1"/>
  <c r="BL655" i="2" a="1"/>
  <c r="BL655" i="2" s="1"/>
  <c r="BN655" i="2" a="1"/>
  <c r="BN655" i="2" s="1"/>
  <c r="BL558" i="2" a="1"/>
  <c r="BL558" i="2" s="1"/>
  <c r="BO558" i="2" a="1"/>
  <c r="BO558" i="2" s="1"/>
  <c r="BM526" i="2" a="1"/>
  <c r="BM526" i="2" s="1"/>
  <c r="BN526" i="2" a="1"/>
  <c r="BN526" i="2" s="1"/>
  <c r="BO556" i="2" a="1"/>
  <c r="BO556" i="2" s="1"/>
  <c r="BL556" i="2" a="1"/>
  <c r="BL556" i="2" s="1"/>
  <c r="BO606" i="2" a="1"/>
  <c r="BO606" i="2" s="1"/>
  <c r="BM606" i="2" a="1"/>
  <c r="BM606" i="2" s="1"/>
  <c r="BN606" i="2" a="1"/>
  <c r="BN606" i="2" s="1"/>
  <c r="BM596" i="2" a="1"/>
  <c r="BM596" i="2" s="1"/>
  <c r="BL596" i="2" a="1"/>
  <c r="BL596" i="2" s="1"/>
  <c r="BN596" i="2" a="1"/>
  <c r="BN596" i="2" s="1"/>
  <c r="BL574" i="2" a="1"/>
  <c r="BL574" i="2" s="1"/>
  <c r="BN574" i="2" a="1"/>
  <c r="BN574" i="2" s="1"/>
  <c r="BM469" i="2" a="1"/>
  <c r="BM469" i="2" s="1"/>
  <c r="BO469" i="2" a="1"/>
  <c r="BO469" i="2" s="1"/>
  <c r="BO590" i="2" a="1"/>
  <c r="BO590" i="2" s="1"/>
  <c r="BN590" i="2" a="1"/>
  <c r="BN590" i="2" s="1"/>
  <c r="BN517" i="2" a="1"/>
  <c r="BN517" i="2" s="1"/>
  <c r="BO517" i="2" a="1"/>
  <c r="BO517" i="2" s="1"/>
  <c r="BL517" i="2" a="1"/>
  <c r="BL517" i="2" s="1"/>
  <c r="BM573" i="2" a="1"/>
  <c r="BM573" i="2" s="1"/>
  <c r="BM572" i="2" a="1"/>
  <c r="BM572" i="2" s="1"/>
  <c r="BO633" i="2" a="1"/>
  <c r="BO633" i="2" s="1"/>
  <c r="BN499" i="2" a="1"/>
  <c r="BN499" i="2" s="1"/>
  <c r="BM574" i="2" a="1"/>
  <c r="BM574" i="2" s="1"/>
  <c r="BL526" i="2" a="1"/>
  <c r="BL526" i="2" s="1"/>
  <c r="BO655" i="2" a="1"/>
  <c r="BO655" i="2" s="1"/>
  <c r="BO524" i="2" a="1"/>
  <c r="BO524" i="2" s="1"/>
  <c r="BL590" i="2" a="1"/>
  <c r="BL590" i="2" s="1"/>
  <c r="BM537" i="2" a="1"/>
  <c r="BM537" i="2" s="1"/>
  <c r="BN537" i="2" a="1"/>
  <c r="BN537" i="2" s="1"/>
  <c r="BN470" i="2" a="1"/>
  <c r="BN470" i="2" s="1"/>
  <c r="BM470" i="2" a="1"/>
  <c r="BM470" i="2" s="1"/>
  <c r="BL470" i="2" a="1"/>
  <c r="BL470" i="2" s="1"/>
  <c r="BN652" i="2" a="1"/>
  <c r="BN652" i="2" s="1"/>
  <c r="BO652" i="2" a="1"/>
  <c r="BO652" i="2" s="1"/>
  <c r="BM534" i="2" a="1"/>
  <c r="BM534" i="2" s="1"/>
  <c r="BL534" i="2" a="1"/>
  <c r="BL534" i="2" s="1"/>
  <c r="BM586" i="2" a="1"/>
  <c r="BM586" i="2" s="1"/>
  <c r="BN586" i="2" a="1"/>
  <c r="BN586" i="2" s="1"/>
  <c r="BO512" i="2" a="1"/>
  <c r="BO512" i="2" s="1"/>
  <c r="BN512" i="2" a="1"/>
  <c r="BN512" i="2" s="1"/>
  <c r="BL512" i="2" a="1"/>
  <c r="BL512" i="2" s="1"/>
  <c r="BM512" i="2" a="1"/>
  <c r="BM512" i="2" s="1"/>
  <c r="BL472" i="2" a="1"/>
  <c r="BL472" i="2" s="1"/>
  <c r="BO472" i="2" a="1"/>
  <c r="BO472" i="2" s="1"/>
  <c r="BM472" i="2" a="1"/>
  <c r="BM472" i="2" s="1"/>
  <c r="BL544" i="2" a="1"/>
  <c r="BL544" i="2" s="1"/>
  <c r="BO544" i="2" a="1"/>
  <c r="BO544" i="2" s="1"/>
  <c r="BO575" i="2" a="1"/>
  <c r="BO575" i="2" s="1"/>
  <c r="BL575" i="2" a="1"/>
  <c r="BL575" i="2" s="1"/>
  <c r="BL466" i="2" a="1"/>
  <c r="BL466" i="2" s="1"/>
  <c r="BO466" i="2" a="1"/>
  <c r="BO466" i="2" s="1"/>
  <c r="BL653" i="2" a="1"/>
  <c r="BL653" i="2" s="1"/>
  <c r="BO653" i="2" a="1"/>
  <c r="BO653" i="2" s="1"/>
  <c r="BN653" i="2" a="1"/>
  <c r="BN653" i="2" s="1"/>
  <c r="BO516" i="2" a="1"/>
  <c r="BO516" i="2" s="1"/>
  <c r="BM516" i="2" a="1"/>
  <c r="BM516" i="2" s="1"/>
  <c r="BO539" i="2" a="1"/>
  <c r="BO539" i="2" s="1"/>
  <c r="BM539" i="2" a="1"/>
  <c r="BM539" i="2" s="1"/>
  <c r="BL539" i="2" a="1"/>
  <c r="BL539" i="2" s="1"/>
  <c r="BN539" i="2" a="1"/>
  <c r="BN539" i="2" s="1"/>
  <c r="BO542" i="2" a="1"/>
  <c r="BO542" i="2" s="1"/>
  <c r="BM542" i="2" a="1"/>
  <c r="BM542" i="2" s="1"/>
  <c r="BM500" i="2" a="1"/>
  <c r="BM500" i="2" s="1"/>
  <c r="BO500" i="2" a="1"/>
  <c r="BO500" i="2" s="1"/>
  <c r="BL630" i="2" a="1"/>
  <c r="BL630" i="2" s="1"/>
  <c r="BM630" i="2" a="1"/>
  <c r="BM630" i="2" s="1"/>
  <c r="BM552" i="2" a="1"/>
  <c r="BM552" i="2" s="1"/>
  <c r="BO552" i="2" a="1"/>
  <c r="BO552" i="2" s="1"/>
  <c r="BN567" i="2" a="1"/>
  <c r="BN567" i="2" s="1"/>
  <c r="BO567" i="2" a="1"/>
  <c r="BO567" i="2" s="1"/>
  <c r="BN509" i="2" a="1"/>
  <c r="BN509" i="2" s="1"/>
  <c r="BO509" i="2" a="1"/>
  <c r="BO509" i="2" s="1"/>
  <c r="BN585" i="2" a="1"/>
  <c r="BN585" i="2" s="1"/>
  <c r="BO585" i="2" a="1"/>
  <c r="BO585" i="2" s="1"/>
  <c r="BO507" i="2" a="1"/>
  <c r="BO507" i="2" s="1"/>
  <c r="BL507" i="2" a="1"/>
  <c r="BL507" i="2" s="1"/>
  <c r="BN588" i="2" a="1"/>
  <c r="BN588" i="2" s="1"/>
  <c r="BM588" i="2" a="1"/>
  <c r="BM588" i="2" s="1"/>
  <c r="BM553" i="2" a="1"/>
  <c r="BM553" i="2" s="1"/>
  <c r="BL553" i="2" a="1"/>
  <c r="BL553" i="2" s="1"/>
  <c r="BM651" i="2" a="1"/>
  <c r="BM651" i="2" s="1"/>
  <c r="BN651" i="2" a="1"/>
  <c r="BN651" i="2" s="1"/>
  <c r="BN631" i="2" a="1"/>
  <c r="BN631" i="2" s="1"/>
  <c r="BO631" i="2" a="1"/>
  <c r="BO631" i="2" s="1"/>
  <c r="BM648" i="2" a="1"/>
  <c r="BM648" i="2" s="1"/>
  <c r="BO648" i="2" a="1"/>
  <c r="BO648" i="2" s="1"/>
  <c r="BL496" i="2" a="1"/>
  <c r="BL496" i="2" s="1"/>
  <c r="BO496" i="2" a="1"/>
  <c r="BO496" i="2" s="1"/>
  <c r="BM506" i="2" a="1"/>
  <c r="BM506" i="2" s="1"/>
  <c r="BO506" i="2" a="1"/>
  <c r="BO506" i="2" s="1"/>
  <c r="BN610" i="2" a="1"/>
  <c r="BN610" i="2" s="1"/>
  <c r="BM610" i="2" a="1"/>
  <c r="BM610" i="2" s="1"/>
  <c r="BL531" i="2" a="1"/>
  <c r="BL531" i="2" s="1"/>
  <c r="BO531" i="2" a="1"/>
  <c r="BO531" i="2" s="1"/>
  <c r="BN531" i="2" a="1"/>
  <c r="BN531" i="2" s="1"/>
  <c r="BL562" i="2" a="1"/>
  <c r="BL562" i="2" s="1"/>
  <c r="BN562" i="2" a="1"/>
  <c r="BN562" i="2" s="1"/>
  <c r="BO562" i="2" a="1"/>
  <c r="BO562" i="2" s="1"/>
  <c r="BO518" i="2" a="1"/>
  <c r="BO518" i="2" s="1"/>
  <c r="BM518" i="2" a="1"/>
  <c r="BM518" i="2" s="1"/>
  <c r="BM486" i="2" a="1"/>
  <c r="BM486" i="2" s="1"/>
  <c r="BO486" i="2" a="1"/>
  <c r="BO486" i="2" s="1"/>
  <c r="BN576" i="2" a="1"/>
  <c r="BN576" i="2" s="1"/>
  <c r="BL576" i="2" a="1"/>
  <c r="BL576" i="2" s="1"/>
  <c r="BO532" i="2" a="1"/>
  <c r="BO532" i="2" s="1"/>
  <c r="BL532" i="2" a="1"/>
  <c r="BL532" i="2" s="1"/>
  <c r="BN532" i="2" a="1"/>
  <c r="BN532" i="2" s="1"/>
  <c r="BL564" i="2" a="1"/>
  <c r="BL564" i="2" s="1"/>
  <c r="BO564" i="2" a="1"/>
  <c r="BO564" i="2" s="1"/>
  <c r="BM578" i="2" a="1"/>
  <c r="BM578" i="2" s="1"/>
  <c r="BO578" i="2" a="1"/>
  <c r="BO578" i="2" s="1"/>
  <c r="BO473" i="2" a="1"/>
  <c r="BO473" i="2" s="1"/>
  <c r="BL591" i="2" a="1"/>
  <c r="BL591" i="2" s="1"/>
  <c r="BL572" i="2" a="1"/>
  <c r="BL572" i="2" s="1"/>
  <c r="BN650" i="2" a="1"/>
  <c r="BN650" i="2" s="1"/>
  <c r="BO620" i="2" a="1"/>
  <c r="BO620" i="2" s="1"/>
  <c r="BN633" i="2" a="1"/>
  <c r="BN633" i="2" s="1"/>
  <c r="BL499" i="2" a="1"/>
  <c r="BL499" i="2" s="1"/>
  <c r="BL611" i="2" a="1"/>
  <c r="BL611" i="2" s="1"/>
  <c r="BL528" i="2" a="1"/>
  <c r="BL528" i="2" s="1"/>
  <c r="BN575" i="2" a="1"/>
  <c r="BN575" i="2" s="1"/>
  <c r="BN486" i="2" a="1"/>
  <c r="BN486" i="2" s="1"/>
  <c r="BL516" i="2" a="1"/>
  <c r="BL516" i="2" s="1"/>
  <c r="BL542" i="2" a="1"/>
  <c r="BL542" i="2" s="1"/>
  <c r="BL578" i="2" a="1"/>
  <c r="BL578" i="2" s="1"/>
  <c r="BM496" i="2" a="1"/>
  <c r="BM496" i="2" s="1"/>
  <c r="BL648" i="2" a="1"/>
  <c r="BL648" i="2" s="1"/>
  <c r="BM631" i="2" a="1"/>
  <c r="BM631" i="2" s="1"/>
  <c r="BL533" i="2" a="1"/>
  <c r="BL533" i="2" s="1"/>
  <c r="BM507" i="2" a="1"/>
  <c r="BM507" i="2" s="1"/>
  <c r="BN464" i="2" a="1"/>
  <c r="BN464" i="2" s="1"/>
  <c r="BO641" i="2" a="1"/>
  <c r="BO641" i="2" s="1"/>
  <c r="BN544" i="2" a="1"/>
  <c r="BN544" i="2" s="1"/>
  <c r="BN626" i="2" a="1"/>
  <c r="BN626" i="2" s="1"/>
  <c r="BM531" i="2" a="1"/>
  <c r="BM531" i="2" s="1"/>
  <c r="BN534" i="2" a="1"/>
  <c r="BN534" i="2" s="1"/>
  <c r="BN518" i="2" a="1"/>
  <c r="BN518" i="2" s="1"/>
  <c r="BO630" i="2" a="1"/>
  <c r="BO630" i="2" s="1"/>
  <c r="BM473" i="2" a="1"/>
  <c r="BM473" i="2" s="1"/>
  <c r="BM591" i="2" a="1"/>
  <c r="BM591" i="2" s="1"/>
  <c r="BM650" i="2" a="1"/>
  <c r="BM650" i="2" s="1"/>
  <c r="BL652" i="2" a="1"/>
  <c r="BL652" i="2" s="1"/>
  <c r="BM620" i="2" a="1"/>
  <c r="BM620" i="2" s="1"/>
  <c r="BO508" i="2" a="1"/>
  <c r="BO508" i="2" s="1"/>
  <c r="BN623" i="2" a="1"/>
  <c r="BN623" i="2" s="1"/>
  <c r="BL506" i="2" a="1"/>
  <c r="BL506" i="2" s="1"/>
  <c r="BN528" i="2" a="1"/>
  <c r="BN528" i="2" s="1"/>
  <c r="BM575" i="2" a="1"/>
  <c r="BM575" i="2" s="1"/>
  <c r="BO522" i="2" a="1"/>
  <c r="BO522" i="2" s="1"/>
  <c r="BN578" i="2" a="1"/>
  <c r="BN578" i="2" s="1"/>
  <c r="BN496" i="2" a="1"/>
  <c r="BN496" i="2" s="1"/>
  <c r="BO490" i="2" a="1"/>
  <c r="BO490" i="2" s="1"/>
  <c r="BM558" i="2" a="1"/>
  <c r="BM558" i="2" s="1"/>
  <c r="BO533" i="2" a="1"/>
  <c r="BO533" i="2" s="1"/>
  <c r="BN487" i="2" a="1"/>
  <c r="BN487" i="2" s="1"/>
  <c r="BN507" i="2" a="1"/>
  <c r="BN507" i="2" s="1"/>
  <c r="BM585" i="2" a="1"/>
  <c r="BM585" i="2" s="1"/>
  <c r="BM464" i="2" a="1"/>
  <c r="BM464" i="2" s="1"/>
  <c r="BL567" i="2" a="1"/>
  <c r="BL567" i="2" s="1"/>
  <c r="BL552" i="2" a="1"/>
  <c r="BL552" i="2" s="1"/>
  <c r="BM544" i="2" a="1"/>
  <c r="BM544" i="2" s="1"/>
  <c r="BM568" i="2" a="1"/>
  <c r="BM568" i="2" s="1"/>
  <c r="BN466" i="2" a="1"/>
  <c r="BN466" i="2" s="1"/>
  <c r="BM626" i="2" a="1"/>
  <c r="BM626" i="2" s="1"/>
  <c r="BL628" i="2" a="1"/>
  <c r="BL628" i="2" s="1"/>
  <c r="BO576" i="2" a="1"/>
  <c r="BO576" i="2" s="1"/>
  <c r="BN500" i="2" a="1"/>
  <c r="BN500" i="2" s="1"/>
  <c r="BM637" i="2" a="1"/>
  <c r="BM637" i="2" s="1"/>
  <c r="BO485" i="2" a="1"/>
  <c r="BO485" i="2" s="1"/>
  <c r="BM653" i="2" a="1"/>
  <c r="BM653" i="2" s="1"/>
  <c r="BM562" i="2" a="1"/>
  <c r="BM562" i="2" s="1"/>
  <c r="BL518" i="2" a="1"/>
  <c r="BL518" i="2" s="1"/>
  <c r="BN630" i="2" a="1"/>
  <c r="BN630" i="2" s="1"/>
  <c r="BM592" i="2" a="1"/>
  <c r="BM592" i="2" s="1"/>
  <c r="BL592" i="2" a="1"/>
  <c r="BL592" i="2" s="1"/>
  <c r="BO540" i="2" a="1"/>
  <c r="BO540" i="2" s="1"/>
  <c r="BL540" i="2" a="1"/>
  <c r="BL540" i="2" s="1"/>
  <c r="BN587" i="2" a="1"/>
  <c r="BN587" i="2" s="1"/>
  <c r="BM587" i="2" a="1"/>
  <c r="BM587" i="2" s="1"/>
  <c r="BM482" i="2" a="1"/>
  <c r="BM482" i="2" s="1"/>
  <c r="BL482" i="2" a="1"/>
  <c r="BL482" i="2" s="1"/>
  <c r="BN505" i="2" a="1"/>
  <c r="BN505" i="2" s="1"/>
  <c r="BO629" i="2" a="1"/>
  <c r="BO629" i="2" s="1"/>
  <c r="BL525" i="2" a="1"/>
  <c r="BL525" i="2" s="1"/>
  <c r="BN525" i="2" a="1"/>
  <c r="BN525" i="2" s="1"/>
  <c r="BL594" i="2" a="1"/>
  <c r="BL594" i="2" s="1"/>
  <c r="BM545" i="2" a="1"/>
  <c r="BM545" i="2" s="1"/>
  <c r="BO569" i="2" a="1"/>
  <c r="BO569" i="2" s="1"/>
  <c r="BM505" i="2" a="1"/>
  <c r="BM505" i="2" s="1"/>
  <c r="BL549" i="2" a="1"/>
  <c r="BL549" i="2" s="1"/>
  <c r="BO475" i="2" a="1"/>
  <c r="BO475" i="2" s="1"/>
  <c r="BL587" i="2" a="1"/>
  <c r="BL587" i="2" s="1"/>
  <c r="BM594" i="2" a="1"/>
  <c r="BM594" i="2" s="1"/>
  <c r="BO618" i="2" a="1"/>
  <c r="BO618" i="2" s="1"/>
  <c r="BM618" i="2" a="1"/>
  <c r="BM618" i="2" s="1"/>
  <c r="BO560" i="2" a="1"/>
  <c r="BO560" i="2" s="1"/>
  <c r="BM560" i="2" a="1"/>
  <c r="BM560" i="2" s="1"/>
  <c r="BO593" i="2" a="1"/>
  <c r="BO593" i="2" s="1"/>
  <c r="BL593" i="2" a="1"/>
  <c r="BL593" i="2" s="1"/>
  <c r="BN511" i="2" a="1"/>
  <c r="BN511" i="2" s="1"/>
  <c r="BO511" i="2" a="1"/>
  <c r="BO511" i="2" s="1"/>
  <c r="BN514" i="2" a="1"/>
  <c r="BN514" i="2" s="1"/>
  <c r="BO598" i="2" a="1"/>
  <c r="BO598" i="2" s="1"/>
  <c r="BN560" i="2" a="1"/>
  <c r="BN560" i="2" s="1"/>
  <c r="BL600" i="2" a="1"/>
  <c r="BL600" i="2" s="1"/>
  <c r="BM629" i="2" a="1"/>
  <c r="BM629" i="2" s="1"/>
  <c r="BO568" i="2" a="1"/>
  <c r="BO568" i="2" s="1"/>
  <c r="BL511" i="2" a="1"/>
  <c r="BL511" i="2" s="1"/>
  <c r="BL527" i="2" a="1"/>
  <c r="BL527" i="2" s="1"/>
  <c r="BL638" i="2" a="1"/>
  <c r="BL638" i="2" s="1"/>
  <c r="BM639" i="2" a="1"/>
  <c r="BM639" i="2" s="1"/>
  <c r="BO514" i="2" a="1"/>
  <c r="BO514" i="2" s="1"/>
  <c r="BL598" i="2" a="1"/>
  <c r="BL598" i="2" s="1"/>
  <c r="BM525" i="2" a="1"/>
  <c r="BM525" i="2" s="1"/>
  <c r="BO470" i="2" a="1"/>
  <c r="BO470" i="2" s="1"/>
  <c r="BN469" i="2" a="1"/>
  <c r="BN469" i="2" s="1"/>
  <c r="BM522" i="2" a="1"/>
  <c r="BM522" i="2" s="1"/>
  <c r="BO600" i="2" a="1"/>
  <c r="BO600" i="2" s="1"/>
  <c r="BL649" i="2" a="1"/>
  <c r="BL649" i="2" s="1"/>
  <c r="BL490" i="2" a="1"/>
  <c r="BL490" i="2" s="1"/>
  <c r="BN558" i="2" a="1"/>
  <c r="BN558" i="2" s="1"/>
  <c r="BN533" i="2" a="1"/>
  <c r="BN533" i="2" s="1"/>
  <c r="BM655" i="2" a="1"/>
  <c r="BM655" i="2" s="1"/>
  <c r="BN556" i="2" a="1"/>
  <c r="BN556" i="2" s="1"/>
  <c r="BN629" i="2" a="1"/>
  <c r="BN629" i="2" s="1"/>
  <c r="BM524" i="2" a="1"/>
  <c r="BM524" i="2" s="1"/>
  <c r="BL537" i="2" a="1"/>
  <c r="BL537" i="2" s="1"/>
  <c r="BO596" i="2" a="1"/>
  <c r="BO596" i="2" s="1"/>
  <c r="BL626" i="2" a="1"/>
  <c r="BL626" i="2" s="1"/>
  <c r="BO549" i="2" a="1"/>
  <c r="BO549" i="2" s="1"/>
  <c r="BO628" i="2" a="1"/>
  <c r="BO628" i="2" s="1"/>
  <c r="BL475" i="2" a="1"/>
  <c r="BL475" i="2" s="1"/>
  <c r="BM517" i="2" a="1"/>
  <c r="BM517" i="2" s="1"/>
  <c r="BL510" i="2" a="1"/>
  <c r="BL510" i="2" s="1"/>
  <c r="BN637" i="2" a="1"/>
  <c r="BN637" i="2" s="1"/>
  <c r="BL580" i="2" a="1"/>
  <c r="BL580" i="2" s="1"/>
  <c r="BN638" i="2" a="1"/>
  <c r="BN638" i="2" s="1"/>
  <c r="BO534" i="2" a="1"/>
  <c r="BO534" i="2" s="1"/>
  <c r="BM590" i="2" a="1"/>
  <c r="BM590" i="2" s="1"/>
  <c r="BN472" i="2" a="1"/>
  <c r="BN472" i="2" s="1"/>
  <c r="BO586" i="2" a="1"/>
  <c r="BO586" i="2" s="1"/>
  <c r="BN661" i="2" a="1"/>
  <c r="BN661" i="2" s="1"/>
  <c r="BM661" i="2" a="1"/>
  <c r="BM661" i="2" s="1"/>
  <c r="BO577" i="2" a="1"/>
  <c r="BO577" i="2" s="1"/>
  <c r="BN577" i="2" a="1"/>
  <c r="BN577" i="2" s="1"/>
  <c r="BM577" i="2" a="1"/>
  <c r="BM577" i="2" s="1"/>
  <c r="BO530" i="2" a="1"/>
  <c r="BO530" i="2" s="1"/>
  <c r="BM530" i="2" a="1"/>
  <c r="BM530" i="2" s="1"/>
  <c r="BO504" i="2" a="1"/>
  <c r="BO504" i="2" s="1"/>
  <c r="BN504" i="2" a="1"/>
  <c r="BN504" i="2" s="1"/>
  <c r="BM504" i="2" a="1"/>
  <c r="BM504" i="2" s="1"/>
  <c r="BO621" i="2" a="1"/>
  <c r="BO621" i="2" s="1"/>
  <c r="BN621" i="2" a="1"/>
  <c r="BN621" i="2" s="1"/>
  <c r="BL621" i="2" a="1"/>
  <c r="BL621" i="2" s="1"/>
  <c r="BM602" i="2" a="1"/>
  <c r="BM602" i="2" s="1"/>
  <c r="BO479" i="2" a="1"/>
  <c r="BO479" i="2" s="1"/>
  <c r="BO636" i="2" a="1"/>
  <c r="BO636" i="2" s="1"/>
  <c r="BO627" i="2" a="1"/>
  <c r="BO627" i="2" s="1"/>
  <c r="BL627" i="2" a="1"/>
  <c r="BL627" i="2" s="1"/>
  <c r="BL513" i="2" a="1"/>
  <c r="BL513" i="2" s="1"/>
  <c r="BN513" i="2" a="1"/>
  <c r="BN513" i="2" s="1"/>
  <c r="BN592" i="2" a="1"/>
  <c r="BN592" i="2" s="1"/>
  <c r="BO592" i="2" a="1"/>
  <c r="BO592" i="2" s="1"/>
  <c r="BN494" i="2" a="1"/>
  <c r="BN494" i="2" s="1"/>
  <c r="BO494" i="2" a="1"/>
  <c r="BO494" i="2" s="1"/>
  <c r="BM476" i="2" a="1"/>
  <c r="BM476" i="2" s="1"/>
  <c r="BO476" i="2" a="1"/>
  <c r="BO476" i="2" s="1"/>
  <c r="BO570" i="2" a="1"/>
  <c r="BO570" i="2" s="1"/>
  <c r="BM570" i="2" a="1"/>
  <c r="BM570" i="2" s="1"/>
  <c r="BN570" i="2" a="1"/>
  <c r="BN570" i="2" s="1"/>
  <c r="BO603" i="2" a="1"/>
  <c r="BO603" i="2" s="1"/>
  <c r="BM603" i="2" a="1"/>
  <c r="BM603" i="2" s="1"/>
  <c r="BN603" i="2" a="1"/>
  <c r="BN603" i="2" s="1"/>
  <c r="BL605" i="2" a="1"/>
  <c r="BL605" i="2" s="1"/>
  <c r="BM605" i="2" a="1"/>
  <c r="BM605" i="2" s="1"/>
  <c r="BO605" i="2" a="1"/>
  <c r="BO605" i="2" s="1"/>
  <c r="BL551" i="2" a="1"/>
  <c r="BL551" i="2" s="1"/>
  <c r="BO551" i="2" a="1"/>
  <c r="BO551" i="2" s="1"/>
  <c r="BO634" i="2" a="1"/>
  <c r="BO634" i="2" s="1"/>
  <c r="BL634" i="2" a="1"/>
  <c r="BL634" i="2" s="1"/>
  <c r="BM624" i="2" a="1"/>
  <c r="BM624" i="2" s="1"/>
  <c r="BL624" i="2" a="1"/>
  <c r="BL624" i="2" s="1"/>
  <c r="BO613" i="2" a="1"/>
  <c r="BO613" i="2" s="1"/>
  <c r="BM613" i="2" a="1"/>
  <c r="BM613" i="2" s="1"/>
  <c r="BO557" i="2" a="1"/>
  <c r="BO557" i="2" s="1"/>
  <c r="BN557" i="2" a="1"/>
  <c r="BN557" i="2" s="1"/>
  <c r="BN554" i="2" a="1"/>
  <c r="BN554" i="2" s="1"/>
  <c r="BO554" i="2" a="1"/>
  <c r="BO554" i="2" s="1"/>
  <c r="BM582" i="2" a="1"/>
  <c r="BM582" i="2" s="1"/>
  <c r="BL582" i="2" a="1"/>
  <c r="BL582" i="2" s="1"/>
  <c r="BO480" i="2" a="1"/>
  <c r="BO480" i="2" s="1"/>
  <c r="BL480" i="2" a="1"/>
  <c r="BL480" i="2" s="1"/>
  <c r="BM546" i="2" a="1"/>
  <c r="BM546" i="2" s="1"/>
  <c r="BO546" i="2" a="1"/>
  <c r="BO546" i="2" s="1"/>
  <c r="BO661" i="2" a="1"/>
  <c r="BO661" i="2" s="1"/>
  <c r="BN601" i="2" a="1"/>
  <c r="BN601" i="2" s="1"/>
  <c r="BL557" i="2" a="1"/>
  <c r="BL557" i="2" s="1"/>
  <c r="BN613" i="2" a="1"/>
  <c r="BN613" i="2" s="1"/>
  <c r="BO624" i="2" a="1"/>
  <c r="BO624" i="2" s="1"/>
  <c r="BO612" i="2" a="1"/>
  <c r="BO612" i="2" s="1"/>
  <c r="BN476" i="2" a="1"/>
  <c r="BN476" i="2" s="1"/>
  <c r="BM627" i="2" a="1"/>
  <c r="BM627" i="2" s="1"/>
  <c r="BM513" i="2" a="1"/>
  <c r="BM513" i="2" s="1"/>
  <c r="BN530" i="2" a="1"/>
  <c r="BN530" i="2" s="1"/>
  <c r="BM621" i="2" a="1"/>
  <c r="BM621" i="2" s="1"/>
  <c r="BM557" i="2" a="1"/>
  <c r="BM557" i="2" s="1"/>
  <c r="BL613" i="2" a="1"/>
  <c r="BL613" i="2" s="1"/>
  <c r="BN624" i="2" a="1"/>
  <c r="BN624" i="2" s="1"/>
  <c r="BN634" i="2" a="1"/>
  <c r="BN634" i="2" s="1"/>
  <c r="BM551" i="2" a="1"/>
  <c r="BM551" i="2" s="1"/>
  <c r="BL603" i="2" a="1"/>
  <c r="BL603" i="2" s="1"/>
  <c r="BN605" i="2" a="1"/>
  <c r="BN605" i="2" s="1"/>
  <c r="BM535" i="2" a="1"/>
  <c r="BM535" i="2" s="1"/>
  <c r="BN535" i="2" a="1"/>
  <c r="BN535" i="2" s="1"/>
  <c r="BL535" i="2" a="1"/>
  <c r="BL535" i="2" s="1"/>
  <c r="BM643" i="2" a="1"/>
  <c r="BM643" i="2" s="1"/>
  <c r="BO643" i="2" a="1"/>
  <c r="BO643" i="2" s="1"/>
  <c r="BN643" i="2" a="1"/>
  <c r="BN643" i="2" s="1"/>
  <c r="BN477" i="2" a="1"/>
  <c r="BN477" i="2" s="1"/>
  <c r="BO477" i="2" a="1"/>
  <c r="BO477" i="2" s="1"/>
  <c r="BM477" i="2" a="1"/>
  <c r="BM477" i="2" s="1"/>
  <c r="BL545" i="2" a="1"/>
  <c r="BL545" i="2" s="1"/>
  <c r="BO545" i="2" a="1"/>
  <c r="BO545" i="2" s="1"/>
  <c r="BM520" i="2" a="1"/>
  <c r="BM520" i="2" s="1"/>
  <c r="BO520" i="2" a="1"/>
  <c r="BO520" i="2" s="1"/>
  <c r="BN520" i="2" a="1"/>
  <c r="BN520" i="2" s="1"/>
  <c r="BO583" i="2" a="1"/>
  <c r="BO583" i="2" s="1"/>
  <c r="BN583" i="2" a="1"/>
  <c r="BN583" i="2" s="1"/>
  <c r="BL583" i="2" a="1"/>
  <c r="BL583" i="2" s="1"/>
  <c r="BM614" i="2" a="1"/>
  <c r="BM614" i="2" s="1"/>
  <c r="BO614" i="2" a="1"/>
  <c r="BO614" i="2" s="1"/>
  <c r="BL584" i="2" a="1"/>
  <c r="BL584" i="2" s="1"/>
  <c r="BM584" i="2" a="1"/>
  <c r="BM584" i="2" s="1"/>
  <c r="BO584" i="2" a="1"/>
  <c r="BO584" i="2" s="1"/>
  <c r="BO622" i="2" a="1"/>
  <c r="BO622" i="2" s="1"/>
  <c r="BN622" i="2" a="1"/>
  <c r="BN622" i="2" s="1"/>
  <c r="BL622" i="2" a="1"/>
  <c r="BL622" i="2" s="1"/>
  <c r="BM612" i="2" a="1"/>
  <c r="BM612" i="2" s="1"/>
  <c r="BN612" i="2" a="1"/>
  <c r="BN612" i="2" s="1"/>
  <c r="BO635" i="2" a="1"/>
  <c r="BO635" i="2" s="1"/>
  <c r="BN635" i="2" a="1"/>
  <c r="BN635" i="2" s="1"/>
  <c r="BO503" i="2" a="1"/>
  <c r="BO503" i="2" s="1"/>
  <c r="BN503" i="2" a="1"/>
  <c r="BN503" i="2" s="1"/>
  <c r="BO607" i="2" a="1"/>
  <c r="BO607" i="2" s="1"/>
  <c r="BM607" i="2" a="1"/>
  <c r="BM607" i="2" s="1"/>
  <c r="BM636" i="2" a="1"/>
  <c r="BM636" i="2" s="1"/>
  <c r="BL636" i="2" a="1"/>
  <c r="BL636" i="2" s="1"/>
  <c r="BM479" i="2" a="1"/>
  <c r="BM479" i="2" s="1"/>
  <c r="BL479" i="2" a="1"/>
  <c r="BL479" i="2" s="1"/>
  <c r="BL602" i="2" a="1"/>
  <c r="BL602" i="2" s="1"/>
  <c r="BO602" i="2" a="1"/>
  <c r="BO602" i="2" s="1"/>
  <c r="BM601" i="2" a="1"/>
  <c r="BM601" i="2" s="1"/>
  <c r="BO601" i="2" a="1"/>
  <c r="BO601" i="2" s="1"/>
  <c r="BL639" i="2" a="1"/>
  <c r="BL639" i="2" s="1"/>
  <c r="BO639" i="2" a="1"/>
  <c r="BO639" i="2" s="1"/>
  <c r="BM483" i="2" a="1"/>
  <c r="BM483" i="2" s="1"/>
  <c r="BO483" i="2" a="1"/>
  <c r="BO483" i="2" s="1"/>
  <c r="BN483" i="2" a="1"/>
  <c r="BN483" i="2" s="1"/>
  <c r="BL476" i="2" a="1"/>
  <c r="BL476" i="2" s="1"/>
  <c r="BN627" i="2" a="1"/>
  <c r="BN627" i="2" s="1"/>
  <c r="BL614" i="2" a="1"/>
  <c r="BL614" i="2" s="1"/>
  <c r="BO513" i="2" a="1"/>
  <c r="BO513" i="2" s="1"/>
  <c r="BL530" i="2" a="1"/>
  <c r="BL530" i="2" s="1"/>
  <c r="BL546" i="2" a="1"/>
  <c r="BL546" i="2" s="1"/>
  <c r="BN480" i="2" a="1"/>
  <c r="BN480" i="2" s="1"/>
  <c r="BN582" i="2" a="1"/>
  <c r="BN582" i="2" s="1"/>
  <c r="BL554" i="2" a="1"/>
  <c r="BL554" i="2" s="1"/>
  <c r="BL607" i="2" a="1"/>
  <c r="BL607" i="2" s="1"/>
  <c r="BM503" i="2" a="1"/>
  <c r="BM503" i="2" s="1"/>
  <c r="BL635" i="2" a="1"/>
  <c r="BL635" i="2" s="1"/>
  <c r="BL577" i="2" a="1"/>
  <c r="BL577" i="2" s="1"/>
  <c r="BO535" i="2" a="1"/>
  <c r="BO535" i="2" s="1"/>
  <c r="BL504" i="2" a="1"/>
  <c r="BL504" i="2" s="1"/>
  <c r="BO573" i="2" a="1"/>
  <c r="BO573" i="2" s="1"/>
  <c r="BM508" i="2" a="1"/>
  <c r="BM508" i="2" s="1"/>
  <c r="BM623" i="2" a="1"/>
  <c r="BM623" i="2" s="1"/>
  <c r="BM514" i="2" a="1"/>
  <c r="BM514" i="2" s="1"/>
  <c r="BN598" i="2" a="1"/>
  <c r="BN598" i="2" s="1"/>
  <c r="BO525" i="2" a="1"/>
  <c r="BO525" i="2" s="1"/>
  <c r="BL560" i="2" a="1"/>
  <c r="BL560" i="2" s="1"/>
  <c r="BM569" i="2" a="1"/>
  <c r="BM569" i="2" s="1"/>
  <c r="BM600" i="2" a="1"/>
  <c r="BM600" i="2" s="1"/>
  <c r="BN657" i="2" a="1"/>
  <c r="BN657" i="2" s="1"/>
  <c r="BN482" i="2" a="1"/>
  <c r="BN482" i="2" s="1"/>
  <c r="BN568" i="2" a="1"/>
  <c r="BN568" i="2" s="1"/>
  <c r="BM540" i="2" a="1"/>
  <c r="BM540" i="2" s="1"/>
  <c r="BN549" i="2" a="1"/>
  <c r="BN549" i="2" s="1"/>
  <c r="BM628" i="2" a="1"/>
  <c r="BM628" i="2" s="1"/>
  <c r="BN593" i="2" a="1"/>
  <c r="BN593" i="2" s="1"/>
  <c r="BM511" i="2" a="1"/>
  <c r="BM511" i="2" s="1"/>
  <c r="BN527" i="2" a="1"/>
  <c r="BN527" i="2" s="1"/>
  <c r="BO587" i="2" a="1"/>
  <c r="BO587" i="2" s="1"/>
  <c r="BM510" i="2" a="1"/>
  <c r="BM510" i="2" s="1"/>
  <c r="BO637" i="2" a="1"/>
  <c r="BO637" i="2" s="1"/>
  <c r="BM580" i="2" a="1"/>
  <c r="BM580" i="2" s="1"/>
  <c r="BM485" i="2" a="1"/>
  <c r="BM485" i="2" s="1"/>
  <c r="BN618" i="2" a="1"/>
  <c r="BN618" i="2" s="1"/>
  <c r="BO597" i="2" a="1"/>
  <c r="BO597" i="2" s="1"/>
  <c r="BN580" i="2" a="1"/>
  <c r="BN580" i="2" s="1"/>
  <c r="BN522" i="2" a="1"/>
  <c r="BN522" i="2" s="1"/>
  <c r="BF463" i="2"/>
  <c r="BM463" i="2" s="1" a="1"/>
  <c r="BM463" i="2" s="1"/>
  <c r="BH463" i="2"/>
  <c r="BO463" i="2" s="1" a="1"/>
  <c r="BO463" i="2" s="1"/>
  <c r="BG463" i="2"/>
  <c r="BN463" i="2" s="1" a="1"/>
  <c r="BN463" i="2" s="1"/>
  <c r="BH189" i="2"/>
  <c r="BE160" i="2"/>
  <c r="BF189" i="2"/>
  <c r="BE189" i="2"/>
  <c r="BH99" i="2"/>
  <c r="BH160" i="2"/>
  <c r="BG160" i="2"/>
  <c r="BF99" i="2"/>
  <c r="BE99" i="2"/>
  <c r="BH156" i="2"/>
  <c r="BG156" i="2"/>
  <c r="BE202" i="2"/>
  <c r="BF184" i="2"/>
  <c r="BE98" i="2"/>
  <c r="BG184" i="2"/>
  <c r="BH184" i="2"/>
  <c r="BG240" i="2"/>
  <c r="BH240" i="2"/>
  <c r="BF240" i="2"/>
  <c r="BH191" i="2"/>
  <c r="BG231" i="2"/>
  <c r="BE156" i="2"/>
  <c r="BH199" i="2"/>
  <c r="BH215" i="2"/>
  <c r="BF215" i="2"/>
  <c r="BF171" i="2"/>
  <c r="BE199" i="2"/>
  <c r="BF202" i="2"/>
  <c r="BH61" i="2"/>
  <c r="BE215" i="2"/>
  <c r="BG64" i="2"/>
  <c r="BH185" i="2"/>
  <c r="BG202" i="2"/>
  <c r="BE179" i="2"/>
  <c r="BF214" i="2"/>
  <c r="BE237" i="2"/>
  <c r="BE185" i="2"/>
  <c r="BG188" i="2"/>
  <c r="BG199" i="2"/>
  <c r="BE231" i="2"/>
  <c r="BG185" i="2"/>
  <c r="BF85" i="2"/>
  <c r="BH98" i="2"/>
  <c r="BE171" i="2"/>
  <c r="BE214" i="2"/>
  <c r="BH62" i="2"/>
  <c r="BF46" i="2"/>
  <c r="BG53" i="2"/>
  <c r="BH214" i="2"/>
  <c r="BG193" i="2"/>
  <c r="BG62" i="2"/>
  <c r="BE177" i="2"/>
  <c r="BF98" i="2"/>
  <c r="BF133" i="2"/>
  <c r="BF179" i="2"/>
  <c r="BH96" i="2"/>
  <c r="BE85" i="2"/>
  <c r="BH188" i="2"/>
  <c r="BF164" i="2"/>
  <c r="BE191" i="2"/>
  <c r="BE133" i="2"/>
  <c r="BE188" i="2"/>
  <c r="BG164" i="2"/>
  <c r="BH231" i="2"/>
  <c r="BF191" i="2"/>
  <c r="BG133" i="2"/>
  <c r="BG211" i="2"/>
  <c r="BG85" i="2"/>
  <c r="BE122" i="2"/>
  <c r="BF91" i="2"/>
  <c r="BF211" i="2"/>
  <c r="BH233" i="2"/>
  <c r="BF122" i="2"/>
  <c r="BG122" i="2"/>
  <c r="BE62" i="2"/>
  <c r="BG147" i="2"/>
  <c r="BG179" i="2"/>
  <c r="BG171" i="2"/>
  <c r="BG223" i="2"/>
  <c r="BH177" i="2"/>
  <c r="BE80" i="2"/>
  <c r="BF64" i="2"/>
  <c r="BH193" i="2"/>
  <c r="BF223" i="2"/>
  <c r="BE164" i="2"/>
  <c r="BG177" i="2"/>
  <c r="BG80" i="2"/>
  <c r="BH64" i="2"/>
  <c r="BE46" i="2"/>
  <c r="BH53" i="2"/>
  <c r="BE211" i="2"/>
  <c r="BG96" i="2"/>
  <c r="BE193" i="2"/>
  <c r="BH223" i="2"/>
  <c r="BG135" i="2"/>
  <c r="BH80" i="2"/>
  <c r="BG46" i="2"/>
  <c r="BE53" i="2"/>
  <c r="BE96" i="2"/>
  <c r="BE233" i="2"/>
  <c r="BH147" i="2"/>
  <c r="BG233" i="2"/>
  <c r="BE145" i="2"/>
  <c r="BF147" i="2"/>
  <c r="BH181" i="2"/>
  <c r="BG194" i="2"/>
  <c r="BE72" i="2"/>
  <c r="BE60" i="2"/>
  <c r="BF82" i="2"/>
  <c r="BH194" i="2"/>
  <c r="BH224" i="2"/>
  <c r="BF72" i="2"/>
  <c r="BH145" i="2"/>
  <c r="BF125" i="2"/>
  <c r="BE159" i="2"/>
  <c r="BG113" i="2"/>
  <c r="BE194" i="2"/>
  <c r="BH139" i="2"/>
  <c r="BF145" i="2"/>
  <c r="BG104" i="2"/>
  <c r="BG220" i="2"/>
  <c r="BE97" i="2"/>
  <c r="BH237" i="2"/>
  <c r="BH166" i="2"/>
  <c r="BF242" i="2"/>
  <c r="BH124" i="2"/>
  <c r="BH104" i="2"/>
  <c r="BF228" i="2"/>
  <c r="BF239" i="2"/>
  <c r="BF180" i="2"/>
  <c r="BF237" i="2"/>
  <c r="BH113" i="2"/>
  <c r="BG61" i="2"/>
  <c r="BF111" i="2"/>
  <c r="BH72" i="2"/>
  <c r="BE228" i="2"/>
  <c r="BF159" i="2"/>
  <c r="BE239" i="2"/>
  <c r="BG82" i="2"/>
  <c r="BE113" i="2"/>
  <c r="BE180" i="2"/>
  <c r="BE224" i="2"/>
  <c r="BE51" i="2"/>
  <c r="BF166" i="2"/>
  <c r="BH242" i="2"/>
  <c r="BG125" i="2"/>
  <c r="BH230" i="2"/>
  <c r="BH190" i="2"/>
  <c r="BG97" i="2"/>
  <c r="BH105" i="2"/>
  <c r="BE120" i="2"/>
  <c r="BF196" i="2"/>
  <c r="BF141" i="2"/>
  <c r="BH121" i="2"/>
  <c r="BG67" i="2"/>
  <c r="BG150" i="2"/>
  <c r="BG187" i="2"/>
  <c r="BE210" i="2"/>
  <c r="BG232" i="2"/>
  <c r="BE157" i="2"/>
  <c r="BF121" i="2"/>
  <c r="BE103" i="2"/>
  <c r="BH77" i="2"/>
  <c r="BG127" i="2"/>
  <c r="BH182" i="2"/>
  <c r="BF165" i="2"/>
  <c r="BF52" i="2"/>
  <c r="BF45" i="2"/>
  <c r="BH90" i="2"/>
  <c r="BF217" i="2"/>
  <c r="BF216" i="2"/>
  <c r="BG198" i="2"/>
  <c r="BF103" i="2"/>
  <c r="BG77" i="2"/>
  <c r="BE204" i="2"/>
  <c r="BF127" i="2"/>
  <c r="BE182" i="2"/>
  <c r="BG52" i="2"/>
  <c r="BG81" i="2"/>
  <c r="BE75" i="2"/>
  <c r="BE178" i="2"/>
  <c r="BE90" i="2"/>
  <c r="BF61" i="2"/>
  <c r="BE107" i="2"/>
  <c r="BF170" i="2"/>
  <c r="BE174" i="2"/>
  <c r="BE146" i="2"/>
  <c r="BG78" i="2"/>
  <c r="BF120" i="2"/>
  <c r="BE150" i="2"/>
  <c r="BE216" i="2"/>
  <c r="BE161" i="2"/>
  <c r="BE124" i="2"/>
  <c r="BG204" i="2"/>
  <c r="BF155" i="2"/>
  <c r="BH206" i="2"/>
  <c r="BH236" i="2"/>
  <c r="BG105" i="2"/>
  <c r="BE45" i="2"/>
  <c r="BG121" i="2"/>
  <c r="BH67" i="2"/>
  <c r="BG216" i="2"/>
  <c r="BH55" i="2"/>
  <c r="BH103" i="2"/>
  <c r="BF77" i="2"/>
  <c r="BE219" i="2"/>
  <c r="BH176" i="2"/>
  <c r="BF154" i="2"/>
  <c r="BG196" i="2"/>
  <c r="BG226" i="2"/>
  <c r="BG120" i="2"/>
  <c r="BG225" i="2"/>
  <c r="BH127" i="2"/>
  <c r="BG182" i="2"/>
  <c r="BE154" i="2"/>
  <c r="BE81" i="2"/>
  <c r="BF157" i="2"/>
  <c r="BF210" i="2"/>
  <c r="BF178" i="2"/>
  <c r="BH234" i="2"/>
  <c r="BH119" i="2"/>
  <c r="BE232" i="2"/>
  <c r="BF146" i="2"/>
  <c r="BG151" i="2"/>
  <c r="BH161" i="2"/>
  <c r="BH198" i="2"/>
  <c r="BG192" i="2"/>
  <c r="BE149" i="2"/>
  <c r="BH152" i="2"/>
  <c r="BE100" i="2"/>
  <c r="BH100" i="2"/>
  <c r="BH165" i="2"/>
  <c r="BG205" i="2"/>
  <c r="BH205" i="2"/>
  <c r="BE143" i="2"/>
  <c r="BG143" i="2"/>
  <c r="BH203" i="2"/>
  <c r="BG203" i="2"/>
  <c r="BH75" i="2"/>
  <c r="BH210" i="2"/>
  <c r="BG141" i="2"/>
  <c r="BE217" i="2"/>
  <c r="BF203" i="2"/>
  <c r="BG155" i="2"/>
  <c r="BF236" i="2"/>
  <c r="BG91" i="2"/>
  <c r="BE91" i="2"/>
  <c r="BG230" i="2"/>
  <c r="BE230" i="2"/>
  <c r="BE112" i="2"/>
  <c r="BF112" i="2"/>
  <c r="BH144" i="2"/>
  <c r="BE144" i="2"/>
  <c r="BF139" i="2"/>
  <c r="BE139" i="2"/>
  <c r="BE221" i="2"/>
  <c r="BF221" i="2"/>
  <c r="BE56" i="2"/>
  <c r="BH56" i="2"/>
  <c r="BF60" i="2"/>
  <c r="BH60" i="2"/>
  <c r="BH207" i="2"/>
  <c r="BE207" i="2"/>
  <c r="BG89" i="2"/>
  <c r="BF89" i="2"/>
  <c r="BE111" i="2"/>
  <c r="BG111" i="2"/>
  <c r="BE49" i="2"/>
  <c r="BG49" i="2"/>
  <c r="BE220" i="2"/>
  <c r="BH220" i="2"/>
  <c r="BG181" i="2"/>
  <c r="BE181" i="2"/>
  <c r="BF241" i="2"/>
  <c r="BG241" i="2"/>
  <c r="BH81" i="2"/>
  <c r="BE82" i="2"/>
  <c r="BG75" i="2"/>
  <c r="BH180" i="2"/>
  <c r="BH141" i="2"/>
  <c r="BF207" i="2"/>
  <c r="BF224" i="2"/>
  <c r="BG221" i="2"/>
  <c r="BG144" i="2"/>
  <c r="BH241" i="2"/>
  <c r="BE166" i="2"/>
  <c r="BE89" i="2"/>
  <c r="BF150" i="2"/>
  <c r="BH217" i="2"/>
  <c r="BG242" i="2"/>
  <c r="BF56" i="2"/>
  <c r="BG161" i="2"/>
  <c r="BH125" i="2"/>
  <c r="BF124" i="2"/>
  <c r="BF104" i="2"/>
  <c r="BG228" i="2"/>
  <c r="BG159" i="2"/>
  <c r="BH49" i="2"/>
  <c r="BH143" i="2"/>
  <c r="BE192" i="2"/>
  <c r="BE155" i="2"/>
  <c r="BF97" i="2"/>
  <c r="BH239" i="2"/>
  <c r="BE236" i="2"/>
  <c r="BH112" i="2"/>
  <c r="BE105" i="2"/>
  <c r="BH106" i="2"/>
  <c r="BF106" i="2"/>
  <c r="BF92" i="2"/>
  <c r="BG92" i="2"/>
  <c r="BE71" i="2"/>
  <c r="BF71" i="2"/>
  <c r="BH79" i="2"/>
  <c r="BG79" i="2"/>
  <c r="BE175" i="2"/>
  <c r="BG175" i="2"/>
  <c r="BE131" i="2"/>
  <c r="BG131" i="2"/>
  <c r="BH212" i="2"/>
  <c r="BE212" i="2"/>
  <c r="BG55" i="2"/>
  <c r="BE55" i="2"/>
  <c r="BE173" i="2"/>
  <c r="BF173" i="2"/>
  <c r="BF95" i="2"/>
  <c r="BG95" i="2"/>
  <c r="BG154" i="2"/>
  <c r="BH157" i="2"/>
  <c r="BG45" i="2"/>
  <c r="BH178" i="2"/>
  <c r="BG90" i="2"/>
  <c r="BH71" i="2"/>
  <c r="BE172" i="2"/>
  <c r="BF176" i="2"/>
  <c r="BF153" i="2"/>
  <c r="BE153" i="2"/>
  <c r="BH148" i="2"/>
  <c r="BG148" i="2"/>
  <c r="BE52" i="2"/>
  <c r="BH196" i="2"/>
  <c r="BH107" i="2"/>
  <c r="BG119" i="2"/>
  <c r="BG100" i="2"/>
  <c r="BF174" i="2"/>
  <c r="BE226" i="2"/>
  <c r="BG146" i="2"/>
  <c r="BH151" i="2"/>
  <c r="BE187" i="2"/>
  <c r="BE78" i="2"/>
  <c r="BE198" i="2"/>
  <c r="BE148" i="2"/>
  <c r="BG173" i="2"/>
  <c r="BF225" i="2"/>
  <c r="BG219" i="2"/>
  <c r="BF206" i="2"/>
  <c r="BF107" i="2"/>
  <c r="BF119" i="2"/>
  <c r="BH232" i="2"/>
  <c r="BF100" i="2"/>
  <c r="BF167" i="2"/>
  <c r="BG174" i="2"/>
  <c r="BH226" i="2"/>
  <c r="BE67" i="2"/>
  <c r="BF151" i="2"/>
  <c r="BF187" i="2"/>
  <c r="BF78" i="2"/>
  <c r="BF148" i="2"/>
  <c r="BH204" i="2"/>
  <c r="BG212" i="2"/>
  <c r="BE225" i="2"/>
  <c r="BE203" i="2"/>
  <c r="BH192" i="2"/>
  <c r="BF219" i="2"/>
  <c r="BE95" i="2"/>
  <c r="BF131" i="2"/>
  <c r="BF175" i="2"/>
  <c r="BE79" i="2"/>
  <c r="BG106" i="2"/>
  <c r="BF172" i="2"/>
  <c r="BE190" i="2"/>
  <c r="BF190" i="2"/>
  <c r="BG87" i="2"/>
  <c r="BG218" i="2"/>
  <c r="BH116" i="2"/>
  <c r="BH47" i="2"/>
  <c r="BF183" i="2"/>
  <c r="BE69" i="2"/>
  <c r="BH50" i="2"/>
  <c r="BE84" i="2"/>
  <c r="BE73" i="2"/>
  <c r="BF212" i="2"/>
  <c r="BH109" i="2"/>
  <c r="BF129" i="2"/>
  <c r="BE206" i="2"/>
  <c r="BH95" i="2"/>
  <c r="BH131" i="2"/>
  <c r="BF63" i="2"/>
  <c r="BE197" i="2"/>
  <c r="BH175" i="2"/>
  <c r="BE165" i="2"/>
  <c r="BF79" i="2"/>
  <c r="BE209" i="2"/>
  <c r="BE106" i="2"/>
  <c r="BG153" i="2"/>
  <c r="BG176" i="2"/>
  <c r="BH138" i="2"/>
  <c r="BE115" i="2"/>
  <c r="BH208" i="2"/>
  <c r="BG70" i="2"/>
  <c r="BH74" i="2"/>
  <c r="BF123" i="2"/>
  <c r="BG134" i="2"/>
  <c r="BG102" i="2"/>
  <c r="BG71" i="2"/>
  <c r="BH92" i="2"/>
  <c r="BG172" i="2"/>
  <c r="BF201" i="2"/>
  <c r="BH183" i="2"/>
  <c r="BG138" i="2"/>
  <c r="BE163" i="2"/>
  <c r="BF168" i="2"/>
  <c r="BG208" i="2"/>
  <c r="BE70" i="2"/>
  <c r="BE135" i="2"/>
  <c r="BE50" i="2"/>
  <c r="BE87" i="2"/>
  <c r="BH84" i="2"/>
  <c r="BG66" i="2"/>
  <c r="BG118" i="2"/>
  <c r="BF74" i="2"/>
  <c r="BF218" i="2"/>
  <c r="BG73" i="2"/>
  <c r="BE123" i="2"/>
  <c r="BG47" i="2"/>
  <c r="BG109" i="2"/>
  <c r="BE134" i="2"/>
  <c r="BH102" i="2"/>
  <c r="BF209" i="2"/>
  <c r="BF238" i="2"/>
  <c r="BF116" i="2"/>
  <c r="BH201" i="2"/>
  <c r="BE183" i="2"/>
  <c r="BH69" i="2"/>
  <c r="BE138" i="2"/>
  <c r="BF163" i="2"/>
  <c r="BG168" i="2"/>
  <c r="BE208" i="2"/>
  <c r="BH70" i="2"/>
  <c r="BF135" i="2"/>
  <c r="BF50" i="2"/>
  <c r="BF87" i="2"/>
  <c r="BE66" i="2"/>
  <c r="BF118" i="2"/>
  <c r="BG74" i="2"/>
  <c r="BH218" i="2"/>
  <c r="BG123" i="2"/>
  <c r="BE109" i="2"/>
  <c r="BG129" i="2"/>
  <c r="BE108" i="2"/>
  <c r="BE201" i="2"/>
  <c r="BG69" i="2"/>
  <c r="BG163" i="2"/>
  <c r="BH168" i="2"/>
  <c r="BH115" i="2"/>
  <c r="BG84" i="2"/>
  <c r="BF66" i="2"/>
  <c r="BE118" i="2"/>
  <c r="BH73" i="2"/>
  <c r="BF47" i="2"/>
  <c r="BH134" i="2"/>
  <c r="BH129" i="2"/>
  <c r="BH108" i="2"/>
  <c r="BG117" i="2"/>
  <c r="BF117" i="2"/>
  <c r="BF128" i="2"/>
  <c r="BE128" i="2"/>
  <c r="BH128" i="2"/>
  <c r="BE65" i="2"/>
  <c r="BF65" i="2"/>
  <c r="BH65" i="2"/>
  <c r="BG142" i="2"/>
  <c r="BH142" i="2"/>
  <c r="BE142" i="2"/>
  <c r="BH170" i="2"/>
  <c r="BE170" i="2"/>
  <c r="BH137" i="2"/>
  <c r="BE137" i="2"/>
  <c r="BF195" i="2"/>
  <c r="BE195" i="2"/>
  <c r="BH195" i="2"/>
  <c r="BH136" i="2"/>
  <c r="BF136" i="2"/>
  <c r="BE86" i="2"/>
  <c r="BF86" i="2"/>
  <c r="BG86" i="2"/>
  <c r="BF169" i="2"/>
  <c r="BE169" i="2"/>
  <c r="BH169" i="2"/>
  <c r="BE158" i="2"/>
  <c r="BH158" i="2"/>
  <c r="BG158" i="2"/>
  <c r="BH227" i="2"/>
  <c r="BE227" i="2"/>
  <c r="BG227" i="2"/>
  <c r="BF58" i="2"/>
  <c r="BH58" i="2"/>
  <c r="BE58" i="2"/>
  <c r="BF83" i="2"/>
  <c r="BH83" i="2"/>
  <c r="BE83" i="2"/>
  <c r="BG88" i="2"/>
  <c r="BF88" i="2"/>
  <c r="BE57" i="2"/>
  <c r="BF57" i="2"/>
  <c r="BH57" i="2"/>
  <c r="BH200" i="2"/>
  <c r="BG200" i="2"/>
  <c r="BE222" i="2"/>
  <c r="BG222" i="2"/>
  <c r="BH222" i="2"/>
  <c r="BG94" i="2"/>
  <c r="BE94" i="2"/>
  <c r="BF94" i="2"/>
  <c r="BG235" i="2"/>
  <c r="BH235" i="2"/>
  <c r="BF235" i="2"/>
  <c r="BF234" i="2"/>
  <c r="BG234" i="2"/>
  <c r="BE114" i="2"/>
  <c r="BF114" i="2"/>
  <c r="BH114" i="2"/>
  <c r="BE101" i="2"/>
  <c r="BH101" i="2"/>
  <c r="BF101" i="2"/>
  <c r="BE68" i="2"/>
  <c r="BH68" i="2"/>
  <c r="BG68" i="2"/>
  <c r="BF186" i="2"/>
  <c r="BH186" i="2"/>
  <c r="BE167" i="2"/>
  <c r="BH167" i="2"/>
  <c r="BE186" i="2"/>
  <c r="BF137" i="2"/>
  <c r="BG136" i="2"/>
  <c r="BE200" i="2"/>
  <c r="BH88" i="2"/>
  <c r="BG195" i="2"/>
  <c r="BE235" i="2"/>
  <c r="BF158" i="2"/>
  <c r="BG140" i="2"/>
  <c r="BG126" i="2"/>
  <c r="BH213" i="2"/>
  <c r="BG115" i="2"/>
  <c r="BH63" i="2"/>
  <c r="BF149" i="2"/>
  <c r="BH197" i="2"/>
  <c r="BH243" i="2"/>
  <c r="BE102" i="2"/>
  <c r="BE238" i="2"/>
  <c r="BG116" i="2"/>
  <c r="BG63" i="2"/>
  <c r="BH149" i="2"/>
  <c r="BF197" i="2"/>
  <c r="BF108" i="2"/>
  <c r="BG209" i="2"/>
  <c r="BG238" i="2"/>
  <c r="BH110" i="2"/>
  <c r="BG110" i="2"/>
  <c r="BF132" i="2"/>
  <c r="BG132" i="2"/>
  <c r="BH59" i="2"/>
  <c r="BE59" i="2"/>
  <c r="BG48" i="2"/>
  <c r="BE48" i="2"/>
  <c r="BG162" i="2"/>
  <c r="BH162" i="2"/>
  <c r="BE54" i="2"/>
  <c r="BH54" i="2"/>
  <c r="BE93" i="2"/>
  <c r="BG93" i="2"/>
  <c r="BG130" i="2"/>
  <c r="BH130" i="2"/>
  <c r="BE229" i="2"/>
  <c r="BF76" i="2"/>
  <c r="BF243" i="2"/>
  <c r="BF93" i="2"/>
  <c r="BH48" i="2"/>
  <c r="BH132" i="2"/>
  <c r="BG229" i="2"/>
  <c r="BG51" i="2"/>
  <c r="BE76" i="2"/>
  <c r="BG243" i="2"/>
  <c r="BF130" i="2"/>
  <c r="BF162" i="2"/>
  <c r="BE132" i="2"/>
  <c r="BE110" i="2"/>
  <c r="BF229" i="2"/>
  <c r="BH51" i="2"/>
  <c r="BG76" i="2"/>
  <c r="BE130" i="2"/>
  <c r="BF54" i="2"/>
  <c r="BE162" i="2"/>
  <c r="BF59" i="2"/>
  <c r="BF110" i="2"/>
  <c r="BE213" i="2"/>
  <c r="BG213" i="2"/>
  <c r="BE152" i="2"/>
  <c r="BF152" i="2"/>
  <c r="BH117" i="2"/>
  <c r="BE117" i="2"/>
  <c r="BE205" i="2"/>
  <c r="BF205" i="2"/>
  <c r="BF126" i="2"/>
  <c r="BE126" i="2"/>
  <c r="BH140" i="2"/>
  <c r="BE140" i="2"/>
  <c r="BJ237" i="2" l="1"/>
  <c r="BL237" i="2" s="1" a="1"/>
  <c r="BL237" i="2" s="1"/>
  <c r="BJ161" i="2"/>
  <c r="BN161" i="2" s="1" a="1"/>
  <c r="BN161" i="2" s="1"/>
  <c r="BJ54" i="2"/>
  <c r="BO54" i="2" s="1" a="1"/>
  <c r="BO54" i="2" s="1"/>
  <c r="BJ243" i="2"/>
  <c r="BJ220" i="2"/>
  <c r="BJ184" i="2"/>
  <c r="BJ141" i="2"/>
  <c r="BJ72" i="2"/>
  <c r="BJ225" i="2"/>
  <c r="BJ192" i="2"/>
  <c r="BJ149" i="2"/>
  <c r="BJ88" i="2"/>
  <c r="BJ229" i="2"/>
  <c r="BJ200" i="2"/>
  <c r="BJ157" i="2"/>
  <c r="BJ104" i="2"/>
  <c r="BJ228" i="2"/>
  <c r="BJ197" i="2"/>
  <c r="BJ155" i="2"/>
  <c r="BJ99" i="2"/>
  <c r="BJ51" i="2"/>
  <c r="BJ235" i="2"/>
  <c r="BJ219" i="2"/>
  <c r="BJ183" i="2"/>
  <c r="BJ140" i="2"/>
  <c r="BJ119" i="2"/>
  <c r="BJ97" i="2"/>
  <c r="BJ76" i="2"/>
  <c r="BJ55" i="2"/>
  <c r="BJ112" i="2"/>
  <c r="BJ91" i="2"/>
  <c r="BJ69" i="2"/>
  <c r="BJ48" i="2"/>
  <c r="BJ209" i="2"/>
  <c r="BJ191" i="2"/>
  <c r="BJ169" i="2"/>
  <c r="BJ148" i="2"/>
  <c r="BJ127" i="2"/>
  <c r="BJ105" i="2"/>
  <c r="BJ84" i="2"/>
  <c r="BJ63" i="2"/>
  <c r="BJ198" i="2"/>
  <c r="BJ182" i="2"/>
  <c r="BJ166" i="2"/>
  <c r="BJ150" i="2"/>
  <c r="BJ134" i="2"/>
  <c r="BJ118" i="2"/>
  <c r="BJ102" i="2"/>
  <c r="BJ86" i="2"/>
  <c r="BJ70" i="2"/>
  <c r="BJ238" i="2"/>
  <c r="BJ212" i="2"/>
  <c r="BJ173" i="2"/>
  <c r="BJ131" i="2"/>
  <c r="BJ242" i="2"/>
  <c r="BJ218" i="2"/>
  <c r="BJ181" i="2"/>
  <c r="BJ139" i="2"/>
  <c r="BJ67" i="2"/>
  <c r="BJ224" i="2"/>
  <c r="BJ189" i="2"/>
  <c r="BJ147" i="2"/>
  <c r="BJ83" i="2"/>
  <c r="BJ222" i="2"/>
  <c r="BJ187" i="2"/>
  <c r="BJ144" i="2"/>
  <c r="BJ77" i="2"/>
  <c r="BJ45" i="2"/>
  <c r="BJ231" i="2"/>
  <c r="BJ215" i="2"/>
  <c r="BJ199" i="2"/>
  <c r="BJ177" i="2"/>
  <c r="BJ156" i="2"/>
  <c r="BJ135" i="2"/>
  <c r="BJ113" i="2"/>
  <c r="BJ92" i="2"/>
  <c r="BJ71" i="2"/>
  <c r="BJ49" i="2"/>
  <c r="BJ107" i="2"/>
  <c r="BJ85" i="2"/>
  <c r="BJ64" i="2"/>
  <c r="BJ221" i="2"/>
  <c r="BJ205" i="2"/>
  <c r="BJ185" i="2"/>
  <c r="BJ164" i="2"/>
  <c r="BJ143" i="2"/>
  <c r="BJ121" i="2"/>
  <c r="BJ100" i="2"/>
  <c r="BJ79" i="2"/>
  <c r="BJ57" i="2"/>
  <c r="BJ194" i="2"/>
  <c r="BJ178" i="2"/>
  <c r="BJ162" i="2"/>
  <c r="BJ146" i="2"/>
  <c r="BJ130" i="2"/>
  <c r="BJ114" i="2"/>
  <c r="BJ98" i="2"/>
  <c r="BJ82" i="2"/>
  <c r="BJ66" i="2"/>
  <c r="BJ50" i="2"/>
  <c r="BJ203" i="2"/>
  <c r="BJ232" i="2"/>
  <c r="BJ204" i="2"/>
  <c r="BJ163" i="2"/>
  <c r="BJ115" i="2"/>
  <c r="BJ236" i="2"/>
  <c r="BJ210" i="2"/>
  <c r="BJ171" i="2"/>
  <c r="BJ128" i="2"/>
  <c r="BJ241" i="2"/>
  <c r="BJ216" i="2"/>
  <c r="BJ179" i="2"/>
  <c r="BJ136" i="2"/>
  <c r="BJ239" i="2"/>
  <c r="BJ214" i="2"/>
  <c r="BJ176" i="2"/>
  <c r="BJ133" i="2"/>
  <c r="BJ61" i="2"/>
  <c r="BJ44" i="2"/>
  <c r="BJ227" i="2"/>
  <c r="BJ211" i="2"/>
  <c r="BJ193" i="2"/>
  <c r="BJ172" i="2"/>
  <c r="BJ151" i="2"/>
  <c r="BJ129" i="2"/>
  <c r="BJ108" i="2"/>
  <c r="BJ87" i="2"/>
  <c r="BJ65" i="2"/>
  <c r="BJ123" i="2"/>
  <c r="BJ101" i="2"/>
  <c r="BJ80" i="2"/>
  <c r="BJ59" i="2"/>
  <c r="BJ217" i="2"/>
  <c r="BJ201" i="2"/>
  <c r="BJ180" i="2"/>
  <c r="BJ159" i="2"/>
  <c r="BJ137" i="2"/>
  <c r="BJ116" i="2"/>
  <c r="BJ95" i="2"/>
  <c r="BJ73" i="2"/>
  <c r="BJ52" i="2"/>
  <c r="BJ190" i="2"/>
  <c r="BJ174" i="2"/>
  <c r="BJ158" i="2"/>
  <c r="BJ142" i="2"/>
  <c r="BJ126" i="2"/>
  <c r="BJ110" i="2"/>
  <c r="BJ94" i="2"/>
  <c r="BJ78" i="2"/>
  <c r="BJ62" i="2"/>
  <c r="BJ46" i="2"/>
  <c r="BJ226" i="2"/>
  <c r="BJ195" i="2"/>
  <c r="BJ152" i="2"/>
  <c r="BJ93" i="2"/>
  <c r="BJ230" i="2"/>
  <c r="BJ202" i="2"/>
  <c r="BJ160" i="2"/>
  <c r="BJ109" i="2"/>
  <c r="BJ234" i="2"/>
  <c r="BJ208" i="2"/>
  <c r="BJ168" i="2"/>
  <c r="BJ125" i="2"/>
  <c r="BJ233" i="2"/>
  <c r="BJ206" i="2"/>
  <c r="BJ165" i="2"/>
  <c r="BJ120" i="2"/>
  <c r="BJ56" i="2"/>
  <c r="BJ240" i="2"/>
  <c r="BJ223" i="2"/>
  <c r="BJ207" i="2"/>
  <c r="BJ188" i="2"/>
  <c r="BJ167" i="2"/>
  <c r="BJ145" i="2"/>
  <c r="BJ124" i="2"/>
  <c r="BJ103" i="2"/>
  <c r="BJ81" i="2"/>
  <c r="BJ60" i="2"/>
  <c r="BJ117" i="2"/>
  <c r="BJ96" i="2"/>
  <c r="BJ75" i="2"/>
  <c r="BJ53" i="2"/>
  <c r="BJ213" i="2"/>
  <c r="BJ196" i="2"/>
  <c r="BJ175" i="2"/>
  <c r="BJ153" i="2"/>
  <c r="BJ132" i="2"/>
  <c r="BJ111" i="2"/>
  <c r="BJ89" i="2"/>
  <c r="BJ68" i="2"/>
  <c r="BJ47" i="2"/>
  <c r="BJ186" i="2"/>
  <c r="BJ170" i="2"/>
  <c r="BJ154" i="2"/>
  <c r="BJ138" i="2"/>
  <c r="BJ122" i="2"/>
  <c r="BJ106" i="2"/>
  <c r="BJ90" i="2"/>
  <c r="BJ74" i="2"/>
  <c r="BJ58" i="2"/>
  <c r="W20" i="1" a="1"/>
  <c r="W20" i="1" s="1"/>
  <c r="V29" i="1" a="1"/>
  <c r="V29" i="1" s="1"/>
  <c r="V21" i="1" a="1"/>
  <c r="V21" i="1" s="1"/>
  <c r="X26" i="1" a="1"/>
  <c r="X26" i="1" s="1"/>
  <c r="X27" i="1" a="1"/>
  <c r="X27" i="1" s="1"/>
  <c r="W28" i="1" a="1"/>
  <c r="W28" i="1" s="1"/>
  <c r="W22" i="1" a="1"/>
  <c r="W22" i="1" s="1"/>
  <c r="V20" i="1" a="1"/>
  <c r="V20" i="1" s="1"/>
  <c r="V23" i="1" a="1"/>
  <c r="V23" i="1" s="1"/>
  <c r="W29" i="1" a="1"/>
  <c r="W29" i="1" s="1"/>
  <c r="W26" i="1" a="1"/>
  <c r="W26" i="1" s="1"/>
  <c r="W25" i="1" a="1"/>
  <c r="W25" i="1" s="1"/>
  <c r="V24" i="1" a="1"/>
  <c r="V24" i="1" s="1"/>
  <c r="V27" i="1" a="1"/>
  <c r="V27" i="1" s="1"/>
  <c r="X20" i="1" a="1"/>
  <c r="X20" i="1" s="1"/>
  <c r="V26" i="1" a="1"/>
  <c r="V26" i="1" s="1"/>
  <c r="W21" i="1" a="1"/>
  <c r="W21" i="1" s="1"/>
  <c r="X23" i="1" a="1"/>
  <c r="X23" i="1" s="1"/>
  <c r="X29" i="1" a="1"/>
  <c r="X29" i="1" s="1"/>
  <c r="W27" i="1" a="1"/>
  <c r="W27" i="1" s="1"/>
  <c r="V22" i="1" a="1"/>
  <c r="V22" i="1" s="1"/>
  <c r="V28" i="1" a="1"/>
  <c r="V28" i="1" s="1"/>
  <c r="X25" i="1" a="1"/>
  <c r="X25" i="1" s="1"/>
  <c r="W24" i="1" a="1"/>
  <c r="W24" i="1" s="1"/>
  <c r="BM237" i="2" l="1" a="1"/>
  <c r="BM237" i="2" s="1"/>
  <c r="BL161" i="2" a="1"/>
  <c r="BL161" i="2" s="1"/>
  <c r="BM54" i="2" a="1"/>
  <c r="BM54" i="2" s="1"/>
  <c r="BL54" i="2" a="1"/>
  <c r="BL54" i="2" s="1"/>
  <c r="BN54" i="2" a="1"/>
  <c r="BN54" i="2" s="1"/>
  <c r="BO237" i="2" a="1"/>
  <c r="BO237" i="2" s="1"/>
  <c r="BO161" i="2" a="1"/>
  <c r="BO161" i="2" s="1"/>
  <c r="BM161" i="2" a="1"/>
  <c r="BM161" i="2" s="1"/>
  <c r="BN237" i="2" a="1"/>
  <c r="BN237" i="2" s="1"/>
  <c r="BO138" i="2" a="1"/>
  <c r="BO138" i="2" s="1"/>
  <c r="BL138" i="2" a="1"/>
  <c r="BL138" i="2" s="1"/>
  <c r="BM138" i="2" a="1"/>
  <c r="BM138" i="2" s="1"/>
  <c r="BN138" i="2" a="1"/>
  <c r="BN138" i="2" s="1"/>
  <c r="BO213" i="2" a="1"/>
  <c r="BO213" i="2" s="1"/>
  <c r="BL213" i="2" a="1"/>
  <c r="BL213" i="2" s="1"/>
  <c r="BM213" i="2" a="1"/>
  <c r="BM213" i="2" s="1"/>
  <c r="BN213" i="2" a="1"/>
  <c r="BN213" i="2" s="1"/>
  <c r="BO207" i="2" a="1"/>
  <c r="BO207" i="2" s="1"/>
  <c r="BN207" i="2" a="1"/>
  <c r="BN207" i="2" s="1"/>
  <c r="BL207" i="2" a="1"/>
  <c r="BL207" i="2" s="1"/>
  <c r="BM207" i="2" a="1"/>
  <c r="BM207" i="2" s="1"/>
  <c r="BO109" i="2" a="1"/>
  <c r="BO109" i="2" s="1"/>
  <c r="BL109" i="2" a="1"/>
  <c r="BL109" i="2" s="1"/>
  <c r="BM109" i="2" a="1"/>
  <c r="BM109" i="2" s="1"/>
  <c r="BN109" i="2" a="1"/>
  <c r="BN109" i="2" s="1"/>
  <c r="BO110" i="2" a="1"/>
  <c r="BO110" i="2" s="1"/>
  <c r="BM110" i="2" a="1"/>
  <c r="BM110" i="2" s="1"/>
  <c r="BN110" i="2" a="1"/>
  <c r="BN110" i="2" s="1"/>
  <c r="BL110" i="2" a="1"/>
  <c r="BL110" i="2" s="1"/>
  <c r="BM180" i="2" a="1"/>
  <c r="BM180" i="2" s="1"/>
  <c r="BN180" i="2" a="1"/>
  <c r="BN180" i="2" s="1"/>
  <c r="BO180" i="2" a="1"/>
  <c r="BO180" i="2" s="1"/>
  <c r="BL180" i="2" a="1"/>
  <c r="BL180" i="2" s="1"/>
  <c r="BM172" i="2" a="1"/>
  <c r="BM172" i="2" s="1"/>
  <c r="BN172" i="2" a="1"/>
  <c r="BN172" i="2" s="1"/>
  <c r="BL172" i="2" a="1"/>
  <c r="BL172" i="2" s="1"/>
  <c r="BO172" i="2" a="1"/>
  <c r="BO172" i="2" s="1"/>
  <c r="BN216" i="2" a="1"/>
  <c r="BN216" i="2" s="1"/>
  <c r="BM216" i="2" a="1"/>
  <c r="BM216" i="2" s="1"/>
  <c r="BL216" i="2" a="1"/>
  <c r="BL216" i="2" s="1"/>
  <c r="BO216" i="2" a="1"/>
  <c r="BO216" i="2" s="1"/>
  <c r="BN66" i="2" a="1"/>
  <c r="BN66" i="2" s="1"/>
  <c r="BO66" i="2" a="1"/>
  <c r="BO66" i="2" s="1"/>
  <c r="BL66" i="2" a="1"/>
  <c r="BL66" i="2" s="1"/>
  <c r="BM66" i="2" a="1"/>
  <c r="BM66" i="2" s="1"/>
  <c r="BN121" i="2" a="1"/>
  <c r="BN121" i="2" s="1"/>
  <c r="BL121" i="2" a="1"/>
  <c r="BL121" i="2" s="1"/>
  <c r="BO121" i="2" a="1"/>
  <c r="BO121" i="2" s="1"/>
  <c r="BM121" i="2" a="1"/>
  <c r="BM121" i="2" s="1"/>
  <c r="BO113" i="2" a="1"/>
  <c r="BO113" i="2" s="1"/>
  <c r="BL113" i="2" a="1"/>
  <c r="BL113" i="2" s="1"/>
  <c r="BM113" i="2" a="1"/>
  <c r="BM113" i="2" s="1"/>
  <c r="BN113" i="2" a="1"/>
  <c r="BN113" i="2" s="1"/>
  <c r="BL77" i="2" a="1"/>
  <c r="BL77" i="2" s="1"/>
  <c r="BM77" i="2" a="1"/>
  <c r="BM77" i="2" s="1"/>
  <c r="BN77" i="2" a="1"/>
  <c r="BN77" i="2" s="1"/>
  <c r="BO77" i="2" a="1"/>
  <c r="BO77" i="2" s="1"/>
  <c r="BM242" i="2" a="1"/>
  <c r="BM242" i="2" s="1"/>
  <c r="BN242" i="2" a="1"/>
  <c r="BN242" i="2" s="1"/>
  <c r="BL242" i="2" a="1"/>
  <c r="BL242" i="2" s="1"/>
  <c r="BO242" i="2" a="1"/>
  <c r="BO242" i="2" s="1"/>
  <c r="BO238" i="2" a="1"/>
  <c r="BO238" i="2" s="1"/>
  <c r="BN238" i="2" a="1"/>
  <c r="BN238" i="2" s="1"/>
  <c r="BL238" i="2" a="1"/>
  <c r="BL238" i="2" s="1"/>
  <c r="BM238" i="2" a="1"/>
  <c r="BM238" i="2" s="1"/>
  <c r="BM182" i="2" a="1"/>
  <c r="BM182" i="2" s="1"/>
  <c r="BL182" i="2" a="1"/>
  <c r="BL182" i="2" s="1"/>
  <c r="BO182" i="2" a="1"/>
  <c r="BO182" i="2" s="1"/>
  <c r="BN182" i="2" a="1"/>
  <c r="BN182" i="2" s="1"/>
  <c r="BO105" i="2" a="1"/>
  <c r="BO105" i="2" s="1"/>
  <c r="BL105" i="2" a="1"/>
  <c r="BL105" i="2" s="1"/>
  <c r="BM105" i="2" a="1"/>
  <c r="BM105" i="2" s="1"/>
  <c r="BN105" i="2" a="1"/>
  <c r="BN105" i="2" s="1"/>
  <c r="BL191" i="2" a="1"/>
  <c r="BL191" i="2" s="1"/>
  <c r="BO191" i="2" a="1"/>
  <c r="BO191" i="2" s="1"/>
  <c r="BM191" i="2" a="1"/>
  <c r="BM191" i="2" s="1"/>
  <c r="BN191" i="2" a="1"/>
  <c r="BN191" i="2" s="1"/>
  <c r="BN91" i="2" a="1"/>
  <c r="BN91" i="2" s="1"/>
  <c r="BO91" i="2" a="1"/>
  <c r="BO91" i="2" s="1"/>
  <c r="BL91" i="2" a="1"/>
  <c r="BL91" i="2" s="1"/>
  <c r="BM91" i="2" a="1"/>
  <c r="BM91" i="2" s="1"/>
  <c r="BN97" i="2" a="1"/>
  <c r="BN97" i="2" s="1"/>
  <c r="BO97" i="2" a="1"/>
  <c r="BO97" i="2" s="1"/>
  <c r="BL97" i="2" a="1"/>
  <c r="BL97" i="2" s="1"/>
  <c r="BM97" i="2" a="1"/>
  <c r="BM97" i="2" s="1"/>
  <c r="BO219" i="2" a="1"/>
  <c r="BO219" i="2" s="1"/>
  <c r="BL219" i="2" a="1"/>
  <c r="BL219" i="2" s="1"/>
  <c r="BM219" i="2" a="1"/>
  <c r="BM219" i="2" s="1"/>
  <c r="BN219" i="2" a="1"/>
  <c r="BN219" i="2" s="1"/>
  <c r="BO155" i="2" a="1"/>
  <c r="BO155" i="2" s="1"/>
  <c r="BM155" i="2" a="1"/>
  <c r="BM155" i="2" s="1"/>
  <c r="BL155" i="2" a="1"/>
  <c r="BL155" i="2" s="1"/>
  <c r="BN155" i="2" a="1"/>
  <c r="BN155" i="2" s="1"/>
  <c r="BO157" i="2" a="1"/>
  <c r="BO157" i="2" s="1"/>
  <c r="BM157" i="2" a="1"/>
  <c r="BM157" i="2" s="1"/>
  <c r="BL157" i="2" a="1"/>
  <c r="BL157" i="2" s="1"/>
  <c r="BN157" i="2" a="1"/>
  <c r="BN157" i="2" s="1"/>
  <c r="BO149" i="2" a="1"/>
  <c r="BO149" i="2" s="1"/>
  <c r="BM149" i="2" a="1"/>
  <c r="BM149" i="2" s="1"/>
  <c r="BL149" i="2" a="1"/>
  <c r="BL149" i="2" s="1"/>
  <c r="BN149" i="2" a="1"/>
  <c r="BN149" i="2" s="1"/>
  <c r="BO141" i="2" a="1"/>
  <c r="BO141" i="2" s="1"/>
  <c r="BM141" i="2" a="1"/>
  <c r="BM141" i="2" s="1"/>
  <c r="BL141" i="2" a="1"/>
  <c r="BL141" i="2" s="1"/>
  <c r="BN141" i="2" a="1"/>
  <c r="BN141" i="2" s="1"/>
  <c r="BN90" i="2" a="1"/>
  <c r="BN90" i="2" s="1"/>
  <c r="BO90" i="2" a="1"/>
  <c r="BO90" i="2" s="1"/>
  <c r="BL90" i="2" a="1"/>
  <c r="BL90" i="2" s="1"/>
  <c r="BM90" i="2" a="1"/>
  <c r="BM90" i="2" s="1"/>
  <c r="BO154" i="2" a="1"/>
  <c r="BO154" i="2" s="1"/>
  <c r="BM154" i="2" a="1"/>
  <c r="BM154" i="2" s="1"/>
  <c r="BL154" i="2" a="1"/>
  <c r="BL154" i="2" s="1"/>
  <c r="BN154" i="2" a="1"/>
  <c r="BN154" i="2" s="1"/>
  <c r="BL68" i="2" a="1"/>
  <c r="BL68" i="2" s="1"/>
  <c r="BM68" i="2" a="1"/>
  <c r="BM68" i="2" s="1"/>
  <c r="BN68" i="2" a="1"/>
  <c r="BN68" i="2" s="1"/>
  <c r="BO68" i="2" a="1"/>
  <c r="BO68" i="2" s="1"/>
  <c r="BO153" i="2" a="1"/>
  <c r="BO153" i="2" s="1"/>
  <c r="BM153" i="2" a="1"/>
  <c r="BM153" i="2" s="1"/>
  <c r="BL153" i="2" a="1"/>
  <c r="BL153" i="2" s="1"/>
  <c r="BN153" i="2" a="1"/>
  <c r="BN153" i="2" s="1"/>
  <c r="BM53" i="2" a="1"/>
  <c r="BM53" i="2" s="1"/>
  <c r="BN53" i="2" a="1"/>
  <c r="BN53" i="2" s="1"/>
  <c r="BL53" i="2" a="1"/>
  <c r="BL53" i="2" s="1"/>
  <c r="BO53" i="2" a="1"/>
  <c r="BO53" i="2" s="1"/>
  <c r="K29" i="1" s="1" a="1"/>
  <c r="K29" i="1" s="1"/>
  <c r="BO60" i="2" a="1"/>
  <c r="BO60" i="2" s="1"/>
  <c r="BL60" i="2" a="1"/>
  <c r="BL60" i="2" s="1"/>
  <c r="BM60" i="2" a="1"/>
  <c r="BM60" i="2" s="1"/>
  <c r="BN60" i="2" a="1"/>
  <c r="BN60" i="2" s="1"/>
  <c r="BO145" i="2" a="1"/>
  <c r="BO145" i="2" s="1"/>
  <c r="BM145" i="2" a="1"/>
  <c r="BM145" i="2" s="1"/>
  <c r="BL145" i="2" a="1"/>
  <c r="BL145" i="2" s="1"/>
  <c r="BN145" i="2" a="1"/>
  <c r="BN145" i="2" s="1"/>
  <c r="BO223" i="2" a="1"/>
  <c r="BO223" i="2" s="1"/>
  <c r="BN223" i="2" a="1"/>
  <c r="BN223" i="2" s="1"/>
  <c r="BL223" i="2" a="1"/>
  <c r="BL223" i="2" s="1"/>
  <c r="BM223" i="2" a="1"/>
  <c r="BM223" i="2" s="1"/>
  <c r="BO165" i="2" a="1"/>
  <c r="BO165" i="2" s="1"/>
  <c r="BM165" i="2" a="1"/>
  <c r="BM165" i="2" s="1"/>
  <c r="BL165" i="2" a="1"/>
  <c r="BL165" i="2" s="1"/>
  <c r="BN165" i="2" a="1"/>
  <c r="BN165" i="2" s="1"/>
  <c r="BM168" i="2" a="1"/>
  <c r="BM168" i="2" s="1"/>
  <c r="BN168" i="2" a="1"/>
  <c r="BN168" i="2" s="1"/>
  <c r="BL168" i="2" a="1"/>
  <c r="BL168" i="2" s="1"/>
  <c r="BO168" i="2" a="1"/>
  <c r="BO168" i="2" s="1"/>
  <c r="BO160" i="2" a="1"/>
  <c r="BO160" i="2" s="1"/>
  <c r="BM160" i="2" a="1"/>
  <c r="BM160" i="2" s="1"/>
  <c r="BL160" i="2" a="1"/>
  <c r="BL160" i="2" s="1"/>
  <c r="BN160" i="2" a="1"/>
  <c r="BN160" i="2" s="1"/>
  <c r="BO152" i="2" a="1"/>
  <c r="BO152" i="2" s="1"/>
  <c r="BM152" i="2" a="1"/>
  <c r="BM152" i="2" s="1"/>
  <c r="BL152" i="2" a="1"/>
  <c r="BL152" i="2" s="1"/>
  <c r="BN152" i="2" a="1"/>
  <c r="BN152" i="2" s="1"/>
  <c r="BL62" i="2" a="1"/>
  <c r="BL62" i="2" s="1"/>
  <c r="BM62" i="2" a="1"/>
  <c r="BM62" i="2" s="1"/>
  <c r="BN62" i="2" a="1"/>
  <c r="BN62" i="2" s="1"/>
  <c r="BO62" i="2" a="1"/>
  <c r="BO62" i="2" s="1"/>
  <c r="BO126" i="2" a="1"/>
  <c r="BO126" i="2" s="1"/>
  <c r="BL126" i="2" a="1"/>
  <c r="BL126" i="2" s="1"/>
  <c r="BM126" i="2" a="1"/>
  <c r="BM126" i="2" s="1"/>
  <c r="BN126" i="2" a="1"/>
  <c r="BN126" i="2" s="1"/>
  <c r="BM190" i="2" a="1"/>
  <c r="BM190" i="2" s="1"/>
  <c r="BL190" i="2" a="1"/>
  <c r="BL190" i="2" s="1"/>
  <c r="BO190" i="2" a="1"/>
  <c r="BO190" i="2" s="1"/>
  <c r="BN190" i="2" a="1"/>
  <c r="BN190" i="2" s="1"/>
  <c r="BN116" i="2" a="1"/>
  <c r="BN116" i="2" s="1"/>
  <c r="BO116" i="2" a="1"/>
  <c r="BO116" i="2" s="1"/>
  <c r="BL116" i="2" a="1"/>
  <c r="BL116" i="2" s="1"/>
  <c r="BM116" i="2" a="1"/>
  <c r="BM116" i="2" s="1"/>
  <c r="BL201" i="2" a="1"/>
  <c r="BL201" i="2" s="1"/>
  <c r="BN201" i="2" a="1"/>
  <c r="BN201" i="2" s="1"/>
  <c r="BO201" i="2" a="1"/>
  <c r="BO201" i="2" s="1"/>
  <c r="BM201" i="2" a="1"/>
  <c r="BM201" i="2" s="1"/>
  <c r="BO101" i="2" a="1"/>
  <c r="BO101" i="2" s="1"/>
  <c r="BL101" i="2" a="1"/>
  <c r="BL101" i="2" s="1"/>
  <c r="BM101" i="2" a="1"/>
  <c r="BM101" i="2" s="1"/>
  <c r="BN101" i="2" a="1"/>
  <c r="BN101" i="2" s="1"/>
  <c r="BO108" i="2" a="1"/>
  <c r="BO108" i="2" s="1"/>
  <c r="BL108" i="2" a="1"/>
  <c r="BL108" i="2" s="1"/>
  <c r="BM108" i="2" a="1"/>
  <c r="BM108" i="2" s="1"/>
  <c r="BN108" i="2" a="1"/>
  <c r="BN108" i="2" s="1"/>
  <c r="BL193" i="2" a="1"/>
  <c r="BL193" i="2" s="1"/>
  <c r="BN193" i="2" a="1"/>
  <c r="BN193" i="2" s="1"/>
  <c r="BM193" i="2" a="1"/>
  <c r="BM193" i="2" s="1"/>
  <c r="BO193" i="2" a="1"/>
  <c r="BO193" i="2" s="1"/>
  <c r="BN61" i="2" a="1"/>
  <c r="BN61" i="2" s="1"/>
  <c r="BL61" i="2" a="1"/>
  <c r="BL61" i="2" s="1"/>
  <c r="BO61" i="2" a="1"/>
  <c r="BO61" i="2" s="1"/>
  <c r="BM61" i="2" a="1"/>
  <c r="BM61" i="2" s="1"/>
  <c r="BL239" i="2" a="1"/>
  <c r="BL239" i="2" s="1"/>
  <c r="BO239" i="2" a="1"/>
  <c r="BO239" i="2" s="1"/>
  <c r="BM239" i="2" a="1"/>
  <c r="BM239" i="2" s="1"/>
  <c r="BN239" i="2" a="1"/>
  <c r="BN239" i="2" s="1"/>
  <c r="BL241" i="2" a="1"/>
  <c r="BL241" i="2" s="1"/>
  <c r="BN241" i="2" a="1"/>
  <c r="BN241" i="2" s="1"/>
  <c r="BO241" i="2" a="1"/>
  <c r="BO241" i="2" s="1"/>
  <c r="BM241" i="2" a="1"/>
  <c r="BM241" i="2" s="1"/>
  <c r="BN236" i="2" a="1"/>
  <c r="BN236" i="2" s="1"/>
  <c r="BL236" i="2" a="1"/>
  <c r="BL236" i="2" s="1"/>
  <c r="BO236" i="2" a="1"/>
  <c r="BO236" i="2" s="1"/>
  <c r="BM236" i="2" a="1"/>
  <c r="BM236" i="2" s="1"/>
  <c r="BN232" i="2" a="1"/>
  <c r="BN232" i="2" s="1"/>
  <c r="BM232" i="2" a="1"/>
  <c r="BM232" i="2" s="1"/>
  <c r="BL232" i="2" a="1"/>
  <c r="BL232" i="2" s="1"/>
  <c r="BO232" i="2" a="1"/>
  <c r="BO232" i="2" s="1"/>
  <c r="BM82" i="2" a="1"/>
  <c r="BM82" i="2" s="1"/>
  <c r="BN82" i="2" a="1"/>
  <c r="BN82" i="2" s="1"/>
  <c r="BO82" i="2" a="1"/>
  <c r="BO82" i="2" s="1"/>
  <c r="BL82" i="2" a="1"/>
  <c r="BL82" i="2" s="1"/>
  <c r="BO146" i="2" a="1"/>
  <c r="BO146" i="2" s="1"/>
  <c r="BM146" i="2" a="1"/>
  <c r="BM146" i="2" s="1"/>
  <c r="BL146" i="2" a="1"/>
  <c r="BL146" i="2" s="1"/>
  <c r="BN146" i="2" a="1"/>
  <c r="BN146" i="2" s="1"/>
  <c r="BL57" i="2" a="1"/>
  <c r="BL57" i="2" s="1"/>
  <c r="BO57" i="2" a="1"/>
  <c r="BO57" i="2" s="1"/>
  <c r="BM57" i="2" a="1"/>
  <c r="BM57" i="2" s="1"/>
  <c r="BN57" i="2" a="1"/>
  <c r="BN57" i="2" s="1"/>
  <c r="BO143" i="2" a="1"/>
  <c r="BO143" i="2" s="1"/>
  <c r="BM143" i="2" a="1"/>
  <c r="BM143" i="2" s="1"/>
  <c r="BL143" i="2" a="1"/>
  <c r="BL143" i="2" s="1"/>
  <c r="BN143" i="2" a="1"/>
  <c r="BN143" i="2" s="1"/>
  <c r="BO221" i="2" a="1"/>
  <c r="BO221" i="2" s="1"/>
  <c r="BL221" i="2" a="1"/>
  <c r="BL221" i="2" s="1"/>
  <c r="BM221" i="2" a="1"/>
  <c r="BM221" i="2" s="1"/>
  <c r="BN221" i="2" a="1"/>
  <c r="BN221" i="2" s="1"/>
  <c r="BN49" i="2" a="1"/>
  <c r="BN49" i="2" s="1"/>
  <c r="BL49" i="2" a="1"/>
  <c r="BL49" i="2" s="1"/>
  <c r="BO49" i="2" a="1"/>
  <c r="BO49" i="2" s="1"/>
  <c r="BM49" i="2" a="1"/>
  <c r="BM49" i="2" s="1"/>
  <c r="BO135" i="2" a="1"/>
  <c r="BO135" i="2" s="1"/>
  <c r="BL135" i="2" a="1"/>
  <c r="BL135" i="2" s="1"/>
  <c r="BM135" i="2" a="1"/>
  <c r="BM135" i="2" s="1"/>
  <c r="BN135" i="2" a="1"/>
  <c r="BN135" i="2" s="1"/>
  <c r="BO215" i="2" a="1"/>
  <c r="BO215" i="2" s="1"/>
  <c r="BN215" i="2" a="1"/>
  <c r="BN215" i="2" s="1"/>
  <c r="BL215" i="2" a="1"/>
  <c r="BL215" i="2" s="1"/>
  <c r="BM215" i="2" a="1"/>
  <c r="BM215" i="2" s="1"/>
  <c r="BO144" i="2" a="1"/>
  <c r="BO144" i="2" s="1"/>
  <c r="BM144" i="2" a="1"/>
  <c r="BM144" i="2" s="1"/>
  <c r="BL144" i="2" a="1"/>
  <c r="BL144" i="2" s="1"/>
  <c r="BN144" i="2" a="1"/>
  <c r="BN144" i="2" s="1"/>
  <c r="BO147" i="2" a="1"/>
  <c r="BO147" i="2" s="1"/>
  <c r="BM147" i="2" a="1"/>
  <c r="BM147" i="2" s="1"/>
  <c r="BL147" i="2" a="1"/>
  <c r="BL147" i="2" s="1"/>
  <c r="BN147" i="2" a="1"/>
  <c r="BN147" i="2" s="1"/>
  <c r="BO139" i="2" a="1"/>
  <c r="BO139" i="2" s="1"/>
  <c r="BL139" i="2" a="1"/>
  <c r="BL139" i="2" s="1"/>
  <c r="BM139" i="2" a="1"/>
  <c r="BM139" i="2" s="1"/>
  <c r="BN139" i="2" a="1"/>
  <c r="BN139" i="2" s="1"/>
  <c r="BO131" i="2" a="1"/>
  <c r="BO131" i="2" s="1"/>
  <c r="BL131" i="2" a="1"/>
  <c r="BL131" i="2" s="1"/>
  <c r="BM131" i="2" a="1"/>
  <c r="BM131" i="2" s="1"/>
  <c r="BN131" i="2" a="1"/>
  <c r="BN131" i="2" s="1"/>
  <c r="BM70" i="2" a="1"/>
  <c r="BM70" i="2" s="1"/>
  <c r="BN70" i="2" a="1"/>
  <c r="BN70" i="2" s="1"/>
  <c r="BO70" i="2" a="1"/>
  <c r="BO70" i="2" s="1"/>
  <c r="BL70" i="2" a="1"/>
  <c r="BL70" i="2" s="1"/>
  <c r="BO134" i="2" a="1"/>
  <c r="BO134" i="2" s="1"/>
  <c r="BL134" i="2" a="1"/>
  <c r="BL134" i="2" s="1"/>
  <c r="BM134" i="2" a="1"/>
  <c r="BM134" i="2" s="1"/>
  <c r="BN134" i="2" a="1"/>
  <c r="BN134" i="2" s="1"/>
  <c r="BM198" i="2" a="1"/>
  <c r="BM198" i="2" s="1"/>
  <c r="BL198" i="2" a="1"/>
  <c r="BL198" i="2" s="1"/>
  <c r="BO198" i="2" a="1"/>
  <c r="BO198" i="2" s="1"/>
  <c r="BN198" i="2" a="1"/>
  <c r="BN198" i="2" s="1"/>
  <c r="BO127" i="2" a="1"/>
  <c r="BO127" i="2" s="1"/>
  <c r="BL127" i="2" a="1"/>
  <c r="BL127" i="2" s="1"/>
  <c r="BM127" i="2" a="1"/>
  <c r="BM127" i="2" s="1"/>
  <c r="BN127" i="2" a="1"/>
  <c r="BN127" i="2" s="1"/>
  <c r="BO209" i="2" a="1"/>
  <c r="BO209" i="2" s="1"/>
  <c r="BM209" i="2" a="1"/>
  <c r="BM209" i="2" s="1"/>
  <c r="BN209" i="2" a="1"/>
  <c r="BN209" i="2" s="1"/>
  <c r="BL209" i="2" a="1"/>
  <c r="BL209" i="2" s="1"/>
  <c r="BO112" i="2" a="1"/>
  <c r="BO112" i="2" s="1"/>
  <c r="BL112" i="2" a="1"/>
  <c r="BL112" i="2" s="1"/>
  <c r="BM112" i="2" a="1"/>
  <c r="BM112" i="2" s="1"/>
  <c r="BN112" i="2" a="1"/>
  <c r="BN112" i="2" s="1"/>
  <c r="BN119" i="2" a="1"/>
  <c r="BN119" i="2" s="1"/>
  <c r="BO119" i="2" a="1"/>
  <c r="BO119" i="2" s="1"/>
  <c r="BL119" i="2" a="1"/>
  <c r="BL119" i="2" s="1"/>
  <c r="BM119" i="2" a="1"/>
  <c r="BM119" i="2" s="1"/>
  <c r="BO235" i="2" a="1"/>
  <c r="BO235" i="2" s="1"/>
  <c r="BL235" i="2" a="1"/>
  <c r="BL235" i="2" s="1"/>
  <c r="BM235" i="2" a="1"/>
  <c r="BM235" i="2" s="1"/>
  <c r="BN235" i="2" a="1"/>
  <c r="BN235" i="2" s="1"/>
  <c r="BL197" i="2" a="1"/>
  <c r="BL197" i="2" s="1"/>
  <c r="BN197" i="2" a="1"/>
  <c r="BN197" i="2" s="1"/>
  <c r="BM197" i="2" a="1"/>
  <c r="BM197" i="2" s="1"/>
  <c r="BO197" i="2" a="1"/>
  <c r="BO197" i="2" s="1"/>
  <c r="BM200" i="2" a="1"/>
  <c r="BM200" i="2" s="1"/>
  <c r="BN200" i="2" a="1"/>
  <c r="BN200" i="2" s="1"/>
  <c r="BO200" i="2" a="1"/>
  <c r="BO200" i="2" s="1"/>
  <c r="BL200" i="2" a="1"/>
  <c r="BL200" i="2" s="1"/>
  <c r="BM192" i="2" a="1"/>
  <c r="BM192" i="2" s="1"/>
  <c r="BL192" i="2" a="1"/>
  <c r="BL192" i="2" s="1"/>
  <c r="BN192" i="2" a="1"/>
  <c r="BN192" i="2" s="1"/>
  <c r="BO192" i="2" a="1"/>
  <c r="BO192" i="2" s="1"/>
  <c r="BM184" i="2" a="1"/>
  <c r="BM184" i="2" s="1"/>
  <c r="BN184" i="2" a="1"/>
  <c r="BN184" i="2" s="1"/>
  <c r="BO184" i="2" a="1"/>
  <c r="BO184" i="2" s="1"/>
  <c r="BL184" i="2" a="1"/>
  <c r="BL184" i="2" s="1"/>
  <c r="BN47" i="2" a="1"/>
  <c r="BN47" i="2" s="1"/>
  <c r="I23" i="1" s="1" a="1"/>
  <c r="I23" i="1" s="1"/>
  <c r="BL47" i="2" a="1"/>
  <c r="BL47" i="2" s="1"/>
  <c r="BO47" i="2" a="1"/>
  <c r="BO47" i="2" s="1"/>
  <c r="BM47" i="2" a="1"/>
  <c r="BM47" i="2" s="1"/>
  <c r="BN117" i="2" a="1"/>
  <c r="BN117" i="2" s="1"/>
  <c r="BO117" i="2" a="1"/>
  <c r="BO117" i="2" s="1"/>
  <c r="BL117" i="2" a="1"/>
  <c r="BL117" i="2" s="1"/>
  <c r="BM117" i="2" a="1"/>
  <c r="BM117" i="2" s="1"/>
  <c r="BN120" i="2" a="1"/>
  <c r="BN120" i="2" s="1"/>
  <c r="BO120" i="2" a="1"/>
  <c r="BO120" i="2" s="1"/>
  <c r="BL120" i="2" a="1"/>
  <c r="BL120" i="2" s="1"/>
  <c r="BM120" i="2" a="1"/>
  <c r="BM120" i="2" s="1"/>
  <c r="BN93" i="2" a="1"/>
  <c r="BN93" i="2" s="1"/>
  <c r="BO93" i="2" a="1"/>
  <c r="BO93" i="2" s="1"/>
  <c r="BL93" i="2" a="1"/>
  <c r="BL93" i="2" s="1"/>
  <c r="BM93" i="2" a="1"/>
  <c r="BM93" i="2" s="1"/>
  <c r="BM174" i="2" a="1"/>
  <c r="BM174" i="2" s="1"/>
  <c r="BL174" i="2" a="1"/>
  <c r="BL174" i="2" s="1"/>
  <c r="BO174" i="2" a="1"/>
  <c r="BO174" i="2" s="1"/>
  <c r="BN174" i="2" a="1"/>
  <c r="BN174" i="2" s="1"/>
  <c r="BN80" i="2" a="1"/>
  <c r="BN80" i="2" s="1"/>
  <c r="BO80" i="2" a="1"/>
  <c r="BO80" i="2" s="1"/>
  <c r="BL80" i="2" a="1"/>
  <c r="BL80" i="2" s="1"/>
  <c r="BM80" i="2" a="1"/>
  <c r="BM80" i="2" s="1"/>
  <c r="BN44" i="2" a="1"/>
  <c r="BN44" i="2" s="1"/>
  <c r="BO44" i="2" a="1"/>
  <c r="BO44" i="2" s="1"/>
  <c r="BL44" i="2" a="1"/>
  <c r="BL44" i="2" s="1"/>
  <c r="BM44" i="2" a="1"/>
  <c r="BM44" i="2" s="1"/>
  <c r="BN210" i="2" a="1"/>
  <c r="BN210" i="2" s="1"/>
  <c r="BM210" i="2" a="1"/>
  <c r="BM210" i="2" s="1"/>
  <c r="BL210" i="2" a="1"/>
  <c r="BL210" i="2" s="1"/>
  <c r="BO210" i="2" a="1"/>
  <c r="BO210" i="2" s="1"/>
  <c r="BO130" i="2" a="1"/>
  <c r="BO130" i="2" s="1"/>
  <c r="BL130" i="2" a="1"/>
  <c r="BL130" i="2" s="1"/>
  <c r="BM130" i="2" a="1"/>
  <c r="BM130" i="2" s="1"/>
  <c r="BN130" i="2" a="1"/>
  <c r="BN130" i="2" s="1"/>
  <c r="BO205" i="2" a="1"/>
  <c r="BO205" i="2" s="1"/>
  <c r="BL205" i="2" a="1"/>
  <c r="BL205" i="2" s="1"/>
  <c r="BM205" i="2" a="1"/>
  <c r="BM205" i="2" s="1"/>
  <c r="BN205" i="2" a="1"/>
  <c r="BN205" i="2" s="1"/>
  <c r="BL199" i="2" a="1"/>
  <c r="BL199" i="2" s="1"/>
  <c r="BO199" i="2" a="1"/>
  <c r="BO199" i="2" s="1"/>
  <c r="BM199" i="2" a="1"/>
  <c r="BM199" i="2" s="1"/>
  <c r="BN199" i="2" a="1"/>
  <c r="BN199" i="2" s="1"/>
  <c r="BL83" i="2" a="1"/>
  <c r="BL83" i="2" s="1"/>
  <c r="BM83" i="2" a="1"/>
  <c r="BM83" i="2" s="1"/>
  <c r="BN83" i="2" a="1"/>
  <c r="BN83" i="2" s="1"/>
  <c r="BO83" i="2" a="1"/>
  <c r="BO83" i="2" s="1"/>
  <c r="BN118" i="2" a="1"/>
  <c r="BN118" i="2" s="1"/>
  <c r="BO118" i="2" a="1"/>
  <c r="BO118" i="2" s="1"/>
  <c r="BL118" i="2" a="1"/>
  <c r="BL118" i="2" s="1"/>
  <c r="BM118" i="2" a="1"/>
  <c r="BM118" i="2" s="1"/>
  <c r="BO106" i="2" a="1"/>
  <c r="BO106" i="2" s="1"/>
  <c r="BM106" i="2" a="1"/>
  <c r="BM106" i="2" s="1"/>
  <c r="BN106" i="2" a="1"/>
  <c r="BN106" i="2" s="1"/>
  <c r="BL106" i="2" a="1"/>
  <c r="BL106" i="2" s="1"/>
  <c r="BM170" i="2" a="1"/>
  <c r="BM170" i="2" s="1"/>
  <c r="BN170" i="2" a="1"/>
  <c r="BN170" i="2" s="1"/>
  <c r="BL170" i="2" a="1"/>
  <c r="BL170" i="2" s="1"/>
  <c r="BO170" i="2" a="1"/>
  <c r="BO170" i="2" s="1"/>
  <c r="BN89" i="2" a="1"/>
  <c r="BN89" i="2" s="1"/>
  <c r="BO89" i="2" a="1"/>
  <c r="BO89" i="2" s="1"/>
  <c r="BL89" i="2" a="1"/>
  <c r="BL89" i="2" s="1"/>
  <c r="BM89" i="2" a="1"/>
  <c r="BM89" i="2" s="1"/>
  <c r="BL175" i="2" a="1"/>
  <c r="BL175" i="2" s="1"/>
  <c r="BO175" i="2" a="1"/>
  <c r="BO175" i="2" s="1"/>
  <c r="BM175" i="2" a="1"/>
  <c r="BM175" i="2" s="1"/>
  <c r="BN175" i="2" a="1"/>
  <c r="BN175" i="2" s="1"/>
  <c r="BN75" i="2" a="1"/>
  <c r="BN75" i="2" s="1"/>
  <c r="BO75" i="2" a="1"/>
  <c r="BO75" i="2" s="1"/>
  <c r="BL75" i="2" a="1"/>
  <c r="BL75" i="2" s="1"/>
  <c r="BM75" i="2" a="1"/>
  <c r="BM75" i="2" s="1"/>
  <c r="BM81" i="2" a="1"/>
  <c r="BM81" i="2" s="1"/>
  <c r="BN81" i="2" a="1"/>
  <c r="BN81" i="2" s="1"/>
  <c r="BO81" i="2" a="1"/>
  <c r="BO81" i="2" s="1"/>
  <c r="BL81" i="2" a="1"/>
  <c r="BL81" i="2" s="1"/>
  <c r="BL167" i="2" a="1"/>
  <c r="BL167" i="2" s="1"/>
  <c r="BN167" i="2" a="1"/>
  <c r="BN167" i="2" s="1"/>
  <c r="BO167" i="2" a="1"/>
  <c r="BO167" i="2" s="1"/>
  <c r="BM167" i="2" a="1"/>
  <c r="BM167" i="2" s="1"/>
  <c r="BM240" i="2" a="1"/>
  <c r="BM240" i="2" s="1"/>
  <c r="BL240" i="2" a="1"/>
  <c r="BL240" i="2" s="1"/>
  <c r="BO240" i="2" a="1"/>
  <c r="BO240" i="2" s="1"/>
  <c r="BN240" i="2" a="1"/>
  <c r="BN240" i="2" s="1"/>
  <c r="BN206" i="2" a="1"/>
  <c r="BN206" i="2" s="1"/>
  <c r="BL206" i="2" a="1"/>
  <c r="BL206" i="2" s="1"/>
  <c r="BO206" i="2" a="1"/>
  <c r="BO206" i="2" s="1"/>
  <c r="BM206" i="2" a="1"/>
  <c r="BM206" i="2" s="1"/>
  <c r="BN208" i="2" a="1"/>
  <c r="BN208" i="2" s="1"/>
  <c r="BM208" i="2" a="1"/>
  <c r="BM208" i="2" s="1"/>
  <c r="BL208" i="2" a="1"/>
  <c r="BL208" i="2" s="1"/>
  <c r="BO208" i="2" a="1"/>
  <c r="BO208" i="2" s="1"/>
  <c r="BN202" i="2" a="1"/>
  <c r="BN202" i="2" s="1"/>
  <c r="BL202" i="2" a="1"/>
  <c r="BL202" i="2" s="1"/>
  <c r="BM202" i="2" a="1"/>
  <c r="BM202" i="2" s="1"/>
  <c r="BO202" i="2" a="1"/>
  <c r="BO202" i="2" s="1"/>
  <c r="BL195" i="2" a="1"/>
  <c r="BL195" i="2" s="1"/>
  <c r="BM195" i="2" a="1"/>
  <c r="BM195" i="2" s="1"/>
  <c r="BO195" i="2" a="1"/>
  <c r="BO195" i="2" s="1"/>
  <c r="BN195" i="2" a="1"/>
  <c r="BN195" i="2" s="1"/>
  <c r="BO78" i="2" a="1"/>
  <c r="BO78" i="2" s="1"/>
  <c r="BL78" i="2" a="1"/>
  <c r="BL78" i="2" s="1"/>
  <c r="BM78" i="2" a="1"/>
  <c r="BM78" i="2" s="1"/>
  <c r="BN78" i="2" a="1"/>
  <c r="BN78" i="2" s="1"/>
  <c r="BO142" i="2" a="1"/>
  <c r="BO142" i="2" s="1"/>
  <c r="BM142" i="2" a="1"/>
  <c r="BM142" i="2" s="1"/>
  <c r="BL142" i="2" a="1"/>
  <c r="BL142" i="2" s="1"/>
  <c r="BN142" i="2" a="1"/>
  <c r="BN142" i="2" s="1"/>
  <c r="BN52" i="2" a="1"/>
  <c r="BN52" i="2" s="1"/>
  <c r="BO52" i="2" a="1"/>
  <c r="BO52" i="2" s="1"/>
  <c r="BL52" i="2" a="1"/>
  <c r="BL52" i="2" s="1"/>
  <c r="BM52" i="2" a="1"/>
  <c r="BM52" i="2" s="1"/>
  <c r="BO137" i="2" a="1"/>
  <c r="BO137" i="2" s="1"/>
  <c r="BL137" i="2" a="1"/>
  <c r="BL137" i="2" s="1"/>
  <c r="BM137" i="2" a="1"/>
  <c r="BM137" i="2" s="1"/>
  <c r="BN137" i="2" a="1"/>
  <c r="BN137" i="2" s="1"/>
  <c r="BO217" i="2" a="1"/>
  <c r="BO217" i="2" s="1"/>
  <c r="BM217" i="2" a="1"/>
  <c r="BM217" i="2" s="1"/>
  <c r="BN217" i="2" a="1"/>
  <c r="BN217" i="2" s="1"/>
  <c r="BL217" i="2" a="1"/>
  <c r="BL217" i="2" s="1"/>
  <c r="BL123" i="2" a="1"/>
  <c r="BL123" i="2" s="1"/>
  <c r="BO123" i="2" a="1"/>
  <c r="BO123" i="2" s="1"/>
  <c r="BM123" i="2" a="1"/>
  <c r="BM123" i="2" s="1"/>
  <c r="BN123" i="2" a="1"/>
  <c r="BN123" i="2" s="1"/>
  <c r="BO129" i="2" a="1"/>
  <c r="BO129" i="2" s="1"/>
  <c r="BL129" i="2" a="1"/>
  <c r="BL129" i="2" s="1"/>
  <c r="BM129" i="2" a="1"/>
  <c r="BM129" i="2" s="1"/>
  <c r="BN129" i="2" a="1"/>
  <c r="BN129" i="2" s="1"/>
  <c r="BO211" i="2" a="1"/>
  <c r="BO211" i="2" s="1"/>
  <c r="BL211" i="2" a="1"/>
  <c r="BL211" i="2" s="1"/>
  <c r="BM211" i="2" a="1"/>
  <c r="BM211" i="2" s="1"/>
  <c r="BN211" i="2" a="1"/>
  <c r="BN211" i="2" s="1"/>
  <c r="BO133" i="2" a="1"/>
  <c r="BO133" i="2" s="1"/>
  <c r="BL133" i="2" a="1"/>
  <c r="BL133" i="2" s="1"/>
  <c r="BM133" i="2" a="1"/>
  <c r="BM133" i="2" s="1"/>
  <c r="BN133" i="2" a="1"/>
  <c r="BN133" i="2" s="1"/>
  <c r="BO136" i="2" a="1"/>
  <c r="BO136" i="2" s="1"/>
  <c r="BL136" i="2" a="1"/>
  <c r="BL136" i="2" s="1"/>
  <c r="BM136" i="2" a="1"/>
  <c r="BM136" i="2" s="1"/>
  <c r="BN136" i="2" a="1"/>
  <c r="BN136" i="2" s="1"/>
  <c r="BO128" i="2" a="1"/>
  <c r="BO128" i="2" s="1"/>
  <c r="BL128" i="2" a="1"/>
  <c r="BL128" i="2" s="1"/>
  <c r="BM128" i="2" a="1"/>
  <c r="BM128" i="2" s="1"/>
  <c r="BN128" i="2" a="1"/>
  <c r="BN128" i="2" s="1"/>
  <c r="BN115" i="2" a="1"/>
  <c r="BN115" i="2" s="1"/>
  <c r="BO115" i="2" a="1"/>
  <c r="BO115" i="2" s="1"/>
  <c r="BL115" i="2" a="1"/>
  <c r="BL115" i="2" s="1"/>
  <c r="BM115" i="2" a="1"/>
  <c r="BM115" i="2" s="1"/>
  <c r="BO203" i="2" a="1"/>
  <c r="BO203" i="2" s="1"/>
  <c r="BL203" i="2" a="1"/>
  <c r="BL203" i="2" s="1"/>
  <c r="BM203" i="2" a="1"/>
  <c r="BM203" i="2" s="1"/>
  <c r="BN203" i="2" a="1"/>
  <c r="BN203" i="2" s="1"/>
  <c r="BN98" i="2" a="1"/>
  <c r="BN98" i="2" s="1"/>
  <c r="BO98" i="2" a="1"/>
  <c r="BO98" i="2" s="1"/>
  <c r="BL98" i="2" a="1"/>
  <c r="BL98" i="2" s="1"/>
  <c r="BM98" i="2" a="1"/>
  <c r="BM98" i="2" s="1"/>
  <c r="BO162" i="2" a="1"/>
  <c r="BO162" i="2" s="1"/>
  <c r="BM162" i="2" a="1"/>
  <c r="BM162" i="2" s="1"/>
  <c r="BL162" i="2" a="1"/>
  <c r="BL162" i="2" s="1"/>
  <c r="BN162" i="2" a="1"/>
  <c r="BN162" i="2" s="1"/>
  <c r="BN79" i="2" a="1"/>
  <c r="BN79" i="2" s="1"/>
  <c r="BO79" i="2" a="1"/>
  <c r="BO79" i="2" s="1"/>
  <c r="BL79" i="2" a="1"/>
  <c r="BL79" i="2" s="1"/>
  <c r="BM79" i="2" a="1"/>
  <c r="BM79" i="2" s="1"/>
  <c r="BO164" i="2" a="1"/>
  <c r="BO164" i="2" s="1"/>
  <c r="BM164" i="2" a="1"/>
  <c r="BM164" i="2" s="1"/>
  <c r="BL164" i="2" a="1"/>
  <c r="BL164" i="2" s="1"/>
  <c r="BN164" i="2" a="1"/>
  <c r="BN164" i="2" s="1"/>
  <c r="BM64" i="2" a="1"/>
  <c r="BM64" i="2" s="1"/>
  <c r="BN64" i="2" a="1"/>
  <c r="BN64" i="2" s="1"/>
  <c r="BO64" i="2" a="1"/>
  <c r="BO64" i="2" s="1"/>
  <c r="BL64" i="2" a="1"/>
  <c r="BL64" i="2" s="1"/>
  <c r="BL71" i="2" a="1"/>
  <c r="BL71" i="2" s="1"/>
  <c r="BO71" i="2" a="1"/>
  <c r="BO71" i="2" s="1"/>
  <c r="BM71" i="2" a="1"/>
  <c r="BM71" i="2" s="1"/>
  <c r="BN71" i="2" a="1"/>
  <c r="BN71" i="2" s="1"/>
  <c r="BO156" i="2" a="1"/>
  <c r="BO156" i="2" s="1"/>
  <c r="BM156" i="2" a="1"/>
  <c r="BM156" i="2" s="1"/>
  <c r="BL156" i="2" a="1"/>
  <c r="BL156" i="2" s="1"/>
  <c r="BN156" i="2" a="1"/>
  <c r="BN156" i="2" s="1"/>
  <c r="BO231" i="2" a="1"/>
  <c r="BO231" i="2" s="1"/>
  <c r="BN231" i="2" a="1"/>
  <c r="BN231" i="2" s="1"/>
  <c r="BL231" i="2" a="1"/>
  <c r="BL231" i="2" s="1"/>
  <c r="BM231" i="2" a="1"/>
  <c r="BM231" i="2" s="1"/>
  <c r="BL187" i="2" a="1"/>
  <c r="BL187" i="2" s="1"/>
  <c r="BM187" i="2" a="1"/>
  <c r="BM187" i="2" s="1"/>
  <c r="BO187" i="2" a="1"/>
  <c r="BO187" i="2" s="1"/>
  <c r="BN187" i="2" a="1"/>
  <c r="BN187" i="2" s="1"/>
  <c r="BL189" i="2" a="1"/>
  <c r="BL189" i="2" s="1"/>
  <c r="BN189" i="2" a="1"/>
  <c r="BN189" i="2" s="1"/>
  <c r="BO189" i="2" a="1"/>
  <c r="BO189" i="2" s="1"/>
  <c r="BM189" i="2" a="1"/>
  <c r="BM189" i="2" s="1"/>
  <c r="BL181" i="2" a="1"/>
  <c r="BL181" i="2" s="1"/>
  <c r="BN181" i="2" a="1"/>
  <c r="BN181" i="2" s="1"/>
  <c r="BM181" i="2" a="1"/>
  <c r="BM181" i="2" s="1"/>
  <c r="BO181" i="2" a="1"/>
  <c r="BO181" i="2" s="1"/>
  <c r="BL173" i="2" a="1"/>
  <c r="BL173" i="2" s="1"/>
  <c r="BM173" i="2" a="1"/>
  <c r="BM173" i="2" s="1"/>
  <c r="BN173" i="2" a="1"/>
  <c r="BN173" i="2" s="1"/>
  <c r="BO173" i="2" a="1"/>
  <c r="BO173" i="2" s="1"/>
  <c r="BO86" i="2" a="1"/>
  <c r="BO86" i="2" s="1"/>
  <c r="BL86" i="2" a="1"/>
  <c r="BL86" i="2" s="1"/>
  <c r="BM86" i="2" a="1"/>
  <c r="BM86" i="2" s="1"/>
  <c r="BN86" i="2" a="1"/>
  <c r="BN86" i="2" s="1"/>
  <c r="BO150" i="2" a="1"/>
  <c r="BO150" i="2" s="1"/>
  <c r="BM150" i="2" a="1"/>
  <c r="BM150" i="2" s="1"/>
  <c r="BL150" i="2" a="1"/>
  <c r="BL150" i="2" s="1"/>
  <c r="BN150" i="2" a="1"/>
  <c r="BN150" i="2" s="1"/>
  <c r="BN63" i="2" a="1"/>
  <c r="BN63" i="2" s="1"/>
  <c r="BL63" i="2" a="1"/>
  <c r="BL63" i="2" s="1"/>
  <c r="BO63" i="2" a="1"/>
  <c r="BO63" i="2" s="1"/>
  <c r="BM63" i="2" a="1"/>
  <c r="BM63" i="2" s="1"/>
  <c r="BO148" i="2" a="1"/>
  <c r="BO148" i="2" s="1"/>
  <c r="BM148" i="2" a="1"/>
  <c r="BM148" i="2" s="1"/>
  <c r="BL148" i="2" a="1"/>
  <c r="BL148" i="2" s="1"/>
  <c r="BN148" i="2" a="1"/>
  <c r="BN148" i="2" s="1"/>
  <c r="BM48" i="2" a="1"/>
  <c r="BM48" i="2" s="1"/>
  <c r="J24" i="1" s="1" a="1"/>
  <c r="J24" i="1" s="1"/>
  <c r="BN48" i="2" a="1"/>
  <c r="BN48" i="2" s="1"/>
  <c r="BL48" i="2" a="1"/>
  <c r="BL48" i="2" s="1"/>
  <c r="BO48" i="2" a="1"/>
  <c r="BO48" i="2" s="1"/>
  <c r="BN55" i="2" a="1"/>
  <c r="BN55" i="2" s="1"/>
  <c r="BL55" i="2" a="1"/>
  <c r="BL55" i="2" s="1"/>
  <c r="BO55" i="2" a="1"/>
  <c r="BO55" i="2" s="1"/>
  <c r="BM55" i="2" a="1"/>
  <c r="BM55" i="2" s="1"/>
  <c r="BO140" i="2" a="1"/>
  <c r="BO140" i="2" s="1"/>
  <c r="BM140" i="2" a="1"/>
  <c r="BM140" i="2" s="1"/>
  <c r="BL140" i="2" a="1"/>
  <c r="BL140" i="2" s="1"/>
  <c r="BN140" i="2" a="1"/>
  <c r="BN140" i="2" s="1"/>
  <c r="BL51" i="2" a="1"/>
  <c r="BL51" i="2" s="1"/>
  <c r="BO51" i="2" a="1"/>
  <c r="BO51" i="2" s="1"/>
  <c r="BM51" i="2" a="1"/>
  <c r="BM51" i="2" s="1"/>
  <c r="BN51" i="2" a="1"/>
  <c r="BN51" i="2" s="1"/>
  <c r="I27" i="1" s="1" a="1"/>
  <c r="I27" i="1" s="1"/>
  <c r="BN228" i="2" a="1"/>
  <c r="BN228" i="2" s="1"/>
  <c r="BL228" i="2" a="1"/>
  <c r="BL228" i="2" s="1"/>
  <c r="BO228" i="2" a="1"/>
  <c r="BO228" i="2" s="1"/>
  <c r="BM228" i="2" a="1"/>
  <c r="BM228" i="2" s="1"/>
  <c r="BO229" i="2" a="1"/>
  <c r="BO229" i="2" s="1"/>
  <c r="BL229" i="2" a="1"/>
  <c r="BL229" i="2" s="1"/>
  <c r="BM229" i="2" a="1"/>
  <c r="BM229" i="2" s="1"/>
  <c r="BN229" i="2" a="1"/>
  <c r="BN229" i="2" s="1"/>
  <c r="BO225" i="2" a="1"/>
  <c r="BO225" i="2" s="1"/>
  <c r="BM225" i="2" a="1"/>
  <c r="BM225" i="2" s="1"/>
  <c r="BN225" i="2" a="1"/>
  <c r="BN225" i="2" s="1"/>
  <c r="BL225" i="2" a="1"/>
  <c r="BL225" i="2" s="1"/>
  <c r="BN220" i="2" a="1"/>
  <c r="BN220" i="2" s="1"/>
  <c r="BL220" i="2" a="1"/>
  <c r="BL220" i="2" s="1"/>
  <c r="BO220" i="2" a="1"/>
  <c r="BO220" i="2" s="1"/>
  <c r="BM220" i="2" a="1"/>
  <c r="BM220" i="2" s="1"/>
  <c r="BO74" i="2" a="1"/>
  <c r="BO74" i="2" s="1"/>
  <c r="BL74" i="2" a="1"/>
  <c r="BL74" i="2" s="1"/>
  <c r="BM74" i="2" a="1"/>
  <c r="BM74" i="2" s="1"/>
  <c r="BN74" i="2" a="1"/>
  <c r="BN74" i="2" s="1"/>
  <c r="BO132" i="2" a="1"/>
  <c r="BO132" i="2" s="1"/>
  <c r="BL132" i="2" a="1"/>
  <c r="BL132" i="2" s="1"/>
  <c r="BM132" i="2" a="1"/>
  <c r="BM132" i="2" s="1"/>
  <c r="BN132" i="2" a="1"/>
  <c r="BN132" i="2" s="1"/>
  <c r="BO124" i="2" a="1"/>
  <c r="BO124" i="2" s="1"/>
  <c r="BL124" i="2" a="1"/>
  <c r="BL124" i="2" s="1"/>
  <c r="BM124" i="2" a="1"/>
  <c r="BM124" i="2" s="1"/>
  <c r="BN124" i="2" a="1"/>
  <c r="BN124" i="2" s="1"/>
  <c r="BO125" i="2" a="1"/>
  <c r="BO125" i="2" s="1"/>
  <c r="BL125" i="2" a="1"/>
  <c r="BL125" i="2" s="1"/>
  <c r="BM125" i="2" a="1"/>
  <c r="BM125" i="2" s="1"/>
  <c r="BN125" i="2" a="1"/>
  <c r="BN125" i="2" s="1"/>
  <c r="BM46" i="2" a="1"/>
  <c r="BM46" i="2" s="1"/>
  <c r="BN46" i="2" a="1"/>
  <c r="BN46" i="2" s="1"/>
  <c r="BL46" i="2" a="1"/>
  <c r="BL46" i="2" s="1"/>
  <c r="BO46" i="2" a="1"/>
  <c r="BO46" i="2" s="1"/>
  <c r="BN95" i="2" a="1"/>
  <c r="BN95" i="2" s="1"/>
  <c r="BO95" i="2" a="1"/>
  <c r="BO95" i="2" s="1"/>
  <c r="BL95" i="2" a="1"/>
  <c r="BL95" i="2" s="1"/>
  <c r="BM95" i="2" a="1"/>
  <c r="BM95" i="2" s="1"/>
  <c r="BN87" i="2" a="1"/>
  <c r="BN87" i="2" s="1"/>
  <c r="BO87" i="2" a="1"/>
  <c r="BO87" i="2" s="1"/>
  <c r="BL87" i="2" a="1"/>
  <c r="BL87" i="2" s="1"/>
  <c r="BM87" i="2" a="1"/>
  <c r="BM87" i="2" s="1"/>
  <c r="BN214" i="2" a="1"/>
  <c r="BN214" i="2" s="1"/>
  <c r="BL214" i="2" a="1"/>
  <c r="BL214" i="2" s="1"/>
  <c r="BO214" i="2" a="1"/>
  <c r="BO214" i="2" s="1"/>
  <c r="BM214" i="2" a="1"/>
  <c r="BM214" i="2" s="1"/>
  <c r="BN204" i="2" a="1"/>
  <c r="BN204" i="2" s="1"/>
  <c r="BL204" i="2" a="1"/>
  <c r="BL204" i="2" s="1"/>
  <c r="BO204" i="2" a="1"/>
  <c r="BO204" i="2" s="1"/>
  <c r="BM204" i="2" a="1"/>
  <c r="BM204" i="2" s="1"/>
  <c r="BM194" i="2" a="1"/>
  <c r="BM194" i="2" s="1"/>
  <c r="BN194" i="2" a="1"/>
  <c r="BN194" i="2" s="1"/>
  <c r="BL194" i="2" a="1"/>
  <c r="BL194" i="2" s="1"/>
  <c r="BO194" i="2" a="1"/>
  <c r="BO194" i="2" s="1"/>
  <c r="BO107" i="2" a="1"/>
  <c r="BO107" i="2" s="1"/>
  <c r="BN107" i="2" a="1"/>
  <c r="BN107" i="2" s="1"/>
  <c r="BL107" i="2" a="1"/>
  <c r="BL107" i="2" s="1"/>
  <c r="BM107" i="2" a="1"/>
  <c r="BM107" i="2" s="1"/>
  <c r="BM67" i="2" a="1"/>
  <c r="BM67" i="2" s="1"/>
  <c r="BN67" i="2" a="1"/>
  <c r="BN67" i="2" s="1"/>
  <c r="BO67" i="2" a="1"/>
  <c r="BO67" i="2" s="1"/>
  <c r="BL67" i="2" a="1"/>
  <c r="BL67" i="2" s="1"/>
  <c r="BN58" i="2" a="1"/>
  <c r="BN58" i="2" s="1"/>
  <c r="BO58" i="2" a="1"/>
  <c r="BO58" i="2" s="1"/>
  <c r="BL58" i="2" a="1"/>
  <c r="BL58" i="2" s="1"/>
  <c r="BM58" i="2" a="1"/>
  <c r="BM58" i="2" s="1"/>
  <c r="BM122" i="2" a="1"/>
  <c r="BM122" i="2" s="1"/>
  <c r="BN122" i="2" a="1"/>
  <c r="BN122" i="2" s="1"/>
  <c r="BO122" i="2" a="1"/>
  <c r="BO122" i="2" s="1"/>
  <c r="BL122" i="2" a="1"/>
  <c r="BL122" i="2" s="1"/>
  <c r="BM186" i="2" a="1"/>
  <c r="BM186" i="2" s="1"/>
  <c r="BN186" i="2" a="1"/>
  <c r="BN186" i="2" s="1"/>
  <c r="BL186" i="2" a="1"/>
  <c r="BL186" i="2" s="1"/>
  <c r="BO186" i="2" a="1"/>
  <c r="BO186" i="2" s="1"/>
  <c r="BO111" i="2" a="1"/>
  <c r="BO111" i="2" s="1"/>
  <c r="BN111" i="2" a="1"/>
  <c r="BN111" i="2" s="1"/>
  <c r="BL111" i="2" a="1"/>
  <c r="BL111" i="2" s="1"/>
  <c r="BM111" i="2" a="1"/>
  <c r="BM111" i="2" s="1"/>
  <c r="BM196" i="2" a="1"/>
  <c r="BM196" i="2" s="1"/>
  <c r="BO196" i="2" a="1"/>
  <c r="BO196" i="2" s="1"/>
  <c r="BL196" i="2" a="1"/>
  <c r="BL196" i="2" s="1"/>
  <c r="BN196" i="2" a="1"/>
  <c r="BN196" i="2" s="1"/>
  <c r="BN96" i="2" a="1"/>
  <c r="BN96" i="2" s="1"/>
  <c r="BO96" i="2" a="1"/>
  <c r="BO96" i="2" s="1"/>
  <c r="BL96" i="2" a="1"/>
  <c r="BL96" i="2" s="1"/>
  <c r="BM96" i="2" a="1"/>
  <c r="BM96" i="2" s="1"/>
  <c r="BO103" i="2" a="1"/>
  <c r="BO103" i="2" s="1"/>
  <c r="BN103" i="2" a="1"/>
  <c r="BN103" i="2" s="1"/>
  <c r="BL103" i="2" a="1"/>
  <c r="BL103" i="2" s="1"/>
  <c r="BM103" i="2" a="1"/>
  <c r="BM103" i="2" s="1"/>
  <c r="BM188" i="2" a="1"/>
  <c r="BM188" i="2" s="1"/>
  <c r="BL188" i="2" a="1"/>
  <c r="BL188" i="2" s="1"/>
  <c r="BN188" i="2" a="1"/>
  <c r="BN188" i="2" s="1"/>
  <c r="BO188" i="2" a="1"/>
  <c r="BO188" i="2" s="1"/>
  <c r="BM56" i="2" a="1"/>
  <c r="BM56" i="2" s="1"/>
  <c r="BN56" i="2" a="1"/>
  <c r="BN56" i="2" s="1"/>
  <c r="BO56" i="2" a="1"/>
  <c r="BO56" i="2" s="1"/>
  <c r="BL56" i="2" a="1"/>
  <c r="BL56" i="2" s="1"/>
  <c r="BO233" i="2" a="1"/>
  <c r="BO233" i="2" s="1"/>
  <c r="BM233" i="2" a="1"/>
  <c r="BM233" i="2" s="1"/>
  <c r="BN233" i="2" a="1"/>
  <c r="BN233" i="2" s="1"/>
  <c r="BL233" i="2" a="1"/>
  <c r="BL233" i="2" s="1"/>
  <c r="BN234" i="2" a="1"/>
  <c r="BN234" i="2" s="1"/>
  <c r="BM234" i="2" a="1"/>
  <c r="BM234" i="2" s="1"/>
  <c r="BL234" i="2" a="1"/>
  <c r="BL234" i="2" s="1"/>
  <c r="BO234" i="2" a="1"/>
  <c r="BO234" i="2" s="1"/>
  <c r="BN230" i="2" a="1"/>
  <c r="BN230" i="2" s="1"/>
  <c r="BL230" i="2" a="1"/>
  <c r="BL230" i="2" s="1"/>
  <c r="BO230" i="2" a="1"/>
  <c r="BO230" i="2" s="1"/>
  <c r="BM230" i="2" a="1"/>
  <c r="BM230" i="2" s="1"/>
  <c r="BN226" i="2" a="1"/>
  <c r="BN226" i="2" s="1"/>
  <c r="BM226" i="2" a="1"/>
  <c r="BM226" i="2" s="1"/>
  <c r="BL226" i="2" a="1"/>
  <c r="BL226" i="2" s="1"/>
  <c r="BO226" i="2" a="1"/>
  <c r="BO226" i="2" s="1"/>
  <c r="BN94" i="2" a="1"/>
  <c r="BN94" i="2" s="1"/>
  <c r="BO94" i="2" a="1"/>
  <c r="BO94" i="2" s="1"/>
  <c r="BL94" i="2" a="1"/>
  <c r="BL94" i="2" s="1"/>
  <c r="BM94" i="2" a="1"/>
  <c r="BM94" i="2" s="1"/>
  <c r="BO158" i="2" a="1"/>
  <c r="BO158" i="2" s="1"/>
  <c r="BM158" i="2" a="1"/>
  <c r="BM158" i="2" s="1"/>
  <c r="BL158" i="2" a="1"/>
  <c r="BL158" i="2" s="1"/>
  <c r="BN158" i="2" a="1"/>
  <c r="BN158" i="2" s="1"/>
  <c r="BM73" i="2" a="1"/>
  <c r="BM73" i="2" s="1"/>
  <c r="BN73" i="2" a="1"/>
  <c r="BN73" i="2" s="1"/>
  <c r="BO73" i="2" a="1"/>
  <c r="BO73" i="2" s="1"/>
  <c r="BL73" i="2" a="1"/>
  <c r="BL73" i="2" s="1"/>
  <c r="BO159" i="2" a="1"/>
  <c r="BO159" i="2" s="1"/>
  <c r="BM159" i="2" a="1"/>
  <c r="BM159" i="2" s="1"/>
  <c r="BL159" i="2" a="1"/>
  <c r="BL159" i="2" s="1"/>
  <c r="BN159" i="2" a="1"/>
  <c r="BN159" i="2" s="1"/>
  <c r="BM59" i="2" a="1"/>
  <c r="BM59" i="2" s="1"/>
  <c r="BN59" i="2" a="1"/>
  <c r="BN59" i="2" s="1"/>
  <c r="BL59" i="2" a="1"/>
  <c r="BL59" i="2" s="1"/>
  <c r="BO59" i="2" a="1"/>
  <c r="BO59" i="2" s="1"/>
  <c r="BL65" i="2" a="1"/>
  <c r="BL65" i="2" s="1"/>
  <c r="BO65" i="2" a="1"/>
  <c r="BO65" i="2" s="1"/>
  <c r="BM65" i="2" a="1"/>
  <c r="BM65" i="2" s="1"/>
  <c r="BN65" i="2" a="1"/>
  <c r="BN65" i="2" s="1"/>
  <c r="BO151" i="2" a="1"/>
  <c r="BO151" i="2" s="1"/>
  <c r="BM151" i="2" a="1"/>
  <c r="BM151" i="2" s="1"/>
  <c r="BL151" i="2" a="1"/>
  <c r="BL151" i="2" s="1"/>
  <c r="BN151" i="2" a="1"/>
  <c r="BN151" i="2" s="1"/>
  <c r="BO227" i="2" a="1"/>
  <c r="BO227" i="2" s="1"/>
  <c r="BL227" i="2" a="1"/>
  <c r="BL227" i="2" s="1"/>
  <c r="BM227" i="2" a="1"/>
  <c r="BM227" i="2" s="1"/>
  <c r="BN227" i="2" a="1"/>
  <c r="BN227" i="2" s="1"/>
  <c r="BM176" i="2" a="1"/>
  <c r="BM176" i="2" s="1"/>
  <c r="BL176" i="2" a="1"/>
  <c r="BL176" i="2" s="1"/>
  <c r="BO176" i="2" a="1"/>
  <c r="BO176" i="2" s="1"/>
  <c r="BN176" i="2" a="1"/>
  <c r="BN176" i="2" s="1"/>
  <c r="BL179" i="2" a="1"/>
  <c r="BL179" i="2" s="1"/>
  <c r="BM179" i="2" a="1"/>
  <c r="BM179" i="2" s="1"/>
  <c r="BN179" i="2" a="1"/>
  <c r="BN179" i="2" s="1"/>
  <c r="BO179" i="2" a="1"/>
  <c r="BO179" i="2" s="1"/>
  <c r="BL171" i="2" a="1"/>
  <c r="BL171" i="2" s="1"/>
  <c r="BM171" i="2" a="1"/>
  <c r="BM171" i="2" s="1"/>
  <c r="BN171" i="2" a="1"/>
  <c r="BN171" i="2" s="1"/>
  <c r="BO171" i="2" a="1"/>
  <c r="BO171" i="2" s="1"/>
  <c r="BO163" i="2" a="1"/>
  <c r="BO163" i="2" s="1"/>
  <c r="BM163" i="2" a="1"/>
  <c r="BM163" i="2" s="1"/>
  <c r="BL163" i="2" a="1"/>
  <c r="BL163" i="2" s="1"/>
  <c r="BN163" i="2" a="1"/>
  <c r="BN163" i="2" s="1"/>
  <c r="BM50" i="2" a="1"/>
  <c r="BM50" i="2" s="1"/>
  <c r="BN50" i="2" a="1"/>
  <c r="BN50" i="2" s="1"/>
  <c r="I26" i="1" s="1" a="1"/>
  <c r="I26" i="1" s="1"/>
  <c r="BO50" i="2" a="1"/>
  <c r="BO50" i="2" s="1"/>
  <c r="BL50" i="2" a="1"/>
  <c r="BL50" i="2" s="1"/>
  <c r="BO114" i="2" a="1"/>
  <c r="BO114" i="2" s="1"/>
  <c r="BM114" i="2" a="1"/>
  <c r="BM114" i="2" s="1"/>
  <c r="BN114" i="2" a="1"/>
  <c r="BN114" i="2" s="1"/>
  <c r="BL114" i="2" a="1"/>
  <c r="BL114" i="2" s="1"/>
  <c r="BM178" i="2" a="1"/>
  <c r="BM178" i="2" s="1"/>
  <c r="BN178" i="2" a="1"/>
  <c r="BN178" i="2" s="1"/>
  <c r="BL178" i="2" a="1"/>
  <c r="BL178" i="2" s="1"/>
  <c r="BO178" i="2" a="1"/>
  <c r="BO178" i="2" s="1"/>
  <c r="BO100" i="2" a="1"/>
  <c r="BO100" i="2" s="1"/>
  <c r="BL100" i="2" a="1"/>
  <c r="BL100" i="2" s="1"/>
  <c r="BM100" i="2" a="1"/>
  <c r="BM100" i="2" s="1"/>
  <c r="BN100" i="2" a="1"/>
  <c r="BN100" i="2" s="1"/>
  <c r="BL185" i="2" a="1"/>
  <c r="BL185" i="2" s="1"/>
  <c r="BN185" i="2" a="1"/>
  <c r="BN185" i="2" s="1"/>
  <c r="BM185" i="2" a="1"/>
  <c r="BM185" i="2" s="1"/>
  <c r="BO185" i="2" a="1"/>
  <c r="BO185" i="2" s="1"/>
  <c r="BO85" i="2" a="1"/>
  <c r="BO85" i="2" s="1"/>
  <c r="BL85" i="2" a="1"/>
  <c r="BL85" i="2" s="1"/>
  <c r="BM85" i="2" a="1"/>
  <c r="BM85" i="2" s="1"/>
  <c r="BN85" i="2" a="1"/>
  <c r="BN85" i="2" s="1"/>
  <c r="BN92" i="2" a="1"/>
  <c r="BN92" i="2" s="1"/>
  <c r="BO92" i="2" a="1"/>
  <c r="BO92" i="2" s="1"/>
  <c r="BL92" i="2" a="1"/>
  <c r="BL92" i="2" s="1"/>
  <c r="BM92" i="2" a="1"/>
  <c r="BM92" i="2" s="1"/>
  <c r="BL177" i="2" a="1"/>
  <c r="BL177" i="2" s="1"/>
  <c r="BN177" i="2" a="1"/>
  <c r="BN177" i="2" s="1"/>
  <c r="BO177" i="2" a="1"/>
  <c r="BO177" i="2" s="1"/>
  <c r="BM177" i="2" a="1"/>
  <c r="BM177" i="2" s="1"/>
  <c r="BN45" i="2" a="1"/>
  <c r="BN45" i="2" s="1"/>
  <c r="BL45" i="2" a="1"/>
  <c r="BL45" i="2" s="1"/>
  <c r="BO45" i="2" a="1"/>
  <c r="BO45" i="2" s="1"/>
  <c r="BM45" i="2" a="1"/>
  <c r="BM45" i="2" s="1"/>
  <c r="J21" i="1" s="1" a="1"/>
  <c r="J21" i="1" s="1"/>
  <c r="BN222" i="2" a="1"/>
  <c r="BN222" i="2" s="1"/>
  <c r="BL222" i="2" a="1"/>
  <c r="BL222" i="2" s="1"/>
  <c r="BO222" i="2" a="1"/>
  <c r="BO222" i="2" s="1"/>
  <c r="BM222" i="2" a="1"/>
  <c r="BM222" i="2" s="1"/>
  <c r="BN224" i="2" a="1"/>
  <c r="BN224" i="2" s="1"/>
  <c r="BM224" i="2" a="1"/>
  <c r="BM224" i="2" s="1"/>
  <c r="BL224" i="2" a="1"/>
  <c r="BL224" i="2" s="1"/>
  <c r="BO224" i="2" a="1"/>
  <c r="BO224" i="2" s="1"/>
  <c r="BN218" i="2" a="1"/>
  <c r="BN218" i="2" s="1"/>
  <c r="BM218" i="2" a="1"/>
  <c r="BM218" i="2" s="1"/>
  <c r="BL218" i="2" a="1"/>
  <c r="BL218" i="2" s="1"/>
  <c r="BO218" i="2" a="1"/>
  <c r="BO218" i="2" s="1"/>
  <c r="BN212" i="2" a="1"/>
  <c r="BN212" i="2" s="1"/>
  <c r="BL212" i="2" a="1"/>
  <c r="BL212" i="2" s="1"/>
  <c r="BO212" i="2" a="1"/>
  <c r="BO212" i="2" s="1"/>
  <c r="BM212" i="2" a="1"/>
  <c r="BM212" i="2" s="1"/>
  <c r="BO102" i="2" a="1"/>
  <c r="BO102" i="2" s="1"/>
  <c r="BM102" i="2" a="1"/>
  <c r="BM102" i="2" s="1"/>
  <c r="BN102" i="2" a="1"/>
  <c r="BN102" i="2" s="1"/>
  <c r="BL102" i="2" a="1"/>
  <c r="BL102" i="2" s="1"/>
  <c r="BM166" i="2" a="1"/>
  <c r="BM166" i="2" s="1"/>
  <c r="BN166" i="2" a="1"/>
  <c r="BN166" i="2" s="1"/>
  <c r="BO166" i="2" a="1"/>
  <c r="BO166" i="2" s="1"/>
  <c r="BL166" i="2" a="1"/>
  <c r="BL166" i="2" s="1"/>
  <c r="BO84" i="2" a="1"/>
  <c r="BO84" i="2" s="1"/>
  <c r="BL84" i="2" a="1"/>
  <c r="BL84" i="2" s="1"/>
  <c r="BM84" i="2" a="1"/>
  <c r="BM84" i="2" s="1"/>
  <c r="BN84" i="2" a="1"/>
  <c r="BN84" i="2" s="1"/>
  <c r="BN169" i="2" a="1"/>
  <c r="BN169" i="2" s="1"/>
  <c r="BL169" i="2" a="1"/>
  <c r="BL169" i="2" s="1"/>
  <c r="BO169" i="2" a="1"/>
  <c r="BO169" i="2" s="1"/>
  <c r="BM169" i="2" a="1"/>
  <c r="BM169" i="2" s="1"/>
  <c r="BN69" i="2" a="1"/>
  <c r="BN69" i="2" s="1"/>
  <c r="BL69" i="2" a="1"/>
  <c r="BL69" i="2" s="1"/>
  <c r="BO69" i="2" a="1"/>
  <c r="BO69" i="2" s="1"/>
  <c r="BM69" i="2" a="1"/>
  <c r="BM69" i="2" s="1"/>
  <c r="BM76" i="2" a="1"/>
  <c r="BM76" i="2" s="1"/>
  <c r="BN76" i="2" a="1"/>
  <c r="BN76" i="2" s="1"/>
  <c r="BO76" i="2" a="1"/>
  <c r="BO76" i="2" s="1"/>
  <c r="BL76" i="2" a="1"/>
  <c r="BL76" i="2" s="1"/>
  <c r="BL183" i="2" a="1"/>
  <c r="BL183" i="2" s="1"/>
  <c r="BO183" i="2" a="1"/>
  <c r="BO183" i="2" s="1"/>
  <c r="BM183" i="2" a="1"/>
  <c r="BM183" i="2" s="1"/>
  <c r="BN183" i="2" a="1"/>
  <c r="BN183" i="2" s="1"/>
  <c r="BO99" i="2" a="1"/>
  <c r="BO99" i="2" s="1"/>
  <c r="BN99" i="2" a="1"/>
  <c r="BN99" i="2" s="1"/>
  <c r="BL99" i="2" a="1"/>
  <c r="BL99" i="2" s="1"/>
  <c r="BM99" i="2" a="1"/>
  <c r="BM99" i="2" s="1"/>
  <c r="BO104" i="2" a="1"/>
  <c r="BO104" i="2" s="1"/>
  <c r="BL104" i="2" a="1"/>
  <c r="BL104" i="2" s="1"/>
  <c r="BM104" i="2" a="1"/>
  <c r="BM104" i="2" s="1"/>
  <c r="BN104" i="2" a="1"/>
  <c r="BN104" i="2" s="1"/>
  <c r="BN88" i="2" a="1"/>
  <c r="BN88" i="2" s="1"/>
  <c r="BO88" i="2" a="1"/>
  <c r="BO88" i="2" s="1"/>
  <c r="BL88" i="2" a="1"/>
  <c r="BL88" i="2" s="1"/>
  <c r="BM88" i="2" a="1"/>
  <c r="BM88" i="2" s="1"/>
  <c r="BN72" i="2" a="1"/>
  <c r="BN72" i="2" s="1"/>
  <c r="BO72" i="2" a="1"/>
  <c r="BO72" i="2" s="1"/>
  <c r="BL72" i="2" a="1"/>
  <c r="BL72" i="2" s="1"/>
  <c r="BM72" i="2" a="1"/>
  <c r="BM72" i="2" s="1"/>
  <c r="BL243" i="2" a="1"/>
  <c r="BL243" i="2" s="1"/>
  <c r="BM243" i="2" a="1"/>
  <c r="BM243" i="2" s="1"/>
  <c r="BN243" i="2" a="1"/>
  <c r="BN243" i="2" s="1"/>
  <c r="BO243" i="2" a="1"/>
  <c r="BO243" i="2" s="1"/>
  <c r="K26" i="1" l="1" a="1"/>
  <c r="K26" i="1" s="1"/>
  <c r="K20" i="1" a="1"/>
  <c r="K20" i="1" s="1"/>
  <c r="I25" i="1" a="1"/>
  <c r="I25" i="1" s="1"/>
  <c r="K22" i="1" a="1"/>
  <c r="K22" i="1" s="1"/>
  <c r="I29" i="1" a="1"/>
  <c r="I29" i="1" s="1"/>
  <c r="I28" i="1" a="1"/>
  <c r="I28" i="1" s="1"/>
  <c r="K28" i="1" a="1"/>
  <c r="K28" i="1" s="1"/>
  <c r="J28" i="1" a="1"/>
  <c r="J28" i="1" s="1"/>
  <c r="K27" i="1" a="1"/>
  <c r="K27" i="1" s="1"/>
  <c r="I22" i="1" a="1"/>
  <c r="I22" i="1" s="1"/>
  <c r="J25" i="1" a="1"/>
  <c r="J25" i="1" s="1"/>
  <c r="K24" i="1" a="1"/>
  <c r="K24" i="1" s="1"/>
  <c r="J27" i="1" a="1"/>
  <c r="J27" i="1" s="1"/>
  <c r="J20" i="1" a="1"/>
  <c r="J20" i="1" s="1"/>
  <c r="J26" i="1" a="1"/>
  <c r="J26" i="1" s="1"/>
  <c r="J23" i="1" a="1"/>
  <c r="J23" i="1" s="1"/>
  <c r="I21" i="1" a="1"/>
  <c r="I21" i="1" s="1"/>
  <c r="K25" i="1" a="1"/>
  <c r="K25" i="1" s="1"/>
  <c r="I24" i="1" a="1"/>
  <c r="I24" i="1" s="1"/>
  <c r="J22" i="1" a="1"/>
  <c r="J22" i="1" s="1"/>
  <c r="J29" i="1" a="1"/>
  <c r="J29" i="1" s="1"/>
  <c r="K23" i="1" a="1"/>
  <c r="K23" i="1" s="1"/>
  <c r="I20" i="1" a="1"/>
  <c r="I20" i="1" s="1"/>
  <c r="K21" i="1" a="1"/>
  <c r="K2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Amar</author>
  </authors>
  <commentList>
    <comment ref="H9" authorId="0" shapeId="0" xr:uid="{D28F53EF-09DE-4295-A5C8-91977CDB7D76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במקרה ש-ω ע"פ נוסחה 5.9 גדול מ-0.4 או קטן מ-0.1, הוא ייקבע להיות 0.4 או 0.1 בהתאמה.</t>
        </r>
      </text>
    </comment>
    <comment ref="L9" authorId="0" shapeId="0" xr:uid="{7A3CD871-564E-457F-97F8-779A878FAE92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5.3.6. זיון מינימלי לכפיפה</t>
        </r>
      </text>
    </comment>
    <comment ref="B13" authorId="0" shapeId="0" xr:uid="{A04EFFE1-F60C-4C83-BF83-D6A690C8BBB7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אין צורך בנתון הזה כאשר לא נדרש זיון לחוץ.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Amar</author>
  </authors>
  <commentList>
    <comment ref="K8" authorId="0" shapeId="0" xr:uid="{2B2BF62B-745C-40C4-9A4B-7A7EF20E0DEA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ע"פ טבלה 5.3.</t>
        </r>
      </text>
    </comment>
    <comment ref="Q8" authorId="0" shapeId="0" xr:uid="{FD4C30DB-1324-4F1E-ADC1-3654CC064DCC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ע"פ טבלה 5.3.</t>
        </r>
      </text>
    </comment>
    <comment ref="E10" authorId="0" shapeId="0" xr:uid="{3F1140C8-185A-4180-B2C4-44B3C337E060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החלץ אילוץ K&lt;2</t>
        </r>
      </text>
    </comment>
    <comment ref="H10" authorId="0" shapeId="0" xr:uid="{9811DDC1-7234-4E01-9A69-D865BCA6D8D7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נוסחה 5.56</t>
        </r>
      </text>
    </comment>
    <comment ref="Q11" authorId="0" shapeId="0" xr:uid="{31264981-3291-4048-9F85-4E6831983F3E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וידוא ש-sv,ρv,min לא גדול מ-300 מ"מ</t>
        </r>
      </text>
    </comment>
    <comment ref="E12" authorId="0" shapeId="0" xr:uid="{D75B6DEF-9542-420D-96ED-513C6774450A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החלץ אילוץ ρ&gt;0.02</t>
        </r>
      </text>
    </comment>
    <comment ref="H12" authorId="0" shapeId="0" xr:uid="{4777E2AA-D49A-4A1C-A805-B9938F88E52F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מתקבל מנוסחה 5.55.
Asv ביח' של mm2 ו-sv ביח' של mm.</t>
        </r>
      </text>
    </comment>
    <comment ref="N12" authorId="0" shapeId="0" xr:uid="{A93D96A8-2EF1-4A2A-AD66-7E136C6FC186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לכניסה לטבלה 6.8 (ביח' N/mm2)</t>
        </r>
      </text>
    </comment>
    <comment ref="H13" authorId="0" shapeId="0" xr:uid="{942BAB8C-5100-4F3E-8400-810B4D3DC324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מחושב ע"י הכפלת שטח החתך של ענף בודד במס' הענפים.</t>
        </r>
      </text>
    </comment>
    <comment ref="K14" authorId="0" shapeId="0" xr:uid="{0928DD19-6C83-419F-AAD7-20B94BAFA48A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ע"פ התקן קיימות 3 פסיעות מקסימליות שונות. לכן הפסיעה שתיבחר היא הנמוכה מבין הפסיעה ע"פ החישוב (נדרש,Sv) ושלושת הפסיעות המקסימליות הללו:
1. הפסיעה ע"פ ρv,min
2. הפסיעה ע"פ Sv,max, נוסחה (5.62)
3. 300 מ"מ</t>
        </r>
      </text>
    </comment>
    <comment ref="K16" authorId="0" shapeId="0" xr:uid="{5B54B77E-12B6-415F-8475-441ED469D9FE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הפסיעה הסופית היא הפסיעה הנבחרת מעוגלת כלפי מטה ב-50 מ"מ.</t>
        </r>
      </text>
    </comment>
    <comment ref="B17" authorId="0" shapeId="0" xr:uid="{AF5618D4-4D11-4902-B8F4-173C3579E951}">
      <text>
        <r>
          <rPr>
            <b/>
            <sz val="9"/>
            <color indexed="81"/>
            <rFont val="Tahoma"/>
            <family val="2"/>
          </rPr>
          <t>Michael Amar:</t>
        </r>
        <r>
          <rPr>
            <sz val="9"/>
            <color indexed="81"/>
            <rFont val="Tahoma"/>
            <family val="2"/>
          </rPr>
          <t xml:space="preserve">
למרות שכאשר θ יותר קטנה גם VRd,max קטן יותר, הפסיעה תהיה יותר גדולה והכוח לקבלת זיון מינימלי יגדל.
לכן עדיף להתחיל את הבדיקה עם θ קטנה יותר, ואם VRd,max קטן מדי אפשר להגדיל את θ ובכך להגדיל גם אותו.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<sst xmlns="http://schemas.openxmlformats.org/spreadsheetml/2006/main" count="189" uniqueCount="120">
  <si>
    <t>בס"ד</t>
  </si>
  <si>
    <t>בטון</t>
  </si>
  <si>
    <t>אגרגט</t>
  </si>
  <si>
    <t>פלדה</t>
  </si>
  <si>
    <t>ב-20</t>
  </si>
  <si>
    <t>ב-25</t>
  </si>
  <si>
    <t>ב-30</t>
  </si>
  <si>
    <t>ב-40</t>
  </si>
  <si>
    <t>ב-50</t>
  </si>
  <si>
    <t>ב-60</t>
  </si>
  <si>
    <t>חוזק אופייני בלחיצה</t>
  </si>
  <si>
    <t>f_ck [M[a]</t>
  </si>
  <si>
    <t>E גירי</t>
  </si>
  <si>
    <t>E דולומיטי</t>
  </si>
  <si>
    <t>פ-240</t>
  </si>
  <si>
    <t>פ-400</t>
  </si>
  <si>
    <t>פ-500</t>
  </si>
  <si>
    <t>fsk</t>
  </si>
  <si>
    <t>fsd</t>
  </si>
  <si>
    <t>f_cd</t>
  </si>
  <si>
    <t>f_ctm</t>
  </si>
  <si>
    <t>f_ctk</t>
  </si>
  <si>
    <t>ח' - טובים</t>
  </si>
  <si>
    <t>ח' - נחותים</t>
  </si>
  <si>
    <t>מ' - טובים</t>
  </si>
  <si>
    <t>מ' - נחותים</t>
  </si>
  <si>
    <t>גירי</t>
  </si>
  <si>
    <t>דולומיטי</t>
  </si>
  <si>
    <t>נתונים</t>
  </si>
  <si>
    <t>חישוב כאשר לא נדרש זיון לחוץ</t>
  </si>
  <si>
    <t>חישוב כאשר נדרש זיון לחוץ</t>
  </si>
  <si>
    <t>h [mm]</t>
  </si>
  <si>
    <t>b [mm]</t>
  </si>
  <si>
    <t>ω</t>
  </si>
  <si>
    <t>עדיפות</t>
  </si>
  <si>
    <t>קוטר</t>
  </si>
  <si>
    <t>מוטות</t>
  </si>
  <si>
    <r>
      <t>M</t>
    </r>
    <r>
      <rPr>
        <vertAlign val="subscript"/>
        <sz val="14"/>
        <color theme="0"/>
        <rFont val="Bahnschrift"/>
        <family val="2"/>
      </rPr>
      <t>d</t>
    </r>
    <r>
      <rPr>
        <sz val="14"/>
        <color theme="0"/>
        <rFont val="Bahnschrift"/>
        <family val="2"/>
      </rPr>
      <t xml:space="preserve"> [kNm]</t>
    </r>
  </si>
  <si>
    <r>
      <t>d</t>
    </r>
    <r>
      <rPr>
        <vertAlign val="subscript"/>
        <sz val="14"/>
        <color theme="0"/>
        <rFont val="Segoe UI"/>
        <family val="2"/>
      </rPr>
      <t xml:space="preserve">s </t>
    </r>
    <r>
      <rPr>
        <sz val="14"/>
        <color theme="0"/>
        <rFont val="Segoe UI"/>
        <family val="2"/>
      </rPr>
      <t>[mm]</t>
    </r>
  </si>
  <si>
    <r>
      <t>f</t>
    </r>
    <r>
      <rPr>
        <vertAlign val="subscript"/>
        <sz val="14"/>
        <color theme="0"/>
        <rFont val="Segoe UI"/>
        <family val="2"/>
      </rPr>
      <t>cd</t>
    </r>
    <r>
      <rPr>
        <sz val="14"/>
        <color theme="0"/>
        <rFont val="Segoe UI"/>
        <family val="2"/>
      </rPr>
      <t xml:space="preserve"> [MPa]</t>
    </r>
  </si>
  <si>
    <r>
      <t>f</t>
    </r>
    <r>
      <rPr>
        <vertAlign val="subscript"/>
        <sz val="14"/>
        <color theme="0"/>
        <rFont val="Segoe UI"/>
        <family val="2"/>
      </rPr>
      <t>ctm</t>
    </r>
    <r>
      <rPr>
        <sz val="14"/>
        <color theme="0"/>
        <rFont val="Segoe UI"/>
        <family val="2"/>
      </rPr>
      <t xml:space="preserve"> [MPa]</t>
    </r>
  </si>
  <si>
    <r>
      <t>f</t>
    </r>
    <r>
      <rPr>
        <vertAlign val="subscript"/>
        <sz val="14"/>
        <color theme="0"/>
        <rFont val="Segoe UI"/>
        <family val="2"/>
      </rPr>
      <t>sd</t>
    </r>
    <r>
      <rPr>
        <sz val="14"/>
        <color theme="0"/>
        <rFont val="Segoe UI"/>
        <family val="2"/>
      </rPr>
      <t xml:space="preserve"> [MPa]</t>
    </r>
  </si>
  <si>
    <r>
      <t>f</t>
    </r>
    <r>
      <rPr>
        <vertAlign val="subscript"/>
        <sz val="14"/>
        <color theme="0"/>
        <rFont val="Segoe UI"/>
        <family val="2"/>
      </rPr>
      <t>sk</t>
    </r>
    <r>
      <rPr>
        <sz val="14"/>
        <color theme="0"/>
        <rFont val="Segoe UI"/>
        <family val="2"/>
      </rPr>
      <t xml:space="preserve"> [MPa]</t>
    </r>
  </si>
  <si>
    <t>d [mm]</t>
  </si>
  <si>
    <r>
      <t>M</t>
    </r>
    <r>
      <rPr>
        <vertAlign val="subscript"/>
        <sz val="14"/>
        <color theme="0"/>
        <rFont val="Segoe UI"/>
        <family val="2"/>
      </rPr>
      <t>cd,max</t>
    </r>
    <r>
      <rPr>
        <sz val="14"/>
        <color theme="0"/>
        <rFont val="Segoe UI"/>
        <family val="2"/>
      </rPr>
      <t xml:space="preserve"> [kNm]</t>
    </r>
  </si>
  <si>
    <r>
      <t>M</t>
    </r>
    <r>
      <rPr>
        <vertAlign val="subscript"/>
        <sz val="14"/>
        <color theme="0"/>
        <rFont val="Segoe UI"/>
        <family val="2"/>
      </rPr>
      <t>d</t>
    </r>
    <r>
      <rPr>
        <sz val="14"/>
        <color theme="0"/>
        <rFont val="Segoe UI"/>
        <family val="2"/>
      </rPr>
      <t xml:space="preserve"> &gt; M</t>
    </r>
    <r>
      <rPr>
        <vertAlign val="subscript"/>
        <sz val="14"/>
        <color theme="0"/>
        <rFont val="Segoe UI"/>
        <family val="2"/>
      </rPr>
      <t>cd,max</t>
    </r>
  </si>
  <si>
    <t>0.95d</t>
  </si>
  <si>
    <t>z [mm]</t>
  </si>
  <si>
    <r>
      <t>A</t>
    </r>
    <r>
      <rPr>
        <vertAlign val="subscript"/>
        <sz val="14"/>
        <color theme="0"/>
        <rFont val="Segoe UI"/>
        <family val="2"/>
        <scheme val="minor"/>
      </rPr>
      <t>s</t>
    </r>
    <r>
      <rPr>
        <sz val="14"/>
        <color theme="0"/>
        <rFont val="Segoe UI"/>
        <family val="2"/>
        <scheme val="minor"/>
      </rPr>
      <t xml:space="preserve"> [mm</t>
    </r>
    <r>
      <rPr>
        <vertAlign val="superscript"/>
        <sz val="14"/>
        <color theme="0"/>
        <rFont val="Segoe UI"/>
        <family val="2"/>
        <scheme val="minor"/>
      </rPr>
      <t>2</t>
    </r>
    <r>
      <rPr>
        <sz val="14"/>
        <color theme="0"/>
        <rFont val="Segoe UI"/>
        <family val="2"/>
        <scheme val="minor"/>
      </rPr>
      <t>]</t>
    </r>
  </si>
  <si>
    <r>
      <t xml:space="preserve">קוטר </t>
    </r>
    <r>
      <rPr>
        <sz val="12"/>
        <color theme="0"/>
        <rFont val="Segoe UI"/>
        <family val="2"/>
        <scheme val="major"/>
      </rPr>
      <t>[mm]</t>
    </r>
  </si>
  <si>
    <r>
      <t>A</t>
    </r>
    <r>
      <rPr>
        <vertAlign val="subscript"/>
        <sz val="12"/>
        <color theme="0"/>
        <rFont val="Segoe UI"/>
        <family val="2"/>
        <scheme val="minor"/>
      </rPr>
      <t>s</t>
    </r>
    <r>
      <rPr>
        <sz val="12"/>
        <color theme="0"/>
        <rFont val="Segoe UI"/>
        <family val="2"/>
        <scheme val="minor"/>
      </rPr>
      <t xml:space="preserve"> [mm</t>
    </r>
    <r>
      <rPr>
        <vertAlign val="superscript"/>
        <sz val="12"/>
        <color theme="0"/>
        <rFont val="Segoe UI"/>
        <family val="2"/>
        <scheme val="minor"/>
      </rPr>
      <t>2</t>
    </r>
    <r>
      <rPr>
        <sz val="12"/>
        <color theme="0"/>
        <rFont val="Segoe UI"/>
        <family val="2"/>
        <scheme val="minor"/>
      </rPr>
      <t>]</t>
    </r>
  </si>
  <si>
    <t xml:space="preserve">ρ </t>
  </si>
  <si>
    <r>
      <t>ρ</t>
    </r>
    <r>
      <rPr>
        <vertAlign val="subscript"/>
        <sz val="14"/>
        <color theme="0"/>
        <rFont val="Segoe UI"/>
        <family val="2"/>
        <scheme val="minor"/>
      </rPr>
      <t>max</t>
    </r>
  </si>
  <si>
    <r>
      <t>ρ</t>
    </r>
    <r>
      <rPr>
        <vertAlign val="subscript"/>
        <sz val="14"/>
        <color theme="0"/>
        <rFont val="Segoe UI"/>
        <family val="2"/>
        <scheme val="minor"/>
      </rPr>
      <t>min</t>
    </r>
  </si>
  <si>
    <r>
      <t>ρ</t>
    </r>
    <r>
      <rPr>
        <vertAlign val="subscript"/>
        <sz val="14"/>
        <color theme="0"/>
        <rFont val="Segoe UI"/>
        <family val="2"/>
        <scheme val="minor"/>
      </rPr>
      <t>final</t>
    </r>
  </si>
  <si>
    <r>
      <t>A</t>
    </r>
    <r>
      <rPr>
        <vertAlign val="subscript"/>
        <sz val="14"/>
        <color theme="0"/>
        <rFont val="Segoe UI"/>
        <family val="2"/>
        <scheme val="minor"/>
      </rPr>
      <t>s,final</t>
    </r>
  </si>
  <si>
    <t>מס' מוטות מקסימלי</t>
  </si>
  <si>
    <r>
      <t>קוטר מקסימלי</t>
    </r>
    <r>
      <rPr>
        <sz val="12"/>
        <color theme="0"/>
        <rFont val="Segoe UI"/>
        <family val="2"/>
        <scheme val="minor"/>
      </rPr>
      <t xml:space="preserve"> [mm]</t>
    </r>
  </si>
  <si>
    <t>שטח</t>
  </si>
  <si>
    <t>Minimum</t>
  </si>
  <si>
    <t>מומנט תסבולת הבטון</t>
  </si>
  <si>
    <r>
      <t>ΔM</t>
    </r>
    <r>
      <rPr>
        <vertAlign val="subscript"/>
        <sz val="14"/>
        <color theme="0"/>
        <rFont val="Segoe UI"/>
        <family val="2"/>
        <scheme val="minor"/>
      </rPr>
      <t>d</t>
    </r>
    <r>
      <rPr>
        <sz val="14"/>
        <color theme="0"/>
        <rFont val="Segoe UI"/>
        <family val="2"/>
        <scheme val="minor"/>
      </rPr>
      <t xml:space="preserve"> [kNm]</t>
    </r>
  </si>
  <si>
    <r>
      <t>d</t>
    </r>
    <r>
      <rPr>
        <vertAlign val="subscript"/>
        <sz val="14"/>
        <color theme="0"/>
        <rFont val="Segoe UI"/>
        <family val="2"/>
      </rPr>
      <t>s</t>
    </r>
    <r>
      <rPr>
        <vertAlign val="superscript"/>
        <sz val="14"/>
        <color theme="0"/>
        <rFont val="Segoe UI"/>
        <family val="2"/>
      </rPr>
      <t>'</t>
    </r>
    <r>
      <rPr>
        <vertAlign val="subscript"/>
        <sz val="14"/>
        <color theme="0"/>
        <rFont val="Segoe UI"/>
        <family val="2"/>
      </rPr>
      <t xml:space="preserve"> </t>
    </r>
    <r>
      <rPr>
        <sz val="14"/>
        <color theme="0"/>
        <rFont val="Segoe UI"/>
        <family val="2"/>
      </rPr>
      <t>[mm]</t>
    </r>
  </si>
  <si>
    <r>
      <t>A</t>
    </r>
    <r>
      <rPr>
        <vertAlign val="subscript"/>
        <sz val="14"/>
        <color theme="0"/>
        <rFont val="Segoe UI"/>
        <family val="2"/>
        <scheme val="minor"/>
      </rPr>
      <t>s</t>
    </r>
    <r>
      <rPr>
        <vertAlign val="superscript"/>
        <sz val="14"/>
        <color theme="0"/>
        <rFont val="Segoe UI"/>
        <family val="2"/>
        <scheme val="minor"/>
      </rPr>
      <t>'</t>
    </r>
    <r>
      <rPr>
        <sz val="14"/>
        <color theme="0"/>
        <rFont val="Segoe UI"/>
        <family val="2"/>
        <scheme val="minor"/>
      </rPr>
      <t xml:space="preserve"> [mm</t>
    </r>
    <r>
      <rPr>
        <vertAlign val="superscript"/>
        <sz val="14"/>
        <color theme="0"/>
        <rFont val="Segoe UI"/>
        <family val="2"/>
        <scheme val="minor"/>
      </rPr>
      <t>2</t>
    </r>
    <r>
      <rPr>
        <sz val="14"/>
        <color theme="0"/>
        <rFont val="Segoe UI"/>
        <family val="2"/>
        <scheme val="minor"/>
      </rPr>
      <t>]</t>
    </r>
  </si>
  <si>
    <r>
      <t xml:space="preserve">ρ </t>
    </r>
    <r>
      <rPr>
        <vertAlign val="superscript"/>
        <sz val="14"/>
        <color theme="0"/>
        <rFont val="Segoe UI"/>
        <family val="2"/>
        <scheme val="minor"/>
      </rPr>
      <t>'</t>
    </r>
  </si>
  <si>
    <r>
      <t>ρ</t>
    </r>
    <r>
      <rPr>
        <vertAlign val="subscript"/>
        <sz val="14"/>
        <color theme="0"/>
        <rFont val="Segoe UI"/>
        <family val="2"/>
        <scheme val="minor"/>
      </rPr>
      <t>max</t>
    </r>
    <r>
      <rPr>
        <vertAlign val="superscript"/>
        <sz val="14"/>
        <color theme="0"/>
        <rFont val="Segoe UI"/>
        <family val="2"/>
        <scheme val="minor"/>
      </rPr>
      <t>'</t>
    </r>
  </si>
  <si>
    <r>
      <t>ρ</t>
    </r>
    <r>
      <rPr>
        <vertAlign val="superscript"/>
        <sz val="14"/>
        <color theme="0"/>
        <rFont val="Segoe UI"/>
        <family val="2"/>
        <scheme val="minor"/>
      </rPr>
      <t>'</t>
    </r>
    <r>
      <rPr>
        <sz val="14"/>
        <color theme="0"/>
        <rFont val="Segoe UI"/>
        <family val="2"/>
        <scheme val="minor"/>
      </rPr>
      <t xml:space="preserve"> &lt; ρ</t>
    </r>
    <r>
      <rPr>
        <vertAlign val="subscript"/>
        <sz val="14"/>
        <color theme="0"/>
        <rFont val="Segoe UI"/>
        <family val="2"/>
        <scheme val="minor"/>
      </rPr>
      <t>max</t>
    </r>
    <r>
      <rPr>
        <vertAlign val="superscript"/>
        <sz val="14"/>
        <color theme="0"/>
        <rFont val="Segoe UI"/>
        <family val="2"/>
        <scheme val="minor"/>
      </rPr>
      <t>'</t>
    </r>
  </si>
  <si>
    <r>
      <t>ρ &lt; ρ</t>
    </r>
    <r>
      <rPr>
        <vertAlign val="subscript"/>
        <sz val="14"/>
        <color theme="0"/>
        <rFont val="Segoe UI"/>
        <family val="2"/>
        <scheme val="minor"/>
      </rPr>
      <t>max</t>
    </r>
  </si>
  <si>
    <t>לא נדרש זיון לחוץ</t>
  </si>
  <si>
    <t>נדרש זיון לחוץ - As</t>
  </si>
  <si>
    <t>נדרש זיון לחוץ - As'</t>
  </si>
  <si>
    <r>
      <t>A</t>
    </r>
    <r>
      <rPr>
        <vertAlign val="subscript"/>
        <sz val="12"/>
        <color theme="0"/>
        <rFont val="Segoe UI"/>
        <family val="2"/>
        <scheme val="minor"/>
      </rPr>
      <t>s</t>
    </r>
    <r>
      <rPr>
        <vertAlign val="superscript"/>
        <sz val="12"/>
        <color theme="0"/>
        <rFont val="Segoe UI"/>
        <family val="2"/>
        <scheme val="minor"/>
      </rPr>
      <t>'</t>
    </r>
    <r>
      <rPr>
        <sz val="12"/>
        <color theme="0"/>
        <rFont val="Segoe UI"/>
        <family val="2"/>
        <scheme val="minor"/>
      </rPr>
      <t xml:space="preserve"> [mm</t>
    </r>
    <r>
      <rPr>
        <vertAlign val="superscript"/>
        <sz val="12"/>
        <color theme="0"/>
        <rFont val="Segoe UI"/>
        <family val="2"/>
        <scheme val="minor"/>
      </rPr>
      <t>2</t>
    </r>
    <r>
      <rPr>
        <sz val="12"/>
        <color theme="0"/>
        <rFont val="Segoe UI"/>
        <family val="2"/>
        <scheme val="minor"/>
      </rPr>
      <t>]</t>
    </r>
  </si>
  <si>
    <t>זיון לחוץ</t>
  </si>
  <si>
    <t>מיכאל עמר | תשפ"ד</t>
  </si>
  <si>
    <r>
      <t>מחשבון לתכן קורות</t>
    </r>
    <r>
      <rPr>
        <sz val="24"/>
        <color theme="0"/>
        <rFont val="David"/>
        <family val="2"/>
      </rPr>
      <t xml:space="preserve"> | גזירה</t>
    </r>
  </si>
  <si>
    <r>
      <t>מחשבון לתכן קורות</t>
    </r>
    <r>
      <rPr>
        <sz val="24"/>
        <color theme="0"/>
        <rFont val="David"/>
        <family val="2"/>
      </rPr>
      <t xml:space="preserve"> | כפיפה</t>
    </r>
  </si>
  <si>
    <t>מס' ענפים</t>
  </si>
  <si>
    <r>
      <t>A</t>
    </r>
    <r>
      <rPr>
        <vertAlign val="subscript"/>
        <sz val="14"/>
        <color theme="0"/>
        <rFont val="Segoe UI"/>
        <family val="2"/>
      </rPr>
      <t>s</t>
    </r>
    <r>
      <rPr>
        <sz val="14"/>
        <color theme="0"/>
        <rFont val="Segoe UI"/>
        <family val="2"/>
      </rPr>
      <t xml:space="preserve"> [mm</t>
    </r>
    <r>
      <rPr>
        <vertAlign val="superscript"/>
        <sz val="14"/>
        <color theme="0"/>
        <rFont val="Segoe UI"/>
        <family val="2"/>
      </rPr>
      <t>2</t>
    </r>
    <r>
      <rPr>
        <sz val="14"/>
        <color theme="0"/>
        <rFont val="Segoe UI"/>
        <family val="2"/>
      </rPr>
      <t>]</t>
    </r>
  </si>
  <si>
    <t>α [°]</t>
  </si>
  <si>
    <r>
      <t>V</t>
    </r>
    <r>
      <rPr>
        <vertAlign val="subscript"/>
        <sz val="14"/>
        <color theme="0"/>
        <rFont val="Segoe UI"/>
        <family val="2"/>
      </rPr>
      <t>Rd,max</t>
    </r>
    <r>
      <rPr>
        <sz val="14"/>
        <color theme="0"/>
        <rFont val="Segoe UI"/>
        <family val="2"/>
      </rPr>
      <t xml:space="preserve"> [kN]</t>
    </r>
  </si>
  <si>
    <r>
      <t>f</t>
    </r>
    <r>
      <rPr>
        <vertAlign val="subscript"/>
        <sz val="14"/>
        <color theme="0"/>
        <rFont val="Segoe UI"/>
        <family val="2"/>
      </rPr>
      <t>ck</t>
    </r>
    <r>
      <rPr>
        <sz val="14"/>
        <color theme="0"/>
        <rFont val="Segoe UI"/>
        <family val="2"/>
      </rPr>
      <t xml:space="preserve"> [MPa]</t>
    </r>
  </si>
  <si>
    <t>θ [°]</t>
  </si>
  <si>
    <r>
      <t>V</t>
    </r>
    <r>
      <rPr>
        <vertAlign val="subscript"/>
        <sz val="14"/>
        <color theme="0"/>
        <rFont val="Segoe UI"/>
        <family val="2"/>
      </rPr>
      <t>d</t>
    </r>
    <r>
      <rPr>
        <sz val="14"/>
        <color theme="0"/>
        <rFont val="Segoe UI"/>
        <family val="2"/>
      </rPr>
      <t xml:space="preserve"> [kN]</t>
    </r>
  </si>
  <si>
    <r>
      <t>V</t>
    </r>
    <r>
      <rPr>
        <vertAlign val="subscript"/>
        <sz val="14"/>
        <color theme="0"/>
        <rFont val="Segoe UI"/>
        <family val="2"/>
      </rPr>
      <t>Rd,max</t>
    </r>
    <r>
      <rPr>
        <sz val="14"/>
        <color theme="0"/>
        <rFont val="Segoe UI"/>
        <family val="2"/>
      </rPr>
      <t xml:space="preserve"> &gt; V</t>
    </r>
    <r>
      <rPr>
        <vertAlign val="subscript"/>
        <sz val="14"/>
        <color theme="0"/>
        <rFont val="Segoe UI"/>
        <family val="2"/>
      </rPr>
      <t>d</t>
    </r>
  </si>
  <si>
    <r>
      <t>A</t>
    </r>
    <r>
      <rPr>
        <vertAlign val="subscript"/>
        <sz val="14"/>
        <color theme="0"/>
        <rFont val="Segoe UI"/>
        <family val="2"/>
      </rPr>
      <t>sv</t>
    </r>
    <r>
      <rPr>
        <sz val="14"/>
        <color theme="0"/>
        <rFont val="Segoe UI"/>
        <family val="2"/>
      </rPr>
      <t>/s</t>
    </r>
    <r>
      <rPr>
        <vertAlign val="subscript"/>
        <sz val="14"/>
        <color theme="0"/>
        <rFont val="Segoe UI"/>
        <family val="2"/>
      </rPr>
      <t>v</t>
    </r>
    <r>
      <rPr>
        <sz val="14"/>
        <color theme="0"/>
        <rFont val="Segoe UI"/>
        <family val="2"/>
      </rPr>
      <t xml:space="preserve"> </t>
    </r>
    <r>
      <rPr>
        <sz val="14"/>
        <color theme="0"/>
        <rFont val="David"/>
        <family val="2"/>
      </rPr>
      <t>נדרש</t>
    </r>
  </si>
  <si>
    <t>ענפים</t>
  </si>
  <si>
    <r>
      <t>קוטר</t>
    </r>
    <r>
      <rPr>
        <sz val="14"/>
        <color theme="0"/>
        <rFont val="Segoe UI"/>
        <family val="2"/>
        <scheme val="major"/>
      </rPr>
      <t xml:space="preserve"> [mm]</t>
    </r>
  </si>
  <si>
    <r>
      <t>A</t>
    </r>
    <r>
      <rPr>
        <vertAlign val="subscript"/>
        <sz val="14"/>
        <color theme="0"/>
        <rFont val="Segoe UI"/>
        <family val="2"/>
      </rPr>
      <t>sv</t>
    </r>
    <r>
      <rPr>
        <sz val="14"/>
        <color theme="0"/>
        <rFont val="Segoe UI"/>
        <family val="2"/>
      </rPr>
      <t xml:space="preserve"> [mm</t>
    </r>
    <r>
      <rPr>
        <vertAlign val="superscript"/>
        <sz val="14"/>
        <color theme="0"/>
        <rFont val="Segoe UI"/>
        <family val="2"/>
      </rPr>
      <t>2</t>
    </r>
    <r>
      <rPr>
        <sz val="14"/>
        <color theme="0"/>
        <rFont val="Segoe UI"/>
        <family val="2"/>
      </rPr>
      <t>]</t>
    </r>
  </si>
  <si>
    <t>חישוב פסיעה</t>
  </si>
  <si>
    <r>
      <t>ρ</t>
    </r>
    <r>
      <rPr>
        <vertAlign val="subscript"/>
        <sz val="14"/>
        <color theme="0"/>
        <rFont val="Segoe UI"/>
        <family val="2"/>
      </rPr>
      <t>v</t>
    </r>
  </si>
  <si>
    <r>
      <t>ρ</t>
    </r>
    <r>
      <rPr>
        <vertAlign val="subscript"/>
        <sz val="14"/>
        <color theme="0"/>
        <rFont val="Segoe UI"/>
        <family val="2"/>
      </rPr>
      <t>v,min</t>
    </r>
  </si>
  <si>
    <r>
      <t>S</t>
    </r>
    <r>
      <rPr>
        <vertAlign val="subscript"/>
        <sz val="14"/>
        <color theme="0"/>
        <rFont val="Segoe UI"/>
        <family val="2"/>
      </rPr>
      <t>v,max,(5.62)</t>
    </r>
    <r>
      <rPr>
        <sz val="14"/>
        <color theme="0"/>
        <rFont val="Segoe UI"/>
        <family val="2"/>
      </rPr>
      <t xml:space="preserve"> [mm]</t>
    </r>
  </si>
  <si>
    <t>פטור מחישוב רוחב סדק</t>
  </si>
  <si>
    <t>בדיקת פסיעה</t>
  </si>
  <si>
    <t>X</t>
  </si>
  <si>
    <t>פס' מקס'</t>
  </si>
  <si>
    <t>K</t>
  </si>
  <si>
    <t>ρ</t>
  </si>
  <si>
    <r>
      <t>K</t>
    </r>
    <r>
      <rPr>
        <vertAlign val="subscript"/>
        <sz val="14"/>
        <color theme="0"/>
        <rFont val="Segoe UI"/>
        <family val="2"/>
      </rPr>
      <t>(5.51)</t>
    </r>
  </si>
  <si>
    <t>בדיקת נחיצות זיון מחושב</t>
  </si>
  <si>
    <r>
      <t>ρ</t>
    </r>
    <r>
      <rPr>
        <vertAlign val="subscript"/>
        <sz val="14"/>
        <color theme="0"/>
        <rFont val="Segoe UI"/>
        <family val="2"/>
      </rPr>
      <t>(5.52)</t>
    </r>
  </si>
  <si>
    <r>
      <t>V</t>
    </r>
    <r>
      <rPr>
        <vertAlign val="subscript"/>
        <sz val="14"/>
        <color theme="0"/>
        <rFont val="Segoe UI"/>
        <family val="2"/>
      </rPr>
      <t>Rd,c</t>
    </r>
    <r>
      <rPr>
        <sz val="14"/>
        <color theme="0"/>
        <rFont val="Segoe UI"/>
        <family val="2"/>
      </rPr>
      <t xml:space="preserve"> [kN]</t>
    </r>
  </si>
  <si>
    <r>
      <t>V</t>
    </r>
    <r>
      <rPr>
        <vertAlign val="subscript"/>
        <sz val="14"/>
        <color theme="0"/>
        <rFont val="Segoe UI"/>
        <family val="2"/>
      </rPr>
      <t>Rd,c,(5.49)</t>
    </r>
    <r>
      <rPr>
        <sz val="14"/>
        <color theme="0"/>
        <rFont val="Segoe UI"/>
        <family val="2"/>
      </rPr>
      <t xml:space="preserve"> [kN]</t>
    </r>
  </si>
  <si>
    <r>
      <t>V</t>
    </r>
    <r>
      <rPr>
        <vertAlign val="subscript"/>
        <sz val="14"/>
        <color theme="0"/>
        <rFont val="Segoe UI"/>
        <family val="2"/>
      </rPr>
      <t>Rd,c,(5.48)</t>
    </r>
    <r>
      <rPr>
        <sz val="14"/>
        <color theme="0"/>
        <rFont val="Segoe UI"/>
        <family val="2"/>
      </rPr>
      <t xml:space="preserve"> [kN]</t>
    </r>
  </si>
  <si>
    <t>זיון מחושב</t>
  </si>
  <si>
    <t>הגבלת פסיעה</t>
  </si>
  <si>
    <r>
      <t>V</t>
    </r>
    <r>
      <rPr>
        <vertAlign val="subscript"/>
        <sz val="14"/>
        <color theme="0"/>
        <rFont val="Segoe UI"/>
        <family val="2"/>
      </rPr>
      <t>d</t>
    </r>
    <r>
      <rPr>
        <sz val="14"/>
        <color theme="0"/>
        <rFont val="Segoe UI"/>
        <family val="2"/>
      </rPr>
      <t xml:space="preserve"> &lt; 3V</t>
    </r>
    <r>
      <rPr>
        <vertAlign val="subscript"/>
        <sz val="14"/>
        <color theme="0"/>
        <rFont val="Segoe UI"/>
        <family val="2"/>
      </rPr>
      <t>Rd,c</t>
    </r>
  </si>
  <si>
    <r>
      <t>3V</t>
    </r>
    <r>
      <rPr>
        <vertAlign val="subscript"/>
        <sz val="14"/>
        <color theme="0"/>
        <rFont val="Segoe UI"/>
        <family val="2"/>
      </rPr>
      <t>Rd,c</t>
    </r>
    <r>
      <rPr>
        <sz val="14"/>
        <color theme="0"/>
        <rFont val="Segoe UI"/>
        <family val="2"/>
      </rPr>
      <t xml:space="preserve"> [kN]</t>
    </r>
  </si>
  <si>
    <r>
      <t>S</t>
    </r>
    <r>
      <rPr>
        <vertAlign val="subscript"/>
        <sz val="14"/>
        <color theme="0"/>
        <rFont val="Segoe UI"/>
        <family val="2"/>
      </rPr>
      <t>v,max,</t>
    </r>
    <r>
      <rPr>
        <vertAlign val="subscript"/>
        <sz val="14"/>
        <color theme="0"/>
        <rFont val="David"/>
        <family val="2"/>
      </rPr>
      <t>רוחב סדק</t>
    </r>
    <r>
      <rPr>
        <sz val="14"/>
        <color theme="0"/>
        <rFont val="Segoe UI"/>
        <family val="2"/>
      </rPr>
      <t xml:space="preserve"> [mm]</t>
    </r>
  </si>
  <si>
    <r>
      <t>s</t>
    </r>
    <r>
      <rPr>
        <vertAlign val="subscript"/>
        <sz val="14"/>
        <color theme="0"/>
        <rFont val="Segoe UI"/>
        <family val="2"/>
      </rPr>
      <t>v,</t>
    </r>
    <r>
      <rPr>
        <vertAlign val="subscript"/>
        <sz val="14"/>
        <color theme="0"/>
        <rFont val="David"/>
        <family val="2"/>
      </rPr>
      <t>נדרש</t>
    </r>
    <r>
      <rPr>
        <sz val="14"/>
        <color theme="0"/>
        <rFont val="Segoe UI"/>
        <family val="2"/>
      </rPr>
      <t xml:space="preserve"> [mm]</t>
    </r>
  </si>
  <si>
    <r>
      <t>s</t>
    </r>
    <r>
      <rPr>
        <vertAlign val="subscript"/>
        <sz val="14"/>
        <color theme="0"/>
        <rFont val="Segoe UI"/>
        <family val="2"/>
      </rPr>
      <t>v,</t>
    </r>
    <r>
      <rPr>
        <vertAlign val="subscript"/>
        <sz val="14"/>
        <color theme="0"/>
        <rFont val="David"/>
        <family val="2"/>
      </rPr>
      <t>סופי</t>
    </r>
    <r>
      <rPr>
        <sz val="14"/>
        <color theme="0"/>
        <rFont val="Segoe UI"/>
        <family val="2"/>
      </rPr>
      <t xml:space="preserve"> [mm]</t>
    </r>
  </si>
  <si>
    <t>כוח לקבלת זיון מינימלי</t>
  </si>
  <si>
    <r>
      <t>V</t>
    </r>
    <r>
      <rPr>
        <vertAlign val="subscript"/>
        <sz val="14"/>
        <color theme="0"/>
        <rFont val="Segoe UI"/>
        <family val="2"/>
      </rPr>
      <t>d,ρv,min</t>
    </r>
    <r>
      <rPr>
        <sz val="14"/>
        <color theme="0"/>
        <rFont val="Segoe UI"/>
        <family val="2"/>
      </rPr>
      <t xml:space="preserve"> [kN]</t>
    </r>
  </si>
  <si>
    <r>
      <t>S</t>
    </r>
    <r>
      <rPr>
        <vertAlign val="subscript"/>
        <sz val="14"/>
        <color theme="0"/>
        <rFont val="Segoe UI"/>
        <family val="2"/>
      </rPr>
      <t>v,max,300mm</t>
    </r>
    <r>
      <rPr>
        <sz val="14"/>
        <color theme="0"/>
        <rFont val="Segoe UI"/>
        <family val="2"/>
      </rPr>
      <t xml:space="preserve"> [mm]</t>
    </r>
  </si>
  <si>
    <r>
      <t xml:space="preserve">פסיעה נבחרת </t>
    </r>
    <r>
      <rPr>
        <sz val="12"/>
        <color theme="0"/>
        <rFont val="Segoe UI"/>
        <family val="2"/>
        <scheme val="major"/>
      </rPr>
      <t>[mm]</t>
    </r>
  </si>
  <si>
    <r>
      <t>S</t>
    </r>
    <r>
      <rPr>
        <vertAlign val="subscript"/>
        <sz val="12"/>
        <color theme="0"/>
        <rFont val="Segoe UI"/>
        <family val="2"/>
        <scheme val="major"/>
      </rPr>
      <t>v</t>
    </r>
    <r>
      <rPr>
        <sz val="12"/>
        <color theme="0"/>
        <rFont val="Segoe UI"/>
        <family val="2"/>
        <scheme val="major"/>
      </rPr>
      <t xml:space="preserve"> [mm]</t>
    </r>
  </si>
  <si>
    <r>
      <t>S</t>
    </r>
    <r>
      <rPr>
        <vertAlign val="subscript"/>
        <sz val="14"/>
        <color theme="0"/>
        <rFont val="Segoe UI"/>
        <family val="2"/>
      </rPr>
      <t>v</t>
    </r>
    <r>
      <rPr>
        <sz val="14"/>
        <color theme="0"/>
        <rFont val="Segoe UI"/>
        <family val="2"/>
      </rPr>
      <t>(V</t>
    </r>
    <r>
      <rPr>
        <vertAlign val="subscript"/>
        <sz val="14"/>
        <color theme="0"/>
        <rFont val="Segoe UI"/>
        <family val="2"/>
      </rPr>
      <t>d</t>
    </r>
    <r>
      <rPr>
        <sz val="14"/>
        <color theme="0"/>
        <rFont val="Segoe UI"/>
        <family val="2"/>
      </rPr>
      <t>-3V</t>
    </r>
    <r>
      <rPr>
        <vertAlign val="subscript"/>
        <sz val="14"/>
        <color theme="0"/>
        <rFont val="Segoe UI"/>
        <family val="2"/>
      </rPr>
      <t>rd,c</t>
    </r>
    <r>
      <rPr>
        <sz val="14"/>
        <color theme="0"/>
        <rFont val="Segoe UI"/>
        <family val="2"/>
      </rPr>
      <t>)/dnA</t>
    </r>
    <r>
      <rPr>
        <vertAlign val="subscript"/>
        <sz val="14"/>
        <color theme="0"/>
        <rFont val="Segoe UI"/>
        <family val="2"/>
      </rPr>
      <t>sv</t>
    </r>
  </si>
  <si>
    <r>
      <t>ω</t>
    </r>
    <r>
      <rPr>
        <vertAlign val="subscript"/>
        <sz val="14"/>
        <color theme="0"/>
        <rFont val="Segoe UI"/>
        <family val="2"/>
        <scheme val="minor"/>
      </rPr>
      <t>(5.9)</t>
    </r>
  </si>
  <si>
    <r>
      <rPr>
        <sz val="14"/>
        <color theme="0"/>
        <rFont val="Segoe UI"/>
        <family val="2"/>
        <scheme val="major"/>
      </rPr>
      <t>s</t>
    </r>
    <r>
      <rPr>
        <vertAlign val="subscript"/>
        <sz val="14"/>
        <color theme="0"/>
        <rFont val="Segoe UI"/>
        <family val="2"/>
        <scheme val="major"/>
      </rPr>
      <t>v,ρv,min</t>
    </r>
    <r>
      <rPr>
        <sz val="14"/>
        <color theme="0"/>
        <rFont val="Segoe UI"/>
        <family val="2"/>
        <scheme val="major"/>
      </rPr>
      <t xml:space="preserve"> [mm]</t>
    </r>
  </si>
  <si>
    <r>
      <t>s</t>
    </r>
    <r>
      <rPr>
        <vertAlign val="subscript"/>
        <sz val="14"/>
        <color theme="0"/>
        <rFont val="Segoe UI"/>
        <family val="2"/>
        <scheme val="major"/>
      </rPr>
      <t>v,ρv,min</t>
    </r>
    <r>
      <rPr>
        <sz val="14"/>
        <color theme="0"/>
        <rFont val="Segoe UI"/>
        <family val="2"/>
        <scheme val="major"/>
      </rPr>
      <t xml:space="preserve"> [mm]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</si>
</sst>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00"/>
  </numFmts>
  <fonts count="34" x14ac:knownFonts="1">
    <font>
      <sz val="11"/>
      <color theme="1"/>
      <name val="Segoe UI"/>
      <family val="2"/>
      <scheme val="minor"/>
    </font>
    <font>
      <sz val="11"/>
      <color theme="0"/>
      <name val="Segoe UI"/>
      <family val="2"/>
      <scheme val="minor"/>
    </font>
    <font>
      <sz val="11"/>
      <color theme="0"/>
      <name val="David"/>
      <family val="2"/>
    </font>
    <font>
      <b/>
      <sz val="24"/>
      <color theme="0"/>
      <name val="David"/>
      <family val="2"/>
    </font>
    <font>
      <sz val="14"/>
      <color theme="0"/>
      <name val="David"/>
      <family val="2"/>
    </font>
    <font>
      <sz val="14"/>
      <name val="David"/>
      <family val="2"/>
    </font>
    <font>
      <sz val="16"/>
      <color theme="0"/>
      <name val="David"/>
      <family val="2"/>
    </font>
    <font>
      <sz val="24"/>
      <color theme="0"/>
      <name val="David"/>
      <family val="2"/>
    </font>
    <font>
      <sz val="11"/>
      <color rgb="FFFFFFFF"/>
      <name val="Cambria Math"/>
      <family val="1"/>
    </font>
    <font>
      <sz val="14"/>
      <color theme="0"/>
      <name val="Bahnschrift"/>
      <family val="2"/>
    </font>
    <font>
      <vertAlign val="subscript"/>
      <sz val="14"/>
      <color theme="0"/>
      <name val="Bahnschrift"/>
      <family val="2"/>
    </font>
    <font>
      <sz val="14"/>
      <color theme="0"/>
      <name val="Segoe UI"/>
      <family val="2"/>
    </font>
    <font>
      <vertAlign val="subscript"/>
      <sz val="14"/>
      <color theme="0"/>
      <name val="Segoe UI"/>
      <family val="2"/>
    </font>
    <font>
      <sz val="14"/>
      <name val="Segoe UI"/>
      <family val="2"/>
      <scheme val="minor"/>
    </font>
    <font>
      <sz val="14"/>
      <color theme="0"/>
      <name val="Segoe UI"/>
      <family val="2"/>
      <scheme val="minor"/>
    </font>
    <font>
      <vertAlign val="superscript"/>
      <sz val="14"/>
      <color theme="0"/>
      <name val="Segoe UI"/>
      <family val="2"/>
      <scheme val="minor"/>
    </font>
    <font>
      <vertAlign val="subscript"/>
      <sz val="14"/>
      <color theme="0"/>
      <name val="Segoe UI"/>
      <family val="2"/>
      <scheme val="minor"/>
    </font>
    <font>
      <sz val="12"/>
      <color theme="0"/>
      <name val="David"/>
      <family val="2"/>
    </font>
    <font>
      <sz val="12"/>
      <color theme="0"/>
      <name val="Segoe UI"/>
      <family val="2"/>
      <scheme val="major"/>
    </font>
    <font>
      <sz val="12"/>
      <color theme="0"/>
      <name val="Segoe UI"/>
      <family val="2"/>
      <scheme val="minor"/>
    </font>
    <font>
      <vertAlign val="subscript"/>
      <sz val="12"/>
      <color theme="0"/>
      <name val="Segoe UI"/>
      <family val="2"/>
      <scheme val="minor"/>
    </font>
    <font>
      <vertAlign val="superscript"/>
      <sz val="12"/>
      <color theme="0"/>
      <name val="Segoe UI"/>
      <family val="2"/>
      <scheme val="minor"/>
    </font>
    <font>
      <sz val="16"/>
      <color theme="0" tint="-0.499984740745262"/>
      <name val="David"/>
      <family val="2"/>
    </font>
    <font>
      <sz val="11"/>
      <color theme="0"/>
      <name val="Segoe UI"/>
      <family val="2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vertAlign val="superscript"/>
      <sz val="14"/>
      <color theme="0"/>
      <name val="Segoe UI"/>
      <family val="2"/>
    </font>
    <font>
      <sz val="24"/>
      <color theme="1"/>
      <name val="Segoe UI"/>
      <family val="2"/>
      <scheme val="minor"/>
    </font>
    <font>
      <sz val="14"/>
      <name val="Segoe UI"/>
      <family val="2"/>
      <scheme val="major"/>
    </font>
    <font>
      <sz val="14"/>
      <color theme="0"/>
      <name val="Segoe UI"/>
      <family val="2"/>
      <scheme val="major"/>
    </font>
    <font>
      <vertAlign val="subscript"/>
      <sz val="14"/>
      <color theme="0"/>
      <name val="David"/>
      <family val="2"/>
    </font>
    <font>
      <sz val="16"/>
      <name val="David"/>
      <family val="2"/>
    </font>
    <font>
      <vertAlign val="subscript"/>
      <sz val="12"/>
      <color theme="0"/>
      <name val="Segoe UI"/>
      <family val="2"/>
      <scheme val="major"/>
    </font>
    <font>
      <vertAlign val="subscript"/>
      <sz val="14"/>
      <color theme="0"/>
      <name val="Segoe UI"/>
      <family val="2"/>
      <scheme val="maj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4F68"/>
        <bgColor indexed="64"/>
      </patternFill>
    </fill>
    <fill>
      <patternFill patternType="solid">
        <fgColor rgb="FFC8102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6F9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4.9989318521683403E-2"/>
      </left>
      <right/>
      <top/>
      <bottom/>
      <diagonal/>
    </border>
  </borders>
  <cellStyleXfs count="1">
    <xf numFmtId="0" fontId="0" fillId="0" borderId="0"/>
  </cellStyleXfs>
  <cellXfs count="78">
    <xf numFmtId="0" fontId="0" fillId="0" borderId="0" xfId="0"/>
    <xf numFmtId="0" fontId="2" fillId="0" borderId="0" xfId="0" applyFont="1"/>
    <xf numFmtId="0" fontId="0" fillId="0" borderId="4" xfId="0" applyBorder="1"/>
    <xf numFmtId="0" fontId="1" fillId="5" borderId="4" xfId="0" applyFont="1" applyFill="1" applyBorder="1"/>
    <xf numFmtId="0" fontId="0" fillId="6" borderId="4" xfId="0" applyFill="1" applyBorder="1"/>
    <xf numFmtId="0" fontId="4" fillId="3" borderId="3" xfId="0" applyFont="1" applyFill="1" applyBorder="1" applyAlignment="1">
      <alignment horizontal="right" vertical="center" indent="1"/>
    </xf>
    <xf numFmtId="0" fontId="5" fillId="4" borderId="3" xfId="0" applyFont="1" applyFill="1" applyBorder="1" applyAlignment="1">
      <alignment horizontal="right" vertical="center" indent="1"/>
    </xf>
    <xf numFmtId="0" fontId="1" fillId="8" borderId="4" xfId="0" applyFont="1" applyFill="1" applyBorder="1"/>
    <xf numFmtId="0" fontId="1" fillId="8" borderId="8" xfId="0" applyFont="1" applyFill="1" applyBorder="1"/>
    <xf numFmtId="0" fontId="0" fillId="9" borderId="4" xfId="0" applyFill="1" applyBorder="1"/>
    <xf numFmtId="0" fontId="17" fillId="7" borderId="4" xfId="0" applyFont="1" applyFill="1" applyBorder="1" applyAlignment="1">
      <alignment vertical="center"/>
    </xf>
    <xf numFmtId="1" fontId="0" fillId="0" borderId="4" xfId="0" applyNumberFormat="1" applyBorder="1"/>
    <xf numFmtId="2" fontId="0" fillId="0" borderId="0" xfId="0" applyNumberFormat="1"/>
    <xf numFmtId="0" fontId="0" fillId="10" borderId="4" xfId="0" applyFill="1" applyBorder="1"/>
    <xf numFmtId="0" fontId="1" fillId="11" borderId="4" xfId="0" applyFont="1" applyFill="1" applyBorder="1"/>
    <xf numFmtId="0" fontId="0" fillId="0" borderId="10" xfId="0" applyBorder="1"/>
    <xf numFmtId="0" fontId="0" fillId="0" borderId="0" xfId="0" applyAlignment="1">
      <alignment horizontal="center" vertical="center"/>
    </xf>
    <xf numFmtId="2" fontId="0" fillId="14" borderId="0" xfId="0" applyNumberFormat="1" applyFill="1" applyAlignment="1">
      <alignment horizontal="center" vertical="center"/>
    </xf>
    <xf numFmtId="0" fontId="0" fillId="14" borderId="0" xfId="0" applyFill="1"/>
    <xf numFmtId="0" fontId="5" fillId="4" borderId="3" xfId="0" applyFont="1" applyFill="1" applyBorder="1" applyAlignment="1" applyProtection="1">
      <alignment horizontal="right" vertical="center" indent="1"/>
      <protection locked="0"/>
    </xf>
    <xf numFmtId="0" fontId="13" fillId="4" borderId="3" xfId="0" applyFont="1" applyFill="1" applyBorder="1" applyAlignment="1" applyProtection="1">
      <alignment horizontal="left" vertical="center" indent="1"/>
      <protection locked="0"/>
    </xf>
    <xf numFmtId="1" fontId="13" fillId="4" borderId="3" xfId="0" applyNumberFormat="1" applyFont="1" applyFill="1" applyBorder="1" applyAlignment="1" applyProtection="1">
      <alignment horizontal="left" vertical="center" indent="1"/>
      <protection locked="0"/>
    </xf>
    <xf numFmtId="0" fontId="2" fillId="0" borderId="0" xfId="0" applyFont="1" applyAlignment="1">
      <alignment readingOrder="2"/>
    </xf>
    <xf numFmtId="0" fontId="4" fillId="13" borderId="3" xfId="0" applyFont="1" applyFill="1" applyBorder="1" applyAlignment="1">
      <alignment horizontal="right" vertical="center" indent="1"/>
    </xf>
    <xf numFmtId="0" fontId="11" fillId="12" borderId="6" xfId="0" applyFont="1" applyFill="1" applyBorder="1" applyAlignment="1">
      <alignment horizontal="left" vertical="center" indent="1"/>
    </xf>
    <xf numFmtId="0" fontId="13" fillId="4" borderId="3" xfId="0" applyFont="1" applyFill="1" applyBorder="1" applyAlignment="1">
      <alignment horizontal="left" vertical="center" indent="1"/>
    </xf>
    <xf numFmtId="164" fontId="28" fillId="4" borderId="3" xfId="0" applyNumberFormat="1" applyFont="1" applyFill="1" applyBorder="1" applyAlignment="1">
      <alignment horizontal="left" vertical="center" indent="1"/>
    </xf>
    <xf numFmtId="0" fontId="14" fillId="12" borderId="3" xfId="0" applyFont="1" applyFill="1" applyBorder="1" applyAlignment="1">
      <alignment horizontal="center" vertical="center"/>
    </xf>
    <xf numFmtId="164" fontId="28" fillId="4" borderId="3" xfId="0" applyNumberFormat="1" applyFont="1" applyFill="1" applyBorder="1" applyAlignment="1">
      <alignment horizontal="center" vertical="center"/>
    </xf>
    <xf numFmtId="2" fontId="13" fillId="4" borderId="3" xfId="0" applyNumberFormat="1" applyFont="1" applyFill="1" applyBorder="1" applyAlignment="1">
      <alignment horizontal="left" vertical="center" indent="1"/>
    </xf>
    <xf numFmtId="0" fontId="11" fillId="13" borderId="3" xfId="0" applyFont="1" applyFill="1" applyBorder="1" applyAlignment="1">
      <alignment horizontal="left" vertical="center" indent="1" readingOrder="1"/>
    </xf>
    <xf numFmtId="2" fontId="28" fillId="4" borderId="3" xfId="0" applyNumberFormat="1" applyFont="1" applyFill="1" applyBorder="1" applyAlignment="1">
      <alignment horizontal="left" vertical="center" indent="1"/>
    </xf>
    <xf numFmtId="2" fontId="28" fillId="4" borderId="3" xfId="0" applyNumberFormat="1" applyFont="1" applyFill="1" applyBorder="1" applyAlignment="1">
      <alignment horizontal="center" vertical="center"/>
    </xf>
    <xf numFmtId="0" fontId="28" fillId="4" borderId="3" xfId="0" applyFont="1" applyFill="1" applyBorder="1" applyAlignment="1">
      <alignment horizontal="left" vertical="center" indent="1"/>
    </xf>
    <xf numFmtId="0" fontId="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3" fillId="0" borderId="0" xfId="0" applyFont="1"/>
    <xf numFmtId="0" fontId="4" fillId="12" borderId="6" xfId="0" applyFont="1" applyFill="1" applyBorder="1" applyAlignment="1">
      <alignment horizontal="right" vertical="center" indent="1"/>
    </xf>
    <xf numFmtId="165" fontId="28" fillId="4" borderId="3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11" fillId="2" borderId="3" xfId="0" applyFont="1" applyFill="1" applyBorder="1" applyAlignment="1">
      <alignment horizontal="left" vertical="center" indent="1" readingOrder="1"/>
    </xf>
    <xf numFmtId="1" fontId="13" fillId="4" borderId="3" xfId="0" applyNumberFormat="1" applyFont="1" applyFill="1" applyBorder="1" applyAlignment="1">
      <alignment horizontal="left" vertical="center" indent="1"/>
    </xf>
    <xf numFmtId="0" fontId="8" fillId="0" borderId="0" xfId="0" applyFont="1"/>
    <xf numFmtId="0" fontId="17" fillId="12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9" fillId="12" borderId="3" xfId="0" applyFont="1" applyFill="1" applyBorder="1" applyAlignment="1">
      <alignment horizontal="center" vertical="center"/>
    </xf>
    <xf numFmtId="0" fontId="29" fillId="4" borderId="3" xfId="0" applyFont="1" applyFill="1" applyBorder="1" applyAlignment="1">
      <alignment horizontal="center" vertical="center"/>
    </xf>
    <xf numFmtId="0" fontId="28" fillId="4" borderId="3" xfId="0" applyFont="1" applyFill="1" applyBorder="1" applyAlignment="1">
      <alignment horizontal="center" vertical="center"/>
    </xf>
    <xf numFmtId="0" fontId="6" fillId="0" borderId="11" xfId="0" applyFont="1" applyBorder="1" applyAlignment="1">
      <alignment horizontal="right" vertical="center" indent="1"/>
    </xf>
    <xf numFmtId="0" fontId="6" fillId="0" borderId="0" xfId="0" applyFont="1" applyAlignment="1">
      <alignment horizontal="center" vertical="center"/>
    </xf>
    <xf numFmtId="0" fontId="11" fillId="15" borderId="6" xfId="0" applyFont="1" applyFill="1" applyBorder="1" applyAlignment="1">
      <alignment horizontal="left" vertical="center" indent="1"/>
    </xf>
    <xf numFmtId="164" fontId="13" fillId="4" borderId="3" xfId="0" applyNumberFormat="1" applyFont="1" applyFill="1" applyBorder="1" applyAlignment="1">
      <alignment horizontal="left" vertical="center" indent="1"/>
    </xf>
    <xf numFmtId="0" fontId="29" fillId="12" borderId="6" xfId="0" applyFont="1" applyFill="1" applyBorder="1" applyAlignment="1">
      <alignment horizontal="left" vertical="center" indent="1"/>
    </xf>
    <xf numFmtId="2" fontId="5" fillId="4" borderId="3" xfId="0" applyNumberFormat="1" applyFont="1" applyFill="1" applyBorder="1" applyAlignment="1">
      <alignment horizontal="right" vertical="center" indent="1"/>
    </xf>
    <xf numFmtId="0" fontId="11" fillId="15" borderId="6" xfId="0" applyFont="1" applyFill="1" applyBorder="1" applyAlignment="1">
      <alignment horizontal="right" vertical="center" indent="1" readingOrder="2"/>
    </xf>
    <xf numFmtId="0" fontId="17" fillId="12" borderId="6" xfId="0" applyFont="1" applyFill="1" applyBorder="1" applyAlignment="1">
      <alignment horizontal="right" vertical="center" indent="1"/>
    </xf>
    <xf numFmtId="0" fontId="18" fillId="12" borderId="6" xfId="0" applyFont="1" applyFill="1" applyBorder="1" applyAlignment="1">
      <alignment horizontal="left" vertical="center" indent="1"/>
    </xf>
    <xf numFmtId="0" fontId="29" fillId="15" borderId="6" xfId="0" applyFont="1" applyFill="1" applyBorder="1" applyAlignment="1">
      <alignment horizontal="left" vertical="center" indent="1"/>
    </xf>
    <xf numFmtId="0" fontId="17" fillId="13" borderId="6" xfId="0" applyFont="1" applyFill="1" applyBorder="1" applyAlignment="1">
      <alignment horizontal="right" vertical="center" indent="1"/>
    </xf>
    <xf numFmtId="0" fontId="17" fillId="13" borderId="7" xfId="0" applyFont="1" applyFill="1" applyBorder="1" applyAlignment="1">
      <alignment horizontal="right" vertical="center" indent="1"/>
    </xf>
    <xf numFmtId="0" fontId="28" fillId="4" borderId="6" xfId="0" applyFont="1" applyFill="1" applyBorder="1" applyAlignment="1">
      <alignment horizontal="center" vertical="center"/>
    </xf>
    <xf numFmtId="0" fontId="28" fillId="4" borderId="7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left" vertical="center" indent="1"/>
    </xf>
    <xf numFmtId="0" fontId="14" fillId="15" borderId="3" xfId="0" applyFont="1" applyFill="1" applyBorder="1" applyAlignment="1">
      <alignment horizontal="left" vertical="center" indent="1"/>
    </xf>
    <xf numFmtId="0" fontId="19" fillId="12" borderId="6" xfId="0" applyFont="1" applyFill="1" applyBorder="1" applyAlignment="1">
      <alignment horizontal="center" vertical="center"/>
    </xf>
    <xf numFmtId="0" fontId="19" fillId="12" borderId="7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right" vertical="center" indent="3"/>
    </xf>
    <xf numFmtId="0" fontId="3" fillId="2" borderId="0" xfId="0" applyFont="1" applyFill="1" applyAlignment="1">
      <alignment horizontal="right" vertical="center" indent="3"/>
    </xf>
    <xf numFmtId="0" fontId="3" fillId="2" borderId="1" xfId="0" applyFont="1" applyFill="1" applyBorder="1" applyAlignment="1">
      <alignment horizontal="right" vertical="center" indent="3"/>
    </xf>
    <xf numFmtId="0" fontId="6" fillId="0" borderId="5" xfId="0" applyFont="1" applyBorder="1" applyAlignment="1">
      <alignment horizontal="center" vertical="center"/>
    </xf>
    <xf numFmtId="0" fontId="22" fillId="2" borderId="9" xfId="0" applyFont="1" applyFill="1" applyBorder="1" applyAlignment="1">
      <alignment horizontal="center" vertical="center"/>
    </xf>
    <xf numFmtId="0" fontId="14" fillId="12" borderId="6" xfId="0" applyFont="1" applyFill="1" applyBorder="1" applyAlignment="1">
      <alignment horizontal="left" vertical="center" indent="1"/>
    </xf>
    <xf numFmtId="0" fontId="14" fillId="12" borderId="7" xfId="0" applyFont="1" applyFill="1" applyBorder="1" applyAlignment="1">
      <alignment horizontal="left" vertical="center" indent="1"/>
    </xf>
    <xf numFmtId="0" fontId="6" fillId="12" borderId="3" xfId="0" applyFont="1" applyFill="1" applyBorder="1" applyAlignment="1">
      <alignment horizontal="right" vertical="center" wrapText="1" indent="1"/>
    </xf>
    <xf numFmtId="0" fontId="31" fillId="4" borderId="3" xfId="0" applyFont="1" applyFill="1" applyBorder="1" applyAlignment="1">
      <alignment horizontal="right" vertical="center" indent="1" readingOrder="2"/>
    </xf>
    <xf numFmtId="0" fontId="0" fillId="0" borderId="0" xfId="0" applyAlignment="1">
      <alignment horizontal="center"/>
    </xf>
    <xf numFmtId="0" fontId="27" fillId="0" borderId="0" xfId="0" applyFont="1" applyAlignment="1">
      <alignment horizontal="center" vertical="center" readingOrder="2"/>
    </xf>
  </cellXfs>
  <cellStyles count="1">
    <cellStyle name="Normal" xfId="0" builtinId="0"/>
  </cellStyles>
  <dxfs count="17">
    <dxf>
      <font>
        <color theme="0"/>
      </font>
      <fill>
        <patternFill>
          <bgColor rgb="FFFF0000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ont>
        <b val="0"/>
        <i val="0"/>
        <color theme="0"/>
      </font>
      <fill>
        <patternFill>
          <bgColor theme="1"/>
        </patternFill>
      </fill>
      <border>
        <top style="thin">
          <color theme="0" tint="-4.9989318521683403E-2"/>
        </top>
        <bottom style="thin">
          <color theme="0" tint="-4.9989318521683403E-2"/>
        </bottom>
      </border>
    </dxf>
    <dxf>
      <fill>
        <patternFill>
          <bgColor theme="0" tint="-0.24994659260841701"/>
        </patternFill>
      </fill>
    </dxf>
    <dxf>
      <font>
        <b val="0"/>
        <i val="0"/>
        <color theme="0"/>
      </font>
      <fill>
        <patternFill>
          <bgColor theme="1"/>
        </patternFill>
      </fill>
      <border>
        <top style="thin">
          <color theme="0" tint="-4.9989318521683403E-2"/>
        </top>
        <bottom style="thin">
          <color theme="0" tint="-4.9989318521683403E-2"/>
        </bottom>
      </border>
    </dxf>
  </dxfs>
  <tableStyles count="0" defaultTableStyle="TableStyleMedium2" defaultPivotStyle="PivotStyleLight16"/>
  <colors>
    <mruColors>
      <color rgb="FF006F92"/>
      <color rgb="FF004F68"/>
      <color rgb="FFFF5E05"/>
      <color rgb="FF3BD0FF"/>
      <color rgb="FF00A9DE"/>
      <color rgb="FF361300"/>
      <color rgb="FF4C1B00"/>
      <color rgb="FF642400"/>
      <color rgb="FFFF9201"/>
      <color rgb="FF0035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4587</xdr:colOff>
      <xdr:row>17</xdr:row>
      <xdr:rowOff>180975</xdr:rowOff>
    </xdr:from>
    <xdr:to>
      <xdr:col>1</xdr:col>
      <xdr:colOff>952500</xdr:colOff>
      <xdr:row>18</xdr:row>
      <xdr:rowOff>190500</xdr:rowOff>
    </xdr:to>
    <mc:AlternateContent xmlns:mc="http://schemas.openxmlformats.org/markup-compatibility/2006" xmlns:a14="http://schemas.microsoft.com/office/drawing/2010/main">
      <mc:Choice Requires="a14">
        <xdr:sp macro="[0]!SetAlpha265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84D642BB-64F2-480E-979A-3CBCB3A9181E}"/>
                </a:ext>
              </a:extLst>
            </xdr:cNvPr>
            <xdr:cNvSpPr/>
          </xdr:nvSpPr>
          <xdr:spPr>
            <a:xfrm>
              <a:off x="11238842775" y="4791075"/>
              <a:ext cx="947913" cy="314325"/>
            </a:xfrm>
            <a:prstGeom prst="roundRect">
              <a:avLst/>
            </a:prstGeom>
            <a:solidFill>
              <a:srgbClr val="C8102E"/>
            </a:solidFill>
            <a:ln w="28575"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 rtl="0"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sz="1100" b="1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𝜽</m:t>
                    </m:r>
                    <m:r>
                      <a:rPr lang="en-US" sz="1100" b="1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1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𝟐𝟔</m:t>
                    </m:r>
                    <m:r>
                      <a:rPr lang="en-US" sz="1100" b="1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.</m:t>
                    </m:r>
                    <m:r>
                      <a:rPr lang="en-US" sz="1100" b="1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𝟓</m:t>
                    </m:r>
                    <m:r>
                      <a:rPr lang="en-US" sz="1100" b="1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°</m:t>
                    </m:r>
                  </m:oMath>
                </m:oMathPara>
              </a14:m>
              <a:endParaRPr lang="en-IL" sz="1100" b="1">
                <a:solidFill>
                  <a:schemeClr val="bg1"/>
                </a:solidFill>
              </a:endParaRPr>
            </a:p>
          </xdr:txBody>
        </xdr:sp>
      </mc:Choice>
      <mc:Fallback xmlns="">
        <xdr:sp macro="[0]!SetAlpha265" textlink="">
          <xdr:nvSpPr>
            <xdr:cNvPr id="13" name="Rectangle: Rounded Corners 12">
              <a:extLst>
                <a:ext uri="{FF2B5EF4-FFF2-40B4-BE49-F238E27FC236}">
                  <a16:creationId xmlns:a16="http://schemas.microsoft.com/office/drawing/2014/main" id="{84D642BB-64F2-480E-979A-3CBCB3A9181E}"/>
                </a:ext>
              </a:extLst>
            </xdr:cNvPr>
            <xdr:cNvSpPr/>
          </xdr:nvSpPr>
          <xdr:spPr>
            <a:xfrm>
              <a:off x="11238842775" y="4791075"/>
              <a:ext cx="947913" cy="314325"/>
            </a:xfrm>
            <a:prstGeom prst="roundRect">
              <a:avLst/>
            </a:prstGeom>
            <a:solidFill>
              <a:srgbClr val="C8102E"/>
            </a:solidFill>
            <a:ln w="28575"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 rtl="0"/>
              <a:r>
                <a:rPr lang="en-US" sz="1100" b="1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𝜽=𝟐𝟔.𝟓°</a:t>
              </a:r>
              <a:endParaRPr lang="en-IL" sz="1100" b="1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1</xdr:col>
      <xdr:colOff>0</xdr:colOff>
      <xdr:row>18</xdr:row>
      <xdr:rowOff>285750</xdr:rowOff>
    </xdr:from>
    <xdr:to>
      <xdr:col>1</xdr:col>
      <xdr:colOff>947913</xdr:colOff>
      <xdr:row>19</xdr:row>
      <xdr:rowOff>295275</xdr:rowOff>
    </xdr:to>
    <mc:AlternateContent xmlns:mc="http://schemas.openxmlformats.org/markup-compatibility/2006" xmlns:a14="http://schemas.microsoft.com/office/drawing/2010/main">
      <mc:Choice Requires="a14">
        <xdr:sp macro="[0]!SetAlpha45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202D7C7D-891E-44CC-AC2C-B2D9F6BAFC25}"/>
                </a:ext>
              </a:extLst>
            </xdr:cNvPr>
            <xdr:cNvSpPr/>
          </xdr:nvSpPr>
          <xdr:spPr>
            <a:xfrm>
              <a:off x="11238847362" y="5200650"/>
              <a:ext cx="947913" cy="314325"/>
            </a:xfrm>
            <a:prstGeom prst="roundRect">
              <a:avLst/>
            </a:prstGeom>
            <a:solidFill>
              <a:srgbClr val="C8102E"/>
            </a:solidFill>
            <a:ln w="28575"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 rtl="0"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n-US" sz="1100" b="1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𝜽</m:t>
                    </m:r>
                    <m:r>
                      <a:rPr lang="en-US" sz="1100" b="1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en-US" sz="1100" b="1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𝟒𝟓</m:t>
                    </m:r>
                    <m:r>
                      <a:rPr lang="en-US" sz="1100" b="1" i="1">
                        <a:solidFill>
                          <a:schemeClr val="bg1"/>
                        </a:solidFill>
                        <a:latin typeface="Cambria Math" panose="02040503050406030204" pitchFamily="18" charset="0"/>
                      </a:rPr>
                      <m:t>°</m:t>
                    </m:r>
                  </m:oMath>
                </m:oMathPara>
              </a14:m>
              <a:endParaRPr lang="en-IL" sz="1100" b="1">
                <a:solidFill>
                  <a:schemeClr val="bg1"/>
                </a:solidFill>
              </a:endParaRPr>
            </a:p>
          </xdr:txBody>
        </xdr:sp>
      </mc:Choice>
      <mc:Fallback xmlns="">
        <xdr:sp macro="[0]!SetAlpha45" textlink="">
          <xdr:nvSpPr>
            <xdr:cNvPr id="14" name="Rectangle: Rounded Corners 13">
              <a:extLst>
                <a:ext uri="{FF2B5EF4-FFF2-40B4-BE49-F238E27FC236}">
                  <a16:creationId xmlns:a16="http://schemas.microsoft.com/office/drawing/2014/main" id="{202D7C7D-891E-44CC-AC2C-B2D9F6BAFC25}"/>
                </a:ext>
              </a:extLst>
            </xdr:cNvPr>
            <xdr:cNvSpPr/>
          </xdr:nvSpPr>
          <xdr:spPr>
            <a:xfrm>
              <a:off x="11238847362" y="5200650"/>
              <a:ext cx="947913" cy="314325"/>
            </a:xfrm>
            <a:prstGeom prst="roundRect">
              <a:avLst/>
            </a:prstGeom>
            <a:solidFill>
              <a:srgbClr val="C8102E"/>
            </a:solidFill>
            <a:ln w="28575">
              <a:solidFill>
                <a:schemeClr val="bg1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 rtl="0"/>
              <a:r>
                <a:rPr lang="en-US" sz="1100" b="1" i="0">
                  <a:solidFill>
                    <a:schemeClr val="bg1"/>
                  </a:solidFill>
                  <a:latin typeface="Cambria Math" panose="02040503050406030204" pitchFamily="18" charset="0"/>
                </a:rPr>
                <a:t>𝜽=𝟒𝟓°</a:t>
              </a:r>
              <a:endParaRPr lang="en-IL" sz="1100" b="1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Custom_M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Segoe UI">
      <a:majorFont>
        <a:latin typeface="Segoe UI"/>
        <a:ea typeface=""/>
        <a:cs typeface="Segoe UI"/>
      </a:majorFont>
      <a:minorFont>
        <a:latin typeface="Segoe UI"/>
        <a:ea typeface=""/>
        <a:cs typeface="Segoe U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image" Target="../media/image1.jpeg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F49"/>
  <sheetViews>
    <sheetView showGridLines="0" rightToLeft="1" tabSelected="1" zoomScale="85" zoomScaleNormal="85" workbookViewId="0">
      <selection activeCell="Q17" sqref="Q17"/>
    </sheetView>
  </sheetViews>
  <sheetFormatPr defaultColWidth="0" defaultRowHeight="15" zeroHeight="1" x14ac:dyDescent="0.25"/>
  <cols>
    <col min="1" max="1" width="6.625" style="1" customWidth="1"/>
    <col min="2" max="2" width="16.5" style="1" customWidth="1"/>
    <col min="3" max="3" width="11" style="1" customWidth="1"/>
    <col min="4" max="4" width="5" style="1" customWidth="1"/>
    <col min="5" max="5" width="19" style="1" customWidth="1"/>
    <col min="6" max="6" width="11.875" style="1" customWidth="1"/>
    <col min="7" max="7" width="5" style="1" customWidth="1"/>
    <col min="8" max="8" width="7.25" style="1" customWidth="1"/>
    <col min="9" max="9" width="14" style="1" customWidth="1"/>
    <col min="10" max="10" width="11.5" style="1" customWidth="1"/>
    <col min="11" max="11" width="2.25" style="1" customWidth="1"/>
    <col min="12" max="12" width="8.75" style="1" bestFit="1" customWidth="1"/>
    <col min="13" max="13" width="10.875" style="1" customWidth="1"/>
    <col min="14" max="14" width="5" style="1" customWidth="1"/>
    <col min="15" max="15" width="7.5" style="1" customWidth="1"/>
    <col min="16" max="16" width="13.125" style="1" customWidth="1"/>
    <col min="17" max="17" width="11.375" style="1" customWidth="1"/>
    <col min="18" max="18" width="2.625" style="1" customWidth="1"/>
    <col min="19" max="19" width="10.5" style="1" bestFit="1" customWidth="1"/>
    <col min="20" max="20" width="2.875" style="1" customWidth="1"/>
    <col min="21" max="21" width="9" style="1" customWidth="1"/>
    <col min="22" max="22" width="12.125" style="1" customWidth="1"/>
    <col min="23" max="23" width="13" style="1" customWidth="1"/>
    <col min="24" max="24" width="11.875" style="1" bestFit="1" customWidth="1"/>
    <col min="25" max="32" width="9" style="1" customWidth="1"/>
    <col min="33" max="16384" width="9" style="1" hidden="1"/>
  </cols>
  <sheetData>
    <row r="1" spans="1:24" ht="15.75" thickBot="1" x14ac:dyDescent="0.3">
      <c r="A1" s="22" t="s">
        <v>0</v>
      </c>
    </row>
    <row r="2" spans="1:24" ht="15.75" thickTop="1" x14ac:dyDescent="0.25">
      <c r="B2" s="67" t="s">
        <v>75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</row>
    <row r="3" spans="1:24" x14ac:dyDescent="0.25"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</row>
    <row r="4" spans="1:24" ht="15.75" thickBot="1" x14ac:dyDescent="0.3"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</row>
    <row r="5" spans="1:24" ht="15.75" thickTop="1" x14ac:dyDescent="0.25"/>
    <row r="6" spans="1:24" ht="24" customHeight="1" x14ac:dyDescent="0.25">
      <c r="B6" s="70" t="s">
        <v>28</v>
      </c>
      <c r="C6" s="70"/>
      <c r="E6" s="70" t="s">
        <v>60</v>
      </c>
      <c r="F6" s="70"/>
      <c r="H6" s="71" t="s">
        <v>29</v>
      </c>
      <c r="I6" s="71"/>
      <c r="J6" s="71"/>
      <c r="K6" s="71"/>
      <c r="L6" s="71"/>
      <c r="M6" s="71"/>
      <c r="O6" s="71" t="s">
        <v>30</v>
      </c>
      <c r="P6" s="71"/>
      <c r="Q6" s="71"/>
      <c r="R6" s="71"/>
      <c r="S6" s="71"/>
      <c r="T6" s="71"/>
      <c r="U6" s="71"/>
      <c r="V6" s="71"/>
      <c r="W6" s="71"/>
      <c r="X6" s="71"/>
    </row>
    <row r="7" spans="1:24" ht="15.75" customHeight="1" x14ac:dyDescent="0.25"/>
    <row r="8" spans="1:24" ht="24" customHeight="1" x14ac:dyDescent="0.25">
      <c r="B8" s="23" t="s">
        <v>1</v>
      </c>
      <c r="C8" s="19" t="s">
        <v>6</v>
      </c>
      <c r="E8" s="24" t="s">
        <v>43</v>
      </c>
      <c r="F8" s="25">
        <f>C10-C12</f>
        <v>530</v>
      </c>
      <c r="H8" s="64" t="s">
        <v>117</v>
      </c>
      <c r="I8" s="64"/>
      <c r="J8" s="26" t="str">
        <f>IF('S2'!D18=0,1-SQRT(1-2*C14*(10^6)/(C11*(F8^2)*C16)),"")</f>
        <v/>
      </c>
      <c r="L8" s="27" t="s">
        <v>51</v>
      </c>
      <c r="M8" s="28" t="str">
        <f>IF('S2'!D18=0,J13/(C11*F8),"")</f>
        <v/>
      </c>
      <c r="O8" s="72" t="s">
        <v>61</v>
      </c>
      <c r="P8" s="73"/>
      <c r="Q8" s="29">
        <f>IF('S2'!D18=1,C14-F9,"")</f>
        <v>49.436800000000005</v>
      </c>
    </row>
    <row r="9" spans="1:24" ht="24" customHeight="1" x14ac:dyDescent="0.25">
      <c r="B9" s="23" t="s">
        <v>3</v>
      </c>
      <c r="C9" s="19" t="s">
        <v>16</v>
      </c>
      <c r="E9" s="24" t="s">
        <v>44</v>
      </c>
      <c r="F9" s="29" cm="1">
        <f t="array" ref="F9">Mcdmax(C11,F8,C16)</f>
        <v>350.56319999999999</v>
      </c>
      <c r="H9" s="63" t="s">
        <v>33</v>
      </c>
      <c r="I9" s="63"/>
      <c r="J9" s="26" t="str">
        <f>IF('S2'!D18=0,IF(J8&gt;0.4,0.4,IF(J8&lt;0.1,0.1,J8)),"")</f>
        <v/>
      </c>
      <c r="L9" s="27" t="s">
        <v>53</v>
      </c>
      <c r="M9" s="28" t="str">
        <f>IF('S2'!D18=0,IF(C9="פ-500",
MAX(0.28*C17/C19,0.0013),
IF(C9="פ-400",
MAX(0.28*C17/C19,0.0015),
MAX(0.28*C17/C19,0.0026))),"")</f>
        <v/>
      </c>
    </row>
    <row r="10" spans="1:24" ht="24" customHeight="1" x14ac:dyDescent="0.25">
      <c r="B10" s="30" t="s">
        <v>31</v>
      </c>
      <c r="C10" s="20">
        <v>600</v>
      </c>
      <c r="H10" s="64" t="str">
        <f>IFERROR("d(1-ω/2) = "&amp;ROUND(J10/F8,2)&amp;"d","d(1-ω/2)")</f>
        <v>d(1-ω/2)</v>
      </c>
      <c r="I10" s="64"/>
      <c r="J10" s="31" t="str">
        <f>IF('S2'!D18=0,F8*(1-J9/2),"")</f>
        <v/>
      </c>
      <c r="L10" s="27" t="s">
        <v>52</v>
      </c>
      <c r="M10" s="28" t="str">
        <f>IF('S2'!D18=0,0.04,"")</f>
        <v/>
      </c>
      <c r="O10" s="72" t="s">
        <v>63</v>
      </c>
      <c r="P10" s="73"/>
      <c r="Q10" s="29">
        <f>IF('S2'!D18=1,(10^6)*Q8/((F8-C13)*C18),"")</f>
        <v>247.06046976511749</v>
      </c>
      <c r="U10" s="72" t="s">
        <v>48</v>
      </c>
      <c r="V10" s="73"/>
      <c r="W10" s="32">
        <f>IF('S2'!D18=1,Q10+(10^6)*F9/(0.8*F8*C18),"")</f>
        <v>2147.7501249375314</v>
      </c>
    </row>
    <row r="11" spans="1:24" ht="24" customHeight="1" x14ac:dyDescent="0.3">
      <c r="B11" s="30" t="s">
        <v>32</v>
      </c>
      <c r="C11" s="20">
        <v>300</v>
      </c>
      <c r="E11" s="24" t="s">
        <v>45</v>
      </c>
      <c r="F11" s="6" t="str">
        <f>IF(C14&gt;F9,"כן","לא")</f>
        <v>כן</v>
      </c>
      <c r="H11" s="64" t="s">
        <v>46</v>
      </c>
      <c r="I11" s="64"/>
      <c r="J11" s="33" t="str">
        <f>IF('S2'!D18=0,0.95*F8,"")</f>
        <v/>
      </c>
      <c r="L11" s="34"/>
      <c r="M11" s="35"/>
      <c r="V11" s="36"/>
    </row>
    <row r="12" spans="1:24" ht="24" customHeight="1" x14ac:dyDescent="0.25">
      <c r="B12" s="30" t="s">
        <v>38</v>
      </c>
      <c r="C12" s="20">
        <v>70</v>
      </c>
      <c r="E12" s="37" t="s">
        <v>72</v>
      </c>
      <c r="F12" s="6" t="str">
        <f>IF(C14&gt;F9,"נדרש","לא נדרש")</f>
        <v>נדרש</v>
      </c>
      <c r="H12" s="63" t="s">
        <v>47</v>
      </c>
      <c r="I12" s="63"/>
      <c r="J12" s="31" t="str">
        <f>IF('S2'!D18=0,MIN(J10:J11),"")</f>
        <v/>
      </c>
      <c r="L12" s="27" t="s">
        <v>54</v>
      </c>
      <c r="M12" s="28" t="str">
        <f>IF('S2'!D18=0,IF(M8&lt;M9,M9,IF(M8&gt;M10,M10,M8)),"")</f>
        <v/>
      </c>
      <c r="O12" s="63" t="s">
        <v>64</v>
      </c>
      <c r="P12" s="63"/>
      <c r="Q12" s="28">
        <f>IF('S2'!D18=1,Q10/(C11*F8),"")</f>
        <v>1.5538394324850157E-3</v>
      </c>
      <c r="U12" s="63" t="s">
        <v>51</v>
      </c>
      <c r="V12" s="63"/>
      <c r="W12" s="38">
        <f>IF('S2'!D18=1,W10/(C11*F8),"")</f>
        <v>1.3507862420990764E-2</v>
      </c>
    </row>
    <row r="13" spans="1:24" ht="24" customHeight="1" x14ac:dyDescent="0.25">
      <c r="B13" s="30" t="s">
        <v>62</v>
      </c>
      <c r="C13" s="20">
        <v>70</v>
      </c>
      <c r="H13" s="63" t="s">
        <v>48</v>
      </c>
      <c r="I13" s="63"/>
      <c r="J13" s="31" t="str">
        <f>IF('S2'!D18=0,(10^6)*C14/(J12*C18),"")</f>
        <v/>
      </c>
      <c r="L13" s="27" t="s">
        <v>55</v>
      </c>
      <c r="M13" s="32" t="str">
        <f>IF('S2'!D18=0,M12*C11*F8,"")</f>
        <v/>
      </c>
      <c r="O13" s="63" t="s">
        <v>65</v>
      </c>
      <c r="P13" s="63"/>
      <c r="Q13" s="28">
        <f>IF('S2'!D18=1,0.015*350/C18,"")</f>
        <v>1.2068965517241379E-2</v>
      </c>
      <c r="U13" s="63" t="s">
        <v>52</v>
      </c>
      <c r="V13" s="63"/>
      <c r="W13" s="38">
        <f>IF('S2'!D18=1,0.04,"")</f>
        <v>0.04</v>
      </c>
    </row>
    <row r="14" spans="1:24" ht="24" customHeight="1" x14ac:dyDescent="0.25">
      <c r="B14" s="30" t="s">
        <v>37</v>
      </c>
      <c r="C14" s="20">
        <v>400</v>
      </c>
      <c r="O14" s="63" t="s">
        <v>66</v>
      </c>
      <c r="P14" s="63"/>
      <c r="Q14" s="39" t="str">
        <f>IF('S2'!D18=1,IF(Q12&lt;Q13,"כן","לא"),"")</f>
        <v>כן</v>
      </c>
      <c r="U14" s="63" t="s">
        <v>67</v>
      </c>
      <c r="V14" s="63"/>
      <c r="W14" s="39" t="str">
        <f>IF('S2'!D18=1,IF(W12&lt;W13,"כן","לא"),"")</f>
        <v>כן</v>
      </c>
    </row>
    <row r="15" spans="1:24" ht="24" customHeight="1" x14ac:dyDescent="0.25">
      <c r="O15" s="40"/>
      <c r="P15" s="40"/>
    </row>
    <row r="16" spans="1:24" ht="24" customHeight="1" x14ac:dyDescent="0.25">
      <c r="B16" s="41" t="s">
        <v>39</v>
      </c>
      <c r="C16" s="25">
        <f>INDEX('S2'!D6:I6,MATCH(Bending!C8,'S2'!D2:I2))</f>
        <v>13</v>
      </c>
      <c r="H16" s="59" t="s">
        <v>57</v>
      </c>
      <c r="I16" s="60"/>
      <c r="J16" s="21">
        <v>30</v>
      </c>
      <c r="O16" s="59" t="s">
        <v>57</v>
      </c>
      <c r="P16" s="60"/>
      <c r="Q16" s="21">
        <v>30</v>
      </c>
      <c r="U16" s="59" t="s">
        <v>57</v>
      </c>
      <c r="V16" s="60"/>
      <c r="W16" s="21">
        <v>30</v>
      </c>
    </row>
    <row r="17" spans="2:24" ht="24" customHeight="1" x14ac:dyDescent="0.25">
      <c r="B17" s="41" t="s">
        <v>40</v>
      </c>
      <c r="C17" s="25">
        <f>INDEX('S2'!D8:I8,MATCH(Bending!C8,'S2'!D2:I2))</f>
        <v>2.2999999999999998</v>
      </c>
      <c r="H17" s="59" t="s">
        <v>56</v>
      </c>
      <c r="I17" s="60"/>
      <c r="J17" s="20">
        <v>10</v>
      </c>
      <c r="O17" s="59" t="s">
        <v>56</v>
      </c>
      <c r="P17" s="60"/>
      <c r="Q17" s="20">
        <v>10</v>
      </c>
      <c r="U17" s="59" t="s">
        <v>56</v>
      </c>
      <c r="V17" s="60"/>
      <c r="W17" s="20">
        <v>10</v>
      </c>
    </row>
    <row r="18" spans="2:24" ht="24" customHeight="1" x14ac:dyDescent="3.5">
      <c r="B18" s="41" t="s">
        <v>41</v>
      </c>
      <c r="C18" s="25">
        <f>INDEX('S2'!L4:N4,MATCH(Bending!C9,'S2'!L2:N2))</f>
        <v>435</v>
      </c>
      <c r="G18" s="43" t="s">
        <v>33</v>
      </c>
    </row>
    <row r="19" spans="2:24" ht="24" customHeight="1" x14ac:dyDescent="0.25">
      <c r="B19" s="41" t="s">
        <v>42</v>
      </c>
      <c r="C19" s="25">
        <f>INDEX('S2'!L3:N3,MATCH(Bending!C9,'S2'!L2:N2))</f>
        <v>500</v>
      </c>
      <c r="H19" s="44" t="s">
        <v>34</v>
      </c>
      <c r="I19" s="44" t="s">
        <v>49</v>
      </c>
      <c r="J19" s="44" t="s">
        <v>36</v>
      </c>
      <c r="K19" s="65" t="s">
        <v>50</v>
      </c>
      <c r="L19" s="66"/>
      <c r="O19" s="44" t="s">
        <v>34</v>
      </c>
      <c r="P19" s="44" t="s">
        <v>49</v>
      </c>
      <c r="Q19" s="44" t="s">
        <v>36</v>
      </c>
      <c r="R19" s="65" t="s">
        <v>71</v>
      </c>
      <c r="S19" s="66"/>
      <c r="T19" s="45"/>
      <c r="U19" s="44" t="s">
        <v>34</v>
      </c>
      <c r="V19" s="44" t="s">
        <v>49</v>
      </c>
      <c r="W19" s="44" t="s">
        <v>36</v>
      </c>
      <c r="X19" s="46" t="s">
        <v>50</v>
      </c>
    </row>
    <row r="20" spans="2:24" ht="24" customHeight="1" x14ac:dyDescent="0.25">
      <c r="H20" s="47">
        <v>1</v>
      </c>
      <c r="I20" s="48" t="str" cm="1">
        <f t="array" ref="I20">IFERROR(INDEX('S2'!BN$44:BN$243,H20),"")</f>
        <v/>
      </c>
      <c r="J20" s="48" t="str" cm="1">
        <f t="array" ref="J20">IFERROR(INDEX('S2'!BM$44:BM$243,H20),"")</f>
        <v/>
      </c>
      <c r="K20" s="61" t="str" cm="1">
        <f t="array" ref="K20">IFERROR(INDEX('S2'!BO$44:BO$243,H20),"")</f>
        <v/>
      </c>
      <c r="L20" s="62"/>
      <c r="O20" s="47">
        <v>1</v>
      </c>
      <c r="P20" s="48" cm="1">
        <f t="array" ref="P20">IFERROR(INDEX('S2'!BN$253:BN$452,O20),"")</f>
        <v>8</v>
      </c>
      <c r="Q20" s="48" cm="1">
        <f t="array" ref="Q20">IFERROR(INDEX('S2'!BM$253:BM$452,O20),"")</f>
        <v>5</v>
      </c>
      <c r="R20" s="61" cm="1">
        <f t="array" ref="R20">IFERROR(INDEX('S2'!BO$253:BO$452,O20),"")</f>
        <v>251</v>
      </c>
      <c r="S20" s="62"/>
      <c r="U20" s="47">
        <v>1</v>
      </c>
      <c r="V20" s="48" cm="1">
        <f t="array" ref="V20">IFERROR(INDEX('S2'!BN$463:BN$662,U20),"")</f>
        <v>20</v>
      </c>
      <c r="W20" s="48" cm="1">
        <f t="array" ref="W20">IFERROR(INDEX('S2'!BM$463:BM$662,U20),"")</f>
        <v>7</v>
      </c>
      <c r="X20" s="48" cm="1">
        <f t="array" ref="X20">IFERROR(INDEX('S2'!BO$463:BO$662,U20),"")</f>
        <v>2199</v>
      </c>
    </row>
    <row r="21" spans="2:24" ht="24" customHeight="1" x14ac:dyDescent="0.25">
      <c r="H21" s="47">
        <v>2</v>
      </c>
      <c r="I21" s="48" t="str" cm="1">
        <f t="array" ref="I21">IFERROR(INDEX('S2'!BN$44:BN$243,H21),"")</f>
        <v/>
      </c>
      <c r="J21" s="48" t="str" cm="1">
        <f t="array" ref="J21">IFERROR(INDEX('S2'!BM$44:BM$243,H21),"")</f>
        <v/>
      </c>
      <c r="K21" s="61" t="str" cm="1">
        <f t="array" ref="K21">IFERROR(INDEX('S2'!BO$44:BO$243,H21),"")</f>
        <v/>
      </c>
      <c r="L21" s="62"/>
      <c r="O21" s="47">
        <v>2</v>
      </c>
      <c r="P21" s="48" cm="1">
        <f t="array" ref="P21">IFERROR(INDEX('S2'!BN$253:BN$452,O21),"")</f>
        <v>18</v>
      </c>
      <c r="Q21" s="48" cm="1">
        <f t="array" ref="Q21">IFERROR(INDEX('S2'!BM$253:BM$452,O21),"")</f>
        <v>1</v>
      </c>
      <c r="R21" s="61" cm="1">
        <f t="array" ref="R21">IFERROR(INDEX('S2'!BO$253:BO$452,O21),"")</f>
        <v>254</v>
      </c>
      <c r="S21" s="62"/>
      <c r="U21" s="47">
        <v>2</v>
      </c>
      <c r="V21" s="48" cm="1">
        <f t="array" ref="V21">IFERROR(INDEX('S2'!BN$463:BN$662,U21),"")</f>
        <v>24</v>
      </c>
      <c r="W21" s="48" cm="1">
        <f t="array" ref="W21">IFERROR(INDEX('S2'!BM$463:BM$662,U21),"")</f>
        <v>5</v>
      </c>
      <c r="X21" s="48" cm="1">
        <f t="array" ref="X21">IFERROR(INDEX('S2'!BO$463:BO$662,U21),"")</f>
        <v>2261</v>
      </c>
    </row>
    <row r="22" spans="2:24" ht="24" customHeight="1" x14ac:dyDescent="0.25">
      <c r="H22" s="47">
        <v>3</v>
      </c>
      <c r="I22" s="48" t="str" cm="1">
        <f t="array" ref="I22">IFERROR(INDEX('S2'!BN$44:BN$243,H22),"")</f>
        <v/>
      </c>
      <c r="J22" s="48" t="str" cm="1">
        <f t="array" ref="J22">IFERROR(INDEX('S2'!BM$44:BM$243,H22),"")</f>
        <v/>
      </c>
      <c r="K22" s="61" t="str" cm="1">
        <f t="array" ref="K22">IFERROR(INDEX('S2'!BO$44:BO$243,H22),"")</f>
        <v/>
      </c>
      <c r="L22" s="62"/>
      <c r="O22" s="47">
        <v>3</v>
      </c>
      <c r="P22" s="48" cm="1">
        <f t="array" ref="P22">IFERROR(INDEX('S2'!BN$253:BN$452,O22),"")</f>
        <v>8</v>
      </c>
      <c r="Q22" s="48" cm="1">
        <f t="array" ref="Q22">IFERROR(INDEX('S2'!BM$253:BM$452,O22),"")</f>
        <v>6</v>
      </c>
      <c r="R22" s="61" cm="1">
        <f t="array" ref="R22">IFERROR(INDEX('S2'!BO$253:BO$452,O22),"")</f>
        <v>301</v>
      </c>
      <c r="S22" s="62"/>
      <c r="U22" s="47">
        <v>3</v>
      </c>
      <c r="V22" s="48" cm="1">
        <f t="array" ref="V22">IFERROR(INDEX('S2'!BN$463:BN$662,U22),"")</f>
        <v>22</v>
      </c>
      <c r="W22" s="48" cm="1">
        <f t="array" ref="W22">IFERROR(INDEX('S2'!BM$463:BM$662,U22),"")</f>
        <v>6</v>
      </c>
      <c r="X22" s="48" cm="1">
        <f t="array" ref="X22">IFERROR(INDEX('S2'!BO$463:BO$662,U22),"")</f>
        <v>2280</v>
      </c>
    </row>
    <row r="23" spans="2:24" ht="24" customHeight="1" x14ac:dyDescent="0.25">
      <c r="H23" s="47">
        <v>4</v>
      </c>
      <c r="I23" s="48" t="str" cm="1">
        <f t="array" ref="I23">IFERROR(INDEX('S2'!BN$44:BN$243,H23),"")</f>
        <v/>
      </c>
      <c r="J23" s="48" t="str" cm="1">
        <f t="array" ref="J23">IFERROR(INDEX('S2'!BM$44:BM$243,H23),"")</f>
        <v/>
      </c>
      <c r="K23" s="61" t="str" cm="1">
        <f t="array" ref="K23">IFERROR(INDEX('S2'!BO$44:BO$243,H23),"")</f>
        <v/>
      </c>
      <c r="L23" s="62"/>
      <c r="O23" s="47">
        <v>4</v>
      </c>
      <c r="P23" s="48" cm="1">
        <f t="array" ref="P23">IFERROR(INDEX('S2'!BN$253:BN$452,O23),"")</f>
        <v>14</v>
      </c>
      <c r="Q23" s="48" cm="1">
        <f t="array" ref="Q23">IFERROR(INDEX('S2'!BM$253:BM$452,O23),"")</f>
        <v>2</v>
      </c>
      <c r="R23" s="61" cm="1">
        <f t="array" ref="R23">IFERROR(INDEX('S2'!BO$253:BO$452,O23),"")</f>
        <v>307</v>
      </c>
      <c r="S23" s="62"/>
      <c r="U23" s="47">
        <v>4</v>
      </c>
      <c r="V23" s="48" cm="1">
        <f t="array" ref="V23">IFERROR(INDEX('S2'!BN$463:BN$662,U23),"")</f>
        <v>18</v>
      </c>
      <c r="W23" s="48" cm="1">
        <f t="array" ref="W23">IFERROR(INDEX('S2'!BM$463:BM$662,U23),"")</f>
        <v>9</v>
      </c>
      <c r="X23" s="48" cm="1">
        <f t="array" ref="X23">IFERROR(INDEX('S2'!BO$463:BO$662,U23),"")</f>
        <v>2290</v>
      </c>
    </row>
    <row r="24" spans="2:24" ht="24" customHeight="1" x14ac:dyDescent="0.25">
      <c r="H24" s="47">
        <v>5</v>
      </c>
      <c r="I24" s="48" t="str" cm="1">
        <f t="array" ref="I24">IFERROR(INDEX('S2'!BN$44:BN$243,H24),"")</f>
        <v/>
      </c>
      <c r="J24" s="48" t="str" cm="1">
        <f t="array" ref="J24">IFERROR(INDEX('S2'!BM$44:BM$243,H24),"")</f>
        <v/>
      </c>
      <c r="K24" s="61" t="str" cm="1">
        <f t="array" ref="K24">IFERROR(INDEX('S2'!BO$44:BO$243,H24),"")</f>
        <v/>
      </c>
      <c r="L24" s="62"/>
      <c r="O24" s="47">
        <v>5</v>
      </c>
      <c r="P24" s="48" cm="1">
        <f t="array" ref="P24">IFERROR(INDEX('S2'!BN$253:BN$452,O24),"")</f>
        <v>20</v>
      </c>
      <c r="Q24" s="48" cm="1">
        <f t="array" ref="Q24">IFERROR(INDEX('S2'!BM$253:BM$452,O24),"")</f>
        <v>1</v>
      </c>
      <c r="R24" s="61" cm="1">
        <f t="array" ref="R24">IFERROR(INDEX('S2'!BO$253:BO$452,O24),"")</f>
        <v>314</v>
      </c>
      <c r="S24" s="62"/>
      <c r="U24" s="47">
        <v>5</v>
      </c>
      <c r="V24" s="48" cm="1">
        <f t="array" ref="V24">IFERROR(INDEX('S2'!BN$463:BN$662,U24),"")</f>
        <v>25</v>
      </c>
      <c r="W24" s="48" cm="1">
        <f t="array" ref="W24">IFERROR(INDEX('S2'!BM$463:BM$662,U24),"")</f>
        <v>5</v>
      </c>
      <c r="X24" s="48" cm="1">
        <f t="array" ref="X24">IFERROR(INDEX('S2'!BO$463:BO$662,U24),"")</f>
        <v>2454</v>
      </c>
    </row>
    <row r="25" spans="2:24" ht="24" customHeight="1" x14ac:dyDescent="0.25">
      <c r="H25" s="47">
        <v>6</v>
      </c>
      <c r="I25" s="48" t="str" cm="1">
        <f t="array" ref="I25">IFERROR(INDEX('S2'!BN$44:BN$243,H25),"")</f>
        <v/>
      </c>
      <c r="J25" s="48" t="str" cm="1">
        <f t="array" ref="J25">IFERROR(INDEX('S2'!BM$44:BM$243,H25),"")</f>
        <v/>
      </c>
      <c r="K25" s="61" t="str" cm="1">
        <f t="array" ref="K25">IFERROR(INDEX('S2'!BO$44:BO$243,H25),"")</f>
        <v/>
      </c>
      <c r="L25" s="62"/>
      <c r="O25" s="47">
        <v>6</v>
      </c>
      <c r="P25" s="48" cm="1">
        <f t="array" ref="P25">IFERROR(INDEX('S2'!BN$253:BN$452,O25),"")</f>
        <v>10</v>
      </c>
      <c r="Q25" s="48" cm="1">
        <f t="array" ref="Q25">IFERROR(INDEX('S2'!BM$253:BM$452,O25),"")</f>
        <v>4</v>
      </c>
      <c r="R25" s="61" cm="1">
        <f t="array" ref="R25">IFERROR(INDEX('S2'!BO$253:BO$452,O25),"")</f>
        <v>314</v>
      </c>
      <c r="S25" s="62"/>
      <c r="U25" s="47">
        <v>6</v>
      </c>
      <c r="V25" s="48" cm="1">
        <f t="array" ref="V25">IFERROR(INDEX('S2'!BN$463:BN$662,U25),"")</f>
        <v>28</v>
      </c>
      <c r="W25" s="48" cm="1">
        <f t="array" ref="W25">IFERROR(INDEX('S2'!BM$463:BM$662,U25),"")</f>
        <v>4</v>
      </c>
      <c r="X25" s="48" cm="1">
        <f t="array" ref="X25">IFERROR(INDEX('S2'!BO$463:BO$662,U25),"")</f>
        <v>2463</v>
      </c>
    </row>
    <row r="26" spans="2:24" ht="24" customHeight="1" x14ac:dyDescent="0.25">
      <c r="H26" s="47">
        <v>7</v>
      </c>
      <c r="I26" s="48" t="str" cm="1">
        <f t="array" ref="I26">IFERROR(INDEX('S2'!BN$44:BN$243,H26),"")</f>
        <v/>
      </c>
      <c r="J26" s="48" t="str" cm="1">
        <f t="array" ref="J26">IFERROR(INDEX('S2'!BM$44:BM$243,H26),"")</f>
        <v/>
      </c>
      <c r="K26" s="61" t="str" cm="1">
        <f t="array" ref="K26">IFERROR(INDEX('S2'!BO$44:BO$243,H26),"")</f>
        <v/>
      </c>
      <c r="L26" s="62"/>
      <c r="O26" s="47">
        <v>7</v>
      </c>
      <c r="P26" s="48" cm="1">
        <f t="array" ref="P26">IFERROR(INDEX('S2'!BN$253:BN$452,O26),"")</f>
        <v>12</v>
      </c>
      <c r="Q26" s="48" cm="1">
        <f t="array" ref="Q26">IFERROR(INDEX('S2'!BM$253:BM$452,O26),"")</f>
        <v>3</v>
      </c>
      <c r="R26" s="61" cm="1">
        <f t="array" ref="R26">IFERROR(INDEX('S2'!BO$253:BO$452,O26),"")</f>
        <v>339</v>
      </c>
      <c r="S26" s="62"/>
      <c r="U26" s="47">
        <v>7</v>
      </c>
      <c r="V26" s="48" cm="1">
        <f t="array" ref="V26">IFERROR(INDEX('S2'!BN$463:BN$662,U26),"")</f>
        <v>20</v>
      </c>
      <c r="W26" s="48" cm="1">
        <f t="array" ref="W26">IFERROR(INDEX('S2'!BM$463:BM$662,U26),"")</f>
        <v>8</v>
      </c>
      <c r="X26" s="48" cm="1">
        <f t="array" ref="X26">IFERROR(INDEX('S2'!BO$463:BO$662,U26),"")</f>
        <v>2513</v>
      </c>
    </row>
    <row r="27" spans="2:24" ht="24" customHeight="1" x14ac:dyDescent="0.25">
      <c r="H27" s="47">
        <v>8</v>
      </c>
      <c r="I27" s="48" t="str" cm="1">
        <f t="array" ref="I27">IFERROR(INDEX('S2'!BN$44:BN$243,H27),"")</f>
        <v/>
      </c>
      <c r="J27" s="48" t="str" cm="1">
        <f t="array" ref="J27">IFERROR(INDEX('S2'!BM$44:BM$243,H27),"")</f>
        <v/>
      </c>
      <c r="K27" s="61" t="str" cm="1">
        <f t="array" ref="K27">IFERROR(INDEX('S2'!BO$44:BO$243,H27),"")</f>
        <v/>
      </c>
      <c r="L27" s="62"/>
      <c r="O27" s="47">
        <v>8</v>
      </c>
      <c r="P27" s="48" cm="1">
        <f t="array" ref="P27">IFERROR(INDEX('S2'!BN$253:BN$452,O27),"")</f>
        <v>8</v>
      </c>
      <c r="Q27" s="48" cm="1">
        <f t="array" ref="Q27">IFERROR(INDEX('S2'!BM$253:BM$452,O27),"")</f>
        <v>7</v>
      </c>
      <c r="R27" s="61" cm="1">
        <f t="array" ref="R27">IFERROR(INDEX('S2'!BO$253:BO$452,O27),"")</f>
        <v>351</v>
      </c>
      <c r="S27" s="62"/>
      <c r="U27" s="47">
        <v>8</v>
      </c>
      <c r="V27" s="48" cm="1">
        <f t="array" ref="V27">IFERROR(INDEX('S2'!BN$463:BN$662,U27),"")</f>
        <v>18</v>
      </c>
      <c r="W27" s="48" cm="1">
        <f t="array" ref="W27">IFERROR(INDEX('S2'!BM$463:BM$662,U27),"")</f>
        <v>10</v>
      </c>
      <c r="X27" s="48" cm="1">
        <f t="array" ref="X27">IFERROR(INDEX('S2'!BO$463:BO$662,U27),"")</f>
        <v>2544</v>
      </c>
    </row>
    <row r="28" spans="2:24" ht="24" customHeight="1" x14ac:dyDescent="0.25">
      <c r="H28" s="47">
        <v>9</v>
      </c>
      <c r="I28" s="48" t="str" cm="1">
        <f t="array" ref="I28">IFERROR(INDEX('S2'!BN$44:BN$243,H28),"")</f>
        <v/>
      </c>
      <c r="J28" s="48" t="str" cm="1">
        <f t="array" ref="J28">IFERROR(INDEX('S2'!BM$44:BM$243,H28),"")</f>
        <v/>
      </c>
      <c r="K28" s="61" t="str" cm="1">
        <f t="array" ref="K28">IFERROR(INDEX('S2'!BO$44:BO$243,H28),"")</f>
        <v/>
      </c>
      <c r="L28" s="62"/>
      <c r="O28" s="47">
        <v>9</v>
      </c>
      <c r="P28" s="48" cm="1">
        <f t="array" ref="P28">IFERROR(INDEX('S2'!BN$253:BN$452,O28),"")</f>
        <v>22</v>
      </c>
      <c r="Q28" s="48" cm="1">
        <f t="array" ref="Q28">IFERROR(INDEX('S2'!BM$253:BM$452,O28),"")</f>
        <v>1</v>
      </c>
      <c r="R28" s="61" cm="1">
        <f t="array" ref="R28">IFERROR(INDEX('S2'!BO$253:BO$452,O28),"")</f>
        <v>380</v>
      </c>
      <c r="S28" s="62"/>
      <c r="U28" s="47">
        <v>9</v>
      </c>
      <c r="V28" s="48" cm="1">
        <f t="array" ref="V28">IFERROR(INDEX('S2'!BN$463:BN$662,U28),"")</f>
        <v>26</v>
      </c>
      <c r="W28" s="48" cm="1">
        <f t="array" ref="W28">IFERROR(INDEX('S2'!BM$463:BM$662,U28),"")</f>
        <v>5</v>
      </c>
      <c r="X28" s="48" cm="1">
        <f t="array" ref="X28">IFERROR(INDEX('S2'!BO$463:BO$662,U28),"")</f>
        <v>2654</v>
      </c>
    </row>
    <row r="29" spans="2:24" ht="24" customHeight="1" x14ac:dyDescent="0.25">
      <c r="H29" s="47">
        <v>10</v>
      </c>
      <c r="I29" s="48" t="str" cm="1">
        <f t="array" ref="I29">IFERROR(INDEX('S2'!BN$44:BN$243,H29),"")</f>
        <v/>
      </c>
      <c r="J29" s="48" t="str" cm="1">
        <f t="array" ref="J29">IFERROR(INDEX('S2'!BM$44:BM$243,H29),"")</f>
        <v/>
      </c>
      <c r="K29" s="61" t="str" cm="1">
        <f t="array" ref="K29">IFERROR(INDEX('S2'!BO$44:BO$243,H29),"")</f>
        <v/>
      </c>
      <c r="L29" s="62"/>
      <c r="O29" s="47">
        <v>10</v>
      </c>
      <c r="P29" s="48" cm="1">
        <f t="array" ref="P29">IFERROR(INDEX('S2'!BN$253:BN$452,O29),"")</f>
        <v>10</v>
      </c>
      <c r="Q29" s="48" cm="1">
        <f t="array" ref="Q29">IFERROR(INDEX('S2'!BM$253:BM$452,O29),"")</f>
        <v>5</v>
      </c>
      <c r="R29" s="61" cm="1">
        <f t="array" ref="R29">IFERROR(INDEX('S2'!BO$253:BO$452,O29),"")</f>
        <v>392</v>
      </c>
      <c r="S29" s="62"/>
      <c r="U29" s="47">
        <v>10</v>
      </c>
      <c r="V29" s="48" cm="1">
        <f t="array" ref="V29">IFERROR(INDEX('S2'!BN$463:BN$662,U29),"")</f>
        <v>22</v>
      </c>
      <c r="W29" s="48" cm="1">
        <f t="array" ref="W29">IFERROR(INDEX('S2'!BM$463:BM$662,U29),"")</f>
        <v>7</v>
      </c>
      <c r="X29" s="48" cm="1">
        <f t="array" ref="X29">IFERROR(INDEX('S2'!BO$463:BO$662,U29),"")</f>
        <v>2660</v>
      </c>
    </row>
    <row r="30" spans="2:24" ht="24" customHeight="1" x14ac:dyDescent="0.25"/>
    <row r="31" spans="2:24" ht="24" customHeight="1" x14ac:dyDescent="0.25"/>
    <row r="32" spans="2:24" ht="24" customHeight="1" x14ac:dyDescent="0.25"/>
    <row r="33" spans="2:2" ht="24" customHeight="1" x14ac:dyDescent="0.25"/>
    <row r="34" spans="2:2" ht="24" customHeight="1" x14ac:dyDescent="0.25"/>
    <row r="35" spans="2:2" ht="24" customHeight="1" x14ac:dyDescent="0.25"/>
    <row r="36" spans="2:2" ht="24" customHeight="1" x14ac:dyDescent="0.25"/>
    <row r="37" spans="2:2" ht="24" customHeight="1" x14ac:dyDescent="0.25"/>
    <row r="38" spans="2:2" ht="24" customHeight="1" x14ac:dyDescent="0.25"/>
    <row r="39" spans="2:2" ht="24" customHeight="1" x14ac:dyDescent="0.25"/>
    <row r="40" spans="2:2" ht="24" customHeight="1" x14ac:dyDescent="0.25">
      <c r="B40" s="49" t="s">
        <v>73</v>
      </c>
    </row>
    <row r="41" spans="2:2" ht="24" customHeight="1" x14ac:dyDescent="0.25"/>
    <row r="42" spans="2:2" ht="24" hidden="1" customHeight="1" x14ac:dyDescent="0.25"/>
    <row r="43" spans="2:2" ht="24" hidden="1" customHeight="1" x14ac:dyDescent="0.25"/>
    <row r="44" spans="2:2" ht="24" hidden="1" customHeight="1" x14ac:dyDescent="0.25"/>
    <row r="45" spans="2:2" ht="24" hidden="1" customHeight="1" x14ac:dyDescent="0.25"/>
    <row r="46" spans="2:2" ht="24" hidden="1" customHeight="1" x14ac:dyDescent="0.25"/>
    <row r="47" spans="2:2" ht="24" hidden="1" customHeight="1" x14ac:dyDescent="0.25"/>
    <row r="48" spans="2:2" ht="24" hidden="1" customHeight="1" x14ac:dyDescent="0.25"/>
    <row r="49" s="1" customFormat="1" ht="24" hidden="1" customHeight="1" x14ac:dyDescent="0.25"/>
  </sheetData>
  <sheetProtection algorithmName="SHA-512" hashValue="ol29a9S7Bu8T1Pb72xwBGaLcKXp01Qeud2/veS8ZybL9Uk4TXCs+u/7N/6OAktjqhE/hYJS/b1d/DkC5VT7oUg==" saltValue="sp7yzsXxnQ3Fw81gOwuZ5Q==" spinCount="100000" sheet="1" objects="1" scenarios="1" selectLockedCells="1"/>
  <mergeCells count="48">
    <mergeCell ref="U16:V16"/>
    <mergeCell ref="U17:V17"/>
    <mergeCell ref="U12:V12"/>
    <mergeCell ref="U13:V13"/>
    <mergeCell ref="U14:V14"/>
    <mergeCell ref="R29:S29"/>
    <mergeCell ref="K29:L29"/>
    <mergeCell ref="O8:P8"/>
    <mergeCell ref="R26:S26"/>
    <mergeCell ref="R27:S27"/>
    <mergeCell ref="R28:S28"/>
    <mergeCell ref="R19:S19"/>
    <mergeCell ref="R20:S20"/>
    <mergeCell ref="R21:S21"/>
    <mergeCell ref="R22:S22"/>
    <mergeCell ref="R23:S23"/>
    <mergeCell ref="O16:P16"/>
    <mergeCell ref="O17:P17"/>
    <mergeCell ref="O10:P10"/>
    <mergeCell ref="K26:L26"/>
    <mergeCell ref="K27:L27"/>
    <mergeCell ref="B2:X4"/>
    <mergeCell ref="B6:C6"/>
    <mergeCell ref="H6:M6"/>
    <mergeCell ref="E6:F6"/>
    <mergeCell ref="H10:I10"/>
    <mergeCell ref="H8:I8"/>
    <mergeCell ref="O6:X6"/>
    <mergeCell ref="U10:V10"/>
    <mergeCell ref="K28:L28"/>
    <mergeCell ref="R24:S24"/>
    <mergeCell ref="R25:S25"/>
    <mergeCell ref="O12:P12"/>
    <mergeCell ref="O13:P13"/>
    <mergeCell ref="O14:P14"/>
    <mergeCell ref="K24:L24"/>
    <mergeCell ref="K25:L25"/>
    <mergeCell ref="K19:L19"/>
    <mergeCell ref="K20:L20"/>
    <mergeCell ref="K21:L21"/>
    <mergeCell ref="H17:I17"/>
    <mergeCell ref="K22:L22"/>
    <mergeCell ref="K23:L23"/>
    <mergeCell ref="H9:I9"/>
    <mergeCell ref="H13:I13"/>
    <mergeCell ref="H11:I11"/>
    <mergeCell ref="H12:I12"/>
    <mergeCell ref="H16:I16"/>
  </mergeCells>
  <conditionalFormatting sqref="H20:H29">
    <cfRule type="colorScale" priority="28">
      <colorScale>
        <cfvo type="min"/>
        <cfvo type="percentile" val="50"/>
        <cfvo type="max"/>
        <color rgb="FF008A3E"/>
        <color rgb="FFFFC000"/>
        <color rgb="FF8A0000"/>
      </colorScale>
    </cfRule>
  </conditionalFormatting>
  <conditionalFormatting sqref="H6:M6">
    <cfRule type="expression" dxfId="16" priority="31">
      <formula>IF(C14&lt;F9,1,0)</formula>
    </cfRule>
  </conditionalFormatting>
  <conditionalFormatting sqref="I20:K29">
    <cfRule type="expression" dxfId="15" priority="23">
      <formula>IF(I20="",1,0)</formula>
    </cfRule>
  </conditionalFormatting>
  <conditionalFormatting sqref="O6:X6">
    <cfRule type="expression" dxfId="14" priority="32">
      <formula>IF(C14&gt;F9,1,0)</formula>
    </cfRule>
  </conditionalFormatting>
  <conditionalFormatting sqref="O20:O29">
    <cfRule type="colorScale" priority="22">
      <colorScale>
        <cfvo type="min"/>
        <cfvo type="percentile" val="50"/>
        <cfvo type="max"/>
        <color rgb="FF008A3E"/>
        <color rgb="FFFFC000"/>
        <color rgb="FF8A0000"/>
      </colorScale>
    </cfRule>
  </conditionalFormatting>
  <conditionalFormatting sqref="P20:R29">
    <cfRule type="expression" dxfId="13" priority="19">
      <formula>IF(P20="",1,0)</formula>
    </cfRule>
  </conditionalFormatting>
  <conditionalFormatting sqref="U20:U29">
    <cfRule type="colorScale" priority="18">
      <colorScale>
        <cfvo type="min"/>
        <cfvo type="percentile" val="50"/>
        <cfvo type="max"/>
        <color rgb="FF008A3E"/>
        <color rgb="FFFFC000"/>
        <color rgb="FF8A0000"/>
      </colorScale>
    </cfRule>
  </conditionalFormatting>
  <conditionalFormatting sqref="V20:X29">
    <cfRule type="expression" dxfId="12" priority="14">
      <formula>IF(V20="",1,0)</formula>
    </cfRule>
  </conditionalFormatting>
  <conditionalFormatting sqref="Q8">
    <cfRule type="expression" dxfId="11" priority="13">
      <formula>IF(Q8="",1,0)</formula>
    </cfRule>
  </conditionalFormatting>
  <conditionalFormatting sqref="Q14">
    <cfRule type="expression" dxfId="10" priority="11">
      <formula>IF(Q14="",1,0)</formula>
    </cfRule>
  </conditionalFormatting>
  <conditionalFormatting sqref="W12:W14">
    <cfRule type="expression" dxfId="9" priority="10">
      <formula>IF(W12="",1,0)</formula>
    </cfRule>
  </conditionalFormatting>
  <conditionalFormatting sqref="W10">
    <cfRule type="expression" dxfId="8" priority="9">
      <formula>IF(W10="",1,0)</formula>
    </cfRule>
  </conditionalFormatting>
  <conditionalFormatting sqref="Q12:Q13">
    <cfRule type="expression" dxfId="7" priority="8">
      <formula>IF(Q12="",1,0)</formula>
    </cfRule>
  </conditionalFormatting>
  <conditionalFormatting sqref="J8:J13">
    <cfRule type="expression" dxfId="6" priority="6">
      <formula>IF(J8="",1,0)</formula>
    </cfRule>
  </conditionalFormatting>
  <conditionalFormatting sqref="M8:M10">
    <cfRule type="expression" dxfId="5" priority="5">
      <formula>IF(M8="",1,0)</formula>
    </cfRule>
  </conditionalFormatting>
  <conditionalFormatting sqref="M12:M13">
    <cfRule type="expression" dxfId="4" priority="4">
      <formula>IF(M12="",1,0)</formula>
    </cfRule>
  </conditionalFormatting>
  <conditionalFormatting sqref="Q10">
    <cfRule type="expression" dxfId="3" priority="3">
      <formula>IF(Q10="",1,0)</formula>
    </cfRule>
  </conditionalFormatting>
  <conditionalFormatting sqref="J16:J17">
    <cfRule type="expression" dxfId="2" priority="2">
      <formula>J8=""</formula>
    </cfRule>
  </conditionalFormatting>
  <conditionalFormatting sqref="Q16:Q17 W16:W17">
    <cfRule type="expression" dxfId="1" priority="1">
      <formula>$Q$14=""</formula>
    </cfRule>
  </conditionalFormatting>
  <dataValidations count="1">
    <dataValidation type="decimal" operator="greaterThan" allowBlank="1" showInputMessage="1" showErrorMessage="1" sqref="C10:C14" xr:uid="{C58592B3-C99C-4945-9468-179D98F894DF}">
      <formula1>0</formula1>
    </dataValidation>
  </dataValidations>
  <pageMargins left="0.7" right="0.7" top="0.75" bottom="0.75" header="0.3" footer="0.3"/>
  <legacyDrawing r:id="rId1"/>
  <picture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75934E6-F9BC-48B3-BE7D-3D35AB85FD9C}">
          <x14:formula1>
            <xm:f>'S2'!$D$2:$I$2</xm:f>
          </x14:formula1>
          <xm:sqref>C8</xm:sqref>
        </x14:dataValidation>
        <x14:dataValidation type="list" allowBlank="1" showInputMessage="1" showErrorMessage="1" xr:uid="{0F55BE58-C451-468F-A611-78B3D1C9CC35}">
          <x14:formula1>
            <xm:f>'S2'!$L$2:$N$2</xm:f>
          </x14:formula1>
          <xm:sqref>C9</xm:sqref>
        </x14:dataValidation>
        <x14:dataValidation type="list" operator="greaterThanOrEqual" showInputMessage="1" showErrorMessage="1" xr:uid="{80FCED55-F20E-44CC-A471-0CA951C7462F}">
          <x14:formula1>
            <xm:f>'S2'!$Q$2:$Q$21</xm:f>
          </x14:formula1>
          <xm:sqref>J16 Q16 W16</xm:sqref>
        </x14:dataValidation>
        <x14:dataValidation type="list" operator="greaterThanOrEqual" showInputMessage="1" showErrorMessage="1" xr:uid="{F93AF67B-B450-4A9E-987D-BF0C261876C9}">
          <x14:formula1>
            <xm:f>'S2'!$R$2:$R$11</xm:f>
          </x14:formula1>
          <xm:sqref>J17 Q17 W17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6757C-C8C3-4D20-BB43-535B965CC9ED}">
  <sheetPr codeName="Sheet4"/>
  <dimension ref="A1:AH38"/>
  <sheetViews>
    <sheetView showGridLines="0" rightToLeft="1" zoomScaleNormal="100" workbookViewId="0">
      <selection activeCell="C8" sqref="C8"/>
    </sheetView>
  </sheetViews>
  <sheetFormatPr defaultColWidth="0" defaultRowHeight="15" zeroHeight="1" x14ac:dyDescent="0.25"/>
  <cols>
    <col min="1" max="1" width="6.625" style="1" customWidth="1"/>
    <col min="2" max="2" width="16.5" style="1" customWidth="1"/>
    <col min="3" max="3" width="11" style="1" customWidth="1"/>
    <col min="4" max="4" width="3.75" style="1" customWidth="1"/>
    <col min="5" max="5" width="19.25" style="1" customWidth="1"/>
    <col min="6" max="6" width="14" style="1" customWidth="1"/>
    <col min="7" max="7" width="3.75" style="1" customWidth="1"/>
    <col min="8" max="8" width="19" style="1" customWidth="1"/>
    <col min="9" max="9" width="11.875" style="1" customWidth="1"/>
    <col min="10" max="10" width="3.75" style="1" customWidth="1"/>
    <col min="11" max="11" width="20.875" style="1" customWidth="1"/>
    <col min="12" max="12" width="13.875" style="1" customWidth="1"/>
    <col min="13" max="13" width="3.75" style="1" customWidth="1"/>
    <col min="14" max="14" width="22.125" style="1" bestFit="1" customWidth="1"/>
    <col min="15" max="15" width="13.75" style="1" customWidth="1"/>
    <col min="16" max="16" width="3.75" style="1" customWidth="1"/>
    <col min="17" max="17" width="20.75" style="1" bestFit="1" customWidth="1"/>
    <col min="18" max="18" width="11" style="1" bestFit="1" customWidth="1"/>
    <col min="19" max="28" width="9" style="1" customWidth="1"/>
    <col min="29" max="34" width="0" style="1" hidden="1" customWidth="1"/>
    <col min="35" max="16384" width="9" style="1" hidden="1"/>
  </cols>
  <sheetData>
    <row r="1" spans="1:18" ht="15.75" thickBot="1" x14ac:dyDescent="0.3">
      <c r="A1" s="22" t="s">
        <v>0</v>
      </c>
    </row>
    <row r="2" spans="1:18" ht="15.75" thickTop="1" x14ac:dyDescent="0.25">
      <c r="B2" s="67" t="s">
        <v>74</v>
      </c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</row>
    <row r="3" spans="1:18" x14ac:dyDescent="0.25"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</row>
    <row r="4" spans="1:18" ht="15.75" thickBot="1" x14ac:dyDescent="0.3">
      <c r="B4" s="69"/>
      <c r="C4" s="69"/>
      <c r="D4" s="69"/>
      <c r="E4" s="69"/>
      <c r="F4" s="69"/>
      <c r="G4" s="69"/>
      <c r="H4" s="69"/>
      <c r="I4" s="69"/>
      <c r="J4" s="69"/>
      <c r="K4" s="69"/>
      <c r="L4" s="69"/>
      <c r="M4" s="69"/>
      <c r="N4" s="69"/>
      <c r="O4" s="69"/>
      <c r="P4" s="69"/>
      <c r="Q4" s="69"/>
      <c r="R4" s="69"/>
    </row>
    <row r="5" spans="1:18" ht="21" thickTop="1" x14ac:dyDescent="0.25">
      <c r="P5" s="50"/>
    </row>
    <row r="6" spans="1:18" ht="24" customHeight="1" x14ac:dyDescent="0.25">
      <c r="B6" s="70" t="s">
        <v>28</v>
      </c>
      <c r="C6" s="70"/>
      <c r="E6" s="70" t="s">
        <v>99</v>
      </c>
      <c r="F6" s="70"/>
      <c r="H6" s="70" t="s">
        <v>88</v>
      </c>
      <c r="I6" s="70"/>
      <c r="K6" s="70" t="s">
        <v>93</v>
      </c>
      <c r="L6" s="70"/>
      <c r="N6" s="70" t="s">
        <v>92</v>
      </c>
      <c r="O6" s="70"/>
      <c r="P6" s="50"/>
      <c r="Q6" s="70" t="s">
        <v>111</v>
      </c>
      <c r="R6" s="70"/>
    </row>
    <row r="7" spans="1:18" ht="15.75" customHeight="1" x14ac:dyDescent="0.25">
      <c r="P7" s="50"/>
    </row>
    <row r="8" spans="1:18" ht="24" customHeight="1" x14ac:dyDescent="0.25">
      <c r="B8" s="23" t="s">
        <v>1</v>
      </c>
      <c r="C8" s="19" t="s">
        <v>6</v>
      </c>
      <c r="E8" s="24" t="s">
        <v>43</v>
      </c>
      <c r="F8" s="25">
        <f>C10-C12</f>
        <v>930</v>
      </c>
      <c r="H8" s="24" t="s">
        <v>78</v>
      </c>
      <c r="I8" s="25">
        <v>90</v>
      </c>
      <c r="K8" s="51" t="s">
        <v>90</v>
      </c>
      <c r="L8" s="52">
        <f>INDEX('S3'!T3:V8,MATCH(C8,'S3'!S3:S8,0),MATCH(C9,'S3'!T2:V2,0))</f>
        <v>1E-3</v>
      </c>
      <c r="N8" s="51" t="s">
        <v>82</v>
      </c>
      <c r="O8" s="29">
        <f>C16</f>
        <v>420</v>
      </c>
      <c r="P8" s="50"/>
      <c r="Q8" s="51" t="s">
        <v>90</v>
      </c>
      <c r="R8" s="52">
        <f>L8</f>
        <v>1E-3</v>
      </c>
    </row>
    <row r="9" spans="1:18" ht="24" customHeight="1" x14ac:dyDescent="0.25">
      <c r="B9" s="23" t="s">
        <v>3</v>
      </c>
      <c r="C9" s="19" t="s">
        <v>16</v>
      </c>
      <c r="E9" s="51" t="s">
        <v>98</v>
      </c>
      <c r="F9" s="29">
        <f>1+SQRT(200/F8)</f>
        <v>1.4637388957601682</v>
      </c>
      <c r="H9" s="24" t="s">
        <v>47</v>
      </c>
      <c r="I9" s="25">
        <f>F8*0.9</f>
        <v>837</v>
      </c>
      <c r="K9" s="53" t="s">
        <v>118</v>
      </c>
      <c r="L9" s="42">
        <f>I13/(L8*C11)</f>
        <v>523.33333333333337</v>
      </c>
      <c r="N9" s="51" t="s">
        <v>107</v>
      </c>
      <c r="O9" s="29">
        <f>3*F15</f>
        <v>351.95598487034204</v>
      </c>
      <c r="P9" s="50"/>
      <c r="Q9" s="53" t="s">
        <v>119</v>
      </c>
      <c r="R9" s="42">
        <f>I13/(C11*R8)</f>
        <v>523.33333333333337</v>
      </c>
    </row>
    <row r="10" spans="1:18" ht="24" customHeight="1" x14ac:dyDescent="0.25">
      <c r="B10" s="30" t="s">
        <v>31</v>
      </c>
      <c r="C10" s="20">
        <v>1000</v>
      </c>
      <c r="E10" s="51" t="s">
        <v>96</v>
      </c>
      <c r="F10" s="29">
        <f>IF(F9&gt;2,2,F9)</f>
        <v>1.4637388957601682</v>
      </c>
      <c r="H10" s="51" t="s">
        <v>79</v>
      </c>
      <c r="I10" s="29">
        <f>0.6*(1-0.7*C23/250)*C22*C11*I9*(1/TAN(RADIANS(C17)))*((SIN(RADIANS(C17)))^2)*(10^-3)</f>
        <v>716.39972406893946</v>
      </c>
      <c r="K10" s="24" t="s">
        <v>91</v>
      </c>
      <c r="L10" s="42">
        <f>0.75*F8</f>
        <v>697.5</v>
      </c>
      <c r="N10" s="24" t="s">
        <v>106</v>
      </c>
      <c r="O10" s="54" t="str">
        <f>IF(O8&lt;O9,"כן","לא")</f>
        <v>לא</v>
      </c>
      <c r="P10" s="50"/>
    </row>
    <row r="11" spans="1:18" ht="24" customHeight="1" x14ac:dyDescent="0.25">
      <c r="B11" s="30" t="s">
        <v>32</v>
      </c>
      <c r="C11" s="20">
        <v>300</v>
      </c>
      <c r="E11" s="24" t="s">
        <v>100</v>
      </c>
      <c r="F11" s="52">
        <f>C13/(C11*C10)</f>
        <v>6.5333333333333337E-3</v>
      </c>
      <c r="H11" s="24" t="s">
        <v>83</v>
      </c>
      <c r="I11" s="54" t="str">
        <f>IF(I10&gt;C16,"כן","לא")</f>
        <v>כן</v>
      </c>
      <c r="K11" s="24" t="s">
        <v>113</v>
      </c>
      <c r="L11" s="42">
        <v>300</v>
      </c>
      <c r="N11" s="37" t="s">
        <v>105</v>
      </c>
      <c r="O11" s="54" t="str">
        <f>IF(O8&gt;=O9,"נדרשת","לא נדרשת")</f>
        <v>נדרשת</v>
      </c>
      <c r="P11" s="50"/>
      <c r="Q11" s="58" t="s">
        <v>119</v>
      </c>
      <c r="R11" s="42">
        <f>IF(R9&gt;300,300,R9)</f>
        <v>300</v>
      </c>
    </row>
    <row r="12" spans="1:18" ht="24" customHeight="1" x14ac:dyDescent="0.25">
      <c r="B12" s="30" t="s">
        <v>38</v>
      </c>
      <c r="C12" s="20">
        <v>70</v>
      </c>
      <c r="E12" s="24" t="s">
        <v>97</v>
      </c>
      <c r="F12" s="52">
        <f>IF(F11&gt;0.02,0.02,F11)</f>
        <v>6.5333333333333337E-3</v>
      </c>
      <c r="H12" s="55" t="s">
        <v>84</v>
      </c>
      <c r="I12" s="29">
        <f>C16/(I9*C24*(1/TAN(RADIANS(C17))))*(10^3)</f>
        <v>0.57513636655939049</v>
      </c>
      <c r="K12" s="51" t="s">
        <v>89</v>
      </c>
      <c r="L12" s="52">
        <f>I13/(C11*I14)</f>
        <v>1.9171212218646351E-3</v>
      </c>
      <c r="N12" s="51" t="s">
        <v>116</v>
      </c>
      <c r="O12" s="29">
        <f>IF(O8&gt;=O9,(10^3)*L16*(O8-O9)/(F8*C15*I13),"")</f>
        <v>58.252872345779373</v>
      </c>
      <c r="P12" s="50"/>
      <c r="Q12" s="24" t="s">
        <v>112</v>
      </c>
      <c r="R12" s="29">
        <f>(10^-3)*(I13/R11)*I9*C24*(1/TAN(RADIANS(C17)))</f>
        <v>382.17023436528382</v>
      </c>
    </row>
    <row r="13" spans="1:18" ht="24" customHeight="1" x14ac:dyDescent="0.25">
      <c r="B13" s="30" t="s">
        <v>77</v>
      </c>
      <c r="C13" s="20">
        <v>1960</v>
      </c>
      <c r="E13" s="51" t="s">
        <v>103</v>
      </c>
      <c r="F13" s="29">
        <f>0.12*F10*((70*F12*C23)^(1/3))*C11*F8*(10^(-3))</f>
        <v>117.31866162344734</v>
      </c>
      <c r="H13" s="51" t="s">
        <v>87</v>
      </c>
      <c r="I13" s="25">
        <f>INDEX('S3'!N3:O6,MATCH(C14,'S3'!M3:M6,0),MATCH(C15,'S3'!N2:O2,0))</f>
        <v>157</v>
      </c>
      <c r="K13" s="24" t="s">
        <v>109</v>
      </c>
      <c r="L13" s="42">
        <f>I13/(L12*C11)</f>
        <v>272.97873883234553</v>
      </c>
      <c r="N13" s="24" t="s">
        <v>108</v>
      </c>
      <c r="O13" s="42" cm="1">
        <f t="array" ref="O13">IF(O8&gt;=O9,INDEX('S3'!U19:U23,IF('S3'!R17=0,"ERROR",'S3'!R17)),"")</f>
        <v>200</v>
      </c>
      <c r="P13" s="50"/>
    </row>
    <row r="14" spans="1:18" ht="24" customHeight="1" x14ac:dyDescent="0.25">
      <c r="B14" s="23" t="s">
        <v>86</v>
      </c>
      <c r="C14" s="20">
        <v>10</v>
      </c>
      <c r="E14" s="51" t="s">
        <v>102</v>
      </c>
      <c r="F14" s="29">
        <f>0.035*(F10^1.5)*((0.7*C23)^0.5)*C11*F8*(10^(-3))</f>
        <v>79.245993621199261</v>
      </c>
      <c r="H14" s="24" t="s">
        <v>109</v>
      </c>
      <c r="I14" s="42">
        <f>(I13)/(C16/(I9*C24*(1/TAN(RADIANS(C17))))*(10^3))</f>
        <v>272.97873883234553</v>
      </c>
      <c r="K14" s="56" t="s">
        <v>114</v>
      </c>
      <c r="L14" s="42">
        <f>MIN(L13,L11,L10,L9)</f>
        <v>272.97873883234553</v>
      </c>
      <c r="P14" s="50"/>
    </row>
    <row r="15" spans="1:18" ht="24" customHeight="1" x14ac:dyDescent="0.25">
      <c r="B15" s="23" t="s">
        <v>76</v>
      </c>
      <c r="C15" s="21">
        <v>2</v>
      </c>
      <c r="E15" s="24" t="s">
        <v>101</v>
      </c>
      <c r="F15" s="29">
        <f>MAX(F13,F14,0)</f>
        <v>117.31866162344734</v>
      </c>
      <c r="P15" s="50"/>
    </row>
    <row r="16" spans="1:18" ht="24" customHeight="1" x14ac:dyDescent="0.25">
      <c r="B16" s="30" t="s">
        <v>82</v>
      </c>
      <c r="C16" s="20">
        <v>420</v>
      </c>
      <c r="E16" s="37" t="s">
        <v>104</v>
      </c>
      <c r="F16" s="54" t="str">
        <f>IF(C16&gt;F15,"נדרש","לא נדרש")</f>
        <v>נדרש</v>
      </c>
      <c r="K16" s="57" t="s">
        <v>115</v>
      </c>
      <c r="L16" s="42">
        <f>L14-MOD(L14,50)</f>
        <v>250</v>
      </c>
      <c r="N16" s="24" t="s">
        <v>110</v>
      </c>
      <c r="O16" s="42">
        <f>IF(O8&gt;=O9,MIN(O13,L16),L16)</f>
        <v>200</v>
      </c>
      <c r="P16" s="50"/>
    </row>
    <row r="17" spans="2:18" ht="24" customHeight="1" x14ac:dyDescent="0.25">
      <c r="B17" s="30" t="s">
        <v>81</v>
      </c>
      <c r="C17" s="20">
        <v>26.5</v>
      </c>
      <c r="P17" s="50"/>
    </row>
    <row r="18" spans="2:18" ht="24" customHeight="1" x14ac:dyDescent="0.25">
      <c r="P18" s="50"/>
    </row>
    <row r="19" spans="2:18" ht="24" customHeight="1" x14ac:dyDescent="0.25">
      <c r="P19" s="50"/>
    </row>
    <row r="20" spans="2:18" ht="24" customHeight="1" x14ac:dyDescent="0.25"/>
    <row r="21" spans="2:18" ht="24" customHeight="1" x14ac:dyDescent="0.25"/>
    <row r="22" spans="2:18" ht="24" customHeight="1" x14ac:dyDescent="0.25">
      <c r="B22" s="41" t="s">
        <v>39</v>
      </c>
      <c r="C22" s="25">
        <f>INDEX('S2'!D6:I6,MATCH(Shear!C8,'S2'!D2:I2))</f>
        <v>13</v>
      </c>
    </row>
    <row r="23" spans="2:18" ht="24" customHeight="1" x14ac:dyDescent="0.25">
      <c r="B23" s="41" t="s">
        <v>80</v>
      </c>
      <c r="C23" s="25">
        <f>INDEX('S2'!D3:I3,MATCH(Shear!C8,'S2'!D2:I2))</f>
        <v>30</v>
      </c>
      <c r="L23" s="74" t="str">
        <f>"זיון נדרש עבור כוח תכן של "&amp;ROUND(C16,2)&amp;" ק""נ"</f>
        <v>זיון נדרש עבור כוח תכן של 420 ק"נ</v>
      </c>
      <c r="M23" s="74"/>
      <c r="N23" s="74"/>
      <c r="O23" s="74"/>
      <c r="P23" s="74"/>
      <c r="Q23" s="75" t="str">
        <f>IF(C15=2,"חישוק ",C15/2&amp;" חישוקים ")&amp;"ϕ"&amp;C14&amp;"@"&amp;O16/10</f>
        <v>חישוק ϕ10@20</v>
      </c>
      <c r="R23" s="75"/>
    </row>
    <row r="24" spans="2:18" ht="24" customHeight="1" x14ac:dyDescent="0.25">
      <c r="B24" s="41" t="s">
        <v>41</v>
      </c>
      <c r="C24" s="25">
        <f>INDEX('S2'!L4:N4,MATCH(Shear!C9,'S2'!L2:N2))</f>
        <v>435</v>
      </c>
      <c r="L24" s="74" t="str">
        <f>"זיון נדרש עבור כוח תכן נמוך מ-"&amp;ROUND(R12,2)&amp;" ק""נ"</f>
        <v>זיון נדרש עבור כוח תכן נמוך מ-382.17 ק"נ</v>
      </c>
      <c r="M24" s="74"/>
      <c r="N24" s="74"/>
      <c r="O24" s="74"/>
      <c r="P24" s="74"/>
      <c r="Q24" s="75" t="str">
        <f>IF(C15=2,"חישוק ",C15/2&amp;" חישוקים ")&amp;"ϕ"&amp;C14&amp;"@"&amp;R11/10</f>
        <v>חישוק ϕ10@30</v>
      </c>
      <c r="R24" s="75"/>
    </row>
    <row r="25" spans="2:18" ht="24" customHeight="1" x14ac:dyDescent="0.25"/>
    <row r="26" spans="2:18" ht="24" customHeight="1" x14ac:dyDescent="0.25"/>
    <row r="27" spans="2:18" ht="24" customHeight="1" x14ac:dyDescent="0.25"/>
    <row r="28" spans="2:18" ht="24" customHeight="1" x14ac:dyDescent="0.25"/>
    <row r="29" spans="2:18" ht="24" customHeight="1" x14ac:dyDescent="0.25"/>
    <row r="30" spans="2:18" ht="24" customHeight="1" x14ac:dyDescent="0.25"/>
    <row r="31" spans="2:18" ht="24" customHeight="1" x14ac:dyDescent="0.25"/>
    <row r="32" spans="2:18" ht="24" customHeight="1" x14ac:dyDescent="0.25"/>
    <row r="33" spans="2:2" ht="24" customHeight="1" x14ac:dyDescent="0.25"/>
    <row r="34" spans="2:2" ht="24" customHeight="1" x14ac:dyDescent="0.25"/>
    <row r="35" spans="2:2" ht="24" customHeight="1" x14ac:dyDescent="0.25"/>
    <row r="36" spans="2:2" ht="24" customHeight="1" x14ac:dyDescent="0.25"/>
    <row r="37" spans="2:2" ht="24" customHeight="1" x14ac:dyDescent="0.25">
      <c r="B37" s="49" t="s">
        <v>73</v>
      </c>
    </row>
    <row r="38" spans="2:2" ht="24" customHeight="1" x14ac:dyDescent="0.25"/>
  </sheetData>
  <sheetProtection algorithmName="SHA-512" hashValue="gfkeAcxVsw9ujpmDFkDqOiOr1mK+8jB9u5r3xIuQAP3NeqpsOMzxYeW9Z7Qw+4FGHIVm5dlUQpc4NErSZCa+lQ==" saltValue="QLsLTr+KlI5r9ds+pgR80Q==" spinCount="100000" sheet="1" objects="1" scenarios="1" selectLockedCells="1"/>
  <mergeCells count="11">
    <mergeCell ref="L23:P23"/>
    <mergeCell ref="L24:P24"/>
    <mergeCell ref="B2:R4"/>
    <mergeCell ref="B6:C6"/>
    <mergeCell ref="H6:I6"/>
    <mergeCell ref="N6:O6"/>
    <mergeCell ref="E6:F6"/>
    <mergeCell ref="Q6:R6"/>
    <mergeCell ref="Q23:R23"/>
    <mergeCell ref="Q24:R24"/>
    <mergeCell ref="K6:L6"/>
  </mergeCells>
  <conditionalFormatting sqref="I11">
    <cfRule type="expression" dxfId="0" priority="1">
      <formula>$I$11="לא"</formula>
    </cfRule>
  </conditionalFormatting>
  <dataValidations count="2">
    <dataValidation type="decimal" showInputMessage="1" showErrorMessage="1" error="θ חייבת להיות בין 26.5° ל-45°!" sqref="C17" xr:uid="{14228C80-8CA9-4595-AA01-0CE88D9F771E}">
      <formula1>26.5</formula1>
      <formula2>45</formula2>
    </dataValidation>
    <dataValidation type="decimal" operator="greaterThan" showInputMessage="1" showErrorMessage="1" sqref="C10:C13 C16" xr:uid="{E66D6344-E7C8-4EA5-9D83-F5166116E15E}">
      <formula1>0</formula1>
    </dataValidation>
  </dataValidations>
  <pageMargins left="0.7" right="0.7" top="0.75" bottom="0.75" header="0.3" footer="0.3"/>
  <drawing r:id="rId1"/>
  <legacy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9FD67A37-77AE-4FD9-A8BE-8000F806459D}">
          <x14:formula1>
            <xm:f>'S2'!$D$2:$I$2</xm:f>
          </x14:formula1>
          <xm:sqref>C8</xm:sqref>
        </x14:dataValidation>
        <x14:dataValidation type="list" showInputMessage="1" showErrorMessage="1" xr:uid="{1602267F-5A16-4E70-8770-79E7CA5E41C5}">
          <x14:formula1>
            <xm:f>'S2'!$L$2:$N$2</xm:f>
          </x14:formula1>
          <xm:sqref>C9</xm:sqref>
        </x14:dataValidation>
        <x14:dataValidation type="list" showInputMessage="1" showErrorMessage="1" xr:uid="{7C233DBC-1634-4EB0-B420-10E3BCDB67FF}">
          <x14:formula1>
            <xm:f>'S3'!$M$3:$M$6</xm:f>
          </x14:formula1>
          <xm:sqref>C14</xm:sqref>
        </x14:dataValidation>
        <x14:dataValidation type="list" showInputMessage="1" showErrorMessage="1" xr:uid="{B66A76EE-2FCC-41CA-9730-6900E8576B4E}">
          <x14:formula1>
            <xm:f>'S3'!$N$2:$O$2</xm:f>
          </x14:formula1>
          <xm:sqref>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40D7E-3EAA-4CB7-BB85-257AFD0B8069}">
  <sheetPr codeName="Sheet1"/>
  <dimension ref="H1:X27"/>
  <sheetViews>
    <sheetView rightToLeft="1" topLeftCell="A2" zoomScale="85" zoomScaleNormal="85" workbookViewId="0">
      <selection activeCell="S23" sqref="S23"/>
    </sheetView>
  </sheetViews>
  <sheetFormatPr defaultRowHeight="16.5" x14ac:dyDescent="0.3"/>
  <sheetData>
    <row r="1" spans="8:22" x14ac:dyDescent="0.3">
      <c r="N1" t="s">
        <v>85</v>
      </c>
    </row>
    <row r="2" spans="8:22" x14ac:dyDescent="0.3">
      <c r="H2" t="s">
        <v>35</v>
      </c>
      <c r="M2" t="s">
        <v>35</v>
      </c>
      <c r="N2" s="4">
        <v>2</v>
      </c>
      <c r="O2" s="4">
        <v>4</v>
      </c>
      <c r="T2" s="3" t="s">
        <v>16</v>
      </c>
      <c r="U2" s="3" t="s">
        <v>15</v>
      </c>
      <c r="V2" s="3" t="s">
        <v>14</v>
      </c>
    </row>
    <row r="3" spans="8:22" x14ac:dyDescent="0.3">
      <c r="H3" s="4">
        <v>8</v>
      </c>
      <c r="I3">
        <f>ROUNDDOWN(0.25*PI()*H3^2,0)</f>
        <v>50</v>
      </c>
      <c r="M3" s="4">
        <v>8</v>
      </c>
      <c r="N3" s="15">
        <v>100</v>
      </c>
      <c r="O3" s="15">
        <v>201</v>
      </c>
      <c r="Q3">
        <f>ROUNDDOWN(N$2*PI()*0.25*($M3^2),0)</f>
        <v>100</v>
      </c>
      <c r="S3" s="3" t="s">
        <v>4</v>
      </c>
      <c r="T3">
        <v>1E-3</v>
      </c>
      <c r="U3">
        <v>1E-3</v>
      </c>
      <c r="V3">
        <v>1.6000000000000001E-3</v>
      </c>
    </row>
    <row r="4" spans="8:22" x14ac:dyDescent="0.3">
      <c r="H4" s="4">
        <v>10</v>
      </c>
      <c r="I4">
        <f t="shared" ref="I4:I6" si="0">ROUNDDOWN(0.25*PI()*H4^2,0)</f>
        <v>78</v>
      </c>
      <c r="M4" s="4">
        <v>10</v>
      </c>
      <c r="N4" s="15">
        <v>157</v>
      </c>
      <c r="O4" s="15">
        <v>314</v>
      </c>
      <c r="S4" s="3" t="s">
        <v>5</v>
      </c>
      <c r="T4">
        <v>1E-3</v>
      </c>
      <c r="U4">
        <v>1E-3</v>
      </c>
      <c r="V4">
        <v>1.6999999999999999E-3</v>
      </c>
    </row>
    <row r="5" spans="8:22" x14ac:dyDescent="0.3">
      <c r="H5" s="4">
        <v>12</v>
      </c>
      <c r="I5">
        <f t="shared" si="0"/>
        <v>113</v>
      </c>
      <c r="M5" s="4">
        <v>12</v>
      </c>
      <c r="N5" s="15">
        <v>226</v>
      </c>
      <c r="O5" s="15">
        <v>452</v>
      </c>
      <c r="S5" s="3" t="s">
        <v>6</v>
      </c>
      <c r="T5">
        <v>1E-3</v>
      </c>
      <c r="U5">
        <v>1E-3</v>
      </c>
      <c r="V5">
        <v>1.9E-3</v>
      </c>
    </row>
    <row r="6" spans="8:22" x14ac:dyDescent="0.3">
      <c r="H6" s="4">
        <v>14</v>
      </c>
      <c r="I6">
        <f t="shared" si="0"/>
        <v>153</v>
      </c>
      <c r="M6" s="4">
        <v>14</v>
      </c>
      <c r="N6" s="15">
        <v>307</v>
      </c>
      <c r="O6" s="15">
        <v>615</v>
      </c>
      <c r="S6" s="3" t="s">
        <v>7</v>
      </c>
      <c r="T6">
        <v>1E-3</v>
      </c>
      <c r="U6">
        <v>1.2999999999999999E-3</v>
      </c>
      <c r="V6">
        <v>2.2000000000000001E-3</v>
      </c>
    </row>
    <row r="7" spans="8:22" x14ac:dyDescent="0.3">
      <c r="S7" s="3" t="s">
        <v>8</v>
      </c>
      <c r="T7">
        <v>1E-3</v>
      </c>
      <c r="U7">
        <v>1.5E-3</v>
      </c>
      <c r="V7">
        <v>2.5000000000000001E-3</v>
      </c>
    </row>
    <row r="8" spans="8:22" x14ac:dyDescent="0.3">
      <c r="S8" s="3" t="s">
        <v>9</v>
      </c>
      <c r="T8">
        <v>1.2999999999999999E-3</v>
      </c>
      <c r="U8">
        <v>1.6000000000000001E-3</v>
      </c>
      <c r="V8">
        <v>2.7000000000000001E-3</v>
      </c>
    </row>
    <row r="17" spans="18:24" x14ac:dyDescent="0.3">
      <c r="R17" s="18">
        <f>MIN(R19:R23)</f>
        <v>2</v>
      </c>
    </row>
    <row r="18" spans="18:24" x14ac:dyDescent="0.3">
      <c r="S18" s="16"/>
      <c r="T18" s="16" t="s">
        <v>94</v>
      </c>
      <c r="U18" s="16" t="s">
        <v>95</v>
      </c>
      <c r="V18" s="16"/>
      <c r="W18" s="16"/>
      <c r="X18" s="16"/>
    </row>
    <row r="19" spans="18:24" x14ac:dyDescent="0.3">
      <c r="R19" t="b">
        <f>IF(S19&gt;=0,ROW()-18)</f>
        <v>0</v>
      </c>
      <c r="S19" s="17">
        <f>T19-Shear!O$12</f>
        <v>-8.2528723457793731</v>
      </c>
      <c r="T19" s="16">
        <v>50</v>
      </c>
      <c r="U19" s="16">
        <v>300</v>
      </c>
      <c r="V19" s="16"/>
      <c r="W19" s="16"/>
      <c r="X19" s="16"/>
    </row>
    <row r="20" spans="18:24" x14ac:dyDescent="0.3">
      <c r="R20">
        <f t="shared" ref="R20:R23" si="1">IF(S20&gt;=0,ROW()-18)</f>
        <v>2</v>
      </c>
      <c r="S20" s="17">
        <f>T20-Shear!O$12</f>
        <v>16.747127654220627</v>
      </c>
      <c r="T20" s="16">
        <v>75</v>
      </c>
      <c r="U20" s="16">
        <v>200</v>
      </c>
      <c r="V20" s="16"/>
      <c r="W20" s="16"/>
      <c r="X20" s="16"/>
    </row>
    <row r="21" spans="18:24" x14ac:dyDescent="0.3">
      <c r="R21">
        <f>IF(S21&gt;=0,ROW()-18)</f>
        <v>3</v>
      </c>
      <c r="S21" s="17">
        <f>T21-Shear!O$12</f>
        <v>41.747127654220627</v>
      </c>
      <c r="T21" s="16">
        <v>100</v>
      </c>
      <c r="U21" s="16">
        <v>150</v>
      </c>
      <c r="V21" s="16"/>
      <c r="W21" s="16"/>
      <c r="X21" s="16"/>
    </row>
    <row r="22" spans="18:24" x14ac:dyDescent="0.3">
      <c r="R22">
        <f t="shared" si="1"/>
        <v>4</v>
      </c>
      <c r="S22" s="17">
        <f>T22-Shear!O$12</f>
        <v>91.747127654220634</v>
      </c>
      <c r="T22" s="16">
        <v>150</v>
      </c>
      <c r="U22" s="16">
        <v>100</v>
      </c>
      <c r="V22" s="16"/>
      <c r="W22" s="16"/>
      <c r="X22" s="16"/>
    </row>
    <row r="23" spans="18:24" x14ac:dyDescent="0.3">
      <c r="R23">
        <f t="shared" si="1"/>
        <v>5</v>
      </c>
      <c r="S23" s="17">
        <f>T23-Shear!O$12</f>
        <v>141.74712765422063</v>
      </c>
      <c r="T23" s="16">
        <v>200</v>
      </c>
      <c r="U23" s="16">
        <v>50</v>
      </c>
      <c r="V23" s="16"/>
      <c r="W23" s="16"/>
      <c r="X23" s="16"/>
    </row>
    <row r="24" spans="18:24" x14ac:dyDescent="0.3">
      <c r="S24" s="16"/>
      <c r="T24" s="16"/>
      <c r="V24" s="16"/>
      <c r="W24" s="16"/>
      <c r="X24" s="16"/>
    </row>
    <row r="25" spans="18:24" x14ac:dyDescent="0.3">
      <c r="S25" s="16"/>
      <c r="T25" s="16"/>
      <c r="U25" s="16"/>
      <c r="V25" s="16"/>
      <c r="W25" s="16"/>
      <c r="X25" s="16"/>
    </row>
    <row r="26" spans="18:24" x14ac:dyDescent="0.3">
      <c r="S26" s="16"/>
      <c r="T26" s="16"/>
      <c r="U26" s="16"/>
      <c r="V26" s="16"/>
      <c r="W26" s="16"/>
      <c r="X26" s="16"/>
    </row>
    <row r="27" spans="18:24" x14ac:dyDescent="0.3">
      <c r="S27" s="16"/>
      <c r="T27" s="16"/>
      <c r="U27" s="16"/>
      <c r="V27" s="16"/>
      <c r="W27" s="16"/>
      <c r="X27" s="1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C4F26-B582-426C-9A7C-1F8A8A51321B}">
  <sheetPr codeName="Sheet3"/>
  <dimension ref="B2:BO662"/>
  <sheetViews>
    <sheetView rightToLeft="1" topLeftCell="AC45" zoomScale="55" zoomScaleNormal="55" workbookViewId="0">
      <selection activeCell="BL269" sqref="BL269"/>
    </sheetView>
  </sheetViews>
  <sheetFormatPr defaultRowHeight="16.5" x14ac:dyDescent="0.3"/>
  <cols>
    <col min="2" max="2" width="15.875" customWidth="1"/>
    <col min="3" max="3" width="9.75" customWidth="1"/>
  </cols>
  <sheetData>
    <row r="2" spans="2:18" x14ac:dyDescent="0.3"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9</v>
      </c>
      <c r="K2" s="3" t="s">
        <v>3</v>
      </c>
      <c r="L2" s="3" t="s">
        <v>14</v>
      </c>
      <c r="M2" s="3" t="s">
        <v>15</v>
      </c>
      <c r="N2" s="3" t="s">
        <v>16</v>
      </c>
      <c r="Q2" s="14">
        <v>8</v>
      </c>
      <c r="R2" s="3">
        <v>1</v>
      </c>
    </row>
    <row r="3" spans="2:18" x14ac:dyDescent="0.3">
      <c r="B3" t="s">
        <v>10</v>
      </c>
      <c r="C3" t="s">
        <v>11</v>
      </c>
      <c r="D3" s="2">
        <v>20</v>
      </c>
      <c r="E3" s="2">
        <v>25</v>
      </c>
      <c r="F3" s="2">
        <v>30</v>
      </c>
      <c r="G3" s="2">
        <v>40</v>
      </c>
      <c r="H3" s="2">
        <v>50</v>
      </c>
      <c r="I3" s="2">
        <v>60</v>
      </c>
      <c r="K3" s="2" t="s">
        <v>17</v>
      </c>
      <c r="L3" s="2">
        <v>240</v>
      </c>
      <c r="M3" s="2">
        <v>400</v>
      </c>
      <c r="N3" s="2">
        <v>500</v>
      </c>
      <c r="Q3" s="14">
        <v>10</v>
      </c>
      <c r="R3" s="3">
        <v>2</v>
      </c>
    </row>
    <row r="4" spans="2:18" x14ac:dyDescent="0.3">
      <c r="C4" t="s">
        <v>12</v>
      </c>
      <c r="D4" s="4">
        <v>23800</v>
      </c>
      <c r="E4" s="4">
        <v>25000</v>
      </c>
      <c r="F4" s="4">
        <v>26200</v>
      </c>
      <c r="G4" s="4">
        <v>28200</v>
      </c>
      <c r="H4" s="4">
        <v>30000</v>
      </c>
      <c r="I4" s="4">
        <v>31700</v>
      </c>
      <c r="K4" s="2" t="s">
        <v>18</v>
      </c>
      <c r="L4" s="2">
        <v>200</v>
      </c>
      <c r="M4" s="2">
        <v>350</v>
      </c>
      <c r="N4" s="2">
        <v>435</v>
      </c>
      <c r="Q4" s="14">
        <v>12</v>
      </c>
      <c r="R4" s="3">
        <v>3</v>
      </c>
    </row>
    <row r="5" spans="2:18" x14ac:dyDescent="0.3">
      <c r="C5" t="s">
        <v>13</v>
      </c>
      <c r="D5" s="4">
        <v>26500</v>
      </c>
      <c r="E5" s="4">
        <v>27800</v>
      </c>
      <c r="F5" s="4">
        <v>29100</v>
      </c>
      <c r="G5" s="4">
        <v>31400</v>
      </c>
      <c r="H5" s="4">
        <v>33400</v>
      </c>
      <c r="I5" s="4">
        <v>35200</v>
      </c>
      <c r="Q5" s="14">
        <v>14</v>
      </c>
      <c r="R5" s="3">
        <v>4</v>
      </c>
    </row>
    <row r="6" spans="2:18" x14ac:dyDescent="0.3">
      <c r="C6" t="s">
        <v>19</v>
      </c>
      <c r="D6" s="2">
        <v>8.6999999999999993</v>
      </c>
      <c r="E6" s="2">
        <v>10.9</v>
      </c>
      <c r="F6" s="2">
        <v>13</v>
      </c>
      <c r="G6" s="2">
        <v>17.399999999999999</v>
      </c>
      <c r="H6" s="2">
        <v>21.7</v>
      </c>
      <c r="I6" s="2">
        <v>26</v>
      </c>
      <c r="Q6" s="14">
        <v>16</v>
      </c>
      <c r="R6" s="3">
        <v>5</v>
      </c>
    </row>
    <row r="7" spans="2:18" x14ac:dyDescent="0.3">
      <c r="C7" t="s">
        <v>21</v>
      </c>
      <c r="D7" s="2">
        <v>1.2</v>
      </c>
      <c r="E7" s="2">
        <v>1.4</v>
      </c>
      <c r="F7" s="2">
        <v>1.6</v>
      </c>
      <c r="G7" s="2">
        <v>1.9</v>
      </c>
      <c r="H7" s="2">
        <v>2.2000000000000002</v>
      </c>
      <c r="I7" s="2">
        <v>2.5</v>
      </c>
      <c r="Q7" s="14">
        <v>18</v>
      </c>
      <c r="R7" s="3">
        <v>6</v>
      </c>
    </row>
    <row r="8" spans="2:18" x14ac:dyDescent="0.3">
      <c r="C8" t="s">
        <v>20</v>
      </c>
      <c r="D8" s="2">
        <v>1.7</v>
      </c>
      <c r="E8" s="2">
        <v>2</v>
      </c>
      <c r="F8" s="2">
        <v>2.2999999999999998</v>
      </c>
      <c r="G8" s="2">
        <v>2.8</v>
      </c>
      <c r="H8" s="2">
        <v>3.2</v>
      </c>
      <c r="I8" s="2">
        <v>3.6</v>
      </c>
      <c r="Q8" s="14">
        <v>20</v>
      </c>
      <c r="R8" s="3">
        <v>7</v>
      </c>
    </row>
    <row r="9" spans="2:18" x14ac:dyDescent="0.3">
      <c r="C9" t="s">
        <v>22</v>
      </c>
      <c r="D9" s="4">
        <v>0.89</v>
      </c>
      <c r="E9" s="4">
        <v>1</v>
      </c>
      <c r="F9" s="4">
        <v>1.1200000000000001</v>
      </c>
      <c r="G9" s="4">
        <v>1.27</v>
      </c>
      <c r="H9" s="4">
        <v>1.43</v>
      </c>
      <c r="I9" s="4">
        <v>1.6</v>
      </c>
      <c r="Q9" s="14">
        <v>22</v>
      </c>
      <c r="R9" s="3">
        <v>8</v>
      </c>
    </row>
    <row r="10" spans="2:18" x14ac:dyDescent="0.3">
      <c r="C10" t="s">
        <v>23</v>
      </c>
      <c r="D10" s="4">
        <v>0.62</v>
      </c>
      <c r="E10" s="4">
        <v>0.7</v>
      </c>
      <c r="F10" s="4">
        <v>0.78</v>
      </c>
      <c r="G10" s="4">
        <v>0.89</v>
      </c>
      <c r="H10" s="4">
        <v>1</v>
      </c>
      <c r="I10" s="4">
        <v>1.1200000000000001</v>
      </c>
      <c r="Q10" s="14">
        <v>24</v>
      </c>
      <c r="R10" s="3">
        <v>9</v>
      </c>
    </row>
    <row r="11" spans="2:18" x14ac:dyDescent="0.3">
      <c r="C11" t="s">
        <v>24</v>
      </c>
      <c r="D11" s="4">
        <v>1.81</v>
      </c>
      <c r="E11" s="4">
        <v>2.1</v>
      </c>
      <c r="F11" s="4">
        <v>2.4500000000000002</v>
      </c>
      <c r="G11" s="4">
        <v>2.91</v>
      </c>
      <c r="H11" s="4">
        <v>3.4</v>
      </c>
      <c r="I11" s="4">
        <v>3.97</v>
      </c>
      <c r="Q11" s="14">
        <v>25</v>
      </c>
      <c r="R11" s="3">
        <v>10</v>
      </c>
    </row>
    <row r="12" spans="2:18" x14ac:dyDescent="0.3">
      <c r="C12" t="s">
        <v>25</v>
      </c>
      <c r="D12" s="4">
        <v>1.26</v>
      </c>
      <c r="E12" s="4">
        <v>1.47</v>
      </c>
      <c r="F12" s="4">
        <v>1.71</v>
      </c>
      <c r="G12" s="4">
        <v>2.04</v>
      </c>
      <c r="H12" s="4">
        <v>2.38</v>
      </c>
      <c r="I12" s="4">
        <v>2.78</v>
      </c>
      <c r="Q12" s="14">
        <v>26</v>
      </c>
    </row>
    <row r="13" spans="2:18" x14ac:dyDescent="0.3">
      <c r="Q13" s="14">
        <v>28</v>
      </c>
    </row>
    <row r="14" spans="2:18" x14ac:dyDescent="0.3">
      <c r="D14" s="3" t="s">
        <v>26</v>
      </c>
      <c r="Q14" s="14">
        <v>30</v>
      </c>
    </row>
    <row r="15" spans="2:18" x14ac:dyDescent="0.3">
      <c r="D15" s="3" t="s">
        <v>27</v>
      </c>
      <c r="Q15" s="14">
        <v>32</v>
      </c>
    </row>
    <row r="16" spans="2:18" x14ac:dyDescent="0.3">
      <c r="Q16" s="14">
        <v>34</v>
      </c>
    </row>
    <row r="17" spans="4:17" x14ac:dyDescent="0.3">
      <c r="Q17" s="14">
        <v>36</v>
      </c>
    </row>
    <row r="18" spans="4:17" x14ac:dyDescent="0.3">
      <c r="D18" s="1" cm="1">
        <f t="array" ref="D18">IF(Bending!C14&gt;Mcdmax(Bending!C11,Bending!F8,Bending!C16),1,0)</f>
        <v>1</v>
      </c>
      <c r="Q18" s="14">
        <v>38</v>
      </c>
    </row>
    <row r="19" spans="4:17" x14ac:dyDescent="0.3">
      <c r="Q19" s="14">
        <v>40</v>
      </c>
    </row>
    <row r="20" spans="4:17" x14ac:dyDescent="0.3">
      <c r="Q20" s="14">
        <v>45</v>
      </c>
    </row>
    <row r="21" spans="4:17" x14ac:dyDescent="0.3">
      <c r="Q21" s="14">
        <v>50</v>
      </c>
    </row>
    <row r="22" spans="4:17" ht="18.75" x14ac:dyDescent="0.3">
      <c r="G22" s="5" t="s">
        <v>2</v>
      </c>
      <c r="H22" s="6" t="s">
        <v>26</v>
      </c>
    </row>
    <row r="38" spans="33:67" x14ac:dyDescent="0.3">
      <c r="AV38" s="76" t="s">
        <v>68</v>
      </c>
      <c r="AW38" s="76"/>
      <c r="AX38" s="76"/>
      <c r="AY38" s="76"/>
      <c r="AZ38" s="76"/>
      <c r="BA38" s="76"/>
      <c r="BB38" s="76"/>
      <c r="BC38" s="76"/>
      <c r="BD38" s="76"/>
      <c r="BE38" s="76"/>
      <c r="BF38" s="76"/>
      <c r="BG38" s="76"/>
      <c r="BH38" s="76"/>
      <c r="BI38" s="76"/>
      <c r="BJ38" s="76"/>
      <c r="BK38" s="76"/>
      <c r="BL38" s="76"/>
      <c r="BM38" s="76"/>
      <c r="BN38" s="76"/>
      <c r="BO38" s="76"/>
    </row>
    <row r="39" spans="33:67" x14ac:dyDescent="0.3">
      <c r="AV39" s="76"/>
      <c r="AW39" s="76"/>
      <c r="AX39" s="76"/>
      <c r="AY39" s="76"/>
      <c r="AZ39" s="76"/>
      <c r="BA39" s="76"/>
      <c r="BB39" s="76"/>
      <c r="BC39" s="76"/>
      <c r="BD39" s="76"/>
      <c r="BE39" s="76"/>
      <c r="BF39" s="76"/>
      <c r="BG39" s="76"/>
      <c r="BH39" s="76"/>
      <c r="BI39" s="76"/>
      <c r="BJ39" s="76"/>
      <c r="BK39" s="76"/>
      <c r="BL39" s="76"/>
      <c r="BM39" s="76"/>
      <c r="BN39" s="76"/>
      <c r="BO39" s="76"/>
    </row>
    <row r="40" spans="33:67" x14ac:dyDescent="0.3">
      <c r="AV40" s="76"/>
      <c r="AW40" s="76"/>
      <c r="AX40" s="76"/>
      <c r="AY40" s="76"/>
      <c r="AZ40" s="76"/>
      <c r="BA40" s="76"/>
      <c r="BB40" s="76"/>
      <c r="BC40" s="76"/>
      <c r="BD40" s="76"/>
      <c r="BE40" s="76"/>
      <c r="BF40" s="76"/>
      <c r="BG40" s="76"/>
      <c r="BH40" s="76"/>
      <c r="BI40" s="76"/>
      <c r="BJ40" s="76"/>
      <c r="BK40" s="76"/>
      <c r="BL40" s="76"/>
      <c r="BM40" s="76"/>
      <c r="BN40" s="76"/>
      <c r="BO40" s="76"/>
    </row>
    <row r="41" spans="33:67" ht="17.25" x14ac:dyDescent="0.3">
      <c r="AV41" s="10" t="s">
        <v>56</v>
      </c>
      <c r="AW41" s="10" t="s">
        <v>57</v>
      </c>
    </row>
    <row r="42" spans="33:67" x14ac:dyDescent="0.3">
      <c r="AV42" s="2">
        <f>Bending!J17</f>
        <v>10</v>
      </c>
      <c r="AW42" s="11">
        <f>Bending!J16</f>
        <v>30</v>
      </c>
      <c r="AX42" s="12" t="str">
        <f>Bending!M13</f>
        <v/>
      </c>
      <c r="BE42" t="s">
        <v>59</v>
      </c>
    </row>
    <row r="43" spans="33:67" x14ac:dyDescent="0.3">
      <c r="AR43" s="8" t="s">
        <v>36</v>
      </c>
      <c r="AS43" s="7" t="s">
        <v>35</v>
      </c>
      <c r="AT43" s="7" t="s">
        <v>58</v>
      </c>
    </row>
    <row r="44" spans="33:67" x14ac:dyDescent="0.3">
      <c r="AG44">
        <v>1</v>
      </c>
      <c r="AR44" s="3">
        <v>1</v>
      </c>
      <c r="AS44" s="14">
        <v>8</v>
      </c>
      <c r="AT44">
        <v>50</v>
      </c>
      <c r="AV44" s="2">
        <f>IF(AR44&lt;=AV$42,AR44,"N")</f>
        <v>1</v>
      </c>
      <c r="AW44" s="2">
        <f>IF(AS44&lt;=AW$42,AS44,"N")</f>
        <v>8</v>
      </c>
      <c r="AX44">
        <f>IF(COUNTIF(AV44:AW44,"N")=0,AT44,"")</f>
        <v>50</v>
      </c>
      <c r="AZ44" s="2">
        <f>IF(COUNTIF(AV44:AW44,"N")=0,AG44,"")</f>
        <v>1</v>
      </c>
      <c r="BA44" s="2">
        <f>IF(COUNTIF(AV44:AW44,"N")=0,AV44,"")</f>
        <v>1</v>
      </c>
      <c r="BB44" s="2">
        <f>IF(COUNTIF(AV44:AW44,"N")=0,AW44,"")</f>
        <v>8</v>
      </c>
      <c r="BC44" s="2">
        <f>IF(COUNTIF(AV44:AW44,"N")=0,AT44,"")</f>
        <v>50</v>
      </c>
      <c r="BD44">
        <f>IF(COUNTIF(AV44:AW44,"N")=0,IF(BC44&gt;$AX$42,1,0),0)</f>
        <v>0</v>
      </c>
      <c r="BE44" s="2" t="str">
        <f>IF($BD44=1,AZ44,"N")</f>
        <v>N</v>
      </c>
      <c r="BF44" s="2" t="str">
        <f>IF($BD44=1,BA44,"N")</f>
        <v>N</v>
      </c>
      <c r="BG44" s="2" t="str">
        <f>IF($BD44=1,BB44,"N")</f>
        <v>N</v>
      </c>
      <c r="BH44" s="2" t="str">
        <f>IF($BD44=1,BC44,"N")</f>
        <v>N</v>
      </c>
      <c r="BI44">
        <v>1</v>
      </c>
      <c r="BJ44" t="e">
        <f>SMALL(BE$44:BE$243,BI44)</f>
        <v>#NUM!</v>
      </c>
      <c r="BL44" s="13" t="e" cm="1">
        <f t="array" ref="BL44">INDEX(BE$44:BE$243,$BJ44)</f>
        <v>#NUM!</v>
      </c>
      <c r="BM44" s="13" t="e" cm="1">
        <f t="array" ref="BM44">INDEX(BF$44:BF$243,$BJ44)</f>
        <v>#NUM!</v>
      </c>
      <c r="BN44" s="13" t="e" cm="1">
        <f t="array" ref="BN44">INDEX(BG$44:BG$243,$BJ44)</f>
        <v>#NUM!</v>
      </c>
      <c r="BO44" s="13" t="e" cm="1">
        <f t="array" ref="BO44">INDEX(BH$44:BH$243,$BJ44)</f>
        <v>#NUM!</v>
      </c>
    </row>
    <row r="45" spans="33:67" x14ac:dyDescent="0.3">
      <c r="AG45">
        <v>2</v>
      </c>
      <c r="AR45" s="3">
        <v>1</v>
      </c>
      <c r="AS45" s="14">
        <v>10</v>
      </c>
      <c r="AT45">
        <v>78</v>
      </c>
      <c r="AV45" s="2">
        <f t="shared" ref="AV45:AV108" si="0">IF(AR45&lt;=AV$42,AR45,"N")</f>
        <v>1</v>
      </c>
      <c r="AW45" s="2">
        <f t="shared" ref="AW45:AW108" si="1">IF(AS45&lt;=AW$42,AS45,"N")</f>
        <v>10</v>
      </c>
      <c r="AX45">
        <f t="shared" ref="AX45:AX108" si="2">IF(COUNTIF(AV45:AW45,"N")=0,AT45,"")</f>
        <v>78</v>
      </c>
      <c r="AZ45" s="2">
        <f t="shared" ref="AZ45:AZ108" si="3">IF(COUNTIF(AV45:AW45,"N")=0,AG45,"")</f>
        <v>2</v>
      </c>
      <c r="BA45" s="2">
        <f t="shared" ref="BA45:BA108" si="4">IF(COUNTIF(AV45:AW45,"N")=0,AV45,"")</f>
        <v>1</v>
      </c>
      <c r="BB45" s="2">
        <f t="shared" ref="BB45:BB108" si="5">IF(COUNTIF(AV45:AW45,"N")=0,AW45,"")</f>
        <v>10</v>
      </c>
      <c r="BC45" s="2">
        <f t="shared" ref="BC45:BC108" si="6">IF(COUNTIF(AV45:AW45,"N")=0,AT45,"")</f>
        <v>78</v>
      </c>
      <c r="BD45">
        <f t="shared" ref="BD45:BD108" si="7">IF(COUNTIF(AV45:AW45,"N")=0,IF(BC45&gt;$AX$42,1,0),0)</f>
        <v>0</v>
      </c>
      <c r="BE45" s="2" t="str">
        <f t="shared" ref="BE45:BE108" si="8">IF($BD45=1,AZ45,"N")</f>
        <v>N</v>
      </c>
      <c r="BF45" s="2" t="str">
        <f t="shared" ref="BF45:BF108" si="9">IF($BD45=1,BA45,"N")</f>
        <v>N</v>
      </c>
      <c r="BG45" s="2" t="str">
        <f t="shared" ref="BG45:BG108" si="10">IF($BD45=1,BB45,"N")</f>
        <v>N</v>
      </c>
      <c r="BH45" s="2" t="str">
        <f t="shared" ref="BH45:BH108" si="11">IF($BD45=1,BC45,"N")</f>
        <v>N</v>
      </c>
      <c r="BI45">
        <v>2</v>
      </c>
      <c r="BJ45" t="e">
        <f t="shared" ref="BJ45:BJ108" si="12">SMALL(BE$44:BE$243,BI45)</f>
        <v>#NUM!</v>
      </c>
      <c r="BL45" s="13" t="e" cm="1">
        <f t="array" ref="BL45">INDEX(BE$44:BE$243,$BJ45)</f>
        <v>#NUM!</v>
      </c>
      <c r="BM45" s="13" t="e" cm="1">
        <f t="array" ref="BM45">INDEX(BF$44:BF$243,$BJ45)</f>
        <v>#NUM!</v>
      </c>
      <c r="BN45" s="13" t="e" cm="1">
        <f t="array" ref="BN45">INDEX(BG$44:BG$243,$BJ45)</f>
        <v>#NUM!</v>
      </c>
      <c r="BO45" s="13" t="e" cm="1">
        <f t="array" ref="BO45">INDEX(BH$44:BH$243,$BJ45)</f>
        <v>#NUM!</v>
      </c>
    </row>
    <row r="46" spans="33:67" x14ac:dyDescent="0.3">
      <c r="AG46">
        <v>3</v>
      </c>
      <c r="AR46" s="3">
        <v>2</v>
      </c>
      <c r="AS46" s="14">
        <v>8</v>
      </c>
      <c r="AT46">
        <v>100</v>
      </c>
      <c r="AV46" s="2">
        <f t="shared" si="0"/>
        <v>2</v>
      </c>
      <c r="AW46" s="2">
        <f t="shared" si="1"/>
        <v>8</v>
      </c>
      <c r="AX46">
        <f t="shared" si="2"/>
        <v>100</v>
      </c>
      <c r="AZ46" s="2">
        <f t="shared" si="3"/>
        <v>3</v>
      </c>
      <c r="BA46" s="2">
        <f t="shared" si="4"/>
        <v>2</v>
      </c>
      <c r="BB46" s="2">
        <f t="shared" si="5"/>
        <v>8</v>
      </c>
      <c r="BC46" s="2">
        <f t="shared" si="6"/>
        <v>100</v>
      </c>
      <c r="BD46">
        <f t="shared" si="7"/>
        <v>0</v>
      </c>
      <c r="BE46" s="2" t="str">
        <f t="shared" si="8"/>
        <v>N</v>
      </c>
      <c r="BF46" s="2" t="str">
        <f t="shared" si="9"/>
        <v>N</v>
      </c>
      <c r="BG46" s="2" t="str">
        <f t="shared" si="10"/>
        <v>N</v>
      </c>
      <c r="BH46" s="2" t="str">
        <f t="shared" si="11"/>
        <v>N</v>
      </c>
      <c r="BI46">
        <v>3</v>
      </c>
      <c r="BJ46" t="e">
        <f t="shared" si="12"/>
        <v>#NUM!</v>
      </c>
      <c r="BL46" s="13" t="e" cm="1">
        <f t="array" ref="BL46">INDEX(BE$44:BE$243,$BJ46)</f>
        <v>#NUM!</v>
      </c>
      <c r="BM46" s="13" t="e" cm="1">
        <f t="array" ref="BM46">INDEX(BF$44:BF$243,$BJ46)</f>
        <v>#NUM!</v>
      </c>
      <c r="BN46" s="13" t="e" cm="1">
        <f t="array" ref="BN46">INDEX(BG$44:BG$243,$BJ46)</f>
        <v>#NUM!</v>
      </c>
      <c r="BO46" s="13" t="e" cm="1">
        <f t="array" ref="BO46">INDEX(BH$44:BH$243,$BJ46)</f>
        <v>#NUM!</v>
      </c>
    </row>
    <row r="47" spans="33:67" x14ac:dyDescent="0.3">
      <c r="AG47">
        <v>4</v>
      </c>
      <c r="AR47" s="3">
        <v>1</v>
      </c>
      <c r="AS47" s="14">
        <v>12</v>
      </c>
      <c r="AT47">
        <v>113</v>
      </c>
      <c r="AV47" s="2">
        <f t="shared" si="0"/>
        <v>1</v>
      </c>
      <c r="AW47" s="2">
        <f t="shared" si="1"/>
        <v>12</v>
      </c>
      <c r="AX47">
        <f t="shared" si="2"/>
        <v>113</v>
      </c>
      <c r="AZ47" s="2">
        <f t="shared" si="3"/>
        <v>4</v>
      </c>
      <c r="BA47" s="2">
        <f t="shared" si="4"/>
        <v>1</v>
      </c>
      <c r="BB47" s="2">
        <f t="shared" si="5"/>
        <v>12</v>
      </c>
      <c r="BC47" s="2">
        <f t="shared" si="6"/>
        <v>113</v>
      </c>
      <c r="BD47">
        <f t="shared" si="7"/>
        <v>0</v>
      </c>
      <c r="BE47" s="2" t="str">
        <f t="shared" si="8"/>
        <v>N</v>
      </c>
      <c r="BF47" s="2" t="str">
        <f t="shared" si="9"/>
        <v>N</v>
      </c>
      <c r="BG47" s="2" t="str">
        <f t="shared" si="10"/>
        <v>N</v>
      </c>
      <c r="BH47" s="2" t="str">
        <f t="shared" si="11"/>
        <v>N</v>
      </c>
      <c r="BI47">
        <v>4</v>
      </c>
      <c r="BJ47" t="e">
        <f t="shared" si="12"/>
        <v>#NUM!</v>
      </c>
      <c r="BL47" s="13" t="e" cm="1">
        <f t="array" ref="BL47">INDEX(BE$44:BE$243,$BJ47)</f>
        <v>#NUM!</v>
      </c>
      <c r="BM47" s="13" t="e" cm="1">
        <f t="array" ref="BM47">INDEX(BF$44:BF$243,$BJ47)</f>
        <v>#NUM!</v>
      </c>
      <c r="BN47" s="13" t="e" cm="1">
        <f t="array" ref="BN47">INDEX(BG$44:BG$243,$BJ47)</f>
        <v>#NUM!</v>
      </c>
      <c r="BO47" s="13" t="e" cm="1">
        <f t="array" ref="BO47">INDEX(BH$44:BH$243,$BJ47)</f>
        <v>#NUM!</v>
      </c>
    </row>
    <row r="48" spans="33:67" x14ac:dyDescent="0.3">
      <c r="AG48">
        <v>5</v>
      </c>
      <c r="AR48" s="3">
        <v>3</v>
      </c>
      <c r="AS48" s="14">
        <v>8</v>
      </c>
      <c r="AT48">
        <v>150</v>
      </c>
      <c r="AV48" s="2">
        <f t="shared" si="0"/>
        <v>3</v>
      </c>
      <c r="AW48" s="2">
        <f t="shared" si="1"/>
        <v>8</v>
      </c>
      <c r="AX48">
        <f t="shared" si="2"/>
        <v>150</v>
      </c>
      <c r="AZ48" s="2">
        <f t="shared" si="3"/>
        <v>5</v>
      </c>
      <c r="BA48" s="2">
        <f t="shared" si="4"/>
        <v>3</v>
      </c>
      <c r="BB48" s="2">
        <f t="shared" si="5"/>
        <v>8</v>
      </c>
      <c r="BC48" s="2">
        <f t="shared" si="6"/>
        <v>150</v>
      </c>
      <c r="BD48">
        <f t="shared" si="7"/>
        <v>0</v>
      </c>
      <c r="BE48" s="2" t="str">
        <f t="shared" si="8"/>
        <v>N</v>
      </c>
      <c r="BF48" s="2" t="str">
        <f t="shared" si="9"/>
        <v>N</v>
      </c>
      <c r="BG48" s="2" t="str">
        <f t="shared" si="10"/>
        <v>N</v>
      </c>
      <c r="BH48" s="2" t="str">
        <f t="shared" si="11"/>
        <v>N</v>
      </c>
      <c r="BI48">
        <v>5</v>
      </c>
      <c r="BJ48" t="e">
        <f t="shared" si="12"/>
        <v>#NUM!</v>
      </c>
      <c r="BL48" s="13" t="e" cm="1">
        <f t="array" ref="BL48">INDEX(BE$44:BE$243,$BJ48)</f>
        <v>#NUM!</v>
      </c>
      <c r="BM48" s="13" t="e" cm="1">
        <f t="array" ref="BM48">INDEX(BF$44:BF$243,$BJ48)</f>
        <v>#NUM!</v>
      </c>
      <c r="BN48" s="13" t="e" cm="1">
        <f t="array" ref="BN48">INDEX(BG$44:BG$243,$BJ48)</f>
        <v>#NUM!</v>
      </c>
      <c r="BO48" s="13" t="e" cm="1">
        <f t="array" ref="BO48">INDEX(BH$44:BH$243,$BJ48)</f>
        <v>#NUM!</v>
      </c>
    </row>
    <row r="49" spans="33:67" x14ac:dyDescent="0.3">
      <c r="AG49">
        <v>6</v>
      </c>
      <c r="AR49" s="3">
        <v>1</v>
      </c>
      <c r="AS49" s="14">
        <v>14</v>
      </c>
      <c r="AT49">
        <v>153</v>
      </c>
      <c r="AV49" s="2">
        <f t="shared" si="0"/>
        <v>1</v>
      </c>
      <c r="AW49" s="2">
        <f t="shared" si="1"/>
        <v>14</v>
      </c>
      <c r="AX49">
        <f t="shared" si="2"/>
        <v>153</v>
      </c>
      <c r="AZ49" s="2">
        <f t="shared" si="3"/>
        <v>6</v>
      </c>
      <c r="BA49" s="2">
        <f t="shared" si="4"/>
        <v>1</v>
      </c>
      <c r="BB49" s="2">
        <f t="shared" si="5"/>
        <v>14</v>
      </c>
      <c r="BC49" s="2">
        <f t="shared" si="6"/>
        <v>153</v>
      </c>
      <c r="BD49">
        <f t="shared" si="7"/>
        <v>0</v>
      </c>
      <c r="BE49" s="2" t="str">
        <f t="shared" si="8"/>
        <v>N</v>
      </c>
      <c r="BF49" s="2" t="str">
        <f t="shared" si="9"/>
        <v>N</v>
      </c>
      <c r="BG49" s="2" t="str">
        <f t="shared" si="10"/>
        <v>N</v>
      </c>
      <c r="BH49" s="2" t="str">
        <f t="shared" si="11"/>
        <v>N</v>
      </c>
      <c r="BI49">
        <v>6</v>
      </c>
      <c r="BJ49" t="e">
        <f t="shared" si="12"/>
        <v>#NUM!</v>
      </c>
      <c r="BL49" s="13" t="e" cm="1">
        <f t="array" ref="BL49">INDEX(BE$44:BE$243,$BJ49)</f>
        <v>#NUM!</v>
      </c>
      <c r="BM49" s="13" t="e" cm="1">
        <f t="array" ref="BM49">INDEX(BF$44:BF$243,$BJ49)</f>
        <v>#NUM!</v>
      </c>
      <c r="BN49" s="13" t="e" cm="1">
        <f t="array" ref="BN49">INDEX(BG$44:BG$243,$BJ49)</f>
        <v>#NUM!</v>
      </c>
      <c r="BO49" s="13" t="e" cm="1">
        <f t="array" ref="BO49">INDEX(BH$44:BH$243,$BJ49)</f>
        <v>#NUM!</v>
      </c>
    </row>
    <row r="50" spans="33:67" x14ac:dyDescent="0.3">
      <c r="AG50">
        <v>7</v>
      </c>
      <c r="AR50" s="3">
        <v>2</v>
      </c>
      <c r="AS50" s="14">
        <v>10</v>
      </c>
      <c r="AT50">
        <v>157</v>
      </c>
      <c r="AV50" s="2">
        <f t="shared" si="0"/>
        <v>2</v>
      </c>
      <c r="AW50" s="2">
        <f t="shared" si="1"/>
        <v>10</v>
      </c>
      <c r="AX50">
        <f t="shared" si="2"/>
        <v>157</v>
      </c>
      <c r="AZ50" s="2">
        <f t="shared" si="3"/>
        <v>7</v>
      </c>
      <c r="BA50" s="2">
        <f t="shared" si="4"/>
        <v>2</v>
      </c>
      <c r="BB50" s="2">
        <f t="shared" si="5"/>
        <v>10</v>
      </c>
      <c r="BC50" s="2">
        <f t="shared" si="6"/>
        <v>157</v>
      </c>
      <c r="BD50">
        <f t="shared" si="7"/>
        <v>0</v>
      </c>
      <c r="BE50" s="2" t="str">
        <f t="shared" si="8"/>
        <v>N</v>
      </c>
      <c r="BF50" s="2" t="str">
        <f t="shared" si="9"/>
        <v>N</v>
      </c>
      <c r="BG50" s="2" t="str">
        <f t="shared" si="10"/>
        <v>N</v>
      </c>
      <c r="BH50" s="2" t="str">
        <f t="shared" si="11"/>
        <v>N</v>
      </c>
      <c r="BI50">
        <v>7</v>
      </c>
      <c r="BJ50" t="e">
        <f t="shared" si="12"/>
        <v>#NUM!</v>
      </c>
      <c r="BL50" s="13" t="e" cm="1">
        <f t="array" ref="BL50">INDEX(BE$44:BE$243,$BJ50)</f>
        <v>#NUM!</v>
      </c>
      <c r="BM50" s="13" t="e" cm="1">
        <f t="array" ref="BM50">INDEX(BF$44:BF$243,$BJ50)</f>
        <v>#NUM!</v>
      </c>
      <c r="BN50" s="13" t="e" cm="1">
        <f t="array" ref="BN50">INDEX(BG$44:BG$243,$BJ50)</f>
        <v>#NUM!</v>
      </c>
      <c r="BO50" s="13" t="e" cm="1">
        <f t="array" ref="BO50">INDEX(BH$44:BH$243,$BJ50)</f>
        <v>#NUM!</v>
      </c>
    </row>
    <row r="51" spans="33:67" x14ac:dyDescent="0.3">
      <c r="AG51">
        <v>8</v>
      </c>
      <c r="AR51" s="3">
        <v>1</v>
      </c>
      <c r="AS51" s="14">
        <v>16</v>
      </c>
      <c r="AT51">
        <v>201</v>
      </c>
      <c r="AV51" s="2">
        <f t="shared" si="0"/>
        <v>1</v>
      </c>
      <c r="AW51" s="2">
        <f t="shared" si="1"/>
        <v>16</v>
      </c>
      <c r="AX51">
        <f t="shared" si="2"/>
        <v>201</v>
      </c>
      <c r="AZ51" s="2">
        <f t="shared" si="3"/>
        <v>8</v>
      </c>
      <c r="BA51" s="2">
        <f t="shared" si="4"/>
        <v>1</v>
      </c>
      <c r="BB51" s="2">
        <f t="shared" si="5"/>
        <v>16</v>
      </c>
      <c r="BC51" s="2">
        <f t="shared" si="6"/>
        <v>201</v>
      </c>
      <c r="BD51">
        <f t="shared" si="7"/>
        <v>0</v>
      </c>
      <c r="BE51" s="2" t="str">
        <f t="shared" si="8"/>
        <v>N</v>
      </c>
      <c r="BF51" s="2" t="str">
        <f t="shared" si="9"/>
        <v>N</v>
      </c>
      <c r="BG51" s="2" t="str">
        <f t="shared" si="10"/>
        <v>N</v>
      </c>
      <c r="BH51" s="2" t="str">
        <f t="shared" si="11"/>
        <v>N</v>
      </c>
      <c r="BI51">
        <v>8</v>
      </c>
      <c r="BJ51" t="e">
        <f t="shared" si="12"/>
        <v>#NUM!</v>
      </c>
      <c r="BL51" s="13" t="e" cm="1">
        <f t="array" ref="BL51">INDEX(BE$44:BE$243,$BJ51)</f>
        <v>#NUM!</v>
      </c>
      <c r="BM51" s="13" t="e" cm="1">
        <f t="array" ref="BM51">INDEX(BF$44:BF$243,$BJ51)</f>
        <v>#NUM!</v>
      </c>
      <c r="BN51" s="13" t="e" cm="1">
        <f t="array" ref="BN51">INDEX(BG$44:BG$243,$BJ51)</f>
        <v>#NUM!</v>
      </c>
      <c r="BO51" s="13" t="e" cm="1">
        <f t="array" ref="BO51">INDEX(BH$44:BH$243,$BJ51)</f>
        <v>#NUM!</v>
      </c>
    </row>
    <row r="52" spans="33:67" x14ac:dyDescent="0.3">
      <c r="AG52">
        <v>9</v>
      </c>
      <c r="AR52" s="3">
        <v>4</v>
      </c>
      <c r="AS52" s="14">
        <v>8</v>
      </c>
      <c r="AT52">
        <v>201</v>
      </c>
      <c r="AV52" s="2">
        <f t="shared" si="0"/>
        <v>4</v>
      </c>
      <c r="AW52" s="2">
        <f t="shared" si="1"/>
        <v>8</v>
      </c>
      <c r="AX52">
        <f t="shared" si="2"/>
        <v>201</v>
      </c>
      <c r="AZ52" s="2">
        <f t="shared" si="3"/>
        <v>9</v>
      </c>
      <c r="BA52" s="2">
        <f t="shared" si="4"/>
        <v>4</v>
      </c>
      <c r="BB52" s="2">
        <f t="shared" si="5"/>
        <v>8</v>
      </c>
      <c r="BC52" s="2">
        <f t="shared" si="6"/>
        <v>201</v>
      </c>
      <c r="BD52">
        <f t="shared" si="7"/>
        <v>0</v>
      </c>
      <c r="BE52" s="2" t="str">
        <f t="shared" si="8"/>
        <v>N</v>
      </c>
      <c r="BF52" s="2" t="str">
        <f t="shared" si="9"/>
        <v>N</v>
      </c>
      <c r="BG52" s="2" t="str">
        <f t="shared" si="10"/>
        <v>N</v>
      </c>
      <c r="BH52" s="2" t="str">
        <f t="shared" si="11"/>
        <v>N</v>
      </c>
      <c r="BI52">
        <v>9</v>
      </c>
      <c r="BJ52" t="e">
        <f t="shared" si="12"/>
        <v>#NUM!</v>
      </c>
      <c r="BL52" s="13" t="e" cm="1">
        <f t="array" ref="BL52">INDEX(BE$44:BE$243,$BJ52)</f>
        <v>#NUM!</v>
      </c>
      <c r="BM52" s="13" t="e" cm="1">
        <f t="array" ref="BM52">INDEX(BF$44:BF$243,$BJ52)</f>
        <v>#NUM!</v>
      </c>
      <c r="BN52" s="13" t="e" cm="1">
        <f t="array" ref="BN52">INDEX(BG$44:BG$243,$BJ52)</f>
        <v>#NUM!</v>
      </c>
      <c r="BO52" s="13" t="e" cm="1">
        <f t="array" ref="BO52">INDEX(BH$44:BH$243,$BJ52)</f>
        <v>#NUM!</v>
      </c>
    </row>
    <row r="53" spans="33:67" x14ac:dyDescent="0.3">
      <c r="AG53">
        <v>10</v>
      </c>
      <c r="AR53" s="3">
        <v>2</v>
      </c>
      <c r="AS53" s="14">
        <v>12</v>
      </c>
      <c r="AT53">
        <v>226</v>
      </c>
      <c r="AV53" s="2">
        <f t="shared" si="0"/>
        <v>2</v>
      </c>
      <c r="AW53" s="2">
        <f t="shared" si="1"/>
        <v>12</v>
      </c>
      <c r="AX53">
        <f t="shared" si="2"/>
        <v>226</v>
      </c>
      <c r="AZ53" s="2">
        <f t="shared" si="3"/>
        <v>10</v>
      </c>
      <c r="BA53" s="2">
        <f t="shared" si="4"/>
        <v>2</v>
      </c>
      <c r="BB53" s="2">
        <f t="shared" si="5"/>
        <v>12</v>
      </c>
      <c r="BC53" s="2">
        <f t="shared" si="6"/>
        <v>226</v>
      </c>
      <c r="BD53">
        <f t="shared" si="7"/>
        <v>0</v>
      </c>
      <c r="BE53" s="2" t="str">
        <f t="shared" si="8"/>
        <v>N</v>
      </c>
      <c r="BF53" s="2" t="str">
        <f t="shared" si="9"/>
        <v>N</v>
      </c>
      <c r="BG53" s="2" t="str">
        <f t="shared" si="10"/>
        <v>N</v>
      </c>
      <c r="BH53" s="2" t="str">
        <f t="shared" si="11"/>
        <v>N</v>
      </c>
      <c r="BI53">
        <v>10</v>
      </c>
      <c r="BJ53" t="e">
        <f t="shared" si="12"/>
        <v>#NUM!</v>
      </c>
      <c r="BL53" s="13" t="e" cm="1">
        <f t="array" ref="BL53">INDEX(BE$44:BE$243,$BJ53)</f>
        <v>#NUM!</v>
      </c>
      <c r="BM53" s="13" t="e" cm="1">
        <f t="array" ref="BM53">INDEX(BF$44:BF$243,$BJ53)</f>
        <v>#NUM!</v>
      </c>
      <c r="BN53" s="13" t="e" cm="1">
        <f t="array" ref="BN53">INDEX(BG$44:BG$243,$BJ53)</f>
        <v>#NUM!</v>
      </c>
      <c r="BO53" s="13" t="e" cm="1">
        <f t="array" ref="BO53">INDEX(BH$44:BH$243,$BJ53)</f>
        <v>#NUM!</v>
      </c>
    </row>
    <row r="54" spans="33:67" x14ac:dyDescent="0.3">
      <c r="AG54">
        <v>11</v>
      </c>
      <c r="AR54" s="3">
        <v>3</v>
      </c>
      <c r="AS54" s="14">
        <v>10</v>
      </c>
      <c r="AT54">
        <v>235</v>
      </c>
      <c r="AV54" s="2">
        <f t="shared" si="0"/>
        <v>3</v>
      </c>
      <c r="AW54" s="2">
        <f t="shared" si="1"/>
        <v>10</v>
      </c>
      <c r="AX54">
        <f t="shared" si="2"/>
        <v>235</v>
      </c>
      <c r="AZ54" s="2">
        <f t="shared" si="3"/>
        <v>11</v>
      </c>
      <c r="BA54" s="2">
        <f t="shared" si="4"/>
        <v>3</v>
      </c>
      <c r="BB54" s="2">
        <f t="shared" si="5"/>
        <v>10</v>
      </c>
      <c r="BC54" s="2">
        <f t="shared" si="6"/>
        <v>235</v>
      </c>
      <c r="BD54">
        <f t="shared" si="7"/>
        <v>0</v>
      </c>
      <c r="BE54" s="2" t="str">
        <f t="shared" si="8"/>
        <v>N</v>
      </c>
      <c r="BF54" s="2" t="str">
        <f t="shared" si="9"/>
        <v>N</v>
      </c>
      <c r="BG54" s="2" t="str">
        <f t="shared" si="10"/>
        <v>N</v>
      </c>
      <c r="BH54" s="2" t="str">
        <f t="shared" si="11"/>
        <v>N</v>
      </c>
      <c r="BI54">
        <v>11</v>
      </c>
      <c r="BJ54" t="e">
        <f t="shared" si="12"/>
        <v>#NUM!</v>
      </c>
      <c r="BL54" s="13" t="e" cm="1">
        <f t="array" ref="BL54">INDEX(BE$44:BE$243,$BJ54)</f>
        <v>#NUM!</v>
      </c>
      <c r="BM54" s="13" t="e" cm="1">
        <f t="array" ref="BM54">INDEX(BF$44:BF$243,$BJ54)</f>
        <v>#NUM!</v>
      </c>
      <c r="BN54" s="13" t="e" cm="1">
        <f t="array" ref="BN54">INDEX(BG$44:BG$243,$BJ54)</f>
        <v>#NUM!</v>
      </c>
      <c r="BO54" s="13" t="e" cm="1">
        <f t="array" ref="BO54">INDEX(BH$44:BH$243,$BJ54)</f>
        <v>#NUM!</v>
      </c>
    </row>
    <row r="55" spans="33:67" x14ac:dyDescent="0.3">
      <c r="AG55">
        <v>12</v>
      </c>
      <c r="AR55" s="3">
        <v>5</v>
      </c>
      <c r="AS55" s="14">
        <v>8</v>
      </c>
      <c r="AT55">
        <v>251</v>
      </c>
      <c r="AV55" s="2">
        <f t="shared" si="0"/>
        <v>5</v>
      </c>
      <c r="AW55" s="2">
        <f t="shared" si="1"/>
        <v>8</v>
      </c>
      <c r="AX55">
        <f t="shared" si="2"/>
        <v>251</v>
      </c>
      <c r="AZ55" s="2">
        <f t="shared" si="3"/>
        <v>12</v>
      </c>
      <c r="BA55" s="2">
        <f t="shared" si="4"/>
        <v>5</v>
      </c>
      <c r="BB55" s="2">
        <f t="shared" si="5"/>
        <v>8</v>
      </c>
      <c r="BC55" s="2">
        <f t="shared" si="6"/>
        <v>251</v>
      </c>
      <c r="BD55">
        <f t="shared" si="7"/>
        <v>0</v>
      </c>
      <c r="BE55" s="2" t="str">
        <f t="shared" si="8"/>
        <v>N</v>
      </c>
      <c r="BF55" s="2" t="str">
        <f t="shared" si="9"/>
        <v>N</v>
      </c>
      <c r="BG55" s="2" t="str">
        <f t="shared" si="10"/>
        <v>N</v>
      </c>
      <c r="BH55" s="2" t="str">
        <f t="shared" si="11"/>
        <v>N</v>
      </c>
      <c r="BI55">
        <v>12</v>
      </c>
      <c r="BJ55" t="e">
        <f t="shared" si="12"/>
        <v>#NUM!</v>
      </c>
      <c r="BL55" s="13" t="e" cm="1">
        <f t="array" ref="BL55">INDEX(BE$44:BE$243,$BJ55)</f>
        <v>#NUM!</v>
      </c>
      <c r="BM55" s="13" t="e" cm="1">
        <f t="array" ref="BM55">INDEX(BF$44:BF$243,$BJ55)</f>
        <v>#NUM!</v>
      </c>
      <c r="BN55" s="13" t="e" cm="1">
        <f t="array" ref="BN55">INDEX(BG$44:BG$243,$BJ55)</f>
        <v>#NUM!</v>
      </c>
      <c r="BO55" s="13" t="e" cm="1">
        <f t="array" ref="BO55">INDEX(BH$44:BH$243,$BJ55)</f>
        <v>#NUM!</v>
      </c>
    </row>
    <row r="56" spans="33:67" x14ac:dyDescent="0.3">
      <c r="AG56">
        <v>13</v>
      </c>
      <c r="AR56" s="3">
        <v>1</v>
      </c>
      <c r="AS56" s="14">
        <v>18</v>
      </c>
      <c r="AT56">
        <v>254</v>
      </c>
      <c r="AV56" s="2">
        <f t="shared" si="0"/>
        <v>1</v>
      </c>
      <c r="AW56" s="2">
        <f t="shared" si="1"/>
        <v>18</v>
      </c>
      <c r="AX56">
        <f t="shared" si="2"/>
        <v>254</v>
      </c>
      <c r="AZ56" s="2">
        <f t="shared" si="3"/>
        <v>13</v>
      </c>
      <c r="BA56" s="2">
        <f t="shared" si="4"/>
        <v>1</v>
      </c>
      <c r="BB56" s="2">
        <f t="shared" si="5"/>
        <v>18</v>
      </c>
      <c r="BC56" s="2">
        <f t="shared" si="6"/>
        <v>254</v>
      </c>
      <c r="BD56">
        <f t="shared" si="7"/>
        <v>0</v>
      </c>
      <c r="BE56" s="2" t="str">
        <f t="shared" si="8"/>
        <v>N</v>
      </c>
      <c r="BF56" s="2" t="str">
        <f t="shared" si="9"/>
        <v>N</v>
      </c>
      <c r="BG56" s="2" t="str">
        <f t="shared" si="10"/>
        <v>N</v>
      </c>
      <c r="BH56" s="2" t="str">
        <f t="shared" si="11"/>
        <v>N</v>
      </c>
      <c r="BI56">
        <v>13</v>
      </c>
      <c r="BJ56" t="e">
        <f t="shared" si="12"/>
        <v>#NUM!</v>
      </c>
      <c r="BL56" s="13" t="e" cm="1">
        <f t="array" ref="BL56">INDEX(BE$44:BE$243,$BJ56)</f>
        <v>#NUM!</v>
      </c>
      <c r="BM56" s="13" t="e" cm="1">
        <f t="array" ref="BM56">INDEX(BF$44:BF$243,$BJ56)</f>
        <v>#NUM!</v>
      </c>
      <c r="BN56" s="13" t="e" cm="1">
        <f t="array" ref="BN56">INDEX(BG$44:BG$243,$BJ56)</f>
        <v>#NUM!</v>
      </c>
      <c r="BO56" s="13" t="e" cm="1">
        <f t="array" ref="BO56">INDEX(BH$44:BH$243,$BJ56)</f>
        <v>#NUM!</v>
      </c>
    </row>
    <row r="57" spans="33:67" x14ac:dyDescent="0.3">
      <c r="AG57">
        <v>14</v>
      </c>
      <c r="AR57" s="3">
        <v>6</v>
      </c>
      <c r="AS57" s="14">
        <v>8</v>
      </c>
      <c r="AT57">
        <v>301</v>
      </c>
      <c r="AV57" s="2">
        <f t="shared" si="0"/>
        <v>6</v>
      </c>
      <c r="AW57" s="2">
        <f t="shared" si="1"/>
        <v>8</v>
      </c>
      <c r="AX57">
        <f t="shared" si="2"/>
        <v>301</v>
      </c>
      <c r="AZ57" s="2">
        <f t="shared" si="3"/>
        <v>14</v>
      </c>
      <c r="BA57" s="2">
        <f t="shared" si="4"/>
        <v>6</v>
      </c>
      <c r="BB57" s="2">
        <f t="shared" si="5"/>
        <v>8</v>
      </c>
      <c r="BC57" s="2">
        <f t="shared" si="6"/>
        <v>301</v>
      </c>
      <c r="BD57">
        <f t="shared" si="7"/>
        <v>0</v>
      </c>
      <c r="BE57" s="2" t="str">
        <f t="shared" si="8"/>
        <v>N</v>
      </c>
      <c r="BF57" s="2" t="str">
        <f t="shared" si="9"/>
        <v>N</v>
      </c>
      <c r="BG57" s="2" t="str">
        <f t="shared" si="10"/>
        <v>N</v>
      </c>
      <c r="BH57" s="2" t="str">
        <f t="shared" si="11"/>
        <v>N</v>
      </c>
      <c r="BI57">
        <v>14</v>
      </c>
      <c r="BJ57" t="e">
        <f t="shared" si="12"/>
        <v>#NUM!</v>
      </c>
      <c r="BL57" s="13" t="e" cm="1">
        <f t="array" ref="BL57">INDEX(BE$44:BE$243,$BJ57)</f>
        <v>#NUM!</v>
      </c>
      <c r="BM57" s="13" t="e" cm="1">
        <f t="array" ref="BM57">INDEX(BF$44:BF$243,$BJ57)</f>
        <v>#NUM!</v>
      </c>
      <c r="BN57" s="13" t="e" cm="1">
        <f t="array" ref="BN57">INDEX(BG$44:BG$243,$BJ57)</f>
        <v>#NUM!</v>
      </c>
      <c r="BO57" s="13" t="e" cm="1">
        <f t="array" ref="BO57">INDEX(BH$44:BH$243,$BJ57)</f>
        <v>#NUM!</v>
      </c>
    </row>
    <row r="58" spans="33:67" x14ac:dyDescent="0.3">
      <c r="AG58">
        <v>15</v>
      </c>
      <c r="AR58" s="3">
        <v>2</v>
      </c>
      <c r="AS58" s="14">
        <v>14</v>
      </c>
      <c r="AT58">
        <v>307</v>
      </c>
      <c r="AV58" s="2">
        <f t="shared" si="0"/>
        <v>2</v>
      </c>
      <c r="AW58" s="2">
        <f t="shared" si="1"/>
        <v>14</v>
      </c>
      <c r="AX58">
        <f t="shared" si="2"/>
        <v>307</v>
      </c>
      <c r="AZ58" s="2">
        <f t="shared" si="3"/>
        <v>15</v>
      </c>
      <c r="BA58" s="2">
        <f t="shared" si="4"/>
        <v>2</v>
      </c>
      <c r="BB58" s="2">
        <f t="shared" si="5"/>
        <v>14</v>
      </c>
      <c r="BC58" s="2">
        <f t="shared" si="6"/>
        <v>307</v>
      </c>
      <c r="BD58">
        <f t="shared" si="7"/>
        <v>0</v>
      </c>
      <c r="BE58" s="2" t="str">
        <f t="shared" si="8"/>
        <v>N</v>
      </c>
      <c r="BF58" s="2" t="str">
        <f t="shared" si="9"/>
        <v>N</v>
      </c>
      <c r="BG58" s="2" t="str">
        <f t="shared" si="10"/>
        <v>N</v>
      </c>
      <c r="BH58" s="2" t="str">
        <f t="shared" si="11"/>
        <v>N</v>
      </c>
      <c r="BI58">
        <v>15</v>
      </c>
      <c r="BJ58" t="e">
        <f t="shared" si="12"/>
        <v>#NUM!</v>
      </c>
      <c r="BL58" s="13" t="e" cm="1">
        <f t="array" ref="BL58">INDEX(BE$44:BE$243,$BJ58)</f>
        <v>#NUM!</v>
      </c>
      <c r="BM58" s="13" t="e" cm="1">
        <f t="array" ref="BM58">INDEX(BF$44:BF$243,$BJ58)</f>
        <v>#NUM!</v>
      </c>
      <c r="BN58" s="13" t="e" cm="1">
        <f t="array" ref="BN58">INDEX(BG$44:BG$243,$BJ58)</f>
        <v>#NUM!</v>
      </c>
      <c r="BO58" s="13" t="e" cm="1">
        <f t="array" ref="BO58">INDEX(BH$44:BH$243,$BJ58)</f>
        <v>#NUM!</v>
      </c>
    </row>
    <row r="59" spans="33:67" x14ac:dyDescent="0.3">
      <c r="AG59">
        <v>16</v>
      </c>
      <c r="AR59" s="3">
        <v>1</v>
      </c>
      <c r="AS59" s="14">
        <v>20</v>
      </c>
      <c r="AT59">
        <v>314</v>
      </c>
      <c r="AV59" s="2">
        <f t="shared" si="0"/>
        <v>1</v>
      </c>
      <c r="AW59" s="2">
        <f t="shared" si="1"/>
        <v>20</v>
      </c>
      <c r="AX59">
        <f t="shared" si="2"/>
        <v>314</v>
      </c>
      <c r="AZ59" s="2">
        <f t="shared" si="3"/>
        <v>16</v>
      </c>
      <c r="BA59" s="2">
        <f t="shared" si="4"/>
        <v>1</v>
      </c>
      <c r="BB59" s="2">
        <f t="shared" si="5"/>
        <v>20</v>
      </c>
      <c r="BC59" s="2">
        <f t="shared" si="6"/>
        <v>314</v>
      </c>
      <c r="BD59">
        <f t="shared" si="7"/>
        <v>0</v>
      </c>
      <c r="BE59" s="2" t="str">
        <f t="shared" si="8"/>
        <v>N</v>
      </c>
      <c r="BF59" s="2" t="str">
        <f t="shared" si="9"/>
        <v>N</v>
      </c>
      <c r="BG59" s="2" t="str">
        <f t="shared" si="10"/>
        <v>N</v>
      </c>
      <c r="BH59" s="2" t="str">
        <f t="shared" si="11"/>
        <v>N</v>
      </c>
      <c r="BI59">
        <v>16</v>
      </c>
      <c r="BJ59" t="e">
        <f t="shared" si="12"/>
        <v>#NUM!</v>
      </c>
      <c r="BL59" s="13" t="e" cm="1">
        <f t="array" ref="BL59">INDEX(BE$44:BE$243,$BJ59)</f>
        <v>#NUM!</v>
      </c>
      <c r="BM59" s="13" t="e" cm="1">
        <f t="array" ref="BM59">INDEX(BF$44:BF$243,$BJ59)</f>
        <v>#NUM!</v>
      </c>
      <c r="BN59" s="13" t="e" cm="1">
        <f t="array" ref="BN59">INDEX(BG$44:BG$243,$BJ59)</f>
        <v>#NUM!</v>
      </c>
      <c r="BO59" s="13" t="e" cm="1">
        <f t="array" ref="BO59">INDEX(BH$44:BH$243,$BJ59)</f>
        <v>#NUM!</v>
      </c>
    </row>
    <row r="60" spans="33:67" x14ac:dyDescent="0.3">
      <c r="AG60">
        <v>17</v>
      </c>
      <c r="AR60" s="3">
        <v>4</v>
      </c>
      <c r="AS60" s="14">
        <v>10</v>
      </c>
      <c r="AT60">
        <v>314</v>
      </c>
      <c r="AV60" s="2">
        <f t="shared" si="0"/>
        <v>4</v>
      </c>
      <c r="AW60" s="2">
        <f t="shared" si="1"/>
        <v>10</v>
      </c>
      <c r="AX60">
        <f t="shared" si="2"/>
        <v>314</v>
      </c>
      <c r="AZ60" s="2">
        <f t="shared" si="3"/>
        <v>17</v>
      </c>
      <c r="BA60" s="2">
        <f t="shared" si="4"/>
        <v>4</v>
      </c>
      <c r="BB60" s="2">
        <f t="shared" si="5"/>
        <v>10</v>
      </c>
      <c r="BC60" s="2">
        <f t="shared" si="6"/>
        <v>314</v>
      </c>
      <c r="BD60">
        <f t="shared" si="7"/>
        <v>0</v>
      </c>
      <c r="BE60" s="2" t="str">
        <f t="shared" si="8"/>
        <v>N</v>
      </c>
      <c r="BF60" s="2" t="str">
        <f t="shared" si="9"/>
        <v>N</v>
      </c>
      <c r="BG60" s="2" t="str">
        <f t="shared" si="10"/>
        <v>N</v>
      </c>
      <c r="BH60" s="2" t="str">
        <f t="shared" si="11"/>
        <v>N</v>
      </c>
      <c r="BI60">
        <v>17</v>
      </c>
      <c r="BJ60" t="e">
        <f t="shared" si="12"/>
        <v>#NUM!</v>
      </c>
      <c r="BL60" s="13" t="e" cm="1">
        <f t="array" ref="BL60">INDEX(BE$44:BE$243,$BJ60)</f>
        <v>#NUM!</v>
      </c>
      <c r="BM60" s="13" t="e" cm="1">
        <f t="array" ref="BM60">INDEX(BF$44:BF$243,$BJ60)</f>
        <v>#NUM!</v>
      </c>
      <c r="BN60" s="13" t="e" cm="1">
        <f t="array" ref="BN60">INDEX(BG$44:BG$243,$BJ60)</f>
        <v>#NUM!</v>
      </c>
      <c r="BO60" s="13" t="e" cm="1">
        <f t="array" ref="BO60">INDEX(BH$44:BH$243,$BJ60)</f>
        <v>#NUM!</v>
      </c>
    </row>
    <row r="61" spans="33:67" x14ac:dyDescent="0.3">
      <c r="AG61">
        <v>18</v>
      </c>
      <c r="AR61" s="3">
        <v>3</v>
      </c>
      <c r="AS61" s="14">
        <v>12</v>
      </c>
      <c r="AT61">
        <v>339</v>
      </c>
      <c r="AV61" s="2">
        <f t="shared" si="0"/>
        <v>3</v>
      </c>
      <c r="AW61" s="2">
        <f t="shared" si="1"/>
        <v>12</v>
      </c>
      <c r="AX61">
        <f t="shared" si="2"/>
        <v>339</v>
      </c>
      <c r="AZ61" s="2">
        <f t="shared" si="3"/>
        <v>18</v>
      </c>
      <c r="BA61" s="2">
        <f t="shared" si="4"/>
        <v>3</v>
      </c>
      <c r="BB61" s="2">
        <f t="shared" si="5"/>
        <v>12</v>
      </c>
      <c r="BC61" s="2">
        <f t="shared" si="6"/>
        <v>339</v>
      </c>
      <c r="BD61">
        <f t="shared" si="7"/>
        <v>0</v>
      </c>
      <c r="BE61" s="2" t="str">
        <f t="shared" si="8"/>
        <v>N</v>
      </c>
      <c r="BF61" s="2" t="str">
        <f t="shared" si="9"/>
        <v>N</v>
      </c>
      <c r="BG61" s="2" t="str">
        <f t="shared" si="10"/>
        <v>N</v>
      </c>
      <c r="BH61" s="2" t="str">
        <f t="shared" si="11"/>
        <v>N</v>
      </c>
      <c r="BI61">
        <v>18</v>
      </c>
      <c r="BJ61" t="e">
        <f t="shared" si="12"/>
        <v>#NUM!</v>
      </c>
      <c r="BL61" s="13" t="e" cm="1">
        <f t="array" ref="BL61">INDEX(BE$44:BE$243,$BJ61)</f>
        <v>#NUM!</v>
      </c>
      <c r="BM61" s="13" t="e" cm="1">
        <f t="array" ref="BM61">INDEX(BF$44:BF$243,$BJ61)</f>
        <v>#NUM!</v>
      </c>
      <c r="BN61" s="13" t="e" cm="1">
        <f t="array" ref="BN61">INDEX(BG$44:BG$243,$BJ61)</f>
        <v>#NUM!</v>
      </c>
      <c r="BO61" s="13" t="e" cm="1">
        <f t="array" ref="BO61">INDEX(BH$44:BH$243,$BJ61)</f>
        <v>#NUM!</v>
      </c>
    </row>
    <row r="62" spans="33:67" x14ac:dyDescent="0.3">
      <c r="AG62">
        <v>19</v>
      </c>
      <c r="AR62" s="3">
        <v>7</v>
      </c>
      <c r="AS62" s="14">
        <v>8</v>
      </c>
      <c r="AT62">
        <v>351</v>
      </c>
      <c r="AV62" s="2">
        <f t="shared" si="0"/>
        <v>7</v>
      </c>
      <c r="AW62" s="2">
        <f t="shared" si="1"/>
        <v>8</v>
      </c>
      <c r="AX62">
        <f t="shared" si="2"/>
        <v>351</v>
      </c>
      <c r="AZ62" s="2">
        <f t="shared" si="3"/>
        <v>19</v>
      </c>
      <c r="BA62" s="2">
        <f t="shared" si="4"/>
        <v>7</v>
      </c>
      <c r="BB62" s="2">
        <f t="shared" si="5"/>
        <v>8</v>
      </c>
      <c r="BC62" s="2">
        <f t="shared" si="6"/>
        <v>351</v>
      </c>
      <c r="BD62">
        <f t="shared" si="7"/>
        <v>0</v>
      </c>
      <c r="BE62" s="2" t="str">
        <f t="shared" si="8"/>
        <v>N</v>
      </c>
      <c r="BF62" s="2" t="str">
        <f t="shared" si="9"/>
        <v>N</v>
      </c>
      <c r="BG62" s="2" t="str">
        <f t="shared" si="10"/>
        <v>N</v>
      </c>
      <c r="BH62" s="2" t="str">
        <f t="shared" si="11"/>
        <v>N</v>
      </c>
      <c r="BI62">
        <v>19</v>
      </c>
      <c r="BJ62" t="e">
        <f t="shared" si="12"/>
        <v>#NUM!</v>
      </c>
      <c r="BL62" s="13" t="e" cm="1">
        <f t="array" ref="BL62">INDEX(BE$44:BE$243,$BJ62)</f>
        <v>#NUM!</v>
      </c>
      <c r="BM62" s="13" t="e" cm="1">
        <f t="array" ref="BM62">INDEX(BF$44:BF$243,$BJ62)</f>
        <v>#NUM!</v>
      </c>
      <c r="BN62" s="13" t="e" cm="1">
        <f t="array" ref="BN62">INDEX(BG$44:BG$243,$BJ62)</f>
        <v>#NUM!</v>
      </c>
      <c r="BO62" s="13" t="e" cm="1">
        <f t="array" ref="BO62">INDEX(BH$44:BH$243,$BJ62)</f>
        <v>#NUM!</v>
      </c>
    </row>
    <row r="63" spans="33:67" x14ac:dyDescent="0.3">
      <c r="AG63">
        <v>20</v>
      </c>
      <c r="AR63" s="3">
        <v>1</v>
      </c>
      <c r="AS63" s="14">
        <v>22</v>
      </c>
      <c r="AT63">
        <v>380</v>
      </c>
      <c r="AV63" s="2">
        <f t="shared" si="0"/>
        <v>1</v>
      </c>
      <c r="AW63" s="2">
        <f t="shared" si="1"/>
        <v>22</v>
      </c>
      <c r="AX63">
        <f t="shared" si="2"/>
        <v>380</v>
      </c>
      <c r="AZ63" s="2">
        <f t="shared" si="3"/>
        <v>20</v>
      </c>
      <c r="BA63" s="2">
        <f t="shared" si="4"/>
        <v>1</v>
      </c>
      <c r="BB63" s="2">
        <f t="shared" si="5"/>
        <v>22</v>
      </c>
      <c r="BC63" s="2">
        <f t="shared" si="6"/>
        <v>380</v>
      </c>
      <c r="BD63">
        <f t="shared" si="7"/>
        <v>0</v>
      </c>
      <c r="BE63" s="2" t="str">
        <f t="shared" si="8"/>
        <v>N</v>
      </c>
      <c r="BF63" s="2" t="str">
        <f t="shared" si="9"/>
        <v>N</v>
      </c>
      <c r="BG63" s="2" t="str">
        <f t="shared" si="10"/>
        <v>N</v>
      </c>
      <c r="BH63" s="2" t="str">
        <f t="shared" si="11"/>
        <v>N</v>
      </c>
      <c r="BI63">
        <v>20</v>
      </c>
      <c r="BJ63" t="e">
        <f t="shared" si="12"/>
        <v>#NUM!</v>
      </c>
      <c r="BL63" s="13" t="e" cm="1">
        <f t="array" ref="BL63">INDEX(BE$44:BE$243,$BJ63)</f>
        <v>#NUM!</v>
      </c>
      <c r="BM63" s="13" t="e" cm="1">
        <f t="array" ref="BM63">INDEX(BF$44:BF$243,$BJ63)</f>
        <v>#NUM!</v>
      </c>
      <c r="BN63" s="13" t="e" cm="1">
        <f t="array" ref="BN63">INDEX(BG$44:BG$243,$BJ63)</f>
        <v>#NUM!</v>
      </c>
      <c r="BO63" s="13" t="e" cm="1">
        <f t="array" ref="BO63">INDEX(BH$44:BH$243,$BJ63)</f>
        <v>#NUM!</v>
      </c>
    </row>
    <row r="64" spans="33:67" x14ac:dyDescent="0.3">
      <c r="AG64">
        <v>21</v>
      </c>
      <c r="AR64" s="3">
        <v>5</v>
      </c>
      <c r="AS64" s="14">
        <v>10</v>
      </c>
      <c r="AT64">
        <v>392</v>
      </c>
      <c r="AV64" s="2">
        <f t="shared" si="0"/>
        <v>5</v>
      </c>
      <c r="AW64" s="2">
        <f t="shared" si="1"/>
        <v>10</v>
      </c>
      <c r="AX64">
        <f t="shared" si="2"/>
        <v>392</v>
      </c>
      <c r="AZ64" s="2">
        <f t="shared" si="3"/>
        <v>21</v>
      </c>
      <c r="BA64" s="2">
        <f t="shared" si="4"/>
        <v>5</v>
      </c>
      <c r="BB64" s="2">
        <f t="shared" si="5"/>
        <v>10</v>
      </c>
      <c r="BC64" s="2">
        <f t="shared" si="6"/>
        <v>392</v>
      </c>
      <c r="BD64">
        <f t="shared" si="7"/>
        <v>0</v>
      </c>
      <c r="BE64" s="2" t="str">
        <f t="shared" si="8"/>
        <v>N</v>
      </c>
      <c r="BF64" s="2" t="str">
        <f t="shared" si="9"/>
        <v>N</v>
      </c>
      <c r="BG64" s="2" t="str">
        <f t="shared" si="10"/>
        <v>N</v>
      </c>
      <c r="BH64" s="2" t="str">
        <f t="shared" si="11"/>
        <v>N</v>
      </c>
      <c r="BI64">
        <v>21</v>
      </c>
      <c r="BJ64" t="e">
        <f t="shared" si="12"/>
        <v>#NUM!</v>
      </c>
      <c r="BL64" s="13" t="e" cm="1">
        <f t="array" ref="BL64">INDEX(BE$44:BE$243,$BJ64)</f>
        <v>#NUM!</v>
      </c>
      <c r="BM64" s="13" t="e" cm="1">
        <f t="array" ref="BM64">INDEX(BF$44:BF$243,$BJ64)</f>
        <v>#NUM!</v>
      </c>
      <c r="BN64" s="13" t="e" cm="1">
        <f t="array" ref="BN64">INDEX(BG$44:BG$243,$BJ64)</f>
        <v>#NUM!</v>
      </c>
      <c r="BO64" s="13" t="e" cm="1">
        <f t="array" ref="BO64">INDEX(BH$44:BH$243,$BJ64)</f>
        <v>#NUM!</v>
      </c>
    </row>
    <row r="65" spans="33:67" x14ac:dyDescent="0.3">
      <c r="AG65">
        <v>22</v>
      </c>
      <c r="AR65" s="3">
        <v>2</v>
      </c>
      <c r="AS65" s="14">
        <v>16</v>
      </c>
      <c r="AT65">
        <v>402</v>
      </c>
      <c r="AV65" s="2">
        <f t="shared" si="0"/>
        <v>2</v>
      </c>
      <c r="AW65" s="2">
        <f t="shared" si="1"/>
        <v>16</v>
      </c>
      <c r="AX65">
        <f t="shared" si="2"/>
        <v>402</v>
      </c>
      <c r="AZ65" s="2">
        <f t="shared" si="3"/>
        <v>22</v>
      </c>
      <c r="BA65" s="2">
        <f t="shared" si="4"/>
        <v>2</v>
      </c>
      <c r="BB65" s="2">
        <f t="shared" si="5"/>
        <v>16</v>
      </c>
      <c r="BC65" s="2">
        <f t="shared" si="6"/>
        <v>402</v>
      </c>
      <c r="BD65">
        <f t="shared" si="7"/>
        <v>0</v>
      </c>
      <c r="BE65" s="2" t="str">
        <f t="shared" si="8"/>
        <v>N</v>
      </c>
      <c r="BF65" s="2" t="str">
        <f t="shared" si="9"/>
        <v>N</v>
      </c>
      <c r="BG65" s="2" t="str">
        <f t="shared" si="10"/>
        <v>N</v>
      </c>
      <c r="BH65" s="2" t="str">
        <f t="shared" si="11"/>
        <v>N</v>
      </c>
      <c r="BI65">
        <v>22</v>
      </c>
      <c r="BJ65" t="e">
        <f t="shared" si="12"/>
        <v>#NUM!</v>
      </c>
      <c r="BL65" s="13" t="e" cm="1">
        <f t="array" ref="BL65">INDEX(BE$44:BE$243,$BJ65)</f>
        <v>#NUM!</v>
      </c>
      <c r="BM65" s="13" t="e" cm="1">
        <f t="array" ref="BM65">INDEX(BF$44:BF$243,$BJ65)</f>
        <v>#NUM!</v>
      </c>
      <c r="BN65" s="13" t="e" cm="1">
        <f t="array" ref="BN65">INDEX(BG$44:BG$243,$BJ65)</f>
        <v>#NUM!</v>
      </c>
      <c r="BO65" s="13" t="e" cm="1">
        <f t="array" ref="BO65">INDEX(BH$44:BH$243,$BJ65)</f>
        <v>#NUM!</v>
      </c>
    </row>
    <row r="66" spans="33:67" x14ac:dyDescent="0.3">
      <c r="AG66">
        <v>23</v>
      </c>
      <c r="AR66" s="3">
        <v>8</v>
      </c>
      <c r="AS66" s="14">
        <v>8</v>
      </c>
      <c r="AT66">
        <v>402</v>
      </c>
      <c r="AV66" s="2">
        <f t="shared" si="0"/>
        <v>8</v>
      </c>
      <c r="AW66" s="2">
        <f t="shared" si="1"/>
        <v>8</v>
      </c>
      <c r="AX66">
        <f t="shared" si="2"/>
        <v>402</v>
      </c>
      <c r="AZ66" s="2">
        <f t="shared" si="3"/>
        <v>23</v>
      </c>
      <c r="BA66" s="2">
        <f t="shared" si="4"/>
        <v>8</v>
      </c>
      <c r="BB66" s="2">
        <f t="shared" si="5"/>
        <v>8</v>
      </c>
      <c r="BC66" s="2">
        <f t="shared" si="6"/>
        <v>402</v>
      </c>
      <c r="BD66">
        <f t="shared" si="7"/>
        <v>0</v>
      </c>
      <c r="BE66" s="2" t="str">
        <f t="shared" si="8"/>
        <v>N</v>
      </c>
      <c r="BF66" s="2" t="str">
        <f t="shared" si="9"/>
        <v>N</v>
      </c>
      <c r="BG66" s="2" t="str">
        <f t="shared" si="10"/>
        <v>N</v>
      </c>
      <c r="BH66" s="2" t="str">
        <f t="shared" si="11"/>
        <v>N</v>
      </c>
      <c r="BI66">
        <v>23</v>
      </c>
      <c r="BJ66" t="e">
        <f t="shared" si="12"/>
        <v>#NUM!</v>
      </c>
      <c r="BL66" s="13" t="e" cm="1">
        <f t="array" ref="BL66">INDEX(BE$44:BE$243,$BJ66)</f>
        <v>#NUM!</v>
      </c>
      <c r="BM66" s="13" t="e" cm="1">
        <f t="array" ref="BM66">INDEX(BF$44:BF$243,$BJ66)</f>
        <v>#NUM!</v>
      </c>
      <c r="BN66" s="13" t="e" cm="1">
        <f t="array" ref="BN66">INDEX(BG$44:BG$243,$BJ66)</f>
        <v>#NUM!</v>
      </c>
      <c r="BO66" s="13" t="e" cm="1">
        <f t="array" ref="BO66">INDEX(BH$44:BH$243,$BJ66)</f>
        <v>#NUM!</v>
      </c>
    </row>
    <row r="67" spans="33:67" x14ac:dyDescent="0.3">
      <c r="AG67">
        <v>24</v>
      </c>
      <c r="AR67" s="3">
        <v>1</v>
      </c>
      <c r="AS67" s="14">
        <v>24</v>
      </c>
      <c r="AT67">
        <v>452</v>
      </c>
      <c r="AV67" s="2">
        <f t="shared" si="0"/>
        <v>1</v>
      </c>
      <c r="AW67" s="2">
        <f t="shared" si="1"/>
        <v>24</v>
      </c>
      <c r="AX67">
        <f t="shared" si="2"/>
        <v>452</v>
      </c>
      <c r="AZ67" s="2">
        <f t="shared" si="3"/>
        <v>24</v>
      </c>
      <c r="BA67" s="2">
        <f t="shared" si="4"/>
        <v>1</v>
      </c>
      <c r="BB67" s="2">
        <f t="shared" si="5"/>
        <v>24</v>
      </c>
      <c r="BC67" s="2">
        <f t="shared" si="6"/>
        <v>452</v>
      </c>
      <c r="BD67">
        <f t="shared" si="7"/>
        <v>0</v>
      </c>
      <c r="BE67" s="2" t="str">
        <f t="shared" si="8"/>
        <v>N</v>
      </c>
      <c r="BF67" s="2" t="str">
        <f t="shared" si="9"/>
        <v>N</v>
      </c>
      <c r="BG67" s="2" t="str">
        <f t="shared" si="10"/>
        <v>N</v>
      </c>
      <c r="BH67" s="2" t="str">
        <f t="shared" si="11"/>
        <v>N</v>
      </c>
      <c r="BI67">
        <v>24</v>
      </c>
      <c r="BJ67" t="e">
        <f t="shared" si="12"/>
        <v>#NUM!</v>
      </c>
      <c r="BL67" s="13" t="e" cm="1">
        <f t="array" ref="BL67">INDEX(BE$44:BE$243,$BJ67)</f>
        <v>#NUM!</v>
      </c>
      <c r="BM67" s="13" t="e" cm="1">
        <f t="array" ref="BM67">INDEX(BF$44:BF$243,$BJ67)</f>
        <v>#NUM!</v>
      </c>
      <c r="BN67" s="13" t="e" cm="1">
        <f t="array" ref="BN67">INDEX(BG$44:BG$243,$BJ67)</f>
        <v>#NUM!</v>
      </c>
      <c r="BO67" s="13" t="e" cm="1">
        <f t="array" ref="BO67">INDEX(BH$44:BH$243,$BJ67)</f>
        <v>#NUM!</v>
      </c>
    </row>
    <row r="68" spans="33:67" x14ac:dyDescent="0.3">
      <c r="AG68">
        <v>25</v>
      </c>
      <c r="AR68" s="3">
        <v>4</v>
      </c>
      <c r="AS68" s="14">
        <v>12</v>
      </c>
      <c r="AT68">
        <v>452</v>
      </c>
      <c r="AV68" s="2">
        <f t="shared" si="0"/>
        <v>4</v>
      </c>
      <c r="AW68" s="2">
        <f t="shared" si="1"/>
        <v>12</v>
      </c>
      <c r="AX68">
        <f t="shared" si="2"/>
        <v>452</v>
      </c>
      <c r="AZ68" s="2">
        <f t="shared" si="3"/>
        <v>25</v>
      </c>
      <c r="BA68" s="2">
        <f t="shared" si="4"/>
        <v>4</v>
      </c>
      <c r="BB68" s="2">
        <f t="shared" si="5"/>
        <v>12</v>
      </c>
      <c r="BC68" s="2">
        <f t="shared" si="6"/>
        <v>452</v>
      </c>
      <c r="BD68">
        <f t="shared" si="7"/>
        <v>0</v>
      </c>
      <c r="BE68" s="2" t="str">
        <f t="shared" si="8"/>
        <v>N</v>
      </c>
      <c r="BF68" s="2" t="str">
        <f t="shared" si="9"/>
        <v>N</v>
      </c>
      <c r="BG68" s="2" t="str">
        <f t="shared" si="10"/>
        <v>N</v>
      </c>
      <c r="BH68" s="2" t="str">
        <f t="shared" si="11"/>
        <v>N</v>
      </c>
      <c r="BI68">
        <v>25</v>
      </c>
      <c r="BJ68" t="e">
        <f t="shared" si="12"/>
        <v>#NUM!</v>
      </c>
      <c r="BL68" s="13" t="e" cm="1">
        <f t="array" ref="BL68">INDEX(BE$44:BE$243,$BJ68)</f>
        <v>#NUM!</v>
      </c>
      <c r="BM68" s="13" t="e" cm="1">
        <f t="array" ref="BM68">INDEX(BF$44:BF$243,$BJ68)</f>
        <v>#NUM!</v>
      </c>
      <c r="BN68" s="13" t="e" cm="1">
        <f t="array" ref="BN68">INDEX(BG$44:BG$243,$BJ68)</f>
        <v>#NUM!</v>
      </c>
      <c r="BO68" s="13" t="e" cm="1">
        <f t="array" ref="BO68">INDEX(BH$44:BH$243,$BJ68)</f>
        <v>#NUM!</v>
      </c>
    </row>
    <row r="69" spans="33:67" x14ac:dyDescent="0.3">
      <c r="AG69">
        <v>26</v>
      </c>
      <c r="AR69" s="3">
        <v>9</v>
      </c>
      <c r="AS69" s="14">
        <v>8</v>
      </c>
      <c r="AT69">
        <v>452</v>
      </c>
      <c r="AV69" s="2">
        <f t="shared" si="0"/>
        <v>9</v>
      </c>
      <c r="AW69" s="2">
        <f t="shared" si="1"/>
        <v>8</v>
      </c>
      <c r="AX69">
        <f t="shared" si="2"/>
        <v>452</v>
      </c>
      <c r="AZ69" s="2">
        <f t="shared" si="3"/>
        <v>26</v>
      </c>
      <c r="BA69" s="2">
        <f t="shared" si="4"/>
        <v>9</v>
      </c>
      <c r="BB69" s="2">
        <f t="shared" si="5"/>
        <v>8</v>
      </c>
      <c r="BC69" s="2">
        <f t="shared" si="6"/>
        <v>452</v>
      </c>
      <c r="BD69">
        <f t="shared" si="7"/>
        <v>0</v>
      </c>
      <c r="BE69" s="2" t="str">
        <f t="shared" si="8"/>
        <v>N</v>
      </c>
      <c r="BF69" s="2" t="str">
        <f t="shared" si="9"/>
        <v>N</v>
      </c>
      <c r="BG69" s="2" t="str">
        <f t="shared" si="10"/>
        <v>N</v>
      </c>
      <c r="BH69" s="2" t="str">
        <f t="shared" si="11"/>
        <v>N</v>
      </c>
      <c r="BI69">
        <v>26</v>
      </c>
      <c r="BJ69" t="e">
        <f t="shared" si="12"/>
        <v>#NUM!</v>
      </c>
      <c r="BL69" s="13" t="e" cm="1">
        <f t="array" ref="BL69">INDEX(BE$44:BE$243,$BJ69)</f>
        <v>#NUM!</v>
      </c>
      <c r="BM69" s="13" t="e" cm="1">
        <f t="array" ref="BM69">INDEX(BF$44:BF$243,$BJ69)</f>
        <v>#NUM!</v>
      </c>
      <c r="BN69" s="13" t="e" cm="1">
        <f t="array" ref="BN69">INDEX(BG$44:BG$243,$BJ69)</f>
        <v>#NUM!</v>
      </c>
      <c r="BO69" s="13" t="e" cm="1">
        <f t="array" ref="BO69">INDEX(BH$44:BH$243,$BJ69)</f>
        <v>#NUM!</v>
      </c>
    </row>
    <row r="70" spans="33:67" x14ac:dyDescent="0.3">
      <c r="AG70">
        <v>27</v>
      </c>
      <c r="AR70" s="3">
        <v>3</v>
      </c>
      <c r="AS70" s="14">
        <v>14</v>
      </c>
      <c r="AT70">
        <v>461</v>
      </c>
      <c r="AV70" s="2">
        <f t="shared" si="0"/>
        <v>3</v>
      </c>
      <c r="AW70" s="2">
        <f t="shared" si="1"/>
        <v>14</v>
      </c>
      <c r="AX70">
        <f t="shared" si="2"/>
        <v>461</v>
      </c>
      <c r="AZ70" s="2">
        <f t="shared" si="3"/>
        <v>27</v>
      </c>
      <c r="BA70" s="2">
        <f t="shared" si="4"/>
        <v>3</v>
      </c>
      <c r="BB70" s="2">
        <f t="shared" si="5"/>
        <v>14</v>
      </c>
      <c r="BC70" s="2">
        <f t="shared" si="6"/>
        <v>461</v>
      </c>
      <c r="BD70">
        <f t="shared" si="7"/>
        <v>0</v>
      </c>
      <c r="BE70" s="2" t="str">
        <f t="shared" si="8"/>
        <v>N</v>
      </c>
      <c r="BF70" s="2" t="str">
        <f t="shared" si="9"/>
        <v>N</v>
      </c>
      <c r="BG70" s="2" t="str">
        <f t="shared" si="10"/>
        <v>N</v>
      </c>
      <c r="BH70" s="2" t="str">
        <f t="shared" si="11"/>
        <v>N</v>
      </c>
      <c r="BI70">
        <v>27</v>
      </c>
      <c r="BJ70" t="e">
        <f t="shared" si="12"/>
        <v>#NUM!</v>
      </c>
      <c r="BL70" s="13" t="e" cm="1">
        <f t="array" ref="BL70">INDEX(BE$44:BE$243,$BJ70)</f>
        <v>#NUM!</v>
      </c>
      <c r="BM70" s="13" t="e" cm="1">
        <f t="array" ref="BM70">INDEX(BF$44:BF$243,$BJ70)</f>
        <v>#NUM!</v>
      </c>
      <c r="BN70" s="13" t="e" cm="1">
        <f t="array" ref="BN70">INDEX(BG$44:BG$243,$BJ70)</f>
        <v>#NUM!</v>
      </c>
      <c r="BO70" s="13" t="e" cm="1">
        <f t="array" ref="BO70">INDEX(BH$44:BH$243,$BJ70)</f>
        <v>#NUM!</v>
      </c>
    </row>
    <row r="71" spans="33:67" x14ac:dyDescent="0.3">
      <c r="AG71">
        <v>28</v>
      </c>
      <c r="AR71" s="3">
        <v>6</v>
      </c>
      <c r="AS71" s="14">
        <v>10</v>
      </c>
      <c r="AT71">
        <v>471</v>
      </c>
      <c r="AV71" s="2">
        <f t="shared" si="0"/>
        <v>6</v>
      </c>
      <c r="AW71" s="2">
        <f t="shared" si="1"/>
        <v>10</v>
      </c>
      <c r="AX71">
        <f t="shared" si="2"/>
        <v>471</v>
      </c>
      <c r="AZ71" s="2">
        <f t="shared" si="3"/>
        <v>28</v>
      </c>
      <c r="BA71" s="2">
        <f t="shared" si="4"/>
        <v>6</v>
      </c>
      <c r="BB71" s="2">
        <f t="shared" si="5"/>
        <v>10</v>
      </c>
      <c r="BC71" s="2">
        <f t="shared" si="6"/>
        <v>471</v>
      </c>
      <c r="BD71">
        <f t="shared" si="7"/>
        <v>0</v>
      </c>
      <c r="BE71" s="2" t="str">
        <f t="shared" si="8"/>
        <v>N</v>
      </c>
      <c r="BF71" s="2" t="str">
        <f t="shared" si="9"/>
        <v>N</v>
      </c>
      <c r="BG71" s="2" t="str">
        <f t="shared" si="10"/>
        <v>N</v>
      </c>
      <c r="BH71" s="2" t="str">
        <f t="shared" si="11"/>
        <v>N</v>
      </c>
      <c r="BI71">
        <v>28</v>
      </c>
      <c r="BJ71" t="e">
        <f t="shared" si="12"/>
        <v>#NUM!</v>
      </c>
      <c r="BL71" s="13" t="e" cm="1">
        <f t="array" ref="BL71">INDEX(BE$44:BE$243,$BJ71)</f>
        <v>#NUM!</v>
      </c>
      <c r="BM71" s="13" t="e" cm="1">
        <f t="array" ref="BM71">INDEX(BF$44:BF$243,$BJ71)</f>
        <v>#NUM!</v>
      </c>
      <c r="BN71" s="13" t="e" cm="1">
        <f t="array" ref="BN71">INDEX(BG$44:BG$243,$BJ71)</f>
        <v>#NUM!</v>
      </c>
      <c r="BO71" s="13" t="e" cm="1">
        <f t="array" ref="BO71">INDEX(BH$44:BH$243,$BJ71)</f>
        <v>#NUM!</v>
      </c>
    </row>
    <row r="72" spans="33:67" x14ac:dyDescent="0.3">
      <c r="AG72">
        <v>29</v>
      </c>
      <c r="AR72" s="3">
        <v>1</v>
      </c>
      <c r="AS72" s="14">
        <v>25</v>
      </c>
      <c r="AT72">
        <v>490</v>
      </c>
      <c r="AV72" s="2">
        <f t="shared" si="0"/>
        <v>1</v>
      </c>
      <c r="AW72" s="2">
        <f t="shared" si="1"/>
        <v>25</v>
      </c>
      <c r="AX72">
        <f t="shared" si="2"/>
        <v>490</v>
      </c>
      <c r="AZ72" s="2">
        <f t="shared" si="3"/>
        <v>29</v>
      </c>
      <c r="BA72" s="2">
        <f t="shared" si="4"/>
        <v>1</v>
      </c>
      <c r="BB72" s="2">
        <f t="shared" si="5"/>
        <v>25</v>
      </c>
      <c r="BC72" s="2">
        <f t="shared" si="6"/>
        <v>490</v>
      </c>
      <c r="BD72">
        <f t="shared" si="7"/>
        <v>0</v>
      </c>
      <c r="BE72" s="2" t="str">
        <f t="shared" si="8"/>
        <v>N</v>
      </c>
      <c r="BF72" s="2" t="str">
        <f t="shared" si="9"/>
        <v>N</v>
      </c>
      <c r="BG72" s="2" t="str">
        <f t="shared" si="10"/>
        <v>N</v>
      </c>
      <c r="BH72" s="2" t="str">
        <f t="shared" si="11"/>
        <v>N</v>
      </c>
      <c r="BI72">
        <v>29</v>
      </c>
      <c r="BJ72" t="e">
        <f t="shared" si="12"/>
        <v>#NUM!</v>
      </c>
      <c r="BL72" s="13" t="e" cm="1">
        <f t="array" ref="BL72">INDEX(BE$44:BE$243,$BJ72)</f>
        <v>#NUM!</v>
      </c>
      <c r="BM72" s="13" t="e" cm="1">
        <f t="array" ref="BM72">INDEX(BF$44:BF$243,$BJ72)</f>
        <v>#NUM!</v>
      </c>
      <c r="BN72" s="13" t="e" cm="1">
        <f t="array" ref="BN72">INDEX(BG$44:BG$243,$BJ72)</f>
        <v>#NUM!</v>
      </c>
      <c r="BO72" s="13" t="e" cm="1">
        <f t="array" ref="BO72">INDEX(BH$44:BH$243,$BJ72)</f>
        <v>#NUM!</v>
      </c>
    </row>
    <row r="73" spans="33:67" x14ac:dyDescent="0.3">
      <c r="AG73">
        <v>30</v>
      </c>
      <c r="AR73" s="3">
        <v>10</v>
      </c>
      <c r="AS73" s="14">
        <v>8</v>
      </c>
      <c r="AT73">
        <v>502</v>
      </c>
      <c r="AV73" s="2">
        <f t="shared" si="0"/>
        <v>10</v>
      </c>
      <c r="AW73" s="2">
        <f t="shared" si="1"/>
        <v>8</v>
      </c>
      <c r="AX73">
        <f t="shared" si="2"/>
        <v>502</v>
      </c>
      <c r="AZ73" s="2">
        <f t="shared" si="3"/>
        <v>30</v>
      </c>
      <c r="BA73" s="2">
        <f t="shared" si="4"/>
        <v>10</v>
      </c>
      <c r="BB73" s="2">
        <f t="shared" si="5"/>
        <v>8</v>
      </c>
      <c r="BC73" s="2">
        <f t="shared" si="6"/>
        <v>502</v>
      </c>
      <c r="BD73">
        <f t="shared" si="7"/>
        <v>0</v>
      </c>
      <c r="BE73" s="2" t="str">
        <f t="shared" si="8"/>
        <v>N</v>
      </c>
      <c r="BF73" s="2" t="str">
        <f t="shared" si="9"/>
        <v>N</v>
      </c>
      <c r="BG73" s="2" t="str">
        <f t="shared" si="10"/>
        <v>N</v>
      </c>
      <c r="BH73" s="2" t="str">
        <f t="shared" si="11"/>
        <v>N</v>
      </c>
      <c r="BI73">
        <v>30</v>
      </c>
      <c r="BJ73" t="e">
        <f t="shared" si="12"/>
        <v>#NUM!</v>
      </c>
      <c r="BL73" s="13" t="e" cm="1">
        <f t="array" ref="BL73">INDEX(BE$44:BE$243,$BJ73)</f>
        <v>#NUM!</v>
      </c>
      <c r="BM73" s="13" t="e" cm="1">
        <f t="array" ref="BM73">INDEX(BF$44:BF$243,$BJ73)</f>
        <v>#NUM!</v>
      </c>
      <c r="BN73" s="13" t="e" cm="1">
        <f t="array" ref="BN73">INDEX(BG$44:BG$243,$BJ73)</f>
        <v>#NUM!</v>
      </c>
      <c r="BO73" s="13" t="e" cm="1">
        <f t="array" ref="BO73">INDEX(BH$44:BH$243,$BJ73)</f>
        <v>#NUM!</v>
      </c>
    </row>
    <row r="74" spans="33:67" x14ac:dyDescent="0.3">
      <c r="AG74">
        <v>31</v>
      </c>
      <c r="AR74" s="3">
        <v>2</v>
      </c>
      <c r="AS74" s="14">
        <v>18</v>
      </c>
      <c r="AT74">
        <v>508</v>
      </c>
      <c r="AV74" s="2">
        <f t="shared" si="0"/>
        <v>2</v>
      </c>
      <c r="AW74" s="2">
        <f t="shared" si="1"/>
        <v>18</v>
      </c>
      <c r="AX74">
        <f t="shared" si="2"/>
        <v>508</v>
      </c>
      <c r="AZ74" s="2">
        <f t="shared" si="3"/>
        <v>31</v>
      </c>
      <c r="BA74" s="2">
        <f t="shared" si="4"/>
        <v>2</v>
      </c>
      <c r="BB74" s="2">
        <f t="shared" si="5"/>
        <v>18</v>
      </c>
      <c r="BC74" s="2">
        <f t="shared" si="6"/>
        <v>508</v>
      </c>
      <c r="BD74">
        <f t="shared" si="7"/>
        <v>0</v>
      </c>
      <c r="BE74" s="2" t="str">
        <f t="shared" si="8"/>
        <v>N</v>
      </c>
      <c r="BF74" s="2" t="str">
        <f t="shared" si="9"/>
        <v>N</v>
      </c>
      <c r="BG74" s="2" t="str">
        <f t="shared" si="10"/>
        <v>N</v>
      </c>
      <c r="BH74" s="2" t="str">
        <f t="shared" si="11"/>
        <v>N</v>
      </c>
      <c r="BI74">
        <v>31</v>
      </c>
      <c r="BJ74" t="e">
        <f t="shared" si="12"/>
        <v>#NUM!</v>
      </c>
      <c r="BL74" s="13" t="e" cm="1">
        <f t="array" ref="BL74">INDEX(BE$44:BE$243,$BJ74)</f>
        <v>#NUM!</v>
      </c>
      <c r="BM74" s="13" t="e" cm="1">
        <f t="array" ref="BM74">INDEX(BF$44:BF$243,$BJ74)</f>
        <v>#NUM!</v>
      </c>
      <c r="BN74" s="13" t="e" cm="1">
        <f t="array" ref="BN74">INDEX(BG$44:BG$243,$BJ74)</f>
        <v>#NUM!</v>
      </c>
      <c r="BO74" s="13" t="e" cm="1">
        <f t="array" ref="BO74">INDEX(BH$44:BH$243,$BJ74)</f>
        <v>#NUM!</v>
      </c>
    </row>
    <row r="75" spans="33:67" x14ac:dyDescent="0.3">
      <c r="AG75">
        <v>32</v>
      </c>
      <c r="AR75" s="3">
        <v>1</v>
      </c>
      <c r="AS75" s="14">
        <v>26</v>
      </c>
      <c r="AT75">
        <v>530</v>
      </c>
      <c r="AV75" s="2">
        <f t="shared" si="0"/>
        <v>1</v>
      </c>
      <c r="AW75" s="2">
        <f t="shared" si="1"/>
        <v>26</v>
      </c>
      <c r="AX75">
        <f t="shared" si="2"/>
        <v>530</v>
      </c>
      <c r="AZ75" s="2">
        <f t="shared" si="3"/>
        <v>32</v>
      </c>
      <c r="BA75" s="2">
        <f t="shared" si="4"/>
        <v>1</v>
      </c>
      <c r="BB75" s="2">
        <f t="shared" si="5"/>
        <v>26</v>
      </c>
      <c r="BC75" s="2">
        <f t="shared" si="6"/>
        <v>530</v>
      </c>
      <c r="BD75">
        <f t="shared" si="7"/>
        <v>0</v>
      </c>
      <c r="BE75" s="2" t="str">
        <f t="shared" si="8"/>
        <v>N</v>
      </c>
      <c r="BF75" s="2" t="str">
        <f t="shared" si="9"/>
        <v>N</v>
      </c>
      <c r="BG75" s="2" t="str">
        <f t="shared" si="10"/>
        <v>N</v>
      </c>
      <c r="BH75" s="2" t="str">
        <f t="shared" si="11"/>
        <v>N</v>
      </c>
      <c r="BI75">
        <v>32</v>
      </c>
      <c r="BJ75" t="e">
        <f t="shared" si="12"/>
        <v>#NUM!</v>
      </c>
      <c r="BL75" s="13" t="e" cm="1">
        <f t="array" ref="BL75">INDEX(BE$44:BE$243,$BJ75)</f>
        <v>#NUM!</v>
      </c>
      <c r="BM75" s="13" t="e" cm="1">
        <f t="array" ref="BM75">INDEX(BF$44:BF$243,$BJ75)</f>
        <v>#NUM!</v>
      </c>
      <c r="BN75" s="13" t="e" cm="1">
        <f t="array" ref="BN75">INDEX(BG$44:BG$243,$BJ75)</f>
        <v>#NUM!</v>
      </c>
      <c r="BO75" s="13" t="e" cm="1">
        <f t="array" ref="BO75">INDEX(BH$44:BH$243,$BJ75)</f>
        <v>#NUM!</v>
      </c>
    </row>
    <row r="76" spans="33:67" x14ac:dyDescent="0.3">
      <c r="AG76">
        <v>33</v>
      </c>
      <c r="AR76" s="3">
        <v>7</v>
      </c>
      <c r="AS76" s="14">
        <v>10</v>
      </c>
      <c r="AT76">
        <v>549</v>
      </c>
      <c r="AV76" s="2">
        <f t="shared" si="0"/>
        <v>7</v>
      </c>
      <c r="AW76" s="2">
        <f t="shared" si="1"/>
        <v>10</v>
      </c>
      <c r="AX76">
        <f t="shared" si="2"/>
        <v>549</v>
      </c>
      <c r="AZ76" s="2">
        <f t="shared" si="3"/>
        <v>33</v>
      </c>
      <c r="BA76" s="2">
        <f t="shared" si="4"/>
        <v>7</v>
      </c>
      <c r="BB76" s="2">
        <f t="shared" si="5"/>
        <v>10</v>
      </c>
      <c r="BC76" s="2">
        <f t="shared" si="6"/>
        <v>549</v>
      </c>
      <c r="BD76">
        <f t="shared" si="7"/>
        <v>0</v>
      </c>
      <c r="BE76" s="2" t="str">
        <f t="shared" si="8"/>
        <v>N</v>
      </c>
      <c r="BF76" s="2" t="str">
        <f t="shared" si="9"/>
        <v>N</v>
      </c>
      <c r="BG76" s="2" t="str">
        <f t="shared" si="10"/>
        <v>N</v>
      </c>
      <c r="BH76" s="2" t="str">
        <f t="shared" si="11"/>
        <v>N</v>
      </c>
      <c r="BI76">
        <v>33</v>
      </c>
      <c r="BJ76" t="e">
        <f t="shared" si="12"/>
        <v>#NUM!</v>
      </c>
      <c r="BL76" s="13" t="e" cm="1">
        <f t="array" ref="BL76">INDEX(BE$44:BE$243,$BJ76)</f>
        <v>#NUM!</v>
      </c>
      <c r="BM76" s="13" t="e" cm="1">
        <f t="array" ref="BM76">INDEX(BF$44:BF$243,$BJ76)</f>
        <v>#NUM!</v>
      </c>
      <c r="BN76" s="13" t="e" cm="1">
        <f t="array" ref="BN76">INDEX(BG$44:BG$243,$BJ76)</f>
        <v>#NUM!</v>
      </c>
      <c r="BO76" s="13" t="e" cm="1">
        <f t="array" ref="BO76">INDEX(BH$44:BH$243,$BJ76)</f>
        <v>#NUM!</v>
      </c>
    </row>
    <row r="77" spans="33:67" x14ac:dyDescent="0.3">
      <c r="AG77">
        <v>34</v>
      </c>
      <c r="AR77" s="3">
        <v>5</v>
      </c>
      <c r="AS77" s="14">
        <v>12</v>
      </c>
      <c r="AT77">
        <v>565</v>
      </c>
      <c r="AV77" s="2">
        <f t="shared" si="0"/>
        <v>5</v>
      </c>
      <c r="AW77" s="2">
        <f t="shared" si="1"/>
        <v>12</v>
      </c>
      <c r="AX77">
        <f t="shared" si="2"/>
        <v>565</v>
      </c>
      <c r="AZ77" s="2">
        <f t="shared" si="3"/>
        <v>34</v>
      </c>
      <c r="BA77" s="2">
        <f t="shared" si="4"/>
        <v>5</v>
      </c>
      <c r="BB77" s="2">
        <f t="shared" si="5"/>
        <v>12</v>
      </c>
      <c r="BC77" s="2">
        <f t="shared" si="6"/>
        <v>565</v>
      </c>
      <c r="BD77">
        <f t="shared" si="7"/>
        <v>0</v>
      </c>
      <c r="BE77" s="2" t="str">
        <f t="shared" si="8"/>
        <v>N</v>
      </c>
      <c r="BF77" s="2" t="str">
        <f t="shared" si="9"/>
        <v>N</v>
      </c>
      <c r="BG77" s="2" t="str">
        <f t="shared" si="10"/>
        <v>N</v>
      </c>
      <c r="BH77" s="2" t="str">
        <f t="shared" si="11"/>
        <v>N</v>
      </c>
      <c r="BI77">
        <v>34</v>
      </c>
      <c r="BJ77" t="e">
        <f t="shared" si="12"/>
        <v>#NUM!</v>
      </c>
      <c r="BL77" s="13" t="e" cm="1">
        <f t="array" ref="BL77">INDEX(BE$44:BE$243,$BJ77)</f>
        <v>#NUM!</v>
      </c>
      <c r="BM77" s="13" t="e" cm="1">
        <f t="array" ref="BM77">INDEX(BF$44:BF$243,$BJ77)</f>
        <v>#NUM!</v>
      </c>
      <c r="BN77" s="13" t="e" cm="1">
        <f t="array" ref="BN77">INDEX(BG$44:BG$243,$BJ77)</f>
        <v>#NUM!</v>
      </c>
      <c r="BO77" s="13" t="e" cm="1">
        <f t="array" ref="BO77">INDEX(BH$44:BH$243,$BJ77)</f>
        <v>#NUM!</v>
      </c>
    </row>
    <row r="78" spans="33:67" x14ac:dyDescent="0.3">
      <c r="AG78">
        <v>35</v>
      </c>
      <c r="AR78" s="3">
        <v>3</v>
      </c>
      <c r="AS78" s="14">
        <v>16</v>
      </c>
      <c r="AT78">
        <v>603</v>
      </c>
      <c r="AV78" s="2">
        <f t="shared" si="0"/>
        <v>3</v>
      </c>
      <c r="AW78" s="2">
        <f t="shared" si="1"/>
        <v>16</v>
      </c>
      <c r="AX78">
        <f t="shared" si="2"/>
        <v>603</v>
      </c>
      <c r="AZ78" s="2">
        <f t="shared" si="3"/>
        <v>35</v>
      </c>
      <c r="BA78" s="2">
        <f t="shared" si="4"/>
        <v>3</v>
      </c>
      <c r="BB78" s="2">
        <f t="shared" si="5"/>
        <v>16</v>
      </c>
      <c r="BC78" s="2">
        <f t="shared" si="6"/>
        <v>603</v>
      </c>
      <c r="BD78">
        <f t="shared" si="7"/>
        <v>0</v>
      </c>
      <c r="BE78" s="2" t="str">
        <f t="shared" si="8"/>
        <v>N</v>
      </c>
      <c r="BF78" s="2" t="str">
        <f t="shared" si="9"/>
        <v>N</v>
      </c>
      <c r="BG78" s="2" t="str">
        <f t="shared" si="10"/>
        <v>N</v>
      </c>
      <c r="BH78" s="2" t="str">
        <f t="shared" si="11"/>
        <v>N</v>
      </c>
      <c r="BI78">
        <v>35</v>
      </c>
      <c r="BJ78" t="e">
        <f t="shared" si="12"/>
        <v>#NUM!</v>
      </c>
      <c r="BL78" s="13" t="e" cm="1">
        <f t="array" ref="BL78">INDEX(BE$44:BE$243,$BJ78)</f>
        <v>#NUM!</v>
      </c>
      <c r="BM78" s="13" t="e" cm="1">
        <f t="array" ref="BM78">INDEX(BF$44:BF$243,$BJ78)</f>
        <v>#NUM!</v>
      </c>
      <c r="BN78" s="13" t="e" cm="1">
        <f t="array" ref="BN78">INDEX(BG$44:BG$243,$BJ78)</f>
        <v>#NUM!</v>
      </c>
      <c r="BO78" s="13" t="e" cm="1">
        <f t="array" ref="BO78">INDEX(BH$44:BH$243,$BJ78)</f>
        <v>#NUM!</v>
      </c>
    </row>
    <row r="79" spans="33:67" x14ac:dyDescent="0.3">
      <c r="AG79">
        <v>36</v>
      </c>
      <c r="AR79" s="3">
        <v>1</v>
      </c>
      <c r="AS79" s="14">
        <v>28</v>
      </c>
      <c r="AT79">
        <v>615</v>
      </c>
      <c r="AV79" s="2">
        <f t="shared" si="0"/>
        <v>1</v>
      </c>
      <c r="AW79" s="2">
        <f t="shared" si="1"/>
        <v>28</v>
      </c>
      <c r="AX79">
        <f t="shared" si="2"/>
        <v>615</v>
      </c>
      <c r="AZ79" s="2">
        <f t="shared" si="3"/>
        <v>36</v>
      </c>
      <c r="BA79" s="2">
        <f t="shared" si="4"/>
        <v>1</v>
      </c>
      <c r="BB79" s="2">
        <f t="shared" si="5"/>
        <v>28</v>
      </c>
      <c r="BC79" s="2">
        <f t="shared" si="6"/>
        <v>615</v>
      </c>
      <c r="BD79">
        <f t="shared" si="7"/>
        <v>0</v>
      </c>
      <c r="BE79" s="2" t="str">
        <f t="shared" si="8"/>
        <v>N</v>
      </c>
      <c r="BF79" s="2" t="str">
        <f t="shared" si="9"/>
        <v>N</v>
      </c>
      <c r="BG79" s="2" t="str">
        <f t="shared" si="10"/>
        <v>N</v>
      </c>
      <c r="BH79" s="2" t="str">
        <f t="shared" si="11"/>
        <v>N</v>
      </c>
      <c r="BI79">
        <v>36</v>
      </c>
      <c r="BJ79" t="e">
        <f t="shared" si="12"/>
        <v>#NUM!</v>
      </c>
      <c r="BL79" s="13" t="e" cm="1">
        <f t="array" ref="BL79">INDEX(BE$44:BE$243,$BJ79)</f>
        <v>#NUM!</v>
      </c>
      <c r="BM79" s="13" t="e" cm="1">
        <f t="array" ref="BM79">INDEX(BF$44:BF$243,$BJ79)</f>
        <v>#NUM!</v>
      </c>
      <c r="BN79" s="13" t="e" cm="1">
        <f t="array" ref="BN79">INDEX(BG$44:BG$243,$BJ79)</f>
        <v>#NUM!</v>
      </c>
      <c r="BO79" s="13" t="e" cm="1">
        <f t="array" ref="BO79">INDEX(BH$44:BH$243,$BJ79)</f>
        <v>#NUM!</v>
      </c>
    </row>
    <row r="80" spans="33:67" x14ac:dyDescent="0.3">
      <c r="AG80">
        <v>37</v>
      </c>
      <c r="AR80" s="3">
        <v>4</v>
      </c>
      <c r="AS80" s="14">
        <v>14</v>
      </c>
      <c r="AT80">
        <v>615</v>
      </c>
      <c r="AV80" s="2">
        <f t="shared" si="0"/>
        <v>4</v>
      </c>
      <c r="AW80" s="2">
        <f t="shared" si="1"/>
        <v>14</v>
      </c>
      <c r="AX80">
        <f t="shared" si="2"/>
        <v>615</v>
      </c>
      <c r="AZ80" s="2">
        <f t="shared" si="3"/>
        <v>37</v>
      </c>
      <c r="BA80" s="2">
        <f t="shared" si="4"/>
        <v>4</v>
      </c>
      <c r="BB80" s="2">
        <f t="shared" si="5"/>
        <v>14</v>
      </c>
      <c r="BC80" s="2">
        <f t="shared" si="6"/>
        <v>615</v>
      </c>
      <c r="BD80">
        <f t="shared" si="7"/>
        <v>0</v>
      </c>
      <c r="BE80" s="2" t="str">
        <f t="shared" si="8"/>
        <v>N</v>
      </c>
      <c r="BF80" s="2" t="str">
        <f t="shared" si="9"/>
        <v>N</v>
      </c>
      <c r="BG80" s="2" t="str">
        <f t="shared" si="10"/>
        <v>N</v>
      </c>
      <c r="BH80" s="2" t="str">
        <f t="shared" si="11"/>
        <v>N</v>
      </c>
      <c r="BI80">
        <v>37</v>
      </c>
      <c r="BJ80" t="e">
        <f t="shared" si="12"/>
        <v>#NUM!</v>
      </c>
      <c r="BL80" s="13" t="e" cm="1">
        <f t="array" ref="BL80">INDEX(BE$44:BE$243,$BJ80)</f>
        <v>#NUM!</v>
      </c>
      <c r="BM80" s="13" t="e" cm="1">
        <f t="array" ref="BM80">INDEX(BF$44:BF$243,$BJ80)</f>
        <v>#NUM!</v>
      </c>
      <c r="BN80" s="13" t="e" cm="1">
        <f t="array" ref="BN80">INDEX(BG$44:BG$243,$BJ80)</f>
        <v>#NUM!</v>
      </c>
      <c r="BO80" s="13" t="e" cm="1">
        <f t="array" ref="BO80">INDEX(BH$44:BH$243,$BJ80)</f>
        <v>#NUM!</v>
      </c>
    </row>
    <row r="81" spans="33:67" x14ac:dyDescent="0.3">
      <c r="AG81">
        <v>38</v>
      </c>
      <c r="AR81" s="3">
        <v>2</v>
      </c>
      <c r="AS81" s="14">
        <v>20</v>
      </c>
      <c r="AT81">
        <v>628</v>
      </c>
      <c r="AV81" s="2">
        <f t="shared" si="0"/>
        <v>2</v>
      </c>
      <c r="AW81" s="2">
        <f t="shared" si="1"/>
        <v>20</v>
      </c>
      <c r="AX81">
        <f t="shared" si="2"/>
        <v>628</v>
      </c>
      <c r="AZ81" s="2">
        <f t="shared" si="3"/>
        <v>38</v>
      </c>
      <c r="BA81" s="2">
        <f t="shared" si="4"/>
        <v>2</v>
      </c>
      <c r="BB81" s="2">
        <f t="shared" si="5"/>
        <v>20</v>
      </c>
      <c r="BC81" s="2">
        <f t="shared" si="6"/>
        <v>628</v>
      </c>
      <c r="BD81">
        <f t="shared" si="7"/>
        <v>0</v>
      </c>
      <c r="BE81" s="2" t="str">
        <f t="shared" si="8"/>
        <v>N</v>
      </c>
      <c r="BF81" s="2" t="str">
        <f t="shared" si="9"/>
        <v>N</v>
      </c>
      <c r="BG81" s="2" t="str">
        <f t="shared" si="10"/>
        <v>N</v>
      </c>
      <c r="BH81" s="2" t="str">
        <f t="shared" si="11"/>
        <v>N</v>
      </c>
      <c r="BI81">
        <v>38</v>
      </c>
      <c r="BJ81" t="e">
        <f t="shared" si="12"/>
        <v>#NUM!</v>
      </c>
      <c r="BL81" s="13" t="e" cm="1">
        <f t="array" ref="BL81">INDEX(BE$44:BE$243,$BJ81)</f>
        <v>#NUM!</v>
      </c>
      <c r="BM81" s="13" t="e" cm="1">
        <f t="array" ref="BM81">INDEX(BF$44:BF$243,$BJ81)</f>
        <v>#NUM!</v>
      </c>
      <c r="BN81" s="13" t="e" cm="1">
        <f t="array" ref="BN81">INDEX(BG$44:BG$243,$BJ81)</f>
        <v>#NUM!</v>
      </c>
      <c r="BO81" s="13" t="e" cm="1">
        <f t="array" ref="BO81">INDEX(BH$44:BH$243,$BJ81)</f>
        <v>#NUM!</v>
      </c>
    </row>
    <row r="82" spans="33:67" x14ac:dyDescent="0.3">
      <c r="AG82">
        <v>39</v>
      </c>
      <c r="AR82" s="3">
        <v>8</v>
      </c>
      <c r="AS82" s="14">
        <v>10</v>
      </c>
      <c r="AT82">
        <v>628</v>
      </c>
      <c r="AV82" s="2">
        <f t="shared" si="0"/>
        <v>8</v>
      </c>
      <c r="AW82" s="2">
        <f t="shared" si="1"/>
        <v>10</v>
      </c>
      <c r="AX82">
        <f t="shared" si="2"/>
        <v>628</v>
      </c>
      <c r="AZ82" s="2">
        <f t="shared" si="3"/>
        <v>39</v>
      </c>
      <c r="BA82" s="2">
        <f t="shared" si="4"/>
        <v>8</v>
      </c>
      <c r="BB82" s="2">
        <f t="shared" si="5"/>
        <v>10</v>
      </c>
      <c r="BC82" s="2">
        <f t="shared" si="6"/>
        <v>628</v>
      </c>
      <c r="BD82">
        <f t="shared" si="7"/>
        <v>0</v>
      </c>
      <c r="BE82" s="2" t="str">
        <f t="shared" si="8"/>
        <v>N</v>
      </c>
      <c r="BF82" s="2" t="str">
        <f t="shared" si="9"/>
        <v>N</v>
      </c>
      <c r="BG82" s="2" t="str">
        <f t="shared" si="10"/>
        <v>N</v>
      </c>
      <c r="BH82" s="2" t="str">
        <f t="shared" si="11"/>
        <v>N</v>
      </c>
      <c r="BI82">
        <v>39</v>
      </c>
      <c r="BJ82" t="e">
        <f t="shared" si="12"/>
        <v>#NUM!</v>
      </c>
      <c r="BL82" s="13" t="e" cm="1">
        <f t="array" ref="BL82">INDEX(BE$44:BE$243,$BJ82)</f>
        <v>#NUM!</v>
      </c>
      <c r="BM82" s="13" t="e" cm="1">
        <f t="array" ref="BM82">INDEX(BF$44:BF$243,$BJ82)</f>
        <v>#NUM!</v>
      </c>
      <c r="BN82" s="13" t="e" cm="1">
        <f t="array" ref="BN82">INDEX(BG$44:BG$243,$BJ82)</f>
        <v>#NUM!</v>
      </c>
      <c r="BO82" s="13" t="e" cm="1">
        <f t="array" ref="BO82">INDEX(BH$44:BH$243,$BJ82)</f>
        <v>#NUM!</v>
      </c>
    </row>
    <row r="83" spans="33:67" x14ac:dyDescent="0.3">
      <c r="AG83">
        <v>40</v>
      </c>
      <c r="AR83" s="3">
        <v>6</v>
      </c>
      <c r="AS83" s="14">
        <v>12</v>
      </c>
      <c r="AT83">
        <v>678</v>
      </c>
      <c r="AV83" s="2">
        <f t="shared" si="0"/>
        <v>6</v>
      </c>
      <c r="AW83" s="2">
        <f t="shared" si="1"/>
        <v>12</v>
      </c>
      <c r="AX83">
        <f t="shared" si="2"/>
        <v>678</v>
      </c>
      <c r="AZ83" s="2">
        <f t="shared" si="3"/>
        <v>40</v>
      </c>
      <c r="BA83" s="2">
        <f t="shared" si="4"/>
        <v>6</v>
      </c>
      <c r="BB83" s="2">
        <f t="shared" si="5"/>
        <v>12</v>
      </c>
      <c r="BC83" s="2">
        <f t="shared" si="6"/>
        <v>678</v>
      </c>
      <c r="BD83">
        <f t="shared" si="7"/>
        <v>0</v>
      </c>
      <c r="BE83" s="2" t="str">
        <f t="shared" si="8"/>
        <v>N</v>
      </c>
      <c r="BF83" s="2" t="str">
        <f t="shared" si="9"/>
        <v>N</v>
      </c>
      <c r="BG83" s="2" t="str">
        <f t="shared" si="10"/>
        <v>N</v>
      </c>
      <c r="BH83" s="2" t="str">
        <f t="shared" si="11"/>
        <v>N</v>
      </c>
      <c r="BI83">
        <v>40</v>
      </c>
      <c r="BJ83" t="e">
        <f t="shared" si="12"/>
        <v>#NUM!</v>
      </c>
      <c r="BL83" s="13" t="e" cm="1">
        <f t="array" ref="BL83">INDEX(BE$44:BE$243,$BJ83)</f>
        <v>#NUM!</v>
      </c>
      <c r="BM83" s="13" t="e" cm="1">
        <f t="array" ref="BM83">INDEX(BF$44:BF$243,$BJ83)</f>
        <v>#NUM!</v>
      </c>
      <c r="BN83" s="13" t="e" cm="1">
        <f t="array" ref="BN83">INDEX(BG$44:BG$243,$BJ83)</f>
        <v>#NUM!</v>
      </c>
      <c r="BO83" s="13" t="e" cm="1">
        <f t="array" ref="BO83">INDEX(BH$44:BH$243,$BJ83)</f>
        <v>#NUM!</v>
      </c>
    </row>
    <row r="84" spans="33:67" x14ac:dyDescent="0.3">
      <c r="AG84">
        <v>41</v>
      </c>
      <c r="AR84" s="3">
        <v>1</v>
      </c>
      <c r="AS84" s="14">
        <v>30</v>
      </c>
      <c r="AT84">
        <v>706</v>
      </c>
      <c r="AV84" s="2">
        <f t="shared" si="0"/>
        <v>1</v>
      </c>
      <c r="AW84" s="2">
        <f t="shared" si="1"/>
        <v>30</v>
      </c>
      <c r="AX84">
        <f t="shared" si="2"/>
        <v>706</v>
      </c>
      <c r="AZ84" s="2">
        <f t="shared" si="3"/>
        <v>41</v>
      </c>
      <c r="BA84" s="2">
        <f t="shared" si="4"/>
        <v>1</v>
      </c>
      <c r="BB84" s="2">
        <f t="shared" si="5"/>
        <v>30</v>
      </c>
      <c r="BC84" s="2">
        <f t="shared" si="6"/>
        <v>706</v>
      </c>
      <c r="BD84">
        <f t="shared" si="7"/>
        <v>0</v>
      </c>
      <c r="BE84" s="2" t="str">
        <f t="shared" si="8"/>
        <v>N</v>
      </c>
      <c r="BF84" s="2" t="str">
        <f t="shared" si="9"/>
        <v>N</v>
      </c>
      <c r="BG84" s="2" t="str">
        <f t="shared" si="10"/>
        <v>N</v>
      </c>
      <c r="BH84" s="2" t="str">
        <f t="shared" si="11"/>
        <v>N</v>
      </c>
      <c r="BI84">
        <v>41</v>
      </c>
      <c r="BJ84" t="e">
        <f t="shared" si="12"/>
        <v>#NUM!</v>
      </c>
      <c r="BL84" s="13" t="e" cm="1">
        <f t="array" ref="BL84">INDEX(BE$44:BE$243,$BJ84)</f>
        <v>#NUM!</v>
      </c>
      <c r="BM84" s="13" t="e" cm="1">
        <f t="array" ref="BM84">INDEX(BF$44:BF$243,$BJ84)</f>
        <v>#NUM!</v>
      </c>
      <c r="BN84" s="13" t="e" cm="1">
        <f t="array" ref="BN84">INDEX(BG$44:BG$243,$BJ84)</f>
        <v>#NUM!</v>
      </c>
      <c r="BO84" s="13" t="e" cm="1">
        <f t="array" ref="BO84">INDEX(BH$44:BH$243,$BJ84)</f>
        <v>#NUM!</v>
      </c>
    </row>
    <row r="85" spans="33:67" x14ac:dyDescent="0.3">
      <c r="AG85">
        <v>42</v>
      </c>
      <c r="AR85" s="3">
        <v>9</v>
      </c>
      <c r="AS85" s="14">
        <v>10</v>
      </c>
      <c r="AT85">
        <v>706</v>
      </c>
      <c r="AV85" s="2">
        <f t="shared" si="0"/>
        <v>9</v>
      </c>
      <c r="AW85" s="2">
        <f t="shared" si="1"/>
        <v>10</v>
      </c>
      <c r="AX85">
        <f t="shared" si="2"/>
        <v>706</v>
      </c>
      <c r="AZ85" s="2">
        <f t="shared" si="3"/>
        <v>42</v>
      </c>
      <c r="BA85" s="2">
        <f t="shared" si="4"/>
        <v>9</v>
      </c>
      <c r="BB85" s="2">
        <f t="shared" si="5"/>
        <v>10</v>
      </c>
      <c r="BC85" s="2">
        <f t="shared" si="6"/>
        <v>706</v>
      </c>
      <c r="BD85">
        <f t="shared" si="7"/>
        <v>0</v>
      </c>
      <c r="BE85" s="2" t="str">
        <f t="shared" si="8"/>
        <v>N</v>
      </c>
      <c r="BF85" s="2" t="str">
        <f t="shared" si="9"/>
        <v>N</v>
      </c>
      <c r="BG85" s="2" t="str">
        <f t="shared" si="10"/>
        <v>N</v>
      </c>
      <c r="BH85" s="2" t="str">
        <f t="shared" si="11"/>
        <v>N</v>
      </c>
      <c r="BI85">
        <v>42</v>
      </c>
      <c r="BJ85" t="e">
        <f t="shared" si="12"/>
        <v>#NUM!</v>
      </c>
      <c r="BL85" s="13" t="e" cm="1">
        <f t="array" ref="BL85">INDEX(BE$44:BE$243,$BJ85)</f>
        <v>#NUM!</v>
      </c>
      <c r="BM85" s="13" t="e" cm="1">
        <f t="array" ref="BM85">INDEX(BF$44:BF$243,$BJ85)</f>
        <v>#NUM!</v>
      </c>
      <c r="BN85" s="13" t="e" cm="1">
        <f t="array" ref="BN85">INDEX(BG$44:BG$243,$BJ85)</f>
        <v>#NUM!</v>
      </c>
      <c r="BO85" s="13" t="e" cm="1">
        <f t="array" ref="BO85">INDEX(BH$44:BH$243,$BJ85)</f>
        <v>#NUM!</v>
      </c>
    </row>
    <row r="86" spans="33:67" x14ac:dyDescent="0.3">
      <c r="AG86">
        <v>43</v>
      </c>
      <c r="AR86" s="3">
        <v>2</v>
      </c>
      <c r="AS86" s="14">
        <v>22</v>
      </c>
      <c r="AT86">
        <v>760</v>
      </c>
      <c r="AV86" s="2">
        <f t="shared" si="0"/>
        <v>2</v>
      </c>
      <c r="AW86" s="2">
        <f t="shared" si="1"/>
        <v>22</v>
      </c>
      <c r="AX86">
        <f t="shared" si="2"/>
        <v>760</v>
      </c>
      <c r="AZ86" s="2">
        <f t="shared" si="3"/>
        <v>43</v>
      </c>
      <c r="BA86" s="2">
        <f t="shared" si="4"/>
        <v>2</v>
      </c>
      <c r="BB86" s="2">
        <f t="shared" si="5"/>
        <v>22</v>
      </c>
      <c r="BC86" s="2">
        <f t="shared" si="6"/>
        <v>760</v>
      </c>
      <c r="BD86">
        <f t="shared" si="7"/>
        <v>0</v>
      </c>
      <c r="BE86" s="2" t="str">
        <f t="shared" si="8"/>
        <v>N</v>
      </c>
      <c r="BF86" s="2" t="str">
        <f t="shared" si="9"/>
        <v>N</v>
      </c>
      <c r="BG86" s="2" t="str">
        <f t="shared" si="10"/>
        <v>N</v>
      </c>
      <c r="BH86" s="2" t="str">
        <f t="shared" si="11"/>
        <v>N</v>
      </c>
      <c r="BI86">
        <v>43</v>
      </c>
      <c r="BJ86" t="e">
        <f t="shared" si="12"/>
        <v>#NUM!</v>
      </c>
      <c r="BL86" s="13" t="e" cm="1">
        <f t="array" ref="BL86">INDEX(BE$44:BE$243,$BJ86)</f>
        <v>#NUM!</v>
      </c>
      <c r="BM86" s="13" t="e" cm="1">
        <f t="array" ref="BM86">INDEX(BF$44:BF$243,$BJ86)</f>
        <v>#NUM!</v>
      </c>
      <c r="BN86" s="13" t="e" cm="1">
        <f t="array" ref="BN86">INDEX(BG$44:BG$243,$BJ86)</f>
        <v>#NUM!</v>
      </c>
      <c r="BO86" s="13" t="e" cm="1">
        <f t="array" ref="BO86">INDEX(BH$44:BH$243,$BJ86)</f>
        <v>#NUM!</v>
      </c>
    </row>
    <row r="87" spans="33:67" x14ac:dyDescent="0.3">
      <c r="AG87">
        <v>44</v>
      </c>
      <c r="AR87" s="3">
        <v>3</v>
      </c>
      <c r="AS87" s="14">
        <v>18</v>
      </c>
      <c r="AT87">
        <v>763</v>
      </c>
      <c r="AV87" s="2">
        <f t="shared" si="0"/>
        <v>3</v>
      </c>
      <c r="AW87" s="2">
        <f t="shared" si="1"/>
        <v>18</v>
      </c>
      <c r="AX87">
        <f t="shared" si="2"/>
        <v>763</v>
      </c>
      <c r="AZ87" s="2">
        <f t="shared" si="3"/>
        <v>44</v>
      </c>
      <c r="BA87" s="2">
        <f t="shared" si="4"/>
        <v>3</v>
      </c>
      <c r="BB87" s="2">
        <f t="shared" si="5"/>
        <v>18</v>
      </c>
      <c r="BC87" s="2">
        <f t="shared" si="6"/>
        <v>763</v>
      </c>
      <c r="BD87">
        <f t="shared" si="7"/>
        <v>0</v>
      </c>
      <c r="BE87" s="2" t="str">
        <f t="shared" si="8"/>
        <v>N</v>
      </c>
      <c r="BF87" s="2" t="str">
        <f t="shared" si="9"/>
        <v>N</v>
      </c>
      <c r="BG87" s="2" t="str">
        <f t="shared" si="10"/>
        <v>N</v>
      </c>
      <c r="BH87" s="2" t="str">
        <f t="shared" si="11"/>
        <v>N</v>
      </c>
      <c r="BI87">
        <v>44</v>
      </c>
      <c r="BJ87" t="e">
        <f t="shared" si="12"/>
        <v>#NUM!</v>
      </c>
      <c r="BL87" s="13" t="e" cm="1">
        <f t="array" ref="BL87">INDEX(BE$44:BE$243,$BJ87)</f>
        <v>#NUM!</v>
      </c>
      <c r="BM87" s="13" t="e" cm="1">
        <f t="array" ref="BM87">INDEX(BF$44:BF$243,$BJ87)</f>
        <v>#NUM!</v>
      </c>
      <c r="BN87" s="13" t="e" cm="1">
        <f t="array" ref="BN87">INDEX(BG$44:BG$243,$BJ87)</f>
        <v>#NUM!</v>
      </c>
      <c r="BO87" s="13" t="e" cm="1">
        <f t="array" ref="BO87">INDEX(BH$44:BH$243,$BJ87)</f>
        <v>#NUM!</v>
      </c>
    </row>
    <row r="88" spans="33:67" x14ac:dyDescent="0.3">
      <c r="AG88">
        <v>45</v>
      </c>
      <c r="AR88" s="3">
        <v>5</v>
      </c>
      <c r="AS88" s="14">
        <v>14</v>
      </c>
      <c r="AT88">
        <v>769</v>
      </c>
      <c r="AV88" s="2">
        <f t="shared" si="0"/>
        <v>5</v>
      </c>
      <c r="AW88" s="2">
        <f t="shared" si="1"/>
        <v>14</v>
      </c>
      <c r="AX88">
        <f t="shared" si="2"/>
        <v>769</v>
      </c>
      <c r="AZ88" s="2">
        <f t="shared" si="3"/>
        <v>45</v>
      </c>
      <c r="BA88" s="2">
        <f t="shared" si="4"/>
        <v>5</v>
      </c>
      <c r="BB88" s="2">
        <f t="shared" si="5"/>
        <v>14</v>
      </c>
      <c r="BC88" s="2">
        <f t="shared" si="6"/>
        <v>769</v>
      </c>
      <c r="BD88">
        <f t="shared" si="7"/>
        <v>0</v>
      </c>
      <c r="BE88" s="2" t="str">
        <f t="shared" si="8"/>
        <v>N</v>
      </c>
      <c r="BF88" s="2" t="str">
        <f t="shared" si="9"/>
        <v>N</v>
      </c>
      <c r="BG88" s="2" t="str">
        <f t="shared" si="10"/>
        <v>N</v>
      </c>
      <c r="BH88" s="2" t="str">
        <f t="shared" si="11"/>
        <v>N</v>
      </c>
      <c r="BI88">
        <v>45</v>
      </c>
      <c r="BJ88" t="e">
        <f t="shared" si="12"/>
        <v>#NUM!</v>
      </c>
      <c r="BL88" s="13" t="e" cm="1">
        <f t="array" ref="BL88">INDEX(BE$44:BE$243,$BJ88)</f>
        <v>#NUM!</v>
      </c>
      <c r="BM88" s="13" t="e" cm="1">
        <f t="array" ref="BM88">INDEX(BF$44:BF$243,$BJ88)</f>
        <v>#NUM!</v>
      </c>
      <c r="BN88" s="13" t="e" cm="1">
        <f t="array" ref="BN88">INDEX(BG$44:BG$243,$BJ88)</f>
        <v>#NUM!</v>
      </c>
      <c r="BO88" s="13" t="e" cm="1">
        <f t="array" ref="BO88">INDEX(BH$44:BH$243,$BJ88)</f>
        <v>#NUM!</v>
      </c>
    </row>
    <row r="89" spans="33:67" x14ac:dyDescent="0.3">
      <c r="AG89">
        <v>46</v>
      </c>
      <c r="AR89" s="3">
        <v>10</v>
      </c>
      <c r="AS89" s="14">
        <v>10</v>
      </c>
      <c r="AT89">
        <v>785</v>
      </c>
      <c r="AV89" s="2">
        <f t="shared" si="0"/>
        <v>10</v>
      </c>
      <c r="AW89" s="2">
        <f t="shared" si="1"/>
        <v>10</v>
      </c>
      <c r="AX89">
        <f t="shared" si="2"/>
        <v>785</v>
      </c>
      <c r="AZ89" s="2">
        <f t="shared" si="3"/>
        <v>46</v>
      </c>
      <c r="BA89" s="2">
        <f t="shared" si="4"/>
        <v>10</v>
      </c>
      <c r="BB89" s="2">
        <f t="shared" si="5"/>
        <v>10</v>
      </c>
      <c r="BC89" s="2">
        <f t="shared" si="6"/>
        <v>785</v>
      </c>
      <c r="BD89">
        <f t="shared" si="7"/>
        <v>0</v>
      </c>
      <c r="BE89" s="2" t="str">
        <f t="shared" si="8"/>
        <v>N</v>
      </c>
      <c r="BF89" s="2" t="str">
        <f t="shared" si="9"/>
        <v>N</v>
      </c>
      <c r="BG89" s="2" t="str">
        <f t="shared" si="10"/>
        <v>N</v>
      </c>
      <c r="BH89" s="2" t="str">
        <f t="shared" si="11"/>
        <v>N</v>
      </c>
      <c r="BI89">
        <v>46</v>
      </c>
      <c r="BJ89" t="e">
        <f t="shared" si="12"/>
        <v>#NUM!</v>
      </c>
      <c r="BL89" s="13" t="e" cm="1">
        <f t="array" ref="BL89">INDEX(BE$44:BE$243,$BJ89)</f>
        <v>#NUM!</v>
      </c>
      <c r="BM89" s="13" t="e" cm="1">
        <f t="array" ref="BM89">INDEX(BF$44:BF$243,$BJ89)</f>
        <v>#NUM!</v>
      </c>
      <c r="BN89" s="13" t="e" cm="1">
        <f t="array" ref="BN89">INDEX(BG$44:BG$243,$BJ89)</f>
        <v>#NUM!</v>
      </c>
      <c r="BO89" s="13" t="e" cm="1">
        <f t="array" ref="BO89">INDEX(BH$44:BH$243,$BJ89)</f>
        <v>#NUM!</v>
      </c>
    </row>
    <row r="90" spans="33:67" x14ac:dyDescent="0.3">
      <c r="AG90">
        <v>47</v>
      </c>
      <c r="AR90" s="3">
        <v>7</v>
      </c>
      <c r="AS90" s="14">
        <v>12</v>
      </c>
      <c r="AT90">
        <v>791</v>
      </c>
      <c r="AV90" s="2">
        <f t="shared" si="0"/>
        <v>7</v>
      </c>
      <c r="AW90" s="2">
        <f t="shared" si="1"/>
        <v>12</v>
      </c>
      <c r="AX90">
        <f t="shared" si="2"/>
        <v>791</v>
      </c>
      <c r="AZ90" s="2">
        <f t="shared" si="3"/>
        <v>47</v>
      </c>
      <c r="BA90" s="2">
        <f t="shared" si="4"/>
        <v>7</v>
      </c>
      <c r="BB90" s="2">
        <f t="shared" si="5"/>
        <v>12</v>
      </c>
      <c r="BC90" s="2">
        <f t="shared" si="6"/>
        <v>791</v>
      </c>
      <c r="BD90">
        <f t="shared" si="7"/>
        <v>0</v>
      </c>
      <c r="BE90" s="2" t="str">
        <f t="shared" si="8"/>
        <v>N</v>
      </c>
      <c r="BF90" s="2" t="str">
        <f t="shared" si="9"/>
        <v>N</v>
      </c>
      <c r="BG90" s="2" t="str">
        <f t="shared" si="10"/>
        <v>N</v>
      </c>
      <c r="BH90" s="2" t="str">
        <f t="shared" si="11"/>
        <v>N</v>
      </c>
      <c r="BI90">
        <v>47</v>
      </c>
      <c r="BJ90" t="e">
        <f t="shared" si="12"/>
        <v>#NUM!</v>
      </c>
      <c r="BL90" s="13" t="e" cm="1">
        <f t="array" ref="BL90">INDEX(BE$44:BE$243,$BJ90)</f>
        <v>#NUM!</v>
      </c>
      <c r="BM90" s="13" t="e" cm="1">
        <f t="array" ref="BM90">INDEX(BF$44:BF$243,$BJ90)</f>
        <v>#NUM!</v>
      </c>
      <c r="BN90" s="13" t="e" cm="1">
        <f t="array" ref="BN90">INDEX(BG$44:BG$243,$BJ90)</f>
        <v>#NUM!</v>
      </c>
      <c r="BO90" s="13" t="e" cm="1">
        <f t="array" ref="BO90">INDEX(BH$44:BH$243,$BJ90)</f>
        <v>#NUM!</v>
      </c>
    </row>
    <row r="91" spans="33:67" x14ac:dyDescent="0.3">
      <c r="AG91">
        <v>48</v>
      </c>
      <c r="AR91" s="3">
        <v>1</v>
      </c>
      <c r="AS91" s="14">
        <v>32</v>
      </c>
      <c r="AT91">
        <v>804</v>
      </c>
      <c r="AV91" s="2">
        <f t="shared" si="0"/>
        <v>1</v>
      </c>
      <c r="AW91" s="2" t="str">
        <f t="shared" si="1"/>
        <v>N</v>
      </c>
      <c r="AX91" t="str">
        <f t="shared" si="2"/>
        <v/>
      </c>
      <c r="AZ91" s="2" t="str">
        <f t="shared" si="3"/>
        <v/>
      </c>
      <c r="BA91" s="2" t="str">
        <f t="shared" si="4"/>
        <v/>
      </c>
      <c r="BB91" s="2" t="str">
        <f t="shared" si="5"/>
        <v/>
      </c>
      <c r="BC91" s="2" t="str">
        <f t="shared" si="6"/>
        <v/>
      </c>
      <c r="BD91">
        <f t="shared" si="7"/>
        <v>0</v>
      </c>
      <c r="BE91" s="2" t="str">
        <f t="shared" si="8"/>
        <v>N</v>
      </c>
      <c r="BF91" s="2" t="str">
        <f t="shared" si="9"/>
        <v>N</v>
      </c>
      <c r="BG91" s="2" t="str">
        <f t="shared" si="10"/>
        <v>N</v>
      </c>
      <c r="BH91" s="2" t="str">
        <f t="shared" si="11"/>
        <v>N</v>
      </c>
      <c r="BI91">
        <v>48</v>
      </c>
      <c r="BJ91" t="e">
        <f t="shared" si="12"/>
        <v>#NUM!</v>
      </c>
      <c r="BL91" s="13" t="e" cm="1">
        <f t="array" ref="BL91">INDEX(BE$44:BE$243,$BJ91)</f>
        <v>#NUM!</v>
      </c>
      <c r="BM91" s="13" t="e" cm="1">
        <f t="array" ref="BM91">INDEX(BF$44:BF$243,$BJ91)</f>
        <v>#NUM!</v>
      </c>
      <c r="BN91" s="13" t="e" cm="1">
        <f t="array" ref="BN91">INDEX(BG$44:BG$243,$BJ91)</f>
        <v>#NUM!</v>
      </c>
      <c r="BO91" s="13" t="e" cm="1">
        <f t="array" ref="BO91">INDEX(BH$44:BH$243,$BJ91)</f>
        <v>#NUM!</v>
      </c>
    </row>
    <row r="92" spans="33:67" x14ac:dyDescent="0.3">
      <c r="AG92">
        <v>49</v>
      </c>
      <c r="AR92" s="3">
        <v>4</v>
      </c>
      <c r="AS92" s="14">
        <v>16</v>
      </c>
      <c r="AT92">
        <v>804</v>
      </c>
      <c r="AV92" s="2">
        <f t="shared" si="0"/>
        <v>4</v>
      </c>
      <c r="AW92" s="2">
        <f t="shared" si="1"/>
        <v>16</v>
      </c>
      <c r="AX92">
        <f t="shared" si="2"/>
        <v>804</v>
      </c>
      <c r="AZ92" s="2">
        <f t="shared" si="3"/>
        <v>49</v>
      </c>
      <c r="BA92" s="2">
        <f t="shared" si="4"/>
        <v>4</v>
      </c>
      <c r="BB92" s="2">
        <f t="shared" si="5"/>
        <v>16</v>
      </c>
      <c r="BC92" s="2">
        <f t="shared" si="6"/>
        <v>804</v>
      </c>
      <c r="BD92">
        <f t="shared" si="7"/>
        <v>0</v>
      </c>
      <c r="BE92" s="2" t="str">
        <f t="shared" si="8"/>
        <v>N</v>
      </c>
      <c r="BF92" s="2" t="str">
        <f t="shared" si="9"/>
        <v>N</v>
      </c>
      <c r="BG92" s="2" t="str">
        <f t="shared" si="10"/>
        <v>N</v>
      </c>
      <c r="BH92" s="2" t="str">
        <f t="shared" si="11"/>
        <v>N</v>
      </c>
      <c r="BI92">
        <v>49</v>
      </c>
      <c r="BJ92" t="e">
        <f t="shared" si="12"/>
        <v>#NUM!</v>
      </c>
      <c r="BL92" s="13" t="e" cm="1">
        <f t="array" ref="BL92">INDEX(BE$44:BE$243,$BJ92)</f>
        <v>#NUM!</v>
      </c>
      <c r="BM92" s="13" t="e" cm="1">
        <f t="array" ref="BM92">INDEX(BF$44:BF$243,$BJ92)</f>
        <v>#NUM!</v>
      </c>
      <c r="BN92" s="13" t="e" cm="1">
        <f t="array" ref="BN92">INDEX(BG$44:BG$243,$BJ92)</f>
        <v>#NUM!</v>
      </c>
      <c r="BO92" s="13" t="e" cm="1">
        <f t="array" ref="BO92">INDEX(BH$44:BH$243,$BJ92)</f>
        <v>#NUM!</v>
      </c>
    </row>
    <row r="93" spans="33:67" x14ac:dyDescent="0.3">
      <c r="AG93">
        <v>50</v>
      </c>
      <c r="AR93" s="3">
        <v>2</v>
      </c>
      <c r="AS93" s="14">
        <v>24</v>
      </c>
      <c r="AT93">
        <v>904</v>
      </c>
      <c r="AV93" s="2">
        <f t="shared" si="0"/>
        <v>2</v>
      </c>
      <c r="AW93" s="2">
        <f t="shared" si="1"/>
        <v>24</v>
      </c>
      <c r="AX93">
        <f t="shared" si="2"/>
        <v>904</v>
      </c>
      <c r="AZ93" s="2">
        <f t="shared" si="3"/>
        <v>50</v>
      </c>
      <c r="BA93" s="2">
        <f t="shared" si="4"/>
        <v>2</v>
      </c>
      <c r="BB93" s="2">
        <f t="shared" si="5"/>
        <v>24</v>
      </c>
      <c r="BC93" s="2">
        <f t="shared" si="6"/>
        <v>904</v>
      </c>
      <c r="BD93">
        <f t="shared" si="7"/>
        <v>0</v>
      </c>
      <c r="BE93" s="2" t="str">
        <f t="shared" si="8"/>
        <v>N</v>
      </c>
      <c r="BF93" s="2" t="str">
        <f t="shared" si="9"/>
        <v>N</v>
      </c>
      <c r="BG93" s="2" t="str">
        <f t="shared" si="10"/>
        <v>N</v>
      </c>
      <c r="BH93" s="2" t="str">
        <f t="shared" si="11"/>
        <v>N</v>
      </c>
      <c r="BI93">
        <v>50</v>
      </c>
      <c r="BJ93" t="e">
        <f t="shared" si="12"/>
        <v>#NUM!</v>
      </c>
      <c r="BL93" s="13" t="e" cm="1">
        <f t="array" ref="BL93">INDEX(BE$44:BE$243,$BJ93)</f>
        <v>#NUM!</v>
      </c>
      <c r="BM93" s="13" t="e" cm="1">
        <f t="array" ref="BM93">INDEX(BF$44:BF$243,$BJ93)</f>
        <v>#NUM!</v>
      </c>
      <c r="BN93" s="13" t="e" cm="1">
        <f t="array" ref="BN93">INDEX(BG$44:BG$243,$BJ93)</f>
        <v>#NUM!</v>
      </c>
      <c r="BO93" s="13" t="e" cm="1">
        <f t="array" ref="BO93">INDEX(BH$44:BH$243,$BJ93)</f>
        <v>#NUM!</v>
      </c>
    </row>
    <row r="94" spans="33:67" x14ac:dyDescent="0.3">
      <c r="AG94">
        <v>51</v>
      </c>
      <c r="AR94" s="3">
        <v>8</v>
      </c>
      <c r="AS94" s="14">
        <v>12</v>
      </c>
      <c r="AT94">
        <v>904</v>
      </c>
      <c r="AV94" s="2">
        <f t="shared" si="0"/>
        <v>8</v>
      </c>
      <c r="AW94" s="2">
        <f t="shared" si="1"/>
        <v>12</v>
      </c>
      <c r="AX94">
        <f t="shared" si="2"/>
        <v>904</v>
      </c>
      <c r="AZ94" s="2">
        <f t="shared" si="3"/>
        <v>51</v>
      </c>
      <c r="BA94" s="2">
        <f t="shared" si="4"/>
        <v>8</v>
      </c>
      <c r="BB94" s="2">
        <f t="shared" si="5"/>
        <v>12</v>
      </c>
      <c r="BC94" s="2">
        <f t="shared" si="6"/>
        <v>904</v>
      </c>
      <c r="BD94">
        <f t="shared" si="7"/>
        <v>0</v>
      </c>
      <c r="BE94" s="2" t="str">
        <f t="shared" si="8"/>
        <v>N</v>
      </c>
      <c r="BF94" s="2" t="str">
        <f t="shared" si="9"/>
        <v>N</v>
      </c>
      <c r="BG94" s="2" t="str">
        <f t="shared" si="10"/>
        <v>N</v>
      </c>
      <c r="BH94" s="2" t="str">
        <f t="shared" si="11"/>
        <v>N</v>
      </c>
      <c r="BI94">
        <v>51</v>
      </c>
      <c r="BJ94" t="e">
        <f t="shared" si="12"/>
        <v>#NUM!</v>
      </c>
      <c r="BL94" s="13" t="e" cm="1">
        <f t="array" ref="BL94">INDEX(BE$44:BE$243,$BJ94)</f>
        <v>#NUM!</v>
      </c>
      <c r="BM94" s="13" t="e" cm="1">
        <f t="array" ref="BM94">INDEX(BF$44:BF$243,$BJ94)</f>
        <v>#NUM!</v>
      </c>
      <c r="BN94" s="13" t="e" cm="1">
        <f t="array" ref="BN94">INDEX(BG$44:BG$243,$BJ94)</f>
        <v>#NUM!</v>
      </c>
      <c r="BO94" s="13" t="e" cm="1">
        <f t="array" ref="BO94">INDEX(BH$44:BH$243,$BJ94)</f>
        <v>#NUM!</v>
      </c>
    </row>
    <row r="95" spans="33:67" x14ac:dyDescent="0.3">
      <c r="AG95">
        <v>52</v>
      </c>
      <c r="AR95" s="3">
        <v>1</v>
      </c>
      <c r="AS95" s="14">
        <v>34</v>
      </c>
      <c r="AT95">
        <v>907</v>
      </c>
      <c r="AV95" s="2">
        <f t="shared" si="0"/>
        <v>1</v>
      </c>
      <c r="AW95" s="2" t="str">
        <f t="shared" si="1"/>
        <v>N</v>
      </c>
      <c r="AX95" t="str">
        <f t="shared" si="2"/>
        <v/>
      </c>
      <c r="AZ95" s="2" t="str">
        <f t="shared" si="3"/>
        <v/>
      </c>
      <c r="BA95" s="2" t="str">
        <f t="shared" si="4"/>
        <v/>
      </c>
      <c r="BB95" s="2" t="str">
        <f t="shared" si="5"/>
        <v/>
      </c>
      <c r="BC95" s="2" t="str">
        <f t="shared" si="6"/>
        <v/>
      </c>
      <c r="BD95">
        <f t="shared" si="7"/>
        <v>0</v>
      </c>
      <c r="BE95" s="2" t="str">
        <f t="shared" si="8"/>
        <v>N</v>
      </c>
      <c r="BF95" s="2" t="str">
        <f t="shared" si="9"/>
        <v>N</v>
      </c>
      <c r="BG95" s="2" t="str">
        <f t="shared" si="10"/>
        <v>N</v>
      </c>
      <c r="BH95" s="2" t="str">
        <f t="shared" si="11"/>
        <v>N</v>
      </c>
      <c r="BI95">
        <v>52</v>
      </c>
      <c r="BJ95" t="e">
        <f t="shared" si="12"/>
        <v>#NUM!</v>
      </c>
      <c r="BL95" s="13" t="e" cm="1">
        <f t="array" ref="BL95">INDEX(BE$44:BE$243,$BJ95)</f>
        <v>#NUM!</v>
      </c>
      <c r="BM95" s="13" t="e" cm="1">
        <f t="array" ref="BM95">INDEX(BF$44:BF$243,$BJ95)</f>
        <v>#NUM!</v>
      </c>
      <c r="BN95" s="13" t="e" cm="1">
        <f t="array" ref="BN95">INDEX(BG$44:BG$243,$BJ95)</f>
        <v>#NUM!</v>
      </c>
      <c r="BO95" s="13" t="e" cm="1">
        <f t="array" ref="BO95">INDEX(BH$44:BH$243,$BJ95)</f>
        <v>#NUM!</v>
      </c>
    </row>
    <row r="96" spans="33:67" x14ac:dyDescent="0.3">
      <c r="AG96">
        <v>53</v>
      </c>
      <c r="AR96" s="3">
        <v>6</v>
      </c>
      <c r="AS96" s="14">
        <v>14</v>
      </c>
      <c r="AT96">
        <v>923</v>
      </c>
      <c r="AV96" s="2">
        <f t="shared" si="0"/>
        <v>6</v>
      </c>
      <c r="AW96" s="2">
        <f t="shared" si="1"/>
        <v>14</v>
      </c>
      <c r="AX96">
        <f t="shared" si="2"/>
        <v>923</v>
      </c>
      <c r="AZ96" s="2">
        <f t="shared" si="3"/>
        <v>53</v>
      </c>
      <c r="BA96" s="2">
        <f t="shared" si="4"/>
        <v>6</v>
      </c>
      <c r="BB96" s="2">
        <f t="shared" si="5"/>
        <v>14</v>
      </c>
      <c r="BC96" s="2">
        <f t="shared" si="6"/>
        <v>923</v>
      </c>
      <c r="BD96">
        <f t="shared" si="7"/>
        <v>0</v>
      </c>
      <c r="BE96" s="2" t="str">
        <f t="shared" si="8"/>
        <v>N</v>
      </c>
      <c r="BF96" s="2" t="str">
        <f t="shared" si="9"/>
        <v>N</v>
      </c>
      <c r="BG96" s="2" t="str">
        <f t="shared" si="10"/>
        <v>N</v>
      </c>
      <c r="BH96" s="2" t="str">
        <f t="shared" si="11"/>
        <v>N</v>
      </c>
      <c r="BI96">
        <v>53</v>
      </c>
      <c r="BJ96" t="e">
        <f t="shared" si="12"/>
        <v>#NUM!</v>
      </c>
      <c r="BL96" s="13" t="e" cm="1">
        <f t="array" ref="BL96">INDEX(BE$44:BE$243,$BJ96)</f>
        <v>#NUM!</v>
      </c>
      <c r="BM96" s="13" t="e" cm="1">
        <f t="array" ref="BM96">INDEX(BF$44:BF$243,$BJ96)</f>
        <v>#NUM!</v>
      </c>
      <c r="BN96" s="13" t="e" cm="1">
        <f t="array" ref="BN96">INDEX(BG$44:BG$243,$BJ96)</f>
        <v>#NUM!</v>
      </c>
      <c r="BO96" s="13" t="e" cm="1">
        <f t="array" ref="BO96">INDEX(BH$44:BH$243,$BJ96)</f>
        <v>#NUM!</v>
      </c>
    </row>
    <row r="97" spans="33:67" x14ac:dyDescent="0.3">
      <c r="AG97">
        <v>54</v>
      </c>
      <c r="AR97" s="3">
        <v>3</v>
      </c>
      <c r="AS97" s="14">
        <v>20</v>
      </c>
      <c r="AT97">
        <v>942</v>
      </c>
      <c r="AV97" s="2">
        <f t="shared" si="0"/>
        <v>3</v>
      </c>
      <c r="AW97" s="2">
        <f t="shared" si="1"/>
        <v>20</v>
      </c>
      <c r="AX97">
        <f t="shared" si="2"/>
        <v>942</v>
      </c>
      <c r="AZ97" s="2">
        <f t="shared" si="3"/>
        <v>54</v>
      </c>
      <c r="BA97" s="2">
        <f t="shared" si="4"/>
        <v>3</v>
      </c>
      <c r="BB97" s="2">
        <f t="shared" si="5"/>
        <v>20</v>
      </c>
      <c r="BC97" s="2">
        <f t="shared" si="6"/>
        <v>942</v>
      </c>
      <c r="BD97">
        <f t="shared" si="7"/>
        <v>0</v>
      </c>
      <c r="BE97" s="2" t="str">
        <f t="shared" si="8"/>
        <v>N</v>
      </c>
      <c r="BF97" s="2" t="str">
        <f t="shared" si="9"/>
        <v>N</v>
      </c>
      <c r="BG97" s="2" t="str">
        <f t="shared" si="10"/>
        <v>N</v>
      </c>
      <c r="BH97" s="2" t="str">
        <f t="shared" si="11"/>
        <v>N</v>
      </c>
      <c r="BI97">
        <v>54</v>
      </c>
      <c r="BJ97" t="e">
        <f t="shared" si="12"/>
        <v>#NUM!</v>
      </c>
      <c r="BL97" s="13" t="e" cm="1">
        <f t="array" ref="BL97">INDEX(BE$44:BE$243,$BJ97)</f>
        <v>#NUM!</v>
      </c>
      <c r="BM97" s="13" t="e" cm="1">
        <f t="array" ref="BM97">INDEX(BF$44:BF$243,$BJ97)</f>
        <v>#NUM!</v>
      </c>
      <c r="BN97" s="13" t="e" cm="1">
        <f t="array" ref="BN97">INDEX(BG$44:BG$243,$BJ97)</f>
        <v>#NUM!</v>
      </c>
      <c r="BO97" s="13" t="e" cm="1">
        <f t="array" ref="BO97">INDEX(BH$44:BH$243,$BJ97)</f>
        <v>#NUM!</v>
      </c>
    </row>
    <row r="98" spans="33:67" x14ac:dyDescent="0.3">
      <c r="AG98">
        <v>55</v>
      </c>
      <c r="AR98" s="3">
        <v>2</v>
      </c>
      <c r="AS98" s="14">
        <v>25</v>
      </c>
      <c r="AT98">
        <v>981</v>
      </c>
      <c r="AV98" s="2">
        <f t="shared" si="0"/>
        <v>2</v>
      </c>
      <c r="AW98" s="2">
        <f t="shared" si="1"/>
        <v>25</v>
      </c>
      <c r="AX98">
        <f t="shared" si="2"/>
        <v>981</v>
      </c>
      <c r="AZ98" s="2">
        <f t="shared" si="3"/>
        <v>55</v>
      </c>
      <c r="BA98" s="2">
        <f t="shared" si="4"/>
        <v>2</v>
      </c>
      <c r="BB98" s="2">
        <f t="shared" si="5"/>
        <v>25</v>
      </c>
      <c r="BC98" s="2">
        <f t="shared" si="6"/>
        <v>981</v>
      </c>
      <c r="BD98">
        <f t="shared" si="7"/>
        <v>0</v>
      </c>
      <c r="BE98" s="2" t="str">
        <f t="shared" si="8"/>
        <v>N</v>
      </c>
      <c r="BF98" s="2" t="str">
        <f t="shared" si="9"/>
        <v>N</v>
      </c>
      <c r="BG98" s="2" t="str">
        <f t="shared" si="10"/>
        <v>N</v>
      </c>
      <c r="BH98" s="2" t="str">
        <f t="shared" si="11"/>
        <v>N</v>
      </c>
      <c r="BI98">
        <v>55</v>
      </c>
      <c r="BJ98" t="e">
        <f t="shared" si="12"/>
        <v>#NUM!</v>
      </c>
      <c r="BL98" s="13" t="e" cm="1">
        <f t="array" ref="BL98">INDEX(BE$44:BE$243,$BJ98)</f>
        <v>#NUM!</v>
      </c>
      <c r="BM98" s="13" t="e" cm="1">
        <f t="array" ref="BM98">INDEX(BF$44:BF$243,$BJ98)</f>
        <v>#NUM!</v>
      </c>
      <c r="BN98" s="13" t="e" cm="1">
        <f t="array" ref="BN98">INDEX(BG$44:BG$243,$BJ98)</f>
        <v>#NUM!</v>
      </c>
      <c r="BO98" s="13" t="e" cm="1">
        <f t="array" ref="BO98">INDEX(BH$44:BH$243,$BJ98)</f>
        <v>#NUM!</v>
      </c>
    </row>
    <row r="99" spans="33:67" x14ac:dyDescent="0.3">
      <c r="AG99">
        <v>56</v>
      </c>
      <c r="AR99" s="3">
        <v>5</v>
      </c>
      <c r="AS99" s="14">
        <v>16</v>
      </c>
      <c r="AT99">
        <v>1005</v>
      </c>
      <c r="AV99" s="2">
        <f t="shared" si="0"/>
        <v>5</v>
      </c>
      <c r="AW99" s="2">
        <f t="shared" si="1"/>
        <v>16</v>
      </c>
      <c r="AX99">
        <f t="shared" si="2"/>
        <v>1005</v>
      </c>
      <c r="AZ99" s="2">
        <f t="shared" si="3"/>
        <v>56</v>
      </c>
      <c r="BA99" s="2">
        <f t="shared" si="4"/>
        <v>5</v>
      </c>
      <c r="BB99" s="2">
        <f t="shared" si="5"/>
        <v>16</v>
      </c>
      <c r="BC99" s="2">
        <f t="shared" si="6"/>
        <v>1005</v>
      </c>
      <c r="BD99">
        <f t="shared" si="7"/>
        <v>0</v>
      </c>
      <c r="BE99" s="2" t="str">
        <f t="shared" si="8"/>
        <v>N</v>
      </c>
      <c r="BF99" s="2" t="str">
        <f t="shared" si="9"/>
        <v>N</v>
      </c>
      <c r="BG99" s="2" t="str">
        <f t="shared" si="10"/>
        <v>N</v>
      </c>
      <c r="BH99" s="2" t="str">
        <f t="shared" si="11"/>
        <v>N</v>
      </c>
      <c r="BI99">
        <v>56</v>
      </c>
      <c r="BJ99" t="e">
        <f t="shared" si="12"/>
        <v>#NUM!</v>
      </c>
      <c r="BL99" s="13" t="e" cm="1">
        <f t="array" ref="BL99">INDEX(BE$44:BE$243,$BJ99)</f>
        <v>#NUM!</v>
      </c>
      <c r="BM99" s="13" t="e" cm="1">
        <f t="array" ref="BM99">INDEX(BF$44:BF$243,$BJ99)</f>
        <v>#NUM!</v>
      </c>
      <c r="BN99" s="13" t="e" cm="1">
        <f t="array" ref="BN99">INDEX(BG$44:BG$243,$BJ99)</f>
        <v>#NUM!</v>
      </c>
      <c r="BO99" s="13" t="e" cm="1">
        <f t="array" ref="BO99">INDEX(BH$44:BH$243,$BJ99)</f>
        <v>#NUM!</v>
      </c>
    </row>
    <row r="100" spans="33:67" x14ac:dyDescent="0.3">
      <c r="AG100">
        <v>57</v>
      </c>
      <c r="AR100" s="3">
        <v>1</v>
      </c>
      <c r="AS100" s="14">
        <v>36</v>
      </c>
      <c r="AT100">
        <v>1017</v>
      </c>
      <c r="AV100" s="2">
        <f t="shared" si="0"/>
        <v>1</v>
      </c>
      <c r="AW100" s="2" t="str">
        <f t="shared" si="1"/>
        <v>N</v>
      </c>
      <c r="AX100" t="str">
        <f t="shared" si="2"/>
        <v/>
      </c>
      <c r="AZ100" s="2" t="str">
        <f t="shared" si="3"/>
        <v/>
      </c>
      <c r="BA100" s="2" t="str">
        <f t="shared" si="4"/>
        <v/>
      </c>
      <c r="BB100" s="2" t="str">
        <f t="shared" si="5"/>
        <v/>
      </c>
      <c r="BC100" s="2" t="str">
        <f t="shared" si="6"/>
        <v/>
      </c>
      <c r="BD100">
        <f t="shared" si="7"/>
        <v>0</v>
      </c>
      <c r="BE100" s="2" t="str">
        <f t="shared" si="8"/>
        <v>N</v>
      </c>
      <c r="BF100" s="2" t="str">
        <f t="shared" si="9"/>
        <v>N</v>
      </c>
      <c r="BG100" s="2" t="str">
        <f t="shared" si="10"/>
        <v>N</v>
      </c>
      <c r="BH100" s="2" t="str">
        <f t="shared" si="11"/>
        <v>N</v>
      </c>
      <c r="BI100">
        <v>57</v>
      </c>
      <c r="BJ100" t="e">
        <f t="shared" si="12"/>
        <v>#NUM!</v>
      </c>
      <c r="BL100" s="13" t="e" cm="1">
        <f t="array" ref="BL100">INDEX(BE$44:BE$243,$BJ100)</f>
        <v>#NUM!</v>
      </c>
      <c r="BM100" s="13" t="e" cm="1">
        <f t="array" ref="BM100">INDEX(BF$44:BF$243,$BJ100)</f>
        <v>#NUM!</v>
      </c>
      <c r="BN100" s="13" t="e" cm="1">
        <f t="array" ref="BN100">INDEX(BG$44:BG$243,$BJ100)</f>
        <v>#NUM!</v>
      </c>
      <c r="BO100" s="13" t="e" cm="1">
        <f t="array" ref="BO100">INDEX(BH$44:BH$243,$BJ100)</f>
        <v>#NUM!</v>
      </c>
    </row>
    <row r="101" spans="33:67" x14ac:dyDescent="0.3">
      <c r="AG101">
        <v>58</v>
      </c>
      <c r="AR101" s="3">
        <v>4</v>
      </c>
      <c r="AS101" s="14">
        <v>18</v>
      </c>
      <c r="AT101">
        <v>1017</v>
      </c>
      <c r="AV101" s="2">
        <f t="shared" si="0"/>
        <v>4</v>
      </c>
      <c r="AW101" s="2">
        <f t="shared" si="1"/>
        <v>18</v>
      </c>
      <c r="AX101">
        <f t="shared" si="2"/>
        <v>1017</v>
      </c>
      <c r="AZ101" s="2">
        <f t="shared" si="3"/>
        <v>58</v>
      </c>
      <c r="BA101" s="2">
        <f t="shared" si="4"/>
        <v>4</v>
      </c>
      <c r="BB101" s="2">
        <f t="shared" si="5"/>
        <v>18</v>
      </c>
      <c r="BC101" s="2">
        <f t="shared" si="6"/>
        <v>1017</v>
      </c>
      <c r="BD101">
        <f t="shared" si="7"/>
        <v>0</v>
      </c>
      <c r="BE101" s="2" t="str">
        <f t="shared" si="8"/>
        <v>N</v>
      </c>
      <c r="BF101" s="2" t="str">
        <f t="shared" si="9"/>
        <v>N</v>
      </c>
      <c r="BG101" s="2" t="str">
        <f t="shared" si="10"/>
        <v>N</v>
      </c>
      <c r="BH101" s="2" t="str">
        <f t="shared" si="11"/>
        <v>N</v>
      </c>
      <c r="BI101">
        <v>58</v>
      </c>
      <c r="BJ101" t="e">
        <f t="shared" si="12"/>
        <v>#NUM!</v>
      </c>
      <c r="BL101" s="13" t="e" cm="1">
        <f t="array" ref="BL101">INDEX(BE$44:BE$243,$BJ101)</f>
        <v>#NUM!</v>
      </c>
      <c r="BM101" s="13" t="e" cm="1">
        <f t="array" ref="BM101">INDEX(BF$44:BF$243,$BJ101)</f>
        <v>#NUM!</v>
      </c>
      <c r="BN101" s="13" t="e" cm="1">
        <f t="array" ref="BN101">INDEX(BG$44:BG$243,$BJ101)</f>
        <v>#NUM!</v>
      </c>
      <c r="BO101" s="13" t="e" cm="1">
        <f t="array" ref="BO101">INDEX(BH$44:BH$243,$BJ101)</f>
        <v>#NUM!</v>
      </c>
    </row>
    <row r="102" spans="33:67" x14ac:dyDescent="0.3">
      <c r="AG102">
        <v>59</v>
      </c>
      <c r="AR102" s="3">
        <v>9</v>
      </c>
      <c r="AS102" s="14">
        <v>12</v>
      </c>
      <c r="AT102">
        <v>1017</v>
      </c>
      <c r="AV102" s="2">
        <f t="shared" si="0"/>
        <v>9</v>
      </c>
      <c r="AW102" s="2">
        <f t="shared" si="1"/>
        <v>12</v>
      </c>
      <c r="AX102">
        <f t="shared" si="2"/>
        <v>1017</v>
      </c>
      <c r="AZ102" s="2">
        <f t="shared" si="3"/>
        <v>59</v>
      </c>
      <c r="BA102" s="2">
        <f t="shared" si="4"/>
        <v>9</v>
      </c>
      <c r="BB102" s="2">
        <f t="shared" si="5"/>
        <v>12</v>
      </c>
      <c r="BC102" s="2">
        <f t="shared" si="6"/>
        <v>1017</v>
      </c>
      <c r="BD102">
        <f t="shared" si="7"/>
        <v>0</v>
      </c>
      <c r="BE102" s="2" t="str">
        <f t="shared" si="8"/>
        <v>N</v>
      </c>
      <c r="BF102" s="2" t="str">
        <f t="shared" si="9"/>
        <v>N</v>
      </c>
      <c r="BG102" s="2" t="str">
        <f t="shared" si="10"/>
        <v>N</v>
      </c>
      <c r="BH102" s="2" t="str">
        <f t="shared" si="11"/>
        <v>N</v>
      </c>
      <c r="BI102">
        <v>59</v>
      </c>
      <c r="BJ102" t="e">
        <f t="shared" si="12"/>
        <v>#NUM!</v>
      </c>
      <c r="BL102" s="13" t="e" cm="1">
        <f t="array" ref="BL102">INDEX(BE$44:BE$243,$BJ102)</f>
        <v>#NUM!</v>
      </c>
      <c r="BM102" s="13" t="e" cm="1">
        <f t="array" ref="BM102">INDEX(BF$44:BF$243,$BJ102)</f>
        <v>#NUM!</v>
      </c>
      <c r="BN102" s="13" t="e" cm="1">
        <f t="array" ref="BN102">INDEX(BG$44:BG$243,$BJ102)</f>
        <v>#NUM!</v>
      </c>
      <c r="BO102" s="13" t="e" cm="1">
        <f t="array" ref="BO102">INDEX(BH$44:BH$243,$BJ102)</f>
        <v>#NUM!</v>
      </c>
    </row>
    <row r="103" spans="33:67" x14ac:dyDescent="0.3">
      <c r="AG103">
        <v>60</v>
      </c>
      <c r="AR103" s="3">
        <v>2</v>
      </c>
      <c r="AS103" s="14">
        <v>26</v>
      </c>
      <c r="AT103">
        <v>1061</v>
      </c>
      <c r="AV103" s="2">
        <f t="shared" si="0"/>
        <v>2</v>
      </c>
      <c r="AW103" s="2">
        <f t="shared" si="1"/>
        <v>26</v>
      </c>
      <c r="AX103">
        <f t="shared" si="2"/>
        <v>1061</v>
      </c>
      <c r="AZ103" s="2">
        <f t="shared" si="3"/>
        <v>60</v>
      </c>
      <c r="BA103" s="2">
        <f t="shared" si="4"/>
        <v>2</v>
      </c>
      <c r="BB103" s="2">
        <f t="shared" si="5"/>
        <v>26</v>
      </c>
      <c r="BC103" s="2">
        <f t="shared" si="6"/>
        <v>1061</v>
      </c>
      <c r="BD103">
        <f t="shared" si="7"/>
        <v>0</v>
      </c>
      <c r="BE103" s="2" t="str">
        <f t="shared" si="8"/>
        <v>N</v>
      </c>
      <c r="BF103" s="2" t="str">
        <f t="shared" si="9"/>
        <v>N</v>
      </c>
      <c r="BG103" s="2" t="str">
        <f t="shared" si="10"/>
        <v>N</v>
      </c>
      <c r="BH103" s="2" t="str">
        <f t="shared" si="11"/>
        <v>N</v>
      </c>
      <c r="BI103">
        <v>60</v>
      </c>
      <c r="BJ103" t="e">
        <f t="shared" si="12"/>
        <v>#NUM!</v>
      </c>
      <c r="BL103" s="13" t="e" cm="1">
        <f t="array" ref="BL103">INDEX(BE$44:BE$243,$BJ103)</f>
        <v>#NUM!</v>
      </c>
      <c r="BM103" s="13" t="e" cm="1">
        <f t="array" ref="BM103">INDEX(BF$44:BF$243,$BJ103)</f>
        <v>#NUM!</v>
      </c>
      <c r="BN103" s="13" t="e" cm="1">
        <f t="array" ref="BN103">INDEX(BG$44:BG$243,$BJ103)</f>
        <v>#NUM!</v>
      </c>
      <c r="BO103" s="13" t="e" cm="1">
        <f t="array" ref="BO103">INDEX(BH$44:BH$243,$BJ103)</f>
        <v>#NUM!</v>
      </c>
    </row>
    <row r="104" spans="33:67" x14ac:dyDescent="0.3">
      <c r="AG104">
        <v>61</v>
      </c>
      <c r="AR104" s="3">
        <v>7</v>
      </c>
      <c r="AS104" s="14">
        <v>14</v>
      </c>
      <c r="AT104">
        <v>1077</v>
      </c>
      <c r="AV104" s="2">
        <f t="shared" si="0"/>
        <v>7</v>
      </c>
      <c r="AW104" s="2">
        <f t="shared" si="1"/>
        <v>14</v>
      </c>
      <c r="AX104">
        <f t="shared" si="2"/>
        <v>1077</v>
      </c>
      <c r="AZ104" s="2">
        <f t="shared" si="3"/>
        <v>61</v>
      </c>
      <c r="BA104" s="2">
        <f t="shared" si="4"/>
        <v>7</v>
      </c>
      <c r="BB104" s="2">
        <f t="shared" si="5"/>
        <v>14</v>
      </c>
      <c r="BC104" s="2">
        <f t="shared" si="6"/>
        <v>1077</v>
      </c>
      <c r="BD104">
        <f t="shared" si="7"/>
        <v>0</v>
      </c>
      <c r="BE104" s="2" t="str">
        <f t="shared" si="8"/>
        <v>N</v>
      </c>
      <c r="BF104" s="2" t="str">
        <f t="shared" si="9"/>
        <v>N</v>
      </c>
      <c r="BG104" s="2" t="str">
        <f t="shared" si="10"/>
        <v>N</v>
      </c>
      <c r="BH104" s="2" t="str">
        <f t="shared" si="11"/>
        <v>N</v>
      </c>
      <c r="BI104">
        <v>61</v>
      </c>
      <c r="BJ104" t="e">
        <f t="shared" si="12"/>
        <v>#NUM!</v>
      </c>
      <c r="BL104" s="13" t="e" cm="1">
        <f t="array" ref="BL104">INDEX(BE$44:BE$243,$BJ104)</f>
        <v>#NUM!</v>
      </c>
      <c r="BM104" s="13" t="e" cm="1">
        <f t="array" ref="BM104">INDEX(BF$44:BF$243,$BJ104)</f>
        <v>#NUM!</v>
      </c>
      <c r="BN104" s="13" t="e" cm="1">
        <f t="array" ref="BN104">INDEX(BG$44:BG$243,$BJ104)</f>
        <v>#NUM!</v>
      </c>
      <c r="BO104" s="13" t="e" cm="1">
        <f t="array" ref="BO104">INDEX(BH$44:BH$243,$BJ104)</f>
        <v>#NUM!</v>
      </c>
    </row>
    <row r="105" spans="33:67" x14ac:dyDescent="0.3">
      <c r="AG105">
        <v>62</v>
      </c>
      <c r="AR105" s="3">
        <v>10</v>
      </c>
      <c r="AS105" s="14">
        <v>12</v>
      </c>
      <c r="AT105">
        <v>1130</v>
      </c>
      <c r="AV105" s="2">
        <f t="shared" si="0"/>
        <v>10</v>
      </c>
      <c r="AW105" s="2">
        <f t="shared" si="1"/>
        <v>12</v>
      </c>
      <c r="AX105">
        <f t="shared" si="2"/>
        <v>1130</v>
      </c>
      <c r="AZ105" s="2">
        <f t="shared" si="3"/>
        <v>62</v>
      </c>
      <c r="BA105" s="2">
        <f t="shared" si="4"/>
        <v>10</v>
      </c>
      <c r="BB105" s="2">
        <f t="shared" si="5"/>
        <v>12</v>
      </c>
      <c r="BC105" s="2">
        <f t="shared" si="6"/>
        <v>1130</v>
      </c>
      <c r="BD105">
        <f t="shared" si="7"/>
        <v>0</v>
      </c>
      <c r="BE105" s="2" t="str">
        <f t="shared" si="8"/>
        <v>N</v>
      </c>
      <c r="BF105" s="2" t="str">
        <f t="shared" si="9"/>
        <v>N</v>
      </c>
      <c r="BG105" s="2" t="str">
        <f t="shared" si="10"/>
        <v>N</v>
      </c>
      <c r="BH105" s="2" t="str">
        <f t="shared" si="11"/>
        <v>N</v>
      </c>
      <c r="BI105">
        <v>62</v>
      </c>
      <c r="BJ105" t="e">
        <f t="shared" si="12"/>
        <v>#NUM!</v>
      </c>
      <c r="BL105" s="13" t="e" cm="1">
        <f t="array" ref="BL105">INDEX(BE$44:BE$243,$BJ105)</f>
        <v>#NUM!</v>
      </c>
      <c r="BM105" s="13" t="e" cm="1">
        <f t="array" ref="BM105">INDEX(BF$44:BF$243,$BJ105)</f>
        <v>#NUM!</v>
      </c>
      <c r="BN105" s="13" t="e" cm="1">
        <f t="array" ref="BN105">INDEX(BG$44:BG$243,$BJ105)</f>
        <v>#NUM!</v>
      </c>
      <c r="BO105" s="13" t="e" cm="1">
        <f t="array" ref="BO105">INDEX(BH$44:BH$243,$BJ105)</f>
        <v>#NUM!</v>
      </c>
    </row>
    <row r="106" spans="33:67" x14ac:dyDescent="0.3">
      <c r="AG106">
        <v>63</v>
      </c>
      <c r="AR106" s="3">
        <v>1</v>
      </c>
      <c r="AS106" s="14">
        <v>38</v>
      </c>
      <c r="AT106">
        <v>1134</v>
      </c>
      <c r="AV106" s="2">
        <f t="shared" si="0"/>
        <v>1</v>
      </c>
      <c r="AW106" s="2" t="str">
        <f t="shared" si="1"/>
        <v>N</v>
      </c>
      <c r="AX106" t="str">
        <f t="shared" si="2"/>
        <v/>
      </c>
      <c r="AZ106" s="2" t="str">
        <f t="shared" si="3"/>
        <v/>
      </c>
      <c r="BA106" s="2" t="str">
        <f t="shared" si="4"/>
        <v/>
      </c>
      <c r="BB106" s="2" t="str">
        <f t="shared" si="5"/>
        <v/>
      </c>
      <c r="BC106" s="2" t="str">
        <f t="shared" si="6"/>
        <v/>
      </c>
      <c r="BD106">
        <f t="shared" si="7"/>
        <v>0</v>
      </c>
      <c r="BE106" s="2" t="str">
        <f t="shared" si="8"/>
        <v>N</v>
      </c>
      <c r="BF106" s="2" t="str">
        <f t="shared" si="9"/>
        <v>N</v>
      </c>
      <c r="BG106" s="2" t="str">
        <f t="shared" si="10"/>
        <v>N</v>
      </c>
      <c r="BH106" s="2" t="str">
        <f t="shared" si="11"/>
        <v>N</v>
      </c>
      <c r="BI106">
        <v>63</v>
      </c>
      <c r="BJ106" t="e">
        <f t="shared" si="12"/>
        <v>#NUM!</v>
      </c>
      <c r="BL106" s="13" t="e" cm="1">
        <f t="array" ref="BL106">INDEX(BE$44:BE$243,$BJ106)</f>
        <v>#NUM!</v>
      </c>
      <c r="BM106" s="13" t="e" cm="1">
        <f t="array" ref="BM106">INDEX(BF$44:BF$243,$BJ106)</f>
        <v>#NUM!</v>
      </c>
      <c r="BN106" s="13" t="e" cm="1">
        <f t="array" ref="BN106">INDEX(BG$44:BG$243,$BJ106)</f>
        <v>#NUM!</v>
      </c>
      <c r="BO106" s="13" t="e" cm="1">
        <f t="array" ref="BO106">INDEX(BH$44:BH$243,$BJ106)</f>
        <v>#NUM!</v>
      </c>
    </row>
    <row r="107" spans="33:67" x14ac:dyDescent="0.3">
      <c r="AG107">
        <v>64</v>
      </c>
      <c r="AR107" s="3">
        <v>3</v>
      </c>
      <c r="AS107" s="14">
        <v>22</v>
      </c>
      <c r="AT107">
        <v>1140</v>
      </c>
      <c r="AV107" s="2">
        <f t="shared" si="0"/>
        <v>3</v>
      </c>
      <c r="AW107" s="2">
        <f t="shared" si="1"/>
        <v>22</v>
      </c>
      <c r="AX107">
        <f t="shared" si="2"/>
        <v>1140</v>
      </c>
      <c r="AZ107" s="2">
        <f t="shared" si="3"/>
        <v>64</v>
      </c>
      <c r="BA107" s="2">
        <f t="shared" si="4"/>
        <v>3</v>
      </c>
      <c r="BB107" s="2">
        <f t="shared" si="5"/>
        <v>22</v>
      </c>
      <c r="BC107" s="2">
        <f t="shared" si="6"/>
        <v>1140</v>
      </c>
      <c r="BD107">
        <f t="shared" si="7"/>
        <v>0</v>
      </c>
      <c r="BE107" s="2" t="str">
        <f t="shared" si="8"/>
        <v>N</v>
      </c>
      <c r="BF107" s="2" t="str">
        <f t="shared" si="9"/>
        <v>N</v>
      </c>
      <c r="BG107" s="2" t="str">
        <f t="shared" si="10"/>
        <v>N</v>
      </c>
      <c r="BH107" s="2" t="str">
        <f t="shared" si="11"/>
        <v>N</v>
      </c>
      <c r="BI107">
        <v>64</v>
      </c>
      <c r="BJ107" t="e">
        <f t="shared" si="12"/>
        <v>#NUM!</v>
      </c>
      <c r="BL107" s="13" t="e" cm="1">
        <f t="array" ref="BL107">INDEX(BE$44:BE$243,$BJ107)</f>
        <v>#NUM!</v>
      </c>
      <c r="BM107" s="13" t="e" cm="1">
        <f t="array" ref="BM107">INDEX(BF$44:BF$243,$BJ107)</f>
        <v>#NUM!</v>
      </c>
      <c r="BN107" s="13" t="e" cm="1">
        <f t="array" ref="BN107">INDEX(BG$44:BG$243,$BJ107)</f>
        <v>#NUM!</v>
      </c>
      <c r="BO107" s="13" t="e" cm="1">
        <f t="array" ref="BO107">INDEX(BH$44:BH$243,$BJ107)</f>
        <v>#NUM!</v>
      </c>
    </row>
    <row r="108" spans="33:67" x14ac:dyDescent="0.3">
      <c r="AG108">
        <v>65</v>
      </c>
      <c r="AR108" s="3">
        <v>6</v>
      </c>
      <c r="AS108" s="14">
        <v>16</v>
      </c>
      <c r="AT108">
        <v>1206</v>
      </c>
      <c r="AV108" s="2">
        <f t="shared" si="0"/>
        <v>6</v>
      </c>
      <c r="AW108" s="2">
        <f t="shared" si="1"/>
        <v>16</v>
      </c>
      <c r="AX108">
        <f t="shared" si="2"/>
        <v>1206</v>
      </c>
      <c r="AZ108" s="2">
        <f t="shared" si="3"/>
        <v>65</v>
      </c>
      <c r="BA108" s="2">
        <f t="shared" si="4"/>
        <v>6</v>
      </c>
      <c r="BB108" s="2">
        <f t="shared" si="5"/>
        <v>16</v>
      </c>
      <c r="BC108" s="2">
        <f t="shared" si="6"/>
        <v>1206</v>
      </c>
      <c r="BD108">
        <f t="shared" si="7"/>
        <v>0</v>
      </c>
      <c r="BE108" s="2" t="str">
        <f t="shared" si="8"/>
        <v>N</v>
      </c>
      <c r="BF108" s="2" t="str">
        <f t="shared" si="9"/>
        <v>N</v>
      </c>
      <c r="BG108" s="2" t="str">
        <f t="shared" si="10"/>
        <v>N</v>
      </c>
      <c r="BH108" s="2" t="str">
        <f t="shared" si="11"/>
        <v>N</v>
      </c>
      <c r="BI108">
        <v>65</v>
      </c>
      <c r="BJ108" t="e">
        <f t="shared" si="12"/>
        <v>#NUM!</v>
      </c>
      <c r="BL108" s="13" t="e" cm="1">
        <f t="array" ref="BL108">INDEX(BE$44:BE$243,$BJ108)</f>
        <v>#NUM!</v>
      </c>
      <c r="BM108" s="13" t="e" cm="1">
        <f t="array" ref="BM108">INDEX(BF$44:BF$243,$BJ108)</f>
        <v>#NUM!</v>
      </c>
      <c r="BN108" s="13" t="e" cm="1">
        <f t="array" ref="BN108">INDEX(BG$44:BG$243,$BJ108)</f>
        <v>#NUM!</v>
      </c>
      <c r="BO108" s="13" t="e" cm="1">
        <f t="array" ref="BO108">INDEX(BH$44:BH$243,$BJ108)</f>
        <v>#NUM!</v>
      </c>
    </row>
    <row r="109" spans="33:67" x14ac:dyDescent="0.3">
      <c r="AG109">
        <v>66</v>
      </c>
      <c r="AR109" s="3">
        <v>2</v>
      </c>
      <c r="AS109" s="14">
        <v>28</v>
      </c>
      <c r="AT109">
        <v>1231</v>
      </c>
      <c r="AV109" s="2">
        <f t="shared" ref="AV109:AV172" si="13">IF(AR109&lt;=AV$42,AR109,"N")</f>
        <v>2</v>
      </c>
      <c r="AW109" s="2">
        <f t="shared" ref="AW109:AW172" si="14">IF(AS109&lt;=AW$42,AS109,"N")</f>
        <v>28</v>
      </c>
      <c r="AX109">
        <f t="shared" ref="AX109:AX172" si="15">IF(COUNTIF(AV109:AW109,"N")=0,AT109,"")</f>
        <v>1231</v>
      </c>
      <c r="AZ109" s="2">
        <f t="shared" ref="AZ109:AZ172" si="16">IF(COUNTIF(AV109:AW109,"N")=0,AG109,"")</f>
        <v>66</v>
      </c>
      <c r="BA109" s="2">
        <f t="shared" ref="BA109:BA172" si="17">IF(COUNTIF(AV109:AW109,"N")=0,AV109,"")</f>
        <v>2</v>
      </c>
      <c r="BB109" s="2">
        <f t="shared" ref="BB109:BB172" si="18">IF(COUNTIF(AV109:AW109,"N")=0,AW109,"")</f>
        <v>28</v>
      </c>
      <c r="BC109" s="2">
        <f t="shared" ref="BC109:BC172" si="19">IF(COUNTIF(AV109:AW109,"N")=0,AT109,"")</f>
        <v>1231</v>
      </c>
      <c r="BD109">
        <f t="shared" ref="BD109:BD172" si="20">IF(COUNTIF(AV109:AW109,"N")=0,IF(BC109&gt;$AX$42,1,0),0)</f>
        <v>0</v>
      </c>
      <c r="BE109" s="2" t="str">
        <f t="shared" ref="BE109:BE172" si="21">IF($BD109=1,AZ109,"N")</f>
        <v>N</v>
      </c>
      <c r="BF109" s="2" t="str">
        <f t="shared" ref="BF109:BF172" si="22">IF($BD109=1,BA109,"N")</f>
        <v>N</v>
      </c>
      <c r="BG109" s="2" t="str">
        <f t="shared" ref="BG109:BG172" si="23">IF($BD109=1,BB109,"N")</f>
        <v>N</v>
      </c>
      <c r="BH109" s="2" t="str">
        <f t="shared" ref="BH109:BH172" si="24">IF($BD109=1,BC109,"N")</f>
        <v>N</v>
      </c>
      <c r="BI109">
        <v>66</v>
      </c>
      <c r="BJ109" t="e">
        <f t="shared" ref="BJ109:BJ172" si="25">SMALL(BE$44:BE$243,BI109)</f>
        <v>#NUM!</v>
      </c>
      <c r="BL109" s="13" t="e" cm="1">
        <f t="array" ref="BL109">INDEX(BE$44:BE$243,$BJ109)</f>
        <v>#NUM!</v>
      </c>
      <c r="BM109" s="13" t="e" cm="1">
        <f t="array" ref="BM109">INDEX(BF$44:BF$243,$BJ109)</f>
        <v>#NUM!</v>
      </c>
      <c r="BN109" s="13" t="e" cm="1">
        <f t="array" ref="BN109">INDEX(BG$44:BG$243,$BJ109)</f>
        <v>#NUM!</v>
      </c>
      <c r="BO109" s="13" t="e" cm="1">
        <f t="array" ref="BO109">INDEX(BH$44:BH$243,$BJ109)</f>
        <v>#NUM!</v>
      </c>
    </row>
    <row r="110" spans="33:67" x14ac:dyDescent="0.3">
      <c r="AG110">
        <v>67</v>
      </c>
      <c r="AR110" s="3">
        <v>8</v>
      </c>
      <c r="AS110" s="14">
        <v>14</v>
      </c>
      <c r="AT110">
        <v>1231</v>
      </c>
      <c r="AV110" s="2">
        <f t="shared" si="13"/>
        <v>8</v>
      </c>
      <c r="AW110" s="2">
        <f t="shared" si="14"/>
        <v>14</v>
      </c>
      <c r="AX110">
        <f t="shared" si="15"/>
        <v>1231</v>
      </c>
      <c r="AZ110" s="2">
        <f t="shared" si="16"/>
        <v>67</v>
      </c>
      <c r="BA110" s="2">
        <f t="shared" si="17"/>
        <v>8</v>
      </c>
      <c r="BB110" s="2">
        <f t="shared" si="18"/>
        <v>14</v>
      </c>
      <c r="BC110" s="2">
        <f t="shared" si="19"/>
        <v>1231</v>
      </c>
      <c r="BD110">
        <f t="shared" si="20"/>
        <v>0</v>
      </c>
      <c r="BE110" s="2" t="str">
        <f t="shared" si="21"/>
        <v>N</v>
      </c>
      <c r="BF110" s="2" t="str">
        <f t="shared" si="22"/>
        <v>N</v>
      </c>
      <c r="BG110" s="2" t="str">
        <f t="shared" si="23"/>
        <v>N</v>
      </c>
      <c r="BH110" s="2" t="str">
        <f t="shared" si="24"/>
        <v>N</v>
      </c>
      <c r="BI110">
        <v>67</v>
      </c>
      <c r="BJ110" t="e">
        <f t="shared" si="25"/>
        <v>#NUM!</v>
      </c>
      <c r="BL110" s="13" t="e" cm="1">
        <f t="array" ref="BL110">INDEX(BE$44:BE$243,$BJ110)</f>
        <v>#NUM!</v>
      </c>
      <c r="BM110" s="13" t="e" cm="1">
        <f t="array" ref="BM110">INDEX(BF$44:BF$243,$BJ110)</f>
        <v>#NUM!</v>
      </c>
      <c r="BN110" s="13" t="e" cm="1">
        <f t="array" ref="BN110">INDEX(BG$44:BG$243,$BJ110)</f>
        <v>#NUM!</v>
      </c>
      <c r="BO110" s="13" t="e" cm="1">
        <f t="array" ref="BO110">INDEX(BH$44:BH$243,$BJ110)</f>
        <v>#NUM!</v>
      </c>
    </row>
    <row r="111" spans="33:67" x14ac:dyDescent="0.3">
      <c r="AG111">
        <v>68</v>
      </c>
      <c r="AR111" s="3">
        <v>1</v>
      </c>
      <c r="AS111" s="14">
        <v>40</v>
      </c>
      <c r="AT111">
        <v>1256</v>
      </c>
      <c r="AV111" s="2">
        <f t="shared" si="13"/>
        <v>1</v>
      </c>
      <c r="AW111" s="2" t="str">
        <f t="shared" si="14"/>
        <v>N</v>
      </c>
      <c r="AX111" t="str">
        <f t="shared" si="15"/>
        <v/>
      </c>
      <c r="AZ111" s="2" t="str">
        <f t="shared" si="16"/>
        <v/>
      </c>
      <c r="BA111" s="2" t="str">
        <f t="shared" si="17"/>
        <v/>
      </c>
      <c r="BB111" s="2" t="str">
        <f t="shared" si="18"/>
        <v/>
      </c>
      <c r="BC111" s="2" t="str">
        <f t="shared" si="19"/>
        <v/>
      </c>
      <c r="BD111">
        <f t="shared" si="20"/>
        <v>0</v>
      </c>
      <c r="BE111" s="2" t="str">
        <f t="shared" si="21"/>
        <v>N</v>
      </c>
      <c r="BF111" s="2" t="str">
        <f t="shared" si="22"/>
        <v>N</v>
      </c>
      <c r="BG111" s="2" t="str">
        <f t="shared" si="23"/>
        <v>N</v>
      </c>
      <c r="BH111" s="2" t="str">
        <f t="shared" si="24"/>
        <v>N</v>
      </c>
      <c r="BI111">
        <v>68</v>
      </c>
      <c r="BJ111" t="e">
        <f t="shared" si="25"/>
        <v>#NUM!</v>
      </c>
      <c r="BL111" s="13" t="e" cm="1">
        <f t="array" ref="BL111">INDEX(BE$44:BE$243,$BJ111)</f>
        <v>#NUM!</v>
      </c>
      <c r="BM111" s="13" t="e" cm="1">
        <f t="array" ref="BM111">INDEX(BF$44:BF$243,$BJ111)</f>
        <v>#NUM!</v>
      </c>
      <c r="BN111" s="13" t="e" cm="1">
        <f t="array" ref="BN111">INDEX(BG$44:BG$243,$BJ111)</f>
        <v>#NUM!</v>
      </c>
      <c r="BO111" s="13" t="e" cm="1">
        <f t="array" ref="BO111">INDEX(BH$44:BH$243,$BJ111)</f>
        <v>#NUM!</v>
      </c>
    </row>
    <row r="112" spans="33:67" x14ac:dyDescent="0.3">
      <c r="AG112">
        <v>69</v>
      </c>
      <c r="AR112" s="3">
        <v>4</v>
      </c>
      <c r="AS112" s="14">
        <v>20</v>
      </c>
      <c r="AT112">
        <v>1256</v>
      </c>
      <c r="AV112" s="2">
        <f t="shared" si="13"/>
        <v>4</v>
      </c>
      <c r="AW112" s="2">
        <f t="shared" si="14"/>
        <v>20</v>
      </c>
      <c r="AX112">
        <f t="shared" si="15"/>
        <v>1256</v>
      </c>
      <c r="AZ112" s="2">
        <f t="shared" si="16"/>
        <v>69</v>
      </c>
      <c r="BA112" s="2">
        <f t="shared" si="17"/>
        <v>4</v>
      </c>
      <c r="BB112" s="2">
        <f t="shared" si="18"/>
        <v>20</v>
      </c>
      <c r="BC112" s="2">
        <f t="shared" si="19"/>
        <v>1256</v>
      </c>
      <c r="BD112">
        <f t="shared" si="20"/>
        <v>0</v>
      </c>
      <c r="BE112" s="2" t="str">
        <f t="shared" si="21"/>
        <v>N</v>
      </c>
      <c r="BF112" s="2" t="str">
        <f t="shared" si="22"/>
        <v>N</v>
      </c>
      <c r="BG112" s="2" t="str">
        <f t="shared" si="23"/>
        <v>N</v>
      </c>
      <c r="BH112" s="2" t="str">
        <f t="shared" si="24"/>
        <v>N</v>
      </c>
      <c r="BI112">
        <v>69</v>
      </c>
      <c r="BJ112" t="e">
        <f t="shared" si="25"/>
        <v>#NUM!</v>
      </c>
      <c r="BL112" s="13" t="e" cm="1">
        <f t="array" ref="BL112">INDEX(BE$44:BE$243,$BJ112)</f>
        <v>#NUM!</v>
      </c>
      <c r="BM112" s="13" t="e" cm="1">
        <f t="array" ref="BM112">INDEX(BF$44:BF$243,$BJ112)</f>
        <v>#NUM!</v>
      </c>
      <c r="BN112" s="13" t="e" cm="1">
        <f t="array" ref="BN112">INDEX(BG$44:BG$243,$BJ112)</f>
        <v>#NUM!</v>
      </c>
      <c r="BO112" s="13" t="e" cm="1">
        <f t="array" ref="BO112">INDEX(BH$44:BH$243,$BJ112)</f>
        <v>#NUM!</v>
      </c>
    </row>
    <row r="113" spans="33:67" x14ac:dyDescent="0.3">
      <c r="AG113">
        <v>70</v>
      </c>
      <c r="AR113" s="3">
        <v>5</v>
      </c>
      <c r="AS113" s="14">
        <v>18</v>
      </c>
      <c r="AT113">
        <v>1272</v>
      </c>
      <c r="AV113" s="2">
        <f t="shared" si="13"/>
        <v>5</v>
      </c>
      <c r="AW113" s="2">
        <f t="shared" si="14"/>
        <v>18</v>
      </c>
      <c r="AX113">
        <f t="shared" si="15"/>
        <v>1272</v>
      </c>
      <c r="AZ113" s="2">
        <f t="shared" si="16"/>
        <v>70</v>
      </c>
      <c r="BA113" s="2">
        <f t="shared" si="17"/>
        <v>5</v>
      </c>
      <c r="BB113" s="2">
        <f t="shared" si="18"/>
        <v>18</v>
      </c>
      <c r="BC113" s="2">
        <f t="shared" si="19"/>
        <v>1272</v>
      </c>
      <c r="BD113">
        <f t="shared" si="20"/>
        <v>0</v>
      </c>
      <c r="BE113" s="2" t="str">
        <f t="shared" si="21"/>
        <v>N</v>
      </c>
      <c r="BF113" s="2" t="str">
        <f t="shared" si="22"/>
        <v>N</v>
      </c>
      <c r="BG113" s="2" t="str">
        <f t="shared" si="23"/>
        <v>N</v>
      </c>
      <c r="BH113" s="2" t="str">
        <f t="shared" si="24"/>
        <v>N</v>
      </c>
      <c r="BI113">
        <v>70</v>
      </c>
      <c r="BJ113" t="e">
        <f t="shared" si="25"/>
        <v>#NUM!</v>
      </c>
      <c r="BL113" s="13" t="e" cm="1">
        <f t="array" ref="BL113">INDEX(BE$44:BE$243,$BJ113)</f>
        <v>#NUM!</v>
      </c>
      <c r="BM113" s="13" t="e" cm="1">
        <f t="array" ref="BM113">INDEX(BF$44:BF$243,$BJ113)</f>
        <v>#NUM!</v>
      </c>
      <c r="BN113" s="13" t="e" cm="1">
        <f t="array" ref="BN113">INDEX(BG$44:BG$243,$BJ113)</f>
        <v>#NUM!</v>
      </c>
      <c r="BO113" s="13" t="e" cm="1">
        <f t="array" ref="BO113">INDEX(BH$44:BH$243,$BJ113)</f>
        <v>#NUM!</v>
      </c>
    </row>
    <row r="114" spans="33:67" x14ac:dyDescent="0.3">
      <c r="AG114">
        <v>71</v>
      </c>
      <c r="AR114" s="3">
        <v>3</v>
      </c>
      <c r="AS114" s="14">
        <v>24</v>
      </c>
      <c r="AT114">
        <v>1357</v>
      </c>
      <c r="AV114" s="2">
        <f t="shared" si="13"/>
        <v>3</v>
      </c>
      <c r="AW114" s="2">
        <f t="shared" si="14"/>
        <v>24</v>
      </c>
      <c r="AX114">
        <f t="shared" si="15"/>
        <v>1357</v>
      </c>
      <c r="AZ114" s="2">
        <f t="shared" si="16"/>
        <v>71</v>
      </c>
      <c r="BA114" s="2">
        <f t="shared" si="17"/>
        <v>3</v>
      </c>
      <c r="BB114" s="2">
        <f t="shared" si="18"/>
        <v>24</v>
      </c>
      <c r="BC114" s="2">
        <f t="shared" si="19"/>
        <v>1357</v>
      </c>
      <c r="BD114">
        <f t="shared" si="20"/>
        <v>0</v>
      </c>
      <c r="BE114" s="2" t="str">
        <f t="shared" si="21"/>
        <v>N</v>
      </c>
      <c r="BF114" s="2" t="str">
        <f t="shared" si="22"/>
        <v>N</v>
      </c>
      <c r="BG114" s="2" t="str">
        <f t="shared" si="23"/>
        <v>N</v>
      </c>
      <c r="BH114" s="2" t="str">
        <f t="shared" si="24"/>
        <v>N</v>
      </c>
      <c r="BI114">
        <v>71</v>
      </c>
      <c r="BJ114" t="e">
        <f t="shared" si="25"/>
        <v>#NUM!</v>
      </c>
      <c r="BL114" s="13" t="e" cm="1">
        <f t="array" ref="BL114">INDEX(BE$44:BE$243,$BJ114)</f>
        <v>#NUM!</v>
      </c>
      <c r="BM114" s="13" t="e" cm="1">
        <f t="array" ref="BM114">INDEX(BF$44:BF$243,$BJ114)</f>
        <v>#NUM!</v>
      </c>
      <c r="BN114" s="13" t="e" cm="1">
        <f t="array" ref="BN114">INDEX(BG$44:BG$243,$BJ114)</f>
        <v>#NUM!</v>
      </c>
      <c r="BO114" s="13" t="e" cm="1">
        <f t="array" ref="BO114">INDEX(BH$44:BH$243,$BJ114)</f>
        <v>#NUM!</v>
      </c>
    </row>
    <row r="115" spans="33:67" x14ac:dyDescent="0.3">
      <c r="AG115">
        <v>72</v>
      </c>
      <c r="AR115" s="3">
        <v>9</v>
      </c>
      <c r="AS115" s="14">
        <v>14</v>
      </c>
      <c r="AT115">
        <v>1385</v>
      </c>
      <c r="AV115" s="2">
        <f t="shared" si="13"/>
        <v>9</v>
      </c>
      <c r="AW115" s="2">
        <f t="shared" si="14"/>
        <v>14</v>
      </c>
      <c r="AX115">
        <f t="shared" si="15"/>
        <v>1385</v>
      </c>
      <c r="AZ115" s="2">
        <f t="shared" si="16"/>
        <v>72</v>
      </c>
      <c r="BA115" s="2">
        <f t="shared" si="17"/>
        <v>9</v>
      </c>
      <c r="BB115" s="2">
        <f t="shared" si="18"/>
        <v>14</v>
      </c>
      <c r="BC115" s="2">
        <f t="shared" si="19"/>
        <v>1385</v>
      </c>
      <c r="BD115">
        <f t="shared" si="20"/>
        <v>0</v>
      </c>
      <c r="BE115" s="2" t="str">
        <f t="shared" si="21"/>
        <v>N</v>
      </c>
      <c r="BF115" s="2" t="str">
        <f t="shared" si="22"/>
        <v>N</v>
      </c>
      <c r="BG115" s="2" t="str">
        <f t="shared" si="23"/>
        <v>N</v>
      </c>
      <c r="BH115" s="2" t="str">
        <f t="shared" si="24"/>
        <v>N</v>
      </c>
      <c r="BI115">
        <v>72</v>
      </c>
      <c r="BJ115" t="e">
        <f t="shared" si="25"/>
        <v>#NUM!</v>
      </c>
      <c r="BL115" s="13" t="e" cm="1">
        <f t="array" ref="BL115">INDEX(BE$44:BE$243,$BJ115)</f>
        <v>#NUM!</v>
      </c>
      <c r="BM115" s="13" t="e" cm="1">
        <f t="array" ref="BM115">INDEX(BF$44:BF$243,$BJ115)</f>
        <v>#NUM!</v>
      </c>
      <c r="BN115" s="13" t="e" cm="1">
        <f t="array" ref="BN115">INDEX(BG$44:BG$243,$BJ115)</f>
        <v>#NUM!</v>
      </c>
      <c r="BO115" s="13" t="e" cm="1">
        <f t="array" ref="BO115">INDEX(BH$44:BH$243,$BJ115)</f>
        <v>#NUM!</v>
      </c>
    </row>
    <row r="116" spans="33:67" x14ac:dyDescent="0.3">
      <c r="AG116">
        <v>73</v>
      </c>
      <c r="AR116" s="3">
        <v>7</v>
      </c>
      <c r="AS116" s="14">
        <v>16</v>
      </c>
      <c r="AT116">
        <v>1407</v>
      </c>
      <c r="AV116" s="2">
        <f t="shared" si="13"/>
        <v>7</v>
      </c>
      <c r="AW116" s="2">
        <f t="shared" si="14"/>
        <v>16</v>
      </c>
      <c r="AX116">
        <f t="shared" si="15"/>
        <v>1407</v>
      </c>
      <c r="AZ116" s="2">
        <f t="shared" si="16"/>
        <v>73</v>
      </c>
      <c r="BA116" s="2">
        <f t="shared" si="17"/>
        <v>7</v>
      </c>
      <c r="BB116" s="2">
        <f t="shared" si="18"/>
        <v>16</v>
      </c>
      <c r="BC116" s="2">
        <f t="shared" si="19"/>
        <v>1407</v>
      </c>
      <c r="BD116">
        <f t="shared" si="20"/>
        <v>0</v>
      </c>
      <c r="BE116" s="2" t="str">
        <f t="shared" si="21"/>
        <v>N</v>
      </c>
      <c r="BF116" s="2" t="str">
        <f t="shared" si="22"/>
        <v>N</v>
      </c>
      <c r="BG116" s="2" t="str">
        <f t="shared" si="23"/>
        <v>N</v>
      </c>
      <c r="BH116" s="2" t="str">
        <f t="shared" si="24"/>
        <v>N</v>
      </c>
      <c r="BI116">
        <v>73</v>
      </c>
      <c r="BJ116" t="e">
        <f t="shared" si="25"/>
        <v>#NUM!</v>
      </c>
      <c r="BL116" s="13" t="e" cm="1">
        <f t="array" ref="BL116">INDEX(BE$44:BE$243,$BJ116)</f>
        <v>#NUM!</v>
      </c>
      <c r="BM116" s="13" t="e" cm="1">
        <f t="array" ref="BM116">INDEX(BF$44:BF$243,$BJ116)</f>
        <v>#NUM!</v>
      </c>
      <c r="BN116" s="13" t="e" cm="1">
        <f t="array" ref="BN116">INDEX(BG$44:BG$243,$BJ116)</f>
        <v>#NUM!</v>
      </c>
      <c r="BO116" s="13" t="e" cm="1">
        <f t="array" ref="BO116">INDEX(BH$44:BH$243,$BJ116)</f>
        <v>#NUM!</v>
      </c>
    </row>
    <row r="117" spans="33:67" x14ac:dyDescent="0.3">
      <c r="AG117">
        <v>74</v>
      </c>
      <c r="AR117" s="3">
        <v>2</v>
      </c>
      <c r="AS117" s="14">
        <v>30</v>
      </c>
      <c r="AT117">
        <v>1413</v>
      </c>
      <c r="AV117" s="2">
        <f t="shared" si="13"/>
        <v>2</v>
      </c>
      <c r="AW117" s="2">
        <f t="shared" si="14"/>
        <v>30</v>
      </c>
      <c r="AX117">
        <f t="shared" si="15"/>
        <v>1413</v>
      </c>
      <c r="AZ117" s="2">
        <f t="shared" si="16"/>
        <v>74</v>
      </c>
      <c r="BA117" s="2">
        <f t="shared" si="17"/>
        <v>2</v>
      </c>
      <c r="BB117" s="2">
        <f t="shared" si="18"/>
        <v>30</v>
      </c>
      <c r="BC117" s="2">
        <f t="shared" si="19"/>
        <v>1413</v>
      </c>
      <c r="BD117">
        <f t="shared" si="20"/>
        <v>0</v>
      </c>
      <c r="BE117" s="2" t="str">
        <f t="shared" si="21"/>
        <v>N</v>
      </c>
      <c r="BF117" s="2" t="str">
        <f t="shared" si="22"/>
        <v>N</v>
      </c>
      <c r="BG117" s="2" t="str">
        <f t="shared" si="23"/>
        <v>N</v>
      </c>
      <c r="BH117" s="2" t="str">
        <f t="shared" si="24"/>
        <v>N</v>
      </c>
      <c r="BI117">
        <v>74</v>
      </c>
      <c r="BJ117" t="e">
        <f t="shared" si="25"/>
        <v>#NUM!</v>
      </c>
      <c r="BL117" s="13" t="e" cm="1">
        <f t="array" ref="BL117">INDEX(BE$44:BE$243,$BJ117)</f>
        <v>#NUM!</v>
      </c>
      <c r="BM117" s="13" t="e" cm="1">
        <f t="array" ref="BM117">INDEX(BF$44:BF$243,$BJ117)</f>
        <v>#NUM!</v>
      </c>
      <c r="BN117" s="13" t="e" cm="1">
        <f t="array" ref="BN117">INDEX(BG$44:BG$243,$BJ117)</f>
        <v>#NUM!</v>
      </c>
      <c r="BO117" s="13" t="e" cm="1">
        <f t="array" ref="BO117">INDEX(BH$44:BH$243,$BJ117)</f>
        <v>#NUM!</v>
      </c>
    </row>
    <row r="118" spans="33:67" x14ac:dyDescent="0.3">
      <c r="AG118">
        <v>75</v>
      </c>
      <c r="AR118" s="3">
        <v>3</v>
      </c>
      <c r="AS118" s="14">
        <v>25</v>
      </c>
      <c r="AT118">
        <v>1472</v>
      </c>
      <c r="AV118" s="2">
        <f t="shared" si="13"/>
        <v>3</v>
      </c>
      <c r="AW118" s="2">
        <f t="shared" si="14"/>
        <v>25</v>
      </c>
      <c r="AX118">
        <f t="shared" si="15"/>
        <v>1472</v>
      </c>
      <c r="AZ118" s="2">
        <f t="shared" si="16"/>
        <v>75</v>
      </c>
      <c r="BA118" s="2">
        <f t="shared" si="17"/>
        <v>3</v>
      </c>
      <c r="BB118" s="2">
        <f t="shared" si="18"/>
        <v>25</v>
      </c>
      <c r="BC118" s="2">
        <f t="shared" si="19"/>
        <v>1472</v>
      </c>
      <c r="BD118">
        <f t="shared" si="20"/>
        <v>0</v>
      </c>
      <c r="BE118" s="2" t="str">
        <f t="shared" si="21"/>
        <v>N</v>
      </c>
      <c r="BF118" s="2" t="str">
        <f t="shared" si="22"/>
        <v>N</v>
      </c>
      <c r="BG118" s="2" t="str">
        <f t="shared" si="23"/>
        <v>N</v>
      </c>
      <c r="BH118" s="2" t="str">
        <f t="shared" si="24"/>
        <v>N</v>
      </c>
      <c r="BI118">
        <v>75</v>
      </c>
      <c r="BJ118" t="e">
        <f t="shared" si="25"/>
        <v>#NUM!</v>
      </c>
      <c r="BL118" s="13" t="e" cm="1">
        <f t="array" ref="BL118">INDEX(BE$44:BE$243,$BJ118)</f>
        <v>#NUM!</v>
      </c>
      <c r="BM118" s="13" t="e" cm="1">
        <f t="array" ref="BM118">INDEX(BF$44:BF$243,$BJ118)</f>
        <v>#NUM!</v>
      </c>
      <c r="BN118" s="13" t="e" cm="1">
        <f t="array" ref="BN118">INDEX(BG$44:BG$243,$BJ118)</f>
        <v>#NUM!</v>
      </c>
      <c r="BO118" s="13" t="e" cm="1">
        <f t="array" ref="BO118">INDEX(BH$44:BH$243,$BJ118)</f>
        <v>#NUM!</v>
      </c>
    </row>
    <row r="119" spans="33:67" x14ac:dyDescent="0.3">
      <c r="AG119">
        <v>76</v>
      </c>
      <c r="AR119" s="3">
        <v>4</v>
      </c>
      <c r="AS119" s="14">
        <v>22</v>
      </c>
      <c r="AT119">
        <v>1520</v>
      </c>
      <c r="AV119" s="2">
        <f t="shared" si="13"/>
        <v>4</v>
      </c>
      <c r="AW119" s="2">
        <f t="shared" si="14"/>
        <v>22</v>
      </c>
      <c r="AX119">
        <f t="shared" si="15"/>
        <v>1520</v>
      </c>
      <c r="AZ119" s="2">
        <f t="shared" si="16"/>
        <v>76</v>
      </c>
      <c r="BA119" s="2">
        <f t="shared" si="17"/>
        <v>4</v>
      </c>
      <c r="BB119" s="2">
        <f t="shared" si="18"/>
        <v>22</v>
      </c>
      <c r="BC119" s="2">
        <f t="shared" si="19"/>
        <v>1520</v>
      </c>
      <c r="BD119">
        <f t="shared" si="20"/>
        <v>0</v>
      </c>
      <c r="BE119" s="2" t="str">
        <f t="shared" si="21"/>
        <v>N</v>
      </c>
      <c r="BF119" s="2" t="str">
        <f t="shared" si="22"/>
        <v>N</v>
      </c>
      <c r="BG119" s="2" t="str">
        <f t="shared" si="23"/>
        <v>N</v>
      </c>
      <c r="BH119" s="2" t="str">
        <f t="shared" si="24"/>
        <v>N</v>
      </c>
      <c r="BI119">
        <v>76</v>
      </c>
      <c r="BJ119" t="e">
        <f t="shared" si="25"/>
        <v>#NUM!</v>
      </c>
      <c r="BL119" s="13" t="e" cm="1">
        <f t="array" ref="BL119">INDEX(BE$44:BE$243,$BJ119)</f>
        <v>#NUM!</v>
      </c>
      <c r="BM119" s="13" t="e" cm="1">
        <f t="array" ref="BM119">INDEX(BF$44:BF$243,$BJ119)</f>
        <v>#NUM!</v>
      </c>
      <c r="BN119" s="13" t="e" cm="1">
        <f t="array" ref="BN119">INDEX(BG$44:BG$243,$BJ119)</f>
        <v>#NUM!</v>
      </c>
      <c r="BO119" s="13" t="e" cm="1">
        <f t="array" ref="BO119">INDEX(BH$44:BH$243,$BJ119)</f>
        <v>#NUM!</v>
      </c>
    </row>
    <row r="120" spans="33:67" x14ac:dyDescent="0.3">
      <c r="AG120">
        <v>77</v>
      </c>
      <c r="AR120" s="3">
        <v>6</v>
      </c>
      <c r="AS120" s="14">
        <v>18</v>
      </c>
      <c r="AT120">
        <v>1526</v>
      </c>
      <c r="AV120" s="2">
        <f t="shared" si="13"/>
        <v>6</v>
      </c>
      <c r="AW120" s="2">
        <f t="shared" si="14"/>
        <v>18</v>
      </c>
      <c r="AX120">
        <f t="shared" si="15"/>
        <v>1526</v>
      </c>
      <c r="AZ120" s="2">
        <f t="shared" si="16"/>
        <v>77</v>
      </c>
      <c r="BA120" s="2">
        <f t="shared" si="17"/>
        <v>6</v>
      </c>
      <c r="BB120" s="2">
        <f t="shared" si="18"/>
        <v>18</v>
      </c>
      <c r="BC120" s="2">
        <f t="shared" si="19"/>
        <v>1526</v>
      </c>
      <c r="BD120">
        <f t="shared" si="20"/>
        <v>0</v>
      </c>
      <c r="BE120" s="2" t="str">
        <f t="shared" si="21"/>
        <v>N</v>
      </c>
      <c r="BF120" s="2" t="str">
        <f t="shared" si="22"/>
        <v>N</v>
      </c>
      <c r="BG120" s="2" t="str">
        <f t="shared" si="23"/>
        <v>N</v>
      </c>
      <c r="BH120" s="2" t="str">
        <f t="shared" si="24"/>
        <v>N</v>
      </c>
      <c r="BI120">
        <v>77</v>
      </c>
      <c r="BJ120" t="e">
        <f t="shared" si="25"/>
        <v>#NUM!</v>
      </c>
      <c r="BL120" s="13" t="e" cm="1">
        <f t="array" ref="BL120">INDEX(BE$44:BE$243,$BJ120)</f>
        <v>#NUM!</v>
      </c>
      <c r="BM120" s="13" t="e" cm="1">
        <f t="array" ref="BM120">INDEX(BF$44:BF$243,$BJ120)</f>
        <v>#NUM!</v>
      </c>
      <c r="BN120" s="13" t="e" cm="1">
        <f t="array" ref="BN120">INDEX(BG$44:BG$243,$BJ120)</f>
        <v>#NUM!</v>
      </c>
      <c r="BO120" s="13" t="e" cm="1">
        <f t="array" ref="BO120">INDEX(BH$44:BH$243,$BJ120)</f>
        <v>#NUM!</v>
      </c>
    </row>
    <row r="121" spans="33:67" x14ac:dyDescent="0.3">
      <c r="AG121">
        <v>78</v>
      </c>
      <c r="AR121" s="3">
        <v>10</v>
      </c>
      <c r="AS121" s="14">
        <v>14</v>
      </c>
      <c r="AT121">
        <v>1539</v>
      </c>
      <c r="AV121" s="2">
        <f t="shared" si="13"/>
        <v>10</v>
      </c>
      <c r="AW121" s="2">
        <f t="shared" si="14"/>
        <v>14</v>
      </c>
      <c r="AX121">
        <f t="shared" si="15"/>
        <v>1539</v>
      </c>
      <c r="AZ121" s="2">
        <f t="shared" si="16"/>
        <v>78</v>
      </c>
      <c r="BA121" s="2">
        <f t="shared" si="17"/>
        <v>10</v>
      </c>
      <c r="BB121" s="2">
        <f t="shared" si="18"/>
        <v>14</v>
      </c>
      <c r="BC121" s="2">
        <f t="shared" si="19"/>
        <v>1539</v>
      </c>
      <c r="BD121">
        <f t="shared" si="20"/>
        <v>0</v>
      </c>
      <c r="BE121" s="2" t="str">
        <f t="shared" si="21"/>
        <v>N</v>
      </c>
      <c r="BF121" s="2" t="str">
        <f t="shared" si="22"/>
        <v>N</v>
      </c>
      <c r="BG121" s="2" t="str">
        <f t="shared" si="23"/>
        <v>N</v>
      </c>
      <c r="BH121" s="2" t="str">
        <f t="shared" si="24"/>
        <v>N</v>
      </c>
      <c r="BI121">
        <v>78</v>
      </c>
      <c r="BJ121" t="e">
        <f t="shared" si="25"/>
        <v>#NUM!</v>
      </c>
      <c r="BL121" s="13" t="e" cm="1">
        <f t="array" ref="BL121">INDEX(BE$44:BE$243,$BJ121)</f>
        <v>#NUM!</v>
      </c>
      <c r="BM121" s="13" t="e" cm="1">
        <f t="array" ref="BM121">INDEX(BF$44:BF$243,$BJ121)</f>
        <v>#NUM!</v>
      </c>
      <c r="BN121" s="13" t="e" cm="1">
        <f t="array" ref="BN121">INDEX(BG$44:BG$243,$BJ121)</f>
        <v>#NUM!</v>
      </c>
      <c r="BO121" s="13" t="e" cm="1">
        <f t="array" ref="BO121">INDEX(BH$44:BH$243,$BJ121)</f>
        <v>#NUM!</v>
      </c>
    </row>
    <row r="122" spans="33:67" x14ac:dyDescent="0.3">
      <c r="AG122">
        <v>79</v>
      </c>
      <c r="AR122" s="3">
        <v>5</v>
      </c>
      <c r="AS122" s="14">
        <v>20</v>
      </c>
      <c r="AT122">
        <v>1570</v>
      </c>
      <c r="AV122" s="2">
        <f t="shared" si="13"/>
        <v>5</v>
      </c>
      <c r="AW122" s="2">
        <f t="shared" si="14"/>
        <v>20</v>
      </c>
      <c r="AX122">
        <f t="shared" si="15"/>
        <v>1570</v>
      </c>
      <c r="AZ122" s="2">
        <f t="shared" si="16"/>
        <v>79</v>
      </c>
      <c r="BA122" s="2">
        <f t="shared" si="17"/>
        <v>5</v>
      </c>
      <c r="BB122" s="2">
        <f t="shared" si="18"/>
        <v>20</v>
      </c>
      <c r="BC122" s="2">
        <f t="shared" si="19"/>
        <v>1570</v>
      </c>
      <c r="BD122">
        <f t="shared" si="20"/>
        <v>0</v>
      </c>
      <c r="BE122" s="2" t="str">
        <f t="shared" si="21"/>
        <v>N</v>
      </c>
      <c r="BF122" s="2" t="str">
        <f t="shared" si="22"/>
        <v>N</v>
      </c>
      <c r="BG122" s="2" t="str">
        <f t="shared" si="23"/>
        <v>N</v>
      </c>
      <c r="BH122" s="2" t="str">
        <f t="shared" si="24"/>
        <v>N</v>
      </c>
      <c r="BI122">
        <v>79</v>
      </c>
      <c r="BJ122" t="e">
        <f t="shared" si="25"/>
        <v>#NUM!</v>
      </c>
      <c r="BL122" s="13" t="e" cm="1">
        <f t="array" ref="BL122">INDEX(BE$44:BE$243,$BJ122)</f>
        <v>#NUM!</v>
      </c>
      <c r="BM122" s="13" t="e" cm="1">
        <f t="array" ref="BM122">INDEX(BF$44:BF$243,$BJ122)</f>
        <v>#NUM!</v>
      </c>
      <c r="BN122" s="13" t="e" cm="1">
        <f t="array" ref="BN122">INDEX(BG$44:BG$243,$BJ122)</f>
        <v>#NUM!</v>
      </c>
      <c r="BO122" s="13" t="e" cm="1">
        <f t="array" ref="BO122">INDEX(BH$44:BH$243,$BJ122)</f>
        <v>#NUM!</v>
      </c>
    </row>
    <row r="123" spans="33:67" x14ac:dyDescent="0.3">
      <c r="AG123">
        <v>80</v>
      </c>
      <c r="AR123" s="3">
        <v>1</v>
      </c>
      <c r="AS123" s="14">
        <v>45</v>
      </c>
      <c r="AT123">
        <v>1590</v>
      </c>
      <c r="AV123" s="2">
        <f t="shared" si="13"/>
        <v>1</v>
      </c>
      <c r="AW123" s="2" t="str">
        <f t="shared" si="14"/>
        <v>N</v>
      </c>
      <c r="AX123" t="str">
        <f t="shared" si="15"/>
        <v/>
      </c>
      <c r="AZ123" s="2" t="str">
        <f t="shared" si="16"/>
        <v/>
      </c>
      <c r="BA123" s="2" t="str">
        <f t="shared" si="17"/>
        <v/>
      </c>
      <c r="BB123" s="2" t="str">
        <f t="shared" si="18"/>
        <v/>
      </c>
      <c r="BC123" s="2" t="str">
        <f t="shared" si="19"/>
        <v/>
      </c>
      <c r="BD123">
        <f t="shared" si="20"/>
        <v>0</v>
      </c>
      <c r="BE123" s="2" t="str">
        <f t="shared" si="21"/>
        <v>N</v>
      </c>
      <c r="BF123" s="2" t="str">
        <f t="shared" si="22"/>
        <v>N</v>
      </c>
      <c r="BG123" s="2" t="str">
        <f t="shared" si="23"/>
        <v>N</v>
      </c>
      <c r="BH123" s="2" t="str">
        <f t="shared" si="24"/>
        <v>N</v>
      </c>
      <c r="BI123">
        <v>80</v>
      </c>
      <c r="BJ123" t="e">
        <f t="shared" si="25"/>
        <v>#NUM!</v>
      </c>
      <c r="BL123" s="13" t="e" cm="1">
        <f t="array" ref="BL123">INDEX(BE$44:BE$243,$BJ123)</f>
        <v>#NUM!</v>
      </c>
      <c r="BM123" s="13" t="e" cm="1">
        <f t="array" ref="BM123">INDEX(BF$44:BF$243,$BJ123)</f>
        <v>#NUM!</v>
      </c>
      <c r="BN123" s="13" t="e" cm="1">
        <f t="array" ref="BN123">INDEX(BG$44:BG$243,$BJ123)</f>
        <v>#NUM!</v>
      </c>
      <c r="BO123" s="13" t="e" cm="1">
        <f t="array" ref="BO123">INDEX(BH$44:BH$243,$BJ123)</f>
        <v>#NUM!</v>
      </c>
    </row>
    <row r="124" spans="33:67" x14ac:dyDescent="0.3">
      <c r="AG124">
        <v>81</v>
      </c>
      <c r="AR124" s="3">
        <v>3</v>
      </c>
      <c r="AS124" s="14">
        <v>26</v>
      </c>
      <c r="AT124">
        <v>1592</v>
      </c>
      <c r="AV124" s="2">
        <f t="shared" si="13"/>
        <v>3</v>
      </c>
      <c r="AW124" s="2">
        <f t="shared" si="14"/>
        <v>26</v>
      </c>
      <c r="AX124">
        <f t="shared" si="15"/>
        <v>1592</v>
      </c>
      <c r="AZ124" s="2">
        <f t="shared" si="16"/>
        <v>81</v>
      </c>
      <c r="BA124" s="2">
        <f t="shared" si="17"/>
        <v>3</v>
      </c>
      <c r="BB124" s="2">
        <f t="shared" si="18"/>
        <v>26</v>
      </c>
      <c r="BC124" s="2">
        <f t="shared" si="19"/>
        <v>1592</v>
      </c>
      <c r="BD124">
        <f t="shared" si="20"/>
        <v>0</v>
      </c>
      <c r="BE124" s="2" t="str">
        <f t="shared" si="21"/>
        <v>N</v>
      </c>
      <c r="BF124" s="2" t="str">
        <f t="shared" si="22"/>
        <v>N</v>
      </c>
      <c r="BG124" s="2" t="str">
        <f t="shared" si="23"/>
        <v>N</v>
      </c>
      <c r="BH124" s="2" t="str">
        <f t="shared" si="24"/>
        <v>N</v>
      </c>
      <c r="BI124">
        <v>81</v>
      </c>
      <c r="BJ124" t="e">
        <f t="shared" si="25"/>
        <v>#NUM!</v>
      </c>
      <c r="BL124" s="13" t="e" cm="1">
        <f t="array" ref="BL124">INDEX(BE$44:BE$243,$BJ124)</f>
        <v>#NUM!</v>
      </c>
      <c r="BM124" s="13" t="e" cm="1">
        <f t="array" ref="BM124">INDEX(BF$44:BF$243,$BJ124)</f>
        <v>#NUM!</v>
      </c>
      <c r="BN124" s="13" t="e" cm="1">
        <f t="array" ref="BN124">INDEX(BG$44:BG$243,$BJ124)</f>
        <v>#NUM!</v>
      </c>
      <c r="BO124" s="13" t="e" cm="1">
        <f t="array" ref="BO124">INDEX(BH$44:BH$243,$BJ124)</f>
        <v>#NUM!</v>
      </c>
    </row>
    <row r="125" spans="33:67" x14ac:dyDescent="0.3">
      <c r="AG125">
        <v>82</v>
      </c>
      <c r="AR125" s="3">
        <v>2</v>
      </c>
      <c r="AS125" s="14">
        <v>32</v>
      </c>
      <c r="AT125">
        <v>1608</v>
      </c>
      <c r="AV125" s="2">
        <f t="shared" si="13"/>
        <v>2</v>
      </c>
      <c r="AW125" s="2" t="str">
        <f t="shared" si="14"/>
        <v>N</v>
      </c>
      <c r="AX125" t="str">
        <f t="shared" si="15"/>
        <v/>
      </c>
      <c r="AZ125" s="2" t="str">
        <f t="shared" si="16"/>
        <v/>
      </c>
      <c r="BA125" s="2" t="str">
        <f t="shared" si="17"/>
        <v/>
      </c>
      <c r="BB125" s="2" t="str">
        <f t="shared" si="18"/>
        <v/>
      </c>
      <c r="BC125" s="2" t="str">
        <f t="shared" si="19"/>
        <v/>
      </c>
      <c r="BD125">
        <f t="shared" si="20"/>
        <v>0</v>
      </c>
      <c r="BE125" s="2" t="str">
        <f t="shared" si="21"/>
        <v>N</v>
      </c>
      <c r="BF125" s="2" t="str">
        <f t="shared" si="22"/>
        <v>N</v>
      </c>
      <c r="BG125" s="2" t="str">
        <f t="shared" si="23"/>
        <v>N</v>
      </c>
      <c r="BH125" s="2" t="str">
        <f t="shared" si="24"/>
        <v>N</v>
      </c>
      <c r="BI125">
        <v>82</v>
      </c>
      <c r="BJ125" t="e">
        <f t="shared" si="25"/>
        <v>#NUM!</v>
      </c>
      <c r="BL125" s="13" t="e" cm="1">
        <f t="array" ref="BL125">INDEX(BE$44:BE$243,$BJ125)</f>
        <v>#NUM!</v>
      </c>
      <c r="BM125" s="13" t="e" cm="1">
        <f t="array" ref="BM125">INDEX(BF$44:BF$243,$BJ125)</f>
        <v>#NUM!</v>
      </c>
      <c r="BN125" s="13" t="e" cm="1">
        <f t="array" ref="BN125">INDEX(BG$44:BG$243,$BJ125)</f>
        <v>#NUM!</v>
      </c>
      <c r="BO125" s="13" t="e" cm="1">
        <f t="array" ref="BO125">INDEX(BH$44:BH$243,$BJ125)</f>
        <v>#NUM!</v>
      </c>
    </row>
    <row r="126" spans="33:67" x14ac:dyDescent="0.3">
      <c r="AG126">
        <v>83</v>
      </c>
      <c r="AR126" s="3">
        <v>8</v>
      </c>
      <c r="AS126" s="14">
        <v>16</v>
      </c>
      <c r="AT126">
        <v>1608</v>
      </c>
      <c r="AV126" s="2">
        <f t="shared" si="13"/>
        <v>8</v>
      </c>
      <c r="AW126" s="2">
        <f t="shared" si="14"/>
        <v>16</v>
      </c>
      <c r="AX126">
        <f t="shared" si="15"/>
        <v>1608</v>
      </c>
      <c r="AZ126" s="2">
        <f t="shared" si="16"/>
        <v>83</v>
      </c>
      <c r="BA126" s="2">
        <f t="shared" si="17"/>
        <v>8</v>
      </c>
      <c r="BB126" s="2">
        <f t="shared" si="18"/>
        <v>16</v>
      </c>
      <c r="BC126" s="2">
        <f t="shared" si="19"/>
        <v>1608</v>
      </c>
      <c r="BD126">
        <f t="shared" si="20"/>
        <v>0</v>
      </c>
      <c r="BE126" s="2" t="str">
        <f t="shared" si="21"/>
        <v>N</v>
      </c>
      <c r="BF126" s="2" t="str">
        <f t="shared" si="22"/>
        <v>N</v>
      </c>
      <c r="BG126" s="2" t="str">
        <f t="shared" si="23"/>
        <v>N</v>
      </c>
      <c r="BH126" s="2" t="str">
        <f t="shared" si="24"/>
        <v>N</v>
      </c>
      <c r="BI126">
        <v>83</v>
      </c>
      <c r="BJ126" t="e">
        <f t="shared" si="25"/>
        <v>#NUM!</v>
      </c>
      <c r="BL126" s="13" t="e" cm="1">
        <f t="array" ref="BL126">INDEX(BE$44:BE$243,$BJ126)</f>
        <v>#NUM!</v>
      </c>
      <c r="BM126" s="13" t="e" cm="1">
        <f t="array" ref="BM126">INDEX(BF$44:BF$243,$BJ126)</f>
        <v>#NUM!</v>
      </c>
      <c r="BN126" s="13" t="e" cm="1">
        <f t="array" ref="BN126">INDEX(BG$44:BG$243,$BJ126)</f>
        <v>#NUM!</v>
      </c>
      <c r="BO126" s="13" t="e" cm="1">
        <f t="array" ref="BO126">INDEX(BH$44:BH$243,$BJ126)</f>
        <v>#NUM!</v>
      </c>
    </row>
    <row r="127" spans="33:67" x14ac:dyDescent="0.3">
      <c r="AG127">
        <v>84</v>
      </c>
      <c r="AR127" s="3">
        <v>7</v>
      </c>
      <c r="AS127" s="14">
        <v>18</v>
      </c>
      <c r="AT127">
        <v>1781</v>
      </c>
      <c r="AV127" s="2">
        <f t="shared" si="13"/>
        <v>7</v>
      </c>
      <c r="AW127" s="2">
        <f t="shared" si="14"/>
        <v>18</v>
      </c>
      <c r="AX127">
        <f t="shared" si="15"/>
        <v>1781</v>
      </c>
      <c r="AZ127" s="2">
        <f t="shared" si="16"/>
        <v>84</v>
      </c>
      <c r="BA127" s="2">
        <f t="shared" si="17"/>
        <v>7</v>
      </c>
      <c r="BB127" s="2">
        <f t="shared" si="18"/>
        <v>18</v>
      </c>
      <c r="BC127" s="2">
        <f t="shared" si="19"/>
        <v>1781</v>
      </c>
      <c r="BD127">
        <f t="shared" si="20"/>
        <v>0</v>
      </c>
      <c r="BE127" s="2" t="str">
        <f t="shared" si="21"/>
        <v>N</v>
      </c>
      <c r="BF127" s="2" t="str">
        <f t="shared" si="22"/>
        <v>N</v>
      </c>
      <c r="BG127" s="2" t="str">
        <f t="shared" si="23"/>
        <v>N</v>
      </c>
      <c r="BH127" s="2" t="str">
        <f t="shared" si="24"/>
        <v>N</v>
      </c>
      <c r="BI127">
        <v>84</v>
      </c>
      <c r="BJ127" t="e">
        <f t="shared" si="25"/>
        <v>#NUM!</v>
      </c>
      <c r="BL127" s="13" t="e" cm="1">
        <f t="array" ref="BL127">INDEX(BE$44:BE$243,$BJ127)</f>
        <v>#NUM!</v>
      </c>
      <c r="BM127" s="13" t="e" cm="1">
        <f t="array" ref="BM127">INDEX(BF$44:BF$243,$BJ127)</f>
        <v>#NUM!</v>
      </c>
      <c r="BN127" s="13" t="e" cm="1">
        <f t="array" ref="BN127">INDEX(BG$44:BG$243,$BJ127)</f>
        <v>#NUM!</v>
      </c>
      <c r="BO127" s="13" t="e" cm="1">
        <f t="array" ref="BO127">INDEX(BH$44:BH$243,$BJ127)</f>
        <v>#NUM!</v>
      </c>
    </row>
    <row r="128" spans="33:67" x14ac:dyDescent="0.3">
      <c r="AG128">
        <v>85</v>
      </c>
      <c r="AR128" s="3">
        <v>4</v>
      </c>
      <c r="AS128" s="14">
        <v>24</v>
      </c>
      <c r="AT128">
        <v>1809</v>
      </c>
      <c r="AV128" s="2">
        <f t="shared" si="13"/>
        <v>4</v>
      </c>
      <c r="AW128" s="2">
        <f t="shared" si="14"/>
        <v>24</v>
      </c>
      <c r="AX128">
        <f t="shared" si="15"/>
        <v>1809</v>
      </c>
      <c r="AZ128" s="2">
        <f t="shared" si="16"/>
        <v>85</v>
      </c>
      <c r="BA128" s="2">
        <f t="shared" si="17"/>
        <v>4</v>
      </c>
      <c r="BB128" s="2">
        <f t="shared" si="18"/>
        <v>24</v>
      </c>
      <c r="BC128" s="2">
        <f t="shared" si="19"/>
        <v>1809</v>
      </c>
      <c r="BD128">
        <f t="shared" si="20"/>
        <v>0</v>
      </c>
      <c r="BE128" s="2" t="str">
        <f t="shared" si="21"/>
        <v>N</v>
      </c>
      <c r="BF128" s="2" t="str">
        <f t="shared" si="22"/>
        <v>N</v>
      </c>
      <c r="BG128" s="2" t="str">
        <f t="shared" si="23"/>
        <v>N</v>
      </c>
      <c r="BH128" s="2" t="str">
        <f t="shared" si="24"/>
        <v>N</v>
      </c>
      <c r="BI128">
        <v>85</v>
      </c>
      <c r="BJ128" t="e">
        <f t="shared" si="25"/>
        <v>#NUM!</v>
      </c>
      <c r="BL128" s="13" t="e" cm="1">
        <f t="array" ref="BL128">INDEX(BE$44:BE$243,$BJ128)</f>
        <v>#NUM!</v>
      </c>
      <c r="BM128" s="13" t="e" cm="1">
        <f t="array" ref="BM128">INDEX(BF$44:BF$243,$BJ128)</f>
        <v>#NUM!</v>
      </c>
      <c r="BN128" s="13" t="e" cm="1">
        <f t="array" ref="BN128">INDEX(BG$44:BG$243,$BJ128)</f>
        <v>#NUM!</v>
      </c>
      <c r="BO128" s="13" t="e" cm="1">
        <f t="array" ref="BO128">INDEX(BH$44:BH$243,$BJ128)</f>
        <v>#NUM!</v>
      </c>
    </row>
    <row r="129" spans="33:67" x14ac:dyDescent="0.3">
      <c r="AG129">
        <v>86</v>
      </c>
      <c r="AR129" s="3">
        <v>9</v>
      </c>
      <c r="AS129" s="14">
        <v>16</v>
      </c>
      <c r="AT129">
        <v>1809</v>
      </c>
      <c r="AV129" s="2">
        <f t="shared" si="13"/>
        <v>9</v>
      </c>
      <c r="AW129" s="2">
        <f t="shared" si="14"/>
        <v>16</v>
      </c>
      <c r="AX129">
        <f t="shared" si="15"/>
        <v>1809</v>
      </c>
      <c r="AZ129" s="2">
        <f t="shared" si="16"/>
        <v>86</v>
      </c>
      <c r="BA129" s="2">
        <f t="shared" si="17"/>
        <v>9</v>
      </c>
      <c r="BB129" s="2">
        <f t="shared" si="18"/>
        <v>16</v>
      </c>
      <c r="BC129" s="2">
        <f t="shared" si="19"/>
        <v>1809</v>
      </c>
      <c r="BD129">
        <f t="shared" si="20"/>
        <v>0</v>
      </c>
      <c r="BE129" s="2" t="str">
        <f t="shared" si="21"/>
        <v>N</v>
      </c>
      <c r="BF129" s="2" t="str">
        <f t="shared" si="22"/>
        <v>N</v>
      </c>
      <c r="BG129" s="2" t="str">
        <f t="shared" si="23"/>
        <v>N</v>
      </c>
      <c r="BH129" s="2" t="str">
        <f t="shared" si="24"/>
        <v>N</v>
      </c>
      <c r="BI129">
        <v>86</v>
      </c>
      <c r="BJ129" t="e">
        <f t="shared" si="25"/>
        <v>#NUM!</v>
      </c>
      <c r="BL129" s="13" t="e" cm="1">
        <f t="array" ref="BL129">INDEX(BE$44:BE$243,$BJ129)</f>
        <v>#NUM!</v>
      </c>
      <c r="BM129" s="13" t="e" cm="1">
        <f t="array" ref="BM129">INDEX(BF$44:BF$243,$BJ129)</f>
        <v>#NUM!</v>
      </c>
      <c r="BN129" s="13" t="e" cm="1">
        <f t="array" ref="BN129">INDEX(BG$44:BG$243,$BJ129)</f>
        <v>#NUM!</v>
      </c>
      <c r="BO129" s="13" t="e" cm="1">
        <f t="array" ref="BO129">INDEX(BH$44:BH$243,$BJ129)</f>
        <v>#NUM!</v>
      </c>
    </row>
    <row r="130" spans="33:67" x14ac:dyDescent="0.3">
      <c r="AG130">
        <v>87</v>
      </c>
      <c r="AR130" s="3">
        <v>2</v>
      </c>
      <c r="AS130" s="14">
        <v>34</v>
      </c>
      <c r="AT130">
        <v>1815</v>
      </c>
      <c r="AV130" s="2">
        <f t="shared" si="13"/>
        <v>2</v>
      </c>
      <c r="AW130" s="2" t="str">
        <f t="shared" si="14"/>
        <v>N</v>
      </c>
      <c r="AX130" t="str">
        <f t="shared" si="15"/>
        <v/>
      </c>
      <c r="AZ130" s="2" t="str">
        <f t="shared" si="16"/>
        <v/>
      </c>
      <c r="BA130" s="2" t="str">
        <f t="shared" si="17"/>
        <v/>
      </c>
      <c r="BB130" s="2" t="str">
        <f t="shared" si="18"/>
        <v/>
      </c>
      <c r="BC130" s="2" t="str">
        <f t="shared" si="19"/>
        <v/>
      </c>
      <c r="BD130">
        <f t="shared" si="20"/>
        <v>0</v>
      </c>
      <c r="BE130" s="2" t="str">
        <f t="shared" si="21"/>
        <v>N</v>
      </c>
      <c r="BF130" s="2" t="str">
        <f t="shared" si="22"/>
        <v>N</v>
      </c>
      <c r="BG130" s="2" t="str">
        <f t="shared" si="23"/>
        <v>N</v>
      </c>
      <c r="BH130" s="2" t="str">
        <f t="shared" si="24"/>
        <v>N</v>
      </c>
      <c r="BI130">
        <v>87</v>
      </c>
      <c r="BJ130" t="e">
        <f t="shared" si="25"/>
        <v>#NUM!</v>
      </c>
      <c r="BL130" s="13" t="e" cm="1">
        <f t="array" ref="BL130">INDEX(BE$44:BE$243,$BJ130)</f>
        <v>#NUM!</v>
      </c>
      <c r="BM130" s="13" t="e" cm="1">
        <f t="array" ref="BM130">INDEX(BF$44:BF$243,$BJ130)</f>
        <v>#NUM!</v>
      </c>
      <c r="BN130" s="13" t="e" cm="1">
        <f t="array" ref="BN130">INDEX(BG$44:BG$243,$BJ130)</f>
        <v>#NUM!</v>
      </c>
      <c r="BO130" s="13" t="e" cm="1">
        <f t="array" ref="BO130">INDEX(BH$44:BH$243,$BJ130)</f>
        <v>#NUM!</v>
      </c>
    </row>
    <row r="131" spans="33:67" x14ac:dyDescent="0.3">
      <c r="AG131">
        <v>88</v>
      </c>
      <c r="AR131" s="3">
        <v>3</v>
      </c>
      <c r="AS131" s="14">
        <v>28</v>
      </c>
      <c r="AT131">
        <v>1847</v>
      </c>
      <c r="AV131" s="2">
        <f t="shared" si="13"/>
        <v>3</v>
      </c>
      <c r="AW131" s="2">
        <f t="shared" si="14"/>
        <v>28</v>
      </c>
      <c r="AX131">
        <f t="shared" si="15"/>
        <v>1847</v>
      </c>
      <c r="AZ131" s="2">
        <f t="shared" si="16"/>
        <v>88</v>
      </c>
      <c r="BA131" s="2">
        <f t="shared" si="17"/>
        <v>3</v>
      </c>
      <c r="BB131" s="2">
        <f t="shared" si="18"/>
        <v>28</v>
      </c>
      <c r="BC131" s="2">
        <f t="shared" si="19"/>
        <v>1847</v>
      </c>
      <c r="BD131">
        <f t="shared" si="20"/>
        <v>0</v>
      </c>
      <c r="BE131" s="2" t="str">
        <f t="shared" si="21"/>
        <v>N</v>
      </c>
      <c r="BF131" s="2" t="str">
        <f t="shared" si="22"/>
        <v>N</v>
      </c>
      <c r="BG131" s="2" t="str">
        <f t="shared" si="23"/>
        <v>N</v>
      </c>
      <c r="BH131" s="2" t="str">
        <f t="shared" si="24"/>
        <v>N</v>
      </c>
      <c r="BI131">
        <v>88</v>
      </c>
      <c r="BJ131" t="e">
        <f t="shared" si="25"/>
        <v>#NUM!</v>
      </c>
      <c r="BL131" s="13" t="e" cm="1">
        <f t="array" ref="BL131">INDEX(BE$44:BE$243,$BJ131)</f>
        <v>#NUM!</v>
      </c>
      <c r="BM131" s="13" t="e" cm="1">
        <f t="array" ref="BM131">INDEX(BF$44:BF$243,$BJ131)</f>
        <v>#NUM!</v>
      </c>
      <c r="BN131" s="13" t="e" cm="1">
        <f t="array" ref="BN131">INDEX(BG$44:BG$243,$BJ131)</f>
        <v>#NUM!</v>
      </c>
      <c r="BO131" s="13" t="e" cm="1">
        <f t="array" ref="BO131">INDEX(BH$44:BH$243,$BJ131)</f>
        <v>#NUM!</v>
      </c>
    </row>
    <row r="132" spans="33:67" x14ac:dyDescent="0.3">
      <c r="AG132">
        <v>89</v>
      </c>
      <c r="AR132" s="3">
        <v>6</v>
      </c>
      <c r="AS132" s="14">
        <v>20</v>
      </c>
      <c r="AT132">
        <v>1884</v>
      </c>
      <c r="AV132" s="2">
        <f t="shared" si="13"/>
        <v>6</v>
      </c>
      <c r="AW132" s="2">
        <f t="shared" si="14"/>
        <v>20</v>
      </c>
      <c r="AX132">
        <f t="shared" si="15"/>
        <v>1884</v>
      </c>
      <c r="AZ132" s="2">
        <f t="shared" si="16"/>
        <v>89</v>
      </c>
      <c r="BA132" s="2">
        <f t="shared" si="17"/>
        <v>6</v>
      </c>
      <c r="BB132" s="2">
        <f t="shared" si="18"/>
        <v>20</v>
      </c>
      <c r="BC132" s="2">
        <f t="shared" si="19"/>
        <v>1884</v>
      </c>
      <c r="BD132">
        <f t="shared" si="20"/>
        <v>0</v>
      </c>
      <c r="BE132" s="2" t="str">
        <f t="shared" si="21"/>
        <v>N</v>
      </c>
      <c r="BF132" s="2" t="str">
        <f t="shared" si="22"/>
        <v>N</v>
      </c>
      <c r="BG132" s="2" t="str">
        <f t="shared" si="23"/>
        <v>N</v>
      </c>
      <c r="BH132" s="2" t="str">
        <f t="shared" si="24"/>
        <v>N</v>
      </c>
      <c r="BI132">
        <v>89</v>
      </c>
      <c r="BJ132" t="e">
        <f t="shared" si="25"/>
        <v>#NUM!</v>
      </c>
      <c r="BL132" s="13" t="e" cm="1">
        <f t="array" ref="BL132">INDEX(BE$44:BE$243,$BJ132)</f>
        <v>#NUM!</v>
      </c>
      <c r="BM132" s="13" t="e" cm="1">
        <f t="array" ref="BM132">INDEX(BF$44:BF$243,$BJ132)</f>
        <v>#NUM!</v>
      </c>
      <c r="BN132" s="13" t="e" cm="1">
        <f t="array" ref="BN132">INDEX(BG$44:BG$243,$BJ132)</f>
        <v>#NUM!</v>
      </c>
      <c r="BO132" s="13" t="e" cm="1">
        <f t="array" ref="BO132">INDEX(BH$44:BH$243,$BJ132)</f>
        <v>#NUM!</v>
      </c>
    </row>
    <row r="133" spans="33:67" x14ac:dyDescent="0.3">
      <c r="AG133">
        <v>90</v>
      </c>
      <c r="AR133" s="3">
        <v>5</v>
      </c>
      <c r="AS133" s="14">
        <v>22</v>
      </c>
      <c r="AT133">
        <v>1900</v>
      </c>
      <c r="AV133" s="2">
        <f t="shared" si="13"/>
        <v>5</v>
      </c>
      <c r="AW133" s="2">
        <f t="shared" si="14"/>
        <v>22</v>
      </c>
      <c r="AX133">
        <f t="shared" si="15"/>
        <v>1900</v>
      </c>
      <c r="AZ133" s="2">
        <f t="shared" si="16"/>
        <v>90</v>
      </c>
      <c r="BA133" s="2">
        <f t="shared" si="17"/>
        <v>5</v>
      </c>
      <c r="BB133" s="2">
        <f t="shared" si="18"/>
        <v>22</v>
      </c>
      <c r="BC133" s="2">
        <f t="shared" si="19"/>
        <v>1900</v>
      </c>
      <c r="BD133">
        <f t="shared" si="20"/>
        <v>0</v>
      </c>
      <c r="BE133" s="2" t="str">
        <f t="shared" si="21"/>
        <v>N</v>
      </c>
      <c r="BF133" s="2" t="str">
        <f t="shared" si="22"/>
        <v>N</v>
      </c>
      <c r="BG133" s="2" t="str">
        <f t="shared" si="23"/>
        <v>N</v>
      </c>
      <c r="BH133" s="2" t="str">
        <f t="shared" si="24"/>
        <v>N</v>
      </c>
      <c r="BI133">
        <v>90</v>
      </c>
      <c r="BJ133" t="e">
        <f t="shared" si="25"/>
        <v>#NUM!</v>
      </c>
      <c r="BL133" s="13" t="e" cm="1">
        <f t="array" ref="BL133">INDEX(BE$44:BE$243,$BJ133)</f>
        <v>#NUM!</v>
      </c>
      <c r="BM133" s="13" t="e" cm="1">
        <f t="array" ref="BM133">INDEX(BF$44:BF$243,$BJ133)</f>
        <v>#NUM!</v>
      </c>
      <c r="BN133" s="13" t="e" cm="1">
        <f t="array" ref="BN133">INDEX(BG$44:BG$243,$BJ133)</f>
        <v>#NUM!</v>
      </c>
      <c r="BO133" s="13" t="e" cm="1">
        <f t="array" ref="BO133">INDEX(BH$44:BH$243,$BJ133)</f>
        <v>#NUM!</v>
      </c>
    </row>
    <row r="134" spans="33:67" x14ac:dyDescent="0.3">
      <c r="AG134">
        <v>91</v>
      </c>
      <c r="AR134" s="3">
        <v>1</v>
      </c>
      <c r="AS134" s="14">
        <v>50</v>
      </c>
      <c r="AT134">
        <v>1963</v>
      </c>
      <c r="AV134" s="2">
        <f t="shared" si="13"/>
        <v>1</v>
      </c>
      <c r="AW134" s="2" t="str">
        <f t="shared" si="14"/>
        <v>N</v>
      </c>
      <c r="AX134" t="str">
        <f t="shared" si="15"/>
        <v/>
      </c>
      <c r="AZ134" s="2" t="str">
        <f t="shared" si="16"/>
        <v/>
      </c>
      <c r="BA134" s="2" t="str">
        <f t="shared" si="17"/>
        <v/>
      </c>
      <c r="BB134" s="2" t="str">
        <f t="shared" si="18"/>
        <v/>
      </c>
      <c r="BC134" s="2" t="str">
        <f t="shared" si="19"/>
        <v/>
      </c>
      <c r="BD134">
        <f t="shared" si="20"/>
        <v>0</v>
      </c>
      <c r="BE134" s="2" t="str">
        <f t="shared" si="21"/>
        <v>N</v>
      </c>
      <c r="BF134" s="2" t="str">
        <f t="shared" si="22"/>
        <v>N</v>
      </c>
      <c r="BG134" s="2" t="str">
        <f t="shared" si="23"/>
        <v>N</v>
      </c>
      <c r="BH134" s="2" t="str">
        <f t="shared" si="24"/>
        <v>N</v>
      </c>
      <c r="BI134">
        <v>91</v>
      </c>
      <c r="BJ134" t="e">
        <f t="shared" si="25"/>
        <v>#NUM!</v>
      </c>
      <c r="BL134" s="13" t="e" cm="1">
        <f t="array" ref="BL134">INDEX(BE$44:BE$243,$BJ134)</f>
        <v>#NUM!</v>
      </c>
      <c r="BM134" s="13" t="e" cm="1">
        <f t="array" ref="BM134">INDEX(BF$44:BF$243,$BJ134)</f>
        <v>#NUM!</v>
      </c>
      <c r="BN134" s="13" t="e" cm="1">
        <f t="array" ref="BN134">INDEX(BG$44:BG$243,$BJ134)</f>
        <v>#NUM!</v>
      </c>
      <c r="BO134" s="13" t="e" cm="1">
        <f t="array" ref="BO134">INDEX(BH$44:BH$243,$BJ134)</f>
        <v>#NUM!</v>
      </c>
    </row>
    <row r="135" spans="33:67" x14ac:dyDescent="0.3">
      <c r="AG135">
        <v>92</v>
      </c>
      <c r="AR135" s="3">
        <v>4</v>
      </c>
      <c r="AS135" s="14">
        <v>25</v>
      </c>
      <c r="AT135">
        <v>1963</v>
      </c>
      <c r="AV135" s="2">
        <f t="shared" si="13"/>
        <v>4</v>
      </c>
      <c r="AW135" s="2">
        <f t="shared" si="14"/>
        <v>25</v>
      </c>
      <c r="AX135">
        <f t="shared" si="15"/>
        <v>1963</v>
      </c>
      <c r="AZ135" s="2">
        <f t="shared" si="16"/>
        <v>92</v>
      </c>
      <c r="BA135" s="2">
        <f t="shared" si="17"/>
        <v>4</v>
      </c>
      <c r="BB135" s="2">
        <f t="shared" si="18"/>
        <v>25</v>
      </c>
      <c r="BC135" s="2">
        <f t="shared" si="19"/>
        <v>1963</v>
      </c>
      <c r="BD135">
        <f t="shared" si="20"/>
        <v>0</v>
      </c>
      <c r="BE135" s="2" t="str">
        <f t="shared" si="21"/>
        <v>N</v>
      </c>
      <c r="BF135" s="2" t="str">
        <f t="shared" si="22"/>
        <v>N</v>
      </c>
      <c r="BG135" s="2" t="str">
        <f t="shared" si="23"/>
        <v>N</v>
      </c>
      <c r="BH135" s="2" t="str">
        <f t="shared" si="24"/>
        <v>N</v>
      </c>
      <c r="BI135">
        <v>92</v>
      </c>
      <c r="BJ135" t="e">
        <f t="shared" si="25"/>
        <v>#NUM!</v>
      </c>
      <c r="BL135" s="13" t="e" cm="1">
        <f t="array" ref="BL135">INDEX(BE$44:BE$243,$BJ135)</f>
        <v>#NUM!</v>
      </c>
      <c r="BM135" s="13" t="e" cm="1">
        <f t="array" ref="BM135">INDEX(BF$44:BF$243,$BJ135)</f>
        <v>#NUM!</v>
      </c>
      <c r="BN135" s="13" t="e" cm="1">
        <f t="array" ref="BN135">INDEX(BG$44:BG$243,$BJ135)</f>
        <v>#NUM!</v>
      </c>
      <c r="BO135" s="13" t="e" cm="1">
        <f t="array" ref="BO135">INDEX(BH$44:BH$243,$BJ135)</f>
        <v>#NUM!</v>
      </c>
    </row>
    <row r="136" spans="33:67" x14ac:dyDescent="0.3">
      <c r="AG136">
        <v>93</v>
      </c>
      <c r="AR136" s="3">
        <v>10</v>
      </c>
      <c r="AS136" s="14">
        <v>16</v>
      </c>
      <c r="AT136">
        <v>2010</v>
      </c>
      <c r="AV136" s="2">
        <f t="shared" si="13"/>
        <v>10</v>
      </c>
      <c r="AW136" s="2">
        <f t="shared" si="14"/>
        <v>16</v>
      </c>
      <c r="AX136">
        <f t="shared" si="15"/>
        <v>2010</v>
      </c>
      <c r="AZ136" s="2">
        <f t="shared" si="16"/>
        <v>93</v>
      </c>
      <c r="BA136" s="2">
        <f t="shared" si="17"/>
        <v>10</v>
      </c>
      <c r="BB136" s="2">
        <f t="shared" si="18"/>
        <v>16</v>
      </c>
      <c r="BC136" s="2">
        <f t="shared" si="19"/>
        <v>2010</v>
      </c>
      <c r="BD136">
        <f t="shared" si="20"/>
        <v>0</v>
      </c>
      <c r="BE136" s="2" t="str">
        <f t="shared" si="21"/>
        <v>N</v>
      </c>
      <c r="BF136" s="2" t="str">
        <f t="shared" si="22"/>
        <v>N</v>
      </c>
      <c r="BG136" s="2" t="str">
        <f t="shared" si="23"/>
        <v>N</v>
      </c>
      <c r="BH136" s="2" t="str">
        <f t="shared" si="24"/>
        <v>N</v>
      </c>
      <c r="BI136">
        <v>93</v>
      </c>
      <c r="BJ136" t="e">
        <f t="shared" si="25"/>
        <v>#NUM!</v>
      </c>
      <c r="BL136" s="13" t="e" cm="1">
        <f t="array" ref="BL136">INDEX(BE$44:BE$243,$BJ136)</f>
        <v>#NUM!</v>
      </c>
      <c r="BM136" s="13" t="e" cm="1">
        <f t="array" ref="BM136">INDEX(BF$44:BF$243,$BJ136)</f>
        <v>#NUM!</v>
      </c>
      <c r="BN136" s="13" t="e" cm="1">
        <f t="array" ref="BN136">INDEX(BG$44:BG$243,$BJ136)</f>
        <v>#NUM!</v>
      </c>
      <c r="BO136" s="13" t="e" cm="1">
        <f t="array" ref="BO136">INDEX(BH$44:BH$243,$BJ136)</f>
        <v>#NUM!</v>
      </c>
    </row>
    <row r="137" spans="33:67" x14ac:dyDescent="0.3">
      <c r="AG137">
        <v>94</v>
      </c>
      <c r="AR137" s="3">
        <v>2</v>
      </c>
      <c r="AS137" s="14">
        <v>36</v>
      </c>
      <c r="AT137">
        <v>2035</v>
      </c>
      <c r="AV137" s="2">
        <f t="shared" si="13"/>
        <v>2</v>
      </c>
      <c r="AW137" s="2" t="str">
        <f t="shared" si="14"/>
        <v>N</v>
      </c>
      <c r="AX137" t="str">
        <f t="shared" si="15"/>
        <v/>
      </c>
      <c r="AZ137" s="2" t="str">
        <f t="shared" si="16"/>
        <v/>
      </c>
      <c r="BA137" s="2" t="str">
        <f t="shared" si="17"/>
        <v/>
      </c>
      <c r="BB137" s="2" t="str">
        <f t="shared" si="18"/>
        <v/>
      </c>
      <c r="BC137" s="2" t="str">
        <f t="shared" si="19"/>
        <v/>
      </c>
      <c r="BD137">
        <f t="shared" si="20"/>
        <v>0</v>
      </c>
      <c r="BE137" s="2" t="str">
        <f t="shared" si="21"/>
        <v>N</v>
      </c>
      <c r="BF137" s="2" t="str">
        <f t="shared" si="22"/>
        <v>N</v>
      </c>
      <c r="BG137" s="2" t="str">
        <f t="shared" si="23"/>
        <v>N</v>
      </c>
      <c r="BH137" s="2" t="str">
        <f t="shared" si="24"/>
        <v>N</v>
      </c>
      <c r="BI137">
        <v>94</v>
      </c>
      <c r="BJ137" t="e">
        <f t="shared" si="25"/>
        <v>#NUM!</v>
      </c>
      <c r="BL137" s="13" t="e" cm="1">
        <f t="array" ref="BL137">INDEX(BE$44:BE$243,$BJ137)</f>
        <v>#NUM!</v>
      </c>
      <c r="BM137" s="13" t="e" cm="1">
        <f t="array" ref="BM137">INDEX(BF$44:BF$243,$BJ137)</f>
        <v>#NUM!</v>
      </c>
      <c r="BN137" s="13" t="e" cm="1">
        <f t="array" ref="BN137">INDEX(BG$44:BG$243,$BJ137)</f>
        <v>#NUM!</v>
      </c>
      <c r="BO137" s="13" t="e" cm="1">
        <f t="array" ref="BO137">INDEX(BH$44:BH$243,$BJ137)</f>
        <v>#NUM!</v>
      </c>
    </row>
    <row r="138" spans="33:67" x14ac:dyDescent="0.3">
      <c r="AG138">
        <v>95</v>
      </c>
      <c r="AR138" s="3">
        <v>8</v>
      </c>
      <c r="AS138" s="14">
        <v>18</v>
      </c>
      <c r="AT138">
        <v>2035</v>
      </c>
      <c r="AV138" s="2">
        <f t="shared" si="13"/>
        <v>8</v>
      </c>
      <c r="AW138" s="2">
        <f t="shared" si="14"/>
        <v>18</v>
      </c>
      <c r="AX138">
        <f t="shared" si="15"/>
        <v>2035</v>
      </c>
      <c r="AZ138" s="2">
        <f t="shared" si="16"/>
        <v>95</v>
      </c>
      <c r="BA138" s="2">
        <f t="shared" si="17"/>
        <v>8</v>
      </c>
      <c r="BB138" s="2">
        <f t="shared" si="18"/>
        <v>18</v>
      </c>
      <c r="BC138" s="2">
        <f t="shared" si="19"/>
        <v>2035</v>
      </c>
      <c r="BD138">
        <f t="shared" si="20"/>
        <v>0</v>
      </c>
      <c r="BE138" s="2" t="str">
        <f t="shared" si="21"/>
        <v>N</v>
      </c>
      <c r="BF138" s="2" t="str">
        <f t="shared" si="22"/>
        <v>N</v>
      </c>
      <c r="BG138" s="2" t="str">
        <f t="shared" si="23"/>
        <v>N</v>
      </c>
      <c r="BH138" s="2" t="str">
        <f t="shared" si="24"/>
        <v>N</v>
      </c>
      <c r="BI138">
        <v>95</v>
      </c>
      <c r="BJ138" t="e">
        <f t="shared" si="25"/>
        <v>#NUM!</v>
      </c>
      <c r="BL138" s="13" t="e" cm="1">
        <f t="array" ref="BL138">INDEX(BE$44:BE$243,$BJ138)</f>
        <v>#NUM!</v>
      </c>
      <c r="BM138" s="13" t="e" cm="1">
        <f t="array" ref="BM138">INDEX(BF$44:BF$243,$BJ138)</f>
        <v>#NUM!</v>
      </c>
      <c r="BN138" s="13" t="e" cm="1">
        <f t="array" ref="BN138">INDEX(BG$44:BG$243,$BJ138)</f>
        <v>#NUM!</v>
      </c>
      <c r="BO138" s="13" t="e" cm="1">
        <f t="array" ref="BO138">INDEX(BH$44:BH$243,$BJ138)</f>
        <v>#NUM!</v>
      </c>
    </row>
    <row r="139" spans="33:67" x14ac:dyDescent="0.3">
      <c r="AG139">
        <v>96</v>
      </c>
      <c r="AR139" s="3">
        <v>3</v>
      </c>
      <c r="AS139" s="14">
        <v>30</v>
      </c>
      <c r="AT139">
        <v>2120</v>
      </c>
      <c r="AV139" s="2">
        <f t="shared" si="13"/>
        <v>3</v>
      </c>
      <c r="AW139" s="2">
        <f t="shared" si="14"/>
        <v>30</v>
      </c>
      <c r="AX139">
        <f t="shared" si="15"/>
        <v>2120</v>
      </c>
      <c r="AZ139" s="2">
        <f t="shared" si="16"/>
        <v>96</v>
      </c>
      <c r="BA139" s="2">
        <f t="shared" si="17"/>
        <v>3</v>
      </c>
      <c r="BB139" s="2">
        <f t="shared" si="18"/>
        <v>30</v>
      </c>
      <c r="BC139" s="2">
        <f t="shared" si="19"/>
        <v>2120</v>
      </c>
      <c r="BD139">
        <f t="shared" si="20"/>
        <v>0</v>
      </c>
      <c r="BE139" s="2" t="str">
        <f t="shared" si="21"/>
        <v>N</v>
      </c>
      <c r="BF139" s="2" t="str">
        <f t="shared" si="22"/>
        <v>N</v>
      </c>
      <c r="BG139" s="2" t="str">
        <f t="shared" si="23"/>
        <v>N</v>
      </c>
      <c r="BH139" s="2" t="str">
        <f t="shared" si="24"/>
        <v>N</v>
      </c>
      <c r="BI139">
        <v>96</v>
      </c>
      <c r="BJ139" t="e">
        <f t="shared" si="25"/>
        <v>#NUM!</v>
      </c>
      <c r="BL139" s="13" t="e" cm="1">
        <f t="array" ref="BL139">INDEX(BE$44:BE$243,$BJ139)</f>
        <v>#NUM!</v>
      </c>
      <c r="BM139" s="13" t="e" cm="1">
        <f t="array" ref="BM139">INDEX(BF$44:BF$243,$BJ139)</f>
        <v>#NUM!</v>
      </c>
      <c r="BN139" s="13" t="e" cm="1">
        <f t="array" ref="BN139">INDEX(BG$44:BG$243,$BJ139)</f>
        <v>#NUM!</v>
      </c>
      <c r="BO139" s="13" t="e" cm="1">
        <f t="array" ref="BO139">INDEX(BH$44:BH$243,$BJ139)</f>
        <v>#NUM!</v>
      </c>
    </row>
    <row r="140" spans="33:67" x14ac:dyDescent="0.3">
      <c r="AG140">
        <v>97</v>
      </c>
      <c r="AR140" s="3">
        <v>4</v>
      </c>
      <c r="AS140" s="14">
        <v>26</v>
      </c>
      <c r="AT140">
        <v>2123</v>
      </c>
      <c r="AV140" s="2">
        <f t="shared" si="13"/>
        <v>4</v>
      </c>
      <c r="AW140" s="2">
        <f t="shared" si="14"/>
        <v>26</v>
      </c>
      <c r="AX140">
        <f t="shared" si="15"/>
        <v>2123</v>
      </c>
      <c r="AZ140" s="2">
        <f t="shared" si="16"/>
        <v>97</v>
      </c>
      <c r="BA140" s="2">
        <f t="shared" si="17"/>
        <v>4</v>
      </c>
      <c r="BB140" s="2">
        <f t="shared" si="18"/>
        <v>26</v>
      </c>
      <c r="BC140" s="2">
        <f t="shared" si="19"/>
        <v>2123</v>
      </c>
      <c r="BD140">
        <f t="shared" si="20"/>
        <v>0</v>
      </c>
      <c r="BE140" s="2" t="str">
        <f t="shared" si="21"/>
        <v>N</v>
      </c>
      <c r="BF140" s="2" t="str">
        <f t="shared" si="22"/>
        <v>N</v>
      </c>
      <c r="BG140" s="2" t="str">
        <f t="shared" si="23"/>
        <v>N</v>
      </c>
      <c r="BH140" s="2" t="str">
        <f t="shared" si="24"/>
        <v>N</v>
      </c>
      <c r="BI140">
        <v>97</v>
      </c>
      <c r="BJ140" t="e">
        <f t="shared" si="25"/>
        <v>#NUM!</v>
      </c>
      <c r="BL140" s="13" t="e" cm="1">
        <f t="array" ref="BL140">INDEX(BE$44:BE$243,$BJ140)</f>
        <v>#NUM!</v>
      </c>
      <c r="BM140" s="13" t="e" cm="1">
        <f t="array" ref="BM140">INDEX(BF$44:BF$243,$BJ140)</f>
        <v>#NUM!</v>
      </c>
      <c r="BN140" s="13" t="e" cm="1">
        <f t="array" ref="BN140">INDEX(BG$44:BG$243,$BJ140)</f>
        <v>#NUM!</v>
      </c>
      <c r="BO140" s="13" t="e" cm="1">
        <f t="array" ref="BO140">INDEX(BH$44:BH$243,$BJ140)</f>
        <v>#NUM!</v>
      </c>
    </row>
    <row r="141" spans="33:67" x14ac:dyDescent="0.3">
      <c r="AG141">
        <v>98</v>
      </c>
      <c r="AR141" s="3">
        <v>7</v>
      </c>
      <c r="AS141" s="14">
        <v>20</v>
      </c>
      <c r="AT141">
        <v>2199</v>
      </c>
      <c r="AV141" s="2">
        <f t="shared" si="13"/>
        <v>7</v>
      </c>
      <c r="AW141" s="2">
        <f t="shared" si="14"/>
        <v>20</v>
      </c>
      <c r="AX141">
        <f t="shared" si="15"/>
        <v>2199</v>
      </c>
      <c r="AZ141" s="2">
        <f t="shared" si="16"/>
        <v>98</v>
      </c>
      <c r="BA141" s="2">
        <f t="shared" si="17"/>
        <v>7</v>
      </c>
      <c r="BB141" s="2">
        <f t="shared" si="18"/>
        <v>20</v>
      </c>
      <c r="BC141" s="2">
        <f t="shared" si="19"/>
        <v>2199</v>
      </c>
      <c r="BD141">
        <f t="shared" si="20"/>
        <v>0</v>
      </c>
      <c r="BE141" s="2" t="str">
        <f t="shared" si="21"/>
        <v>N</v>
      </c>
      <c r="BF141" s="2" t="str">
        <f t="shared" si="22"/>
        <v>N</v>
      </c>
      <c r="BG141" s="2" t="str">
        <f t="shared" si="23"/>
        <v>N</v>
      </c>
      <c r="BH141" s="2" t="str">
        <f t="shared" si="24"/>
        <v>N</v>
      </c>
      <c r="BI141">
        <v>98</v>
      </c>
      <c r="BJ141" t="e">
        <f t="shared" si="25"/>
        <v>#NUM!</v>
      </c>
      <c r="BL141" s="13" t="e" cm="1">
        <f t="array" ref="BL141">INDEX(BE$44:BE$243,$BJ141)</f>
        <v>#NUM!</v>
      </c>
      <c r="BM141" s="13" t="e" cm="1">
        <f t="array" ref="BM141">INDEX(BF$44:BF$243,$BJ141)</f>
        <v>#NUM!</v>
      </c>
      <c r="BN141" s="13" t="e" cm="1">
        <f t="array" ref="BN141">INDEX(BG$44:BG$243,$BJ141)</f>
        <v>#NUM!</v>
      </c>
      <c r="BO141" s="13" t="e" cm="1">
        <f t="array" ref="BO141">INDEX(BH$44:BH$243,$BJ141)</f>
        <v>#NUM!</v>
      </c>
    </row>
    <row r="142" spans="33:67" x14ac:dyDescent="0.3">
      <c r="AG142">
        <v>99</v>
      </c>
      <c r="AR142" s="3">
        <v>5</v>
      </c>
      <c r="AS142" s="14">
        <v>24</v>
      </c>
      <c r="AT142">
        <v>2261</v>
      </c>
      <c r="AV142" s="2">
        <f t="shared" si="13"/>
        <v>5</v>
      </c>
      <c r="AW142" s="2">
        <f t="shared" si="14"/>
        <v>24</v>
      </c>
      <c r="AX142">
        <f t="shared" si="15"/>
        <v>2261</v>
      </c>
      <c r="AZ142" s="2">
        <f t="shared" si="16"/>
        <v>99</v>
      </c>
      <c r="BA142" s="2">
        <f t="shared" si="17"/>
        <v>5</v>
      </c>
      <c r="BB142" s="2">
        <f t="shared" si="18"/>
        <v>24</v>
      </c>
      <c r="BC142" s="2">
        <f t="shared" si="19"/>
        <v>2261</v>
      </c>
      <c r="BD142">
        <f t="shared" si="20"/>
        <v>0</v>
      </c>
      <c r="BE142" s="2" t="str">
        <f t="shared" si="21"/>
        <v>N</v>
      </c>
      <c r="BF142" s="2" t="str">
        <f t="shared" si="22"/>
        <v>N</v>
      </c>
      <c r="BG142" s="2" t="str">
        <f t="shared" si="23"/>
        <v>N</v>
      </c>
      <c r="BH142" s="2" t="str">
        <f t="shared" si="24"/>
        <v>N</v>
      </c>
      <c r="BI142">
        <v>99</v>
      </c>
      <c r="BJ142" t="e">
        <f t="shared" si="25"/>
        <v>#NUM!</v>
      </c>
      <c r="BL142" s="13" t="e" cm="1">
        <f t="array" ref="BL142">INDEX(BE$44:BE$243,$BJ142)</f>
        <v>#NUM!</v>
      </c>
      <c r="BM142" s="13" t="e" cm="1">
        <f t="array" ref="BM142">INDEX(BF$44:BF$243,$BJ142)</f>
        <v>#NUM!</v>
      </c>
      <c r="BN142" s="13" t="e" cm="1">
        <f t="array" ref="BN142">INDEX(BG$44:BG$243,$BJ142)</f>
        <v>#NUM!</v>
      </c>
      <c r="BO142" s="13" t="e" cm="1">
        <f t="array" ref="BO142">INDEX(BH$44:BH$243,$BJ142)</f>
        <v>#NUM!</v>
      </c>
    </row>
    <row r="143" spans="33:67" x14ac:dyDescent="0.3">
      <c r="AG143">
        <v>100</v>
      </c>
      <c r="AR143" s="3">
        <v>2</v>
      </c>
      <c r="AS143" s="14">
        <v>38</v>
      </c>
      <c r="AT143">
        <v>2268</v>
      </c>
      <c r="AV143" s="2">
        <f t="shared" si="13"/>
        <v>2</v>
      </c>
      <c r="AW143" s="2" t="str">
        <f t="shared" si="14"/>
        <v>N</v>
      </c>
      <c r="AX143" t="str">
        <f t="shared" si="15"/>
        <v/>
      </c>
      <c r="AZ143" s="2" t="str">
        <f t="shared" si="16"/>
        <v/>
      </c>
      <c r="BA143" s="2" t="str">
        <f t="shared" si="17"/>
        <v/>
      </c>
      <c r="BB143" s="2" t="str">
        <f t="shared" si="18"/>
        <v/>
      </c>
      <c r="BC143" s="2" t="str">
        <f t="shared" si="19"/>
        <v/>
      </c>
      <c r="BD143">
        <f t="shared" si="20"/>
        <v>0</v>
      </c>
      <c r="BE143" s="2" t="str">
        <f t="shared" si="21"/>
        <v>N</v>
      </c>
      <c r="BF143" s="2" t="str">
        <f t="shared" si="22"/>
        <v>N</v>
      </c>
      <c r="BG143" s="2" t="str">
        <f t="shared" si="23"/>
        <v>N</v>
      </c>
      <c r="BH143" s="2" t="str">
        <f t="shared" si="24"/>
        <v>N</v>
      </c>
      <c r="BI143">
        <v>100</v>
      </c>
      <c r="BJ143" t="e">
        <f t="shared" si="25"/>
        <v>#NUM!</v>
      </c>
      <c r="BL143" s="13" t="e" cm="1">
        <f t="array" ref="BL143">INDEX(BE$44:BE$243,$BJ143)</f>
        <v>#NUM!</v>
      </c>
      <c r="BM143" s="13" t="e" cm="1">
        <f t="array" ref="BM143">INDEX(BF$44:BF$243,$BJ143)</f>
        <v>#NUM!</v>
      </c>
      <c r="BN143" s="13" t="e" cm="1">
        <f t="array" ref="BN143">INDEX(BG$44:BG$243,$BJ143)</f>
        <v>#NUM!</v>
      </c>
      <c r="BO143" s="13" t="e" cm="1">
        <f t="array" ref="BO143">INDEX(BH$44:BH$243,$BJ143)</f>
        <v>#NUM!</v>
      </c>
    </row>
    <row r="144" spans="33:67" x14ac:dyDescent="0.3">
      <c r="AG144">
        <v>101</v>
      </c>
      <c r="AR144" s="3">
        <v>6</v>
      </c>
      <c r="AS144" s="14">
        <v>22</v>
      </c>
      <c r="AT144">
        <v>2280</v>
      </c>
      <c r="AV144" s="2">
        <f t="shared" si="13"/>
        <v>6</v>
      </c>
      <c r="AW144" s="2">
        <f t="shared" si="14"/>
        <v>22</v>
      </c>
      <c r="AX144">
        <f t="shared" si="15"/>
        <v>2280</v>
      </c>
      <c r="AZ144" s="2">
        <f t="shared" si="16"/>
        <v>101</v>
      </c>
      <c r="BA144" s="2">
        <f t="shared" si="17"/>
        <v>6</v>
      </c>
      <c r="BB144" s="2">
        <f t="shared" si="18"/>
        <v>22</v>
      </c>
      <c r="BC144" s="2">
        <f t="shared" si="19"/>
        <v>2280</v>
      </c>
      <c r="BD144">
        <f t="shared" si="20"/>
        <v>0</v>
      </c>
      <c r="BE144" s="2" t="str">
        <f t="shared" si="21"/>
        <v>N</v>
      </c>
      <c r="BF144" s="2" t="str">
        <f t="shared" si="22"/>
        <v>N</v>
      </c>
      <c r="BG144" s="2" t="str">
        <f t="shared" si="23"/>
        <v>N</v>
      </c>
      <c r="BH144" s="2" t="str">
        <f t="shared" si="24"/>
        <v>N</v>
      </c>
      <c r="BI144">
        <v>101</v>
      </c>
      <c r="BJ144" t="e">
        <f t="shared" si="25"/>
        <v>#NUM!</v>
      </c>
      <c r="BL144" s="13" t="e" cm="1">
        <f t="array" ref="BL144">INDEX(BE$44:BE$243,$BJ144)</f>
        <v>#NUM!</v>
      </c>
      <c r="BM144" s="13" t="e" cm="1">
        <f t="array" ref="BM144">INDEX(BF$44:BF$243,$BJ144)</f>
        <v>#NUM!</v>
      </c>
      <c r="BN144" s="13" t="e" cm="1">
        <f t="array" ref="BN144">INDEX(BG$44:BG$243,$BJ144)</f>
        <v>#NUM!</v>
      </c>
      <c r="BO144" s="13" t="e" cm="1">
        <f t="array" ref="BO144">INDEX(BH$44:BH$243,$BJ144)</f>
        <v>#NUM!</v>
      </c>
    </row>
    <row r="145" spans="33:67" x14ac:dyDescent="0.3">
      <c r="AG145">
        <v>102</v>
      </c>
      <c r="AR145" s="3">
        <v>9</v>
      </c>
      <c r="AS145" s="14">
        <v>18</v>
      </c>
      <c r="AT145">
        <v>2290</v>
      </c>
      <c r="AV145" s="2">
        <f t="shared" si="13"/>
        <v>9</v>
      </c>
      <c r="AW145" s="2">
        <f t="shared" si="14"/>
        <v>18</v>
      </c>
      <c r="AX145">
        <f t="shared" si="15"/>
        <v>2290</v>
      </c>
      <c r="AZ145" s="2">
        <f t="shared" si="16"/>
        <v>102</v>
      </c>
      <c r="BA145" s="2">
        <f t="shared" si="17"/>
        <v>9</v>
      </c>
      <c r="BB145" s="2">
        <f t="shared" si="18"/>
        <v>18</v>
      </c>
      <c r="BC145" s="2">
        <f t="shared" si="19"/>
        <v>2290</v>
      </c>
      <c r="BD145">
        <f t="shared" si="20"/>
        <v>0</v>
      </c>
      <c r="BE145" s="2" t="str">
        <f t="shared" si="21"/>
        <v>N</v>
      </c>
      <c r="BF145" s="2" t="str">
        <f t="shared" si="22"/>
        <v>N</v>
      </c>
      <c r="BG145" s="2" t="str">
        <f t="shared" si="23"/>
        <v>N</v>
      </c>
      <c r="BH145" s="2" t="str">
        <f t="shared" si="24"/>
        <v>N</v>
      </c>
      <c r="BI145">
        <v>102</v>
      </c>
      <c r="BJ145" t="e">
        <f t="shared" si="25"/>
        <v>#NUM!</v>
      </c>
      <c r="BL145" s="13" t="e" cm="1">
        <f t="array" ref="BL145">INDEX(BE$44:BE$243,$BJ145)</f>
        <v>#NUM!</v>
      </c>
      <c r="BM145" s="13" t="e" cm="1">
        <f t="array" ref="BM145">INDEX(BF$44:BF$243,$BJ145)</f>
        <v>#NUM!</v>
      </c>
      <c r="BN145" s="13" t="e" cm="1">
        <f t="array" ref="BN145">INDEX(BG$44:BG$243,$BJ145)</f>
        <v>#NUM!</v>
      </c>
      <c r="BO145" s="13" t="e" cm="1">
        <f t="array" ref="BO145">INDEX(BH$44:BH$243,$BJ145)</f>
        <v>#NUM!</v>
      </c>
    </row>
    <row r="146" spans="33:67" x14ac:dyDescent="0.3">
      <c r="AG146">
        <v>103</v>
      </c>
      <c r="AR146" s="3">
        <v>3</v>
      </c>
      <c r="AS146" s="14">
        <v>32</v>
      </c>
      <c r="AT146">
        <v>2412</v>
      </c>
      <c r="AV146" s="2">
        <f t="shared" si="13"/>
        <v>3</v>
      </c>
      <c r="AW146" s="2" t="str">
        <f t="shared" si="14"/>
        <v>N</v>
      </c>
      <c r="AX146" t="str">
        <f t="shared" si="15"/>
        <v/>
      </c>
      <c r="AZ146" s="2" t="str">
        <f t="shared" si="16"/>
        <v/>
      </c>
      <c r="BA146" s="2" t="str">
        <f t="shared" si="17"/>
        <v/>
      </c>
      <c r="BB146" s="2" t="str">
        <f t="shared" si="18"/>
        <v/>
      </c>
      <c r="BC146" s="2" t="str">
        <f t="shared" si="19"/>
        <v/>
      </c>
      <c r="BD146">
        <f t="shared" si="20"/>
        <v>0</v>
      </c>
      <c r="BE146" s="2" t="str">
        <f t="shared" si="21"/>
        <v>N</v>
      </c>
      <c r="BF146" s="2" t="str">
        <f t="shared" si="22"/>
        <v>N</v>
      </c>
      <c r="BG146" s="2" t="str">
        <f t="shared" si="23"/>
        <v>N</v>
      </c>
      <c r="BH146" s="2" t="str">
        <f t="shared" si="24"/>
        <v>N</v>
      </c>
      <c r="BI146">
        <v>103</v>
      </c>
      <c r="BJ146" t="e">
        <f t="shared" si="25"/>
        <v>#NUM!</v>
      </c>
      <c r="BL146" s="13" t="e" cm="1">
        <f t="array" ref="BL146">INDEX(BE$44:BE$243,$BJ146)</f>
        <v>#NUM!</v>
      </c>
      <c r="BM146" s="13" t="e" cm="1">
        <f t="array" ref="BM146">INDEX(BF$44:BF$243,$BJ146)</f>
        <v>#NUM!</v>
      </c>
      <c r="BN146" s="13" t="e" cm="1">
        <f t="array" ref="BN146">INDEX(BG$44:BG$243,$BJ146)</f>
        <v>#NUM!</v>
      </c>
      <c r="BO146" s="13" t="e" cm="1">
        <f t="array" ref="BO146">INDEX(BH$44:BH$243,$BJ146)</f>
        <v>#NUM!</v>
      </c>
    </row>
    <row r="147" spans="33:67" x14ac:dyDescent="0.3">
      <c r="AG147">
        <v>104</v>
      </c>
      <c r="AR147" s="3">
        <v>5</v>
      </c>
      <c r="AS147" s="14">
        <v>25</v>
      </c>
      <c r="AT147">
        <v>2454</v>
      </c>
      <c r="AV147" s="2">
        <f t="shared" si="13"/>
        <v>5</v>
      </c>
      <c r="AW147" s="2">
        <f t="shared" si="14"/>
        <v>25</v>
      </c>
      <c r="AX147">
        <f t="shared" si="15"/>
        <v>2454</v>
      </c>
      <c r="AZ147" s="2">
        <f t="shared" si="16"/>
        <v>104</v>
      </c>
      <c r="BA147" s="2">
        <f t="shared" si="17"/>
        <v>5</v>
      </c>
      <c r="BB147" s="2">
        <f t="shared" si="18"/>
        <v>25</v>
      </c>
      <c r="BC147" s="2">
        <f t="shared" si="19"/>
        <v>2454</v>
      </c>
      <c r="BD147">
        <f t="shared" si="20"/>
        <v>0</v>
      </c>
      <c r="BE147" s="2" t="str">
        <f t="shared" si="21"/>
        <v>N</v>
      </c>
      <c r="BF147" s="2" t="str">
        <f t="shared" si="22"/>
        <v>N</v>
      </c>
      <c r="BG147" s="2" t="str">
        <f t="shared" si="23"/>
        <v>N</v>
      </c>
      <c r="BH147" s="2" t="str">
        <f t="shared" si="24"/>
        <v>N</v>
      </c>
      <c r="BI147">
        <v>104</v>
      </c>
      <c r="BJ147" t="e">
        <f t="shared" si="25"/>
        <v>#NUM!</v>
      </c>
      <c r="BL147" s="13" t="e" cm="1">
        <f t="array" ref="BL147">INDEX(BE$44:BE$243,$BJ147)</f>
        <v>#NUM!</v>
      </c>
      <c r="BM147" s="13" t="e" cm="1">
        <f t="array" ref="BM147">INDEX(BF$44:BF$243,$BJ147)</f>
        <v>#NUM!</v>
      </c>
      <c r="BN147" s="13" t="e" cm="1">
        <f t="array" ref="BN147">INDEX(BG$44:BG$243,$BJ147)</f>
        <v>#NUM!</v>
      </c>
      <c r="BO147" s="13" t="e" cm="1">
        <f t="array" ref="BO147">INDEX(BH$44:BH$243,$BJ147)</f>
        <v>#NUM!</v>
      </c>
    </row>
    <row r="148" spans="33:67" x14ac:dyDescent="0.3">
      <c r="AG148">
        <v>105</v>
      </c>
      <c r="AR148" s="3">
        <v>4</v>
      </c>
      <c r="AS148" s="14">
        <v>28</v>
      </c>
      <c r="AT148">
        <v>2463</v>
      </c>
      <c r="AV148" s="2">
        <f t="shared" si="13"/>
        <v>4</v>
      </c>
      <c r="AW148" s="2">
        <f t="shared" si="14"/>
        <v>28</v>
      </c>
      <c r="AX148">
        <f t="shared" si="15"/>
        <v>2463</v>
      </c>
      <c r="AZ148" s="2">
        <f t="shared" si="16"/>
        <v>105</v>
      </c>
      <c r="BA148" s="2">
        <f t="shared" si="17"/>
        <v>4</v>
      </c>
      <c r="BB148" s="2">
        <f t="shared" si="18"/>
        <v>28</v>
      </c>
      <c r="BC148" s="2">
        <f t="shared" si="19"/>
        <v>2463</v>
      </c>
      <c r="BD148">
        <f t="shared" si="20"/>
        <v>0</v>
      </c>
      <c r="BE148" s="2" t="str">
        <f t="shared" si="21"/>
        <v>N</v>
      </c>
      <c r="BF148" s="2" t="str">
        <f t="shared" si="22"/>
        <v>N</v>
      </c>
      <c r="BG148" s="2" t="str">
        <f t="shared" si="23"/>
        <v>N</v>
      </c>
      <c r="BH148" s="2" t="str">
        <f t="shared" si="24"/>
        <v>N</v>
      </c>
      <c r="BI148">
        <v>105</v>
      </c>
      <c r="BJ148" t="e">
        <f t="shared" si="25"/>
        <v>#NUM!</v>
      </c>
      <c r="BL148" s="13" t="e" cm="1">
        <f t="array" ref="BL148">INDEX(BE$44:BE$243,$BJ148)</f>
        <v>#NUM!</v>
      </c>
      <c r="BM148" s="13" t="e" cm="1">
        <f t="array" ref="BM148">INDEX(BF$44:BF$243,$BJ148)</f>
        <v>#NUM!</v>
      </c>
      <c r="BN148" s="13" t="e" cm="1">
        <f t="array" ref="BN148">INDEX(BG$44:BG$243,$BJ148)</f>
        <v>#NUM!</v>
      </c>
      <c r="BO148" s="13" t="e" cm="1">
        <f t="array" ref="BO148">INDEX(BH$44:BH$243,$BJ148)</f>
        <v>#NUM!</v>
      </c>
    </row>
    <row r="149" spans="33:67" x14ac:dyDescent="0.3">
      <c r="AG149">
        <v>106</v>
      </c>
      <c r="AR149" s="3">
        <v>2</v>
      </c>
      <c r="AS149" s="14">
        <v>40</v>
      </c>
      <c r="AT149">
        <v>2513</v>
      </c>
      <c r="AV149" s="2">
        <f t="shared" si="13"/>
        <v>2</v>
      </c>
      <c r="AW149" s="2" t="str">
        <f t="shared" si="14"/>
        <v>N</v>
      </c>
      <c r="AX149" t="str">
        <f t="shared" si="15"/>
        <v/>
      </c>
      <c r="AZ149" s="2" t="str">
        <f t="shared" si="16"/>
        <v/>
      </c>
      <c r="BA149" s="2" t="str">
        <f t="shared" si="17"/>
        <v/>
      </c>
      <c r="BB149" s="2" t="str">
        <f t="shared" si="18"/>
        <v/>
      </c>
      <c r="BC149" s="2" t="str">
        <f t="shared" si="19"/>
        <v/>
      </c>
      <c r="BD149">
        <f t="shared" si="20"/>
        <v>0</v>
      </c>
      <c r="BE149" s="2" t="str">
        <f t="shared" si="21"/>
        <v>N</v>
      </c>
      <c r="BF149" s="2" t="str">
        <f t="shared" si="22"/>
        <v>N</v>
      </c>
      <c r="BG149" s="2" t="str">
        <f t="shared" si="23"/>
        <v>N</v>
      </c>
      <c r="BH149" s="2" t="str">
        <f t="shared" si="24"/>
        <v>N</v>
      </c>
      <c r="BI149">
        <v>106</v>
      </c>
      <c r="BJ149" t="e">
        <f t="shared" si="25"/>
        <v>#NUM!</v>
      </c>
      <c r="BL149" s="13" t="e" cm="1">
        <f t="array" ref="BL149">INDEX(BE$44:BE$243,$BJ149)</f>
        <v>#NUM!</v>
      </c>
      <c r="BM149" s="13" t="e" cm="1">
        <f t="array" ref="BM149">INDEX(BF$44:BF$243,$BJ149)</f>
        <v>#NUM!</v>
      </c>
      <c r="BN149" s="13" t="e" cm="1">
        <f t="array" ref="BN149">INDEX(BG$44:BG$243,$BJ149)</f>
        <v>#NUM!</v>
      </c>
      <c r="BO149" s="13" t="e" cm="1">
        <f t="array" ref="BO149">INDEX(BH$44:BH$243,$BJ149)</f>
        <v>#NUM!</v>
      </c>
    </row>
    <row r="150" spans="33:67" x14ac:dyDescent="0.3">
      <c r="AG150">
        <v>107</v>
      </c>
      <c r="AR150" s="3">
        <v>8</v>
      </c>
      <c r="AS150" s="14">
        <v>20</v>
      </c>
      <c r="AT150">
        <v>2513</v>
      </c>
      <c r="AV150" s="2">
        <f t="shared" si="13"/>
        <v>8</v>
      </c>
      <c r="AW150" s="2">
        <f t="shared" si="14"/>
        <v>20</v>
      </c>
      <c r="AX150">
        <f t="shared" si="15"/>
        <v>2513</v>
      </c>
      <c r="AZ150" s="2">
        <f t="shared" si="16"/>
        <v>107</v>
      </c>
      <c r="BA150" s="2">
        <f t="shared" si="17"/>
        <v>8</v>
      </c>
      <c r="BB150" s="2">
        <f t="shared" si="18"/>
        <v>20</v>
      </c>
      <c r="BC150" s="2">
        <f t="shared" si="19"/>
        <v>2513</v>
      </c>
      <c r="BD150">
        <f t="shared" si="20"/>
        <v>0</v>
      </c>
      <c r="BE150" s="2" t="str">
        <f t="shared" si="21"/>
        <v>N</v>
      </c>
      <c r="BF150" s="2" t="str">
        <f t="shared" si="22"/>
        <v>N</v>
      </c>
      <c r="BG150" s="2" t="str">
        <f t="shared" si="23"/>
        <v>N</v>
      </c>
      <c r="BH150" s="2" t="str">
        <f t="shared" si="24"/>
        <v>N</v>
      </c>
      <c r="BI150">
        <v>107</v>
      </c>
      <c r="BJ150" t="e">
        <f t="shared" si="25"/>
        <v>#NUM!</v>
      </c>
      <c r="BL150" s="13" t="e" cm="1">
        <f t="array" ref="BL150">INDEX(BE$44:BE$243,$BJ150)</f>
        <v>#NUM!</v>
      </c>
      <c r="BM150" s="13" t="e" cm="1">
        <f t="array" ref="BM150">INDEX(BF$44:BF$243,$BJ150)</f>
        <v>#NUM!</v>
      </c>
      <c r="BN150" s="13" t="e" cm="1">
        <f t="array" ref="BN150">INDEX(BG$44:BG$243,$BJ150)</f>
        <v>#NUM!</v>
      </c>
      <c r="BO150" s="13" t="e" cm="1">
        <f t="array" ref="BO150">INDEX(BH$44:BH$243,$BJ150)</f>
        <v>#NUM!</v>
      </c>
    </row>
    <row r="151" spans="33:67" x14ac:dyDescent="0.3">
      <c r="AG151">
        <v>108</v>
      </c>
      <c r="AR151" s="3">
        <v>10</v>
      </c>
      <c r="AS151" s="14">
        <v>18</v>
      </c>
      <c r="AT151">
        <v>2544</v>
      </c>
      <c r="AV151" s="2">
        <f t="shared" si="13"/>
        <v>10</v>
      </c>
      <c r="AW151" s="2">
        <f t="shared" si="14"/>
        <v>18</v>
      </c>
      <c r="AX151">
        <f t="shared" si="15"/>
        <v>2544</v>
      </c>
      <c r="AZ151" s="2">
        <f t="shared" si="16"/>
        <v>108</v>
      </c>
      <c r="BA151" s="2">
        <f t="shared" si="17"/>
        <v>10</v>
      </c>
      <c r="BB151" s="2">
        <f t="shared" si="18"/>
        <v>18</v>
      </c>
      <c r="BC151" s="2">
        <f t="shared" si="19"/>
        <v>2544</v>
      </c>
      <c r="BD151">
        <f t="shared" si="20"/>
        <v>0</v>
      </c>
      <c r="BE151" s="2" t="str">
        <f t="shared" si="21"/>
        <v>N</v>
      </c>
      <c r="BF151" s="2" t="str">
        <f t="shared" si="22"/>
        <v>N</v>
      </c>
      <c r="BG151" s="2" t="str">
        <f t="shared" si="23"/>
        <v>N</v>
      </c>
      <c r="BH151" s="2" t="str">
        <f t="shared" si="24"/>
        <v>N</v>
      </c>
      <c r="BI151">
        <v>108</v>
      </c>
      <c r="BJ151" t="e">
        <f t="shared" si="25"/>
        <v>#NUM!</v>
      </c>
      <c r="BL151" s="13" t="e" cm="1">
        <f t="array" ref="BL151">INDEX(BE$44:BE$243,$BJ151)</f>
        <v>#NUM!</v>
      </c>
      <c r="BM151" s="13" t="e" cm="1">
        <f t="array" ref="BM151">INDEX(BF$44:BF$243,$BJ151)</f>
        <v>#NUM!</v>
      </c>
      <c r="BN151" s="13" t="e" cm="1">
        <f t="array" ref="BN151">INDEX(BG$44:BG$243,$BJ151)</f>
        <v>#NUM!</v>
      </c>
      <c r="BO151" s="13" t="e" cm="1">
        <f t="array" ref="BO151">INDEX(BH$44:BH$243,$BJ151)</f>
        <v>#NUM!</v>
      </c>
    </row>
    <row r="152" spans="33:67" x14ac:dyDescent="0.3">
      <c r="AG152">
        <v>109</v>
      </c>
      <c r="AR152" s="3">
        <v>5</v>
      </c>
      <c r="AS152" s="14">
        <v>26</v>
      </c>
      <c r="AT152">
        <v>2654</v>
      </c>
      <c r="AV152" s="2">
        <f t="shared" si="13"/>
        <v>5</v>
      </c>
      <c r="AW152" s="2">
        <f t="shared" si="14"/>
        <v>26</v>
      </c>
      <c r="AX152">
        <f t="shared" si="15"/>
        <v>2654</v>
      </c>
      <c r="AZ152" s="2">
        <f t="shared" si="16"/>
        <v>109</v>
      </c>
      <c r="BA152" s="2">
        <f t="shared" si="17"/>
        <v>5</v>
      </c>
      <c r="BB152" s="2">
        <f t="shared" si="18"/>
        <v>26</v>
      </c>
      <c r="BC152" s="2">
        <f t="shared" si="19"/>
        <v>2654</v>
      </c>
      <c r="BD152">
        <f t="shared" si="20"/>
        <v>0</v>
      </c>
      <c r="BE152" s="2" t="str">
        <f t="shared" si="21"/>
        <v>N</v>
      </c>
      <c r="BF152" s="2" t="str">
        <f t="shared" si="22"/>
        <v>N</v>
      </c>
      <c r="BG152" s="2" t="str">
        <f t="shared" si="23"/>
        <v>N</v>
      </c>
      <c r="BH152" s="2" t="str">
        <f t="shared" si="24"/>
        <v>N</v>
      </c>
      <c r="BI152">
        <v>109</v>
      </c>
      <c r="BJ152" t="e">
        <f t="shared" si="25"/>
        <v>#NUM!</v>
      </c>
      <c r="BL152" s="13" t="e" cm="1">
        <f t="array" ref="BL152">INDEX(BE$44:BE$243,$BJ152)</f>
        <v>#NUM!</v>
      </c>
      <c r="BM152" s="13" t="e" cm="1">
        <f t="array" ref="BM152">INDEX(BF$44:BF$243,$BJ152)</f>
        <v>#NUM!</v>
      </c>
      <c r="BN152" s="13" t="e" cm="1">
        <f t="array" ref="BN152">INDEX(BG$44:BG$243,$BJ152)</f>
        <v>#NUM!</v>
      </c>
      <c r="BO152" s="13" t="e" cm="1">
        <f t="array" ref="BO152">INDEX(BH$44:BH$243,$BJ152)</f>
        <v>#NUM!</v>
      </c>
    </row>
    <row r="153" spans="33:67" x14ac:dyDescent="0.3">
      <c r="AG153">
        <v>110</v>
      </c>
      <c r="AR153" s="3">
        <v>7</v>
      </c>
      <c r="AS153" s="14">
        <v>22</v>
      </c>
      <c r="AT153">
        <v>2660</v>
      </c>
      <c r="AV153" s="2">
        <f t="shared" si="13"/>
        <v>7</v>
      </c>
      <c r="AW153" s="2">
        <f t="shared" si="14"/>
        <v>22</v>
      </c>
      <c r="AX153">
        <f t="shared" si="15"/>
        <v>2660</v>
      </c>
      <c r="AZ153" s="2">
        <f t="shared" si="16"/>
        <v>110</v>
      </c>
      <c r="BA153" s="2">
        <f t="shared" si="17"/>
        <v>7</v>
      </c>
      <c r="BB153" s="2">
        <f t="shared" si="18"/>
        <v>22</v>
      </c>
      <c r="BC153" s="2">
        <f t="shared" si="19"/>
        <v>2660</v>
      </c>
      <c r="BD153">
        <f t="shared" si="20"/>
        <v>0</v>
      </c>
      <c r="BE153" s="2" t="str">
        <f t="shared" si="21"/>
        <v>N</v>
      </c>
      <c r="BF153" s="2" t="str">
        <f t="shared" si="22"/>
        <v>N</v>
      </c>
      <c r="BG153" s="2" t="str">
        <f t="shared" si="23"/>
        <v>N</v>
      </c>
      <c r="BH153" s="2" t="str">
        <f t="shared" si="24"/>
        <v>N</v>
      </c>
      <c r="BI153">
        <v>110</v>
      </c>
      <c r="BJ153" t="e">
        <f t="shared" si="25"/>
        <v>#NUM!</v>
      </c>
      <c r="BL153" s="13" t="e" cm="1">
        <f t="array" ref="BL153">INDEX(BE$44:BE$243,$BJ153)</f>
        <v>#NUM!</v>
      </c>
      <c r="BM153" s="13" t="e" cm="1">
        <f t="array" ref="BM153">INDEX(BF$44:BF$243,$BJ153)</f>
        <v>#NUM!</v>
      </c>
      <c r="BN153" s="13" t="e" cm="1">
        <f t="array" ref="BN153">INDEX(BG$44:BG$243,$BJ153)</f>
        <v>#NUM!</v>
      </c>
      <c r="BO153" s="13" t="e" cm="1">
        <f t="array" ref="BO153">INDEX(BH$44:BH$243,$BJ153)</f>
        <v>#NUM!</v>
      </c>
    </row>
    <row r="154" spans="33:67" x14ac:dyDescent="0.3">
      <c r="AG154">
        <v>111</v>
      </c>
      <c r="AR154" s="3">
        <v>6</v>
      </c>
      <c r="AS154" s="14">
        <v>24</v>
      </c>
      <c r="AT154">
        <v>2714</v>
      </c>
      <c r="AV154" s="2">
        <f t="shared" si="13"/>
        <v>6</v>
      </c>
      <c r="AW154" s="2">
        <f t="shared" si="14"/>
        <v>24</v>
      </c>
      <c r="AX154">
        <f t="shared" si="15"/>
        <v>2714</v>
      </c>
      <c r="AZ154" s="2">
        <f t="shared" si="16"/>
        <v>111</v>
      </c>
      <c r="BA154" s="2">
        <f t="shared" si="17"/>
        <v>6</v>
      </c>
      <c r="BB154" s="2">
        <f t="shared" si="18"/>
        <v>24</v>
      </c>
      <c r="BC154" s="2">
        <f t="shared" si="19"/>
        <v>2714</v>
      </c>
      <c r="BD154">
        <f t="shared" si="20"/>
        <v>0</v>
      </c>
      <c r="BE154" s="2" t="str">
        <f t="shared" si="21"/>
        <v>N</v>
      </c>
      <c r="BF154" s="2" t="str">
        <f t="shared" si="22"/>
        <v>N</v>
      </c>
      <c r="BG154" s="2" t="str">
        <f t="shared" si="23"/>
        <v>N</v>
      </c>
      <c r="BH154" s="2" t="str">
        <f t="shared" si="24"/>
        <v>N</v>
      </c>
      <c r="BI154">
        <v>111</v>
      </c>
      <c r="BJ154" t="e">
        <f t="shared" si="25"/>
        <v>#NUM!</v>
      </c>
      <c r="BL154" s="13" t="e" cm="1">
        <f t="array" ref="BL154">INDEX(BE$44:BE$243,$BJ154)</f>
        <v>#NUM!</v>
      </c>
      <c r="BM154" s="13" t="e" cm="1">
        <f t="array" ref="BM154">INDEX(BF$44:BF$243,$BJ154)</f>
        <v>#NUM!</v>
      </c>
      <c r="BN154" s="13" t="e" cm="1">
        <f t="array" ref="BN154">INDEX(BG$44:BG$243,$BJ154)</f>
        <v>#NUM!</v>
      </c>
      <c r="BO154" s="13" t="e" cm="1">
        <f t="array" ref="BO154">INDEX(BH$44:BH$243,$BJ154)</f>
        <v>#NUM!</v>
      </c>
    </row>
    <row r="155" spans="33:67" x14ac:dyDescent="0.3">
      <c r="AG155">
        <v>112</v>
      </c>
      <c r="AR155" s="3">
        <v>3</v>
      </c>
      <c r="AS155" s="14">
        <v>34</v>
      </c>
      <c r="AT155">
        <v>2723</v>
      </c>
      <c r="AV155" s="2">
        <f t="shared" si="13"/>
        <v>3</v>
      </c>
      <c r="AW155" s="2" t="str">
        <f t="shared" si="14"/>
        <v>N</v>
      </c>
      <c r="AX155" t="str">
        <f t="shared" si="15"/>
        <v/>
      </c>
      <c r="AZ155" s="2" t="str">
        <f t="shared" si="16"/>
        <v/>
      </c>
      <c r="BA155" s="2" t="str">
        <f t="shared" si="17"/>
        <v/>
      </c>
      <c r="BB155" s="2" t="str">
        <f t="shared" si="18"/>
        <v/>
      </c>
      <c r="BC155" s="2" t="str">
        <f t="shared" si="19"/>
        <v/>
      </c>
      <c r="BD155">
        <f t="shared" si="20"/>
        <v>0</v>
      </c>
      <c r="BE155" s="2" t="str">
        <f t="shared" si="21"/>
        <v>N</v>
      </c>
      <c r="BF155" s="2" t="str">
        <f t="shared" si="22"/>
        <v>N</v>
      </c>
      <c r="BG155" s="2" t="str">
        <f t="shared" si="23"/>
        <v>N</v>
      </c>
      <c r="BH155" s="2" t="str">
        <f t="shared" si="24"/>
        <v>N</v>
      </c>
      <c r="BI155">
        <v>112</v>
      </c>
      <c r="BJ155" t="e">
        <f t="shared" si="25"/>
        <v>#NUM!</v>
      </c>
      <c r="BL155" s="13" t="e" cm="1">
        <f t="array" ref="BL155">INDEX(BE$44:BE$243,$BJ155)</f>
        <v>#NUM!</v>
      </c>
      <c r="BM155" s="13" t="e" cm="1">
        <f t="array" ref="BM155">INDEX(BF$44:BF$243,$BJ155)</f>
        <v>#NUM!</v>
      </c>
      <c r="BN155" s="13" t="e" cm="1">
        <f t="array" ref="BN155">INDEX(BG$44:BG$243,$BJ155)</f>
        <v>#NUM!</v>
      </c>
      <c r="BO155" s="13" t="e" cm="1">
        <f t="array" ref="BO155">INDEX(BH$44:BH$243,$BJ155)</f>
        <v>#NUM!</v>
      </c>
    </row>
    <row r="156" spans="33:67" x14ac:dyDescent="0.3">
      <c r="AG156">
        <v>113</v>
      </c>
      <c r="AR156" s="3">
        <v>4</v>
      </c>
      <c r="AS156" s="14">
        <v>30</v>
      </c>
      <c r="AT156">
        <v>2827</v>
      </c>
      <c r="AV156" s="2">
        <f t="shared" si="13"/>
        <v>4</v>
      </c>
      <c r="AW156" s="2">
        <f t="shared" si="14"/>
        <v>30</v>
      </c>
      <c r="AX156">
        <f t="shared" si="15"/>
        <v>2827</v>
      </c>
      <c r="AZ156" s="2">
        <f t="shared" si="16"/>
        <v>113</v>
      </c>
      <c r="BA156" s="2">
        <f t="shared" si="17"/>
        <v>4</v>
      </c>
      <c r="BB156" s="2">
        <f t="shared" si="18"/>
        <v>30</v>
      </c>
      <c r="BC156" s="2">
        <f t="shared" si="19"/>
        <v>2827</v>
      </c>
      <c r="BD156">
        <f t="shared" si="20"/>
        <v>0</v>
      </c>
      <c r="BE156" s="2" t="str">
        <f t="shared" si="21"/>
        <v>N</v>
      </c>
      <c r="BF156" s="2" t="str">
        <f t="shared" si="22"/>
        <v>N</v>
      </c>
      <c r="BG156" s="2" t="str">
        <f t="shared" si="23"/>
        <v>N</v>
      </c>
      <c r="BH156" s="2" t="str">
        <f t="shared" si="24"/>
        <v>N</v>
      </c>
      <c r="BI156">
        <v>113</v>
      </c>
      <c r="BJ156" t="e">
        <f t="shared" si="25"/>
        <v>#NUM!</v>
      </c>
      <c r="BL156" s="13" t="e" cm="1">
        <f t="array" ref="BL156">INDEX(BE$44:BE$243,$BJ156)</f>
        <v>#NUM!</v>
      </c>
      <c r="BM156" s="13" t="e" cm="1">
        <f t="array" ref="BM156">INDEX(BF$44:BF$243,$BJ156)</f>
        <v>#NUM!</v>
      </c>
      <c r="BN156" s="13" t="e" cm="1">
        <f t="array" ref="BN156">INDEX(BG$44:BG$243,$BJ156)</f>
        <v>#NUM!</v>
      </c>
      <c r="BO156" s="13" t="e" cm="1">
        <f t="array" ref="BO156">INDEX(BH$44:BH$243,$BJ156)</f>
        <v>#NUM!</v>
      </c>
    </row>
    <row r="157" spans="33:67" x14ac:dyDescent="0.3">
      <c r="AG157">
        <v>114</v>
      </c>
      <c r="AR157" s="3">
        <v>9</v>
      </c>
      <c r="AS157" s="14">
        <v>20</v>
      </c>
      <c r="AT157">
        <v>2827</v>
      </c>
      <c r="AV157" s="2">
        <f t="shared" si="13"/>
        <v>9</v>
      </c>
      <c r="AW157" s="2">
        <f t="shared" si="14"/>
        <v>20</v>
      </c>
      <c r="AX157">
        <f t="shared" si="15"/>
        <v>2827</v>
      </c>
      <c r="AZ157" s="2">
        <f t="shared" si="16"/>
        <v>114</v>
      </c>
      <c r="BA157" s="2">
        <f t="shared" si="17"/>
        <v>9</v>
      </c>
      <c r="BB157" s="2">
        <f t="shared" si="18"/>
        <v>20</v>
      </c>
      <c r="BC157" s="2">
        <f t="shared" si="19"/>
        <v>2827</v>
      </c>
      <c r="BD157">
        <f t="shared" si="20"/>
        <v>0</v>
      </c>
      <c r="BE157" s="2" t="str">
        <f t="shared" si="21"/>
        <v>N</v>
      </c>
      <c r="BF157" s="2" t="str">
        <f t="shared" si="22"/>
        <v>N</v>
      </c>
      <c r="BG157" s="2" t="str">
        <f t="shared" si="23"/>
        <v>N</v>
      </c>
      <c r="BH157" s="2" t="str">
        <f t="shared" si="24"/>
        <v>N</v>
      </c>
      <c r="BI157">
        <v>114</v>
      </c>
      <c r="BJ157" t="e">
        <f t="shared" si="25"/>
        <v>#NUM!</v>
      </c>
      <c r="BL157" s="13" t="e" cm="1">
        <f t="array" ref="BL157">INDEX(BE$44:BE$243,$BJ157)</f>
        <v>#NUM!</v>
      </c>
      <c r="BM157" s="13" t="e" cm="1">
        <f t="array" ref="BM157">INDEX(BF$44:BF$243,$BJ157)</f>
        <v>#NUM!</v>
      </c>
      <c r="BN157" s="13" t="e" cm="1">
        <f t="array" ref="BN157">INDEX(BG$44:BG$243,$BJ157)</f>
        <v>#NUM!</v>
      </c>
      <c r="BO157" s="13" t="e" cm="1">
        <f t="array" ref="BO157">INDEX(BH$44:BH$243,$BJ157)</f>
        <v>#NUM!</v>
      </c>
    </row>
    <row r="158" spans="33:67" x14ac:dyDescent="0.3">
      <c r="AG158">
        <v>115</v>
      </c>
      <c r="AR158" s="3">
        <v>6</v>
      </c>
      <c r="AS158" s="14">
        <v>25</v>
      </c>
      <c r="AT158">
        <v>2945</v>
      </c>
      <c r="AV158" s="2">
        <f t="shared" si="13"/>
        <v>6</v>
      </c>
      <c r="AW158" s="2">
        <f t="shared" si="14"/>
        <v>25</v>
      </c>
      <c r="AX158">
        <f t="shared" si="15"/>
        <v>2945</v>
      </c>
      <c r="AZ158" s="2">
        <f t="shared" si="16"/>
        <v>115</v>
      </c>
      <c r="BA158" s="2">
        <f t="shared" si="17"/>
        <v>6</v>
      </c>
      <c r="BB158" s="2">
        <f t="shared" si="18"/>
        <v>25</v>
      </c>
      <c r="BC158" s="2">
        <f t="shared" si="19"/>
        <v>2945</v>
      </c>
      <c r="BD158">
        <f t="shared" si="20"/>
        <v>0</v>
      </c>
      <c r="BE158" s="2" t="str">
        <f t="shared" si="21"/>
        <v>N</v>
      </c>
      <c r="BF158" s="2" t="str">
        <f t="shared" si="22"/>
        <v>N</v>
      </c>
      <c r="BG158" s="2" t="str">
        <f t="shared" si="23"/>
        <v>N</v>
      </c>
      <c r="BH158" s="2" t="str">
        <f t="shared" si="24"/>
        <v>N</v>
      </c>
      <c r="BI158">
        <v>115</v>
      </c>
      <c r="BJ158" t="e">
        <f t="shared" si="25"/>
        <v>#NUM!</v>
      </c>
      <c r="BL158" s="13" t="e" cm="1">
        <f t="array" ref="BL158">INDEX(BE$44:BE$243,$BJ158)</f>
        <v>#NUM!</v>
      </c>
      <c r="BM158" s="13" t="e" cm="1">
        <f t="array" ref="BM158">INDEX(BF$44:BF$243,$BJ158)</f>
        <v>#NUM!</v>
      </c>
      <c r="BN158" s="13" t="e" cm="1">
        <f t="array" ref="BN158">INDEX(BG$44:BG$243,$BJ158)</f>
        <v>#NUM!</v>
      </c>
      <c r="BO158" s="13" t="e" cm="1">
        <f t="array" ref="BO158">INDEX(BH$44:BH$243,$BJ158)</f>
        <v>#NUM!</v>
      </c>
    </row>
    <row r="159" spans="33:67" x14ac:dyDescent="0.3">
      <c r="AG159">
        <v>116</v>
      </c>
      <c r="AR159" s="3">
        <v>8</v>
      </c>
      <c r="AS159" s="14">
        <v>22</v>
      </c>
      <c r="AT159">
        <v>3041</v>
      </c>
      <c r="AV159" s="2">
        <f t="shared" si="13"/>
        <v>8</v>
      </c>
      <c r="AW159" s="2">
        <f t="shared" si="14"/>
        <v>22</v>
      </c>
      <c r="AX159">
        <f t="shared" si="15"/>
        <v>3041</v>
      </c>
      <c r="AZ159" s="2">
        <f t="shared" si="16"/>
        <v>116</v>
      </c>
      <c r="BA159" s="2">
        <f t="shared" si="17"/>
        <v>8</v>
      </c>
      <c r="BB159" s="2">
        <f t="shared" si="18"/>
        <v>22</v>
      </c>
      <c r="BC159" s="2">
        <f t="shared" si="19"/>
        <v>3041</v>
      </c>
      <c r="BD159">
        <f t="shared" si="20"/>
        <v>0</v>
      </c>
      <c r="BE159" s="2" t="str">
        <f t="shared" si="21"/>
        <v>N</v>
      </c>
      <c r="BF159" s="2" t="str">
        <f t="shared" si="22"/>
        <v>N</v>
      </c>
      <c r="BG159" s="2" t="str">
        <f t="shared" si="23"/>
        <v>N</v>
      </c>
      <c r="BH159" s="2" t="str">
        <f t="shared" si="24"/>
        <v>N</v>
      </c>
      <c r="BI159">
        <v>116</v>
      </c>
      <c r="BJ159" t="e">
        <f t="shared" si="25"/>
        <v>#NUM!</v>
      </c>
      <c r="BL159" s="13" t="e" cm="1">
        <f t="array" ref="BL159">INDEX(BE$44:BE$243,$BJ159)</f>
        <v>#NUM!</v>
      </c>
      <c r="BM159" s="13" t="e" cm="1">
        <f t="array" ref="BM159">INDEX(BF$44:BF$243,$BJ159)</f>
        <v>#NUM!</v>
      </c>
      <c r="BN159" s="13" t="e" cm="1">
        <f t="array" ref="BN159">INDEX(BG$44:BG$243,$BJ159)</f>
        <v>#NUM!</v>
      </c>
      <c r="BO159" s="13" t="e" cm="1">
        <f t="array" ref="BO159">INDEX(BH$44:BH$243,$BJ159)</f>
        <v>#NUM!</v>
      </c>
    </row>
    <row r="160" spans="33:67" x14ac:dyDescent="0.3">
      <c r="AG160">
        <v>117</v>
      </c>
      <c r="AR160" s="3">
        <v>3</v>
      </c>
      <c r="AS160" s="14">
        <v>36</v>
      </c>
      <c r="AT160">
        <v>3053</v>
      </c>
      <c r="AV160" s="2">
        <f t="shared" si="13"/>
        <v>3</v>
      </c>
      <c r="AW160" s="2" t="str">
        <f t="shared" si="14"/>
        <v>N</v>
      </c>
      <c r="AX160" t="str">
        <f t="shared" si="15"/>
        <v/>
      </c>
      <c r="AZ160" s="2" t="str">
        <f t="shared" si="16"/>
        <v/>
      </c>
      <c r="BA160" s="2" t="str">
        <f t="shared" si="17"/>
        <v/>
      </c>
      <c r="BB160" s="2" t="str">
        <f t="shared" si="18"/>
        <v/>
      </c>
      <c r="BC160" s="2" t="str">
        <f t="shared" si="19"/>
        <v/>
      </c>
      <c r="BD160">
        <f t="shared" si="20"/>
        <v>0</v>
      </c>
      <c r="BE160" s="2" t="str">
        <f t="shared" si="21"/>
        <v>N</v>
      </c>
      <c r="BF160" s="2" t="str">
        <f t="shared" si="22"/>
        <v>N</v>
      </c>
      <c r="BG160" s="2" t="str">
        <f t="shared" si="23"/>
        <v>N</v>
      </c>
      <c r="BH160" s="2" t="str">
        <f t="shared" si="24"/>
        <v>N</v>
      </c>
      <c r="BI160">
        <v>117</v>
      </c>
      <c r="BJ160" t="e">
        <f t="shared" si="25"/>
        <v>#NUM!</v>
      </c>
      <c r="BL160" s="13" t="e" cm="1">
        <f t="array" ref="BL160">INDEX(BE$44:BE$243,$BJ160)</f>
        <v>#NUM!</v>
      </c>
      <c r="BM160" s="13" t="e" cm="1">
        <f t="array" ref="BM160">INDEX(BF$44:BF$243,$BJ160)</f>
        <v>#NUM!</v>
      </c>
      <c r="BN160" s="13" t="e" cm="1">
        <f t="array" ref="BN160">INDEX(BG$44:BG$243,$BJ160)</f>
        <v>#NUM!</v>
      </c>
      <c r="BO160" s="13" t="e" cm="1">
        <f t="array" ref="BO160">INDEX(BH$44:BH$243,$BJ160)</f>
        <v>#NUM!</v>
      </c>
    </row>
    <row r="161" spans="33:67" x14ac:dyDescent="0.3">
      <c r="AG161">
        <v>118</v>
      </c>
      <c r="AR161" s="3">
        <v>5</v>
      </c>
      <c r="AS161" s="14">
        <v>28</v>
      </c>
      <c r="AT161">
        <v>3078</v>
      </c>
      <c r="AV161" s="2">
        <f t="shared" si="13"/>
        <v>5</v>
      </c>
      <c r="AW161" s="2">
        <f t="shared" si="14"/>
        <v>28</v>
      </c>
      <c r="AX161">
        <f t="shared" si="15"/>
        <v>3078</v>
      </c>
      <c r="AZ161" s="2">
        <f t="shared" si="16"/>
        <v>118</v>
      </c>
      <c r="BA161" s="2">
        <f t="shared" si="17"/>
        <v>5</v>
      </c>
      <c r="BB161" s="2">
        <f t="shared" si="18"/>
        <v>28</v>
      </c>
      <c r="BC161" s="2">
        <f t="shared" si="19"/>
        <v>3078</v>
      </c>
      <c r="BD161">
        <f t="shared" si="20"/>
        <v>0</v>
      </c>
      <c r="BE161" s="2" t="str">
        <f t="shared" si="21"/>
        <v>N</v>
      </c>
      <c r="BF161" s="2" t="str">
        <f t="shared" si="22"/>
        <v>N</v>
      </c>
      <c r="BG161" s="2" t="str">
        <f t="shared" si="23"/>
        <v>N</v>
      </c>
      <c r="BH161" s="2" t="str">
        <f t="shared" si="24"/>
        <v>N</v>
      </c>
      <c r="BI161">
        <v>118</v>
      </c>
      <c r="BJ161" t="e">
        <f t="shared" si="25"/>
        <v>#NUM!</v>
      </c>
      <c r="BL161" s="13" t="e" cm="1">
        <f t="array" ref="BL161">INDEX(BE$44:BE$243,$BJ161)</f>
        <v>#NUM!</v>
      </c>
      <c r="BM161" s="13" t="e" cm="1">
        <f t="array" ref="BM161">INDEX(BF$44:BF$243,$BJ161)</f>
        <v>#NUM!</v>
      </c>
      <c r="BN161" s="13" t="e" cm="1">
        <f t="array" ref="BN161">INDEX(BG$44:BG$243,$BJ161)</f>
        <v>#NUM!</v>
      </c>
      <c r="BO161" s="13" t="e" cm="1">
        <f t="array" ref="BO161">INDEX(BH$44:BH$243,$BJ161)</f>
        <v>#NUM!</v>
      </c>
    </row>
    <row r="162" spans="33:67" x14ac:dyDescent="0.3">
      <c r="AG162">
        <v>119</v>
      </c>
      <c r="AR162" s="3">
        <v>10</v>
      </c>
      <c r="AS162" s="14">
        <v>20</v>
      </c>
      <c r="AT162">
        <v>3141</v>
      </c>
      <c r="AV162" s="2">
        <f t="shared" si="13"/>
        <v>10</v>
      </c>
      <c r="AW162" s="2">
        <f t="shared" si="14"/>
        <v>20</v>
      </c>
      <c r="AX162">
        <f t="shared" si="15"/>
        <v>3141</v>
      </c>
      <c r="AZ162" s="2">
        <f t="shared" si="16"/>
        <v>119</v>
      </c>
      <c r="BA162" s="2">
        <f t="shared" si="17"/>
        <v>10</v>
      </c>
      <c r="BB162" s="2">
        <f t="shared" si="18"/>
        <v>20</v>
      </c>
      <c r="BC162" s="2">
        <f t="shared" si="19"/>
        <v>3141</v>
      </c>
      <c r="BD162">
        <f t="shared" si="20"/>
        <v>0</v>
      </c>
      <c r="BE162" s="2" t="str">
        <f t="shared" si="21"/>
        <v>N</v>
      </c>
      <c r="BF162" s="2" t="str">
        <f t="shared" si="22"/>
        <v>N</v>
      </c>
      <c r="BG162" s="2" t="str">
        <f t="shared" si="23"/>
        <v>N</v>
      </c>
      <c r="BH162" s="2" t="str">
        <f t="shared" si="24"/>
        <v>N</v>
      </c>
      <c r="BI162">
        <v>119</v>
      </c>
      <c r="BJ162" t="e">
        <f t="shared" si="25"/>
        <v>#NUM!</v>
      </c>
      <c r="BL162" s="13" t="e" cm="1">
        <f t="array" ref="BL162">INDEX(BE$44:BE$243,$BJ162)</f>
        <v>#NUM!</v>
      </c>
      <c r="BM162" s="13" t="e" cm="1">
        <f t="array" ref="BM162">INDEX(BF$44:BF$243,$BJ162)</f>
        <v>#NUM!</v>
      </c>
      <c r="BN162" s="13" t="e" cm="1">
        <f t="array" ref="BN162">INDEX(BG$44:BG$243,$BJ162)</f>
        <v>#NUM!</v>
      </c>
      <c r="BO162" s="13" t="e" cm="1">
        <f t="array" ref="BO162">INDEX(BH$44:BH$243,$BJ162)</f>
        <v>#NUM!</v>
      </c>
    </row>
    <row r="163" spans="33:67" x14ac:dyDescent="0.3">
      <c r="AG163">
        <v>120</v>
      </c>
      <c r="AR163" s="3">
        <v>7</v>
      </c>
      <c r="AS163" s="14">
        <v>24</v>
      </c>
      <c r="AT163">
        <v>3166</v>
      </c>
      <c r="AV163" s="2">
        <f t="shared" si="13"/>
        <v>7</v>
      </c>
      <c r="AW163" s="2">
        <f t="shared" si="14"/>
        <v>24</v>
      </c>
      <c r="AX163">
        <f t="shared" si="15"/>
        <v>3166</v>
      </c>
      <c r="AZ163" s="2">
        <f t="shared" si="16"/>
        <v>120</v>
      </c>
      <c r="BA163" s="2">
        <f t="shared" si="17"/>
        <v>7</v>
      </c>
      <c r="BB163" s="2">
        <f t="shared" si="18"/>
        <v>24</v>
      </c>
      <c r="BC163" s="2">
        <f t="shared" si="19"/>
        <v>3166</v>
      </c>
      <c r="BD163">
        <f t="shared" si="20"/>
        <v>0</v>
      </c>
      <c r="BE163" s="2" t="str">
        <f t="shared" si="21"/>
        <v>N</v>
      </c>
      <c r="BF163" s="2" t="str">
        <f t="shared" si="22"/>
        <v>N</v>
      </c>
      <c r="BG163" s="2" t="str">
        <f t="shared" si="23"/>
        <v>N</v>
      </c>
      <c r="BH163" s="2" t="str">
        <f t="shared" si="24"/>
        <v>N</v>
      </c>
      <c r="BI163">
        <v>120</v>
      </c>
      <c r="BJ163" t="e">
        <f t="shared" si="25"/>
        <v>#NUM!</v>
      </c>
      <c r="BL163" s="13" t="e" cm="1">
        <f t="array" ref="BL163">INDEX(BE$44:BE$243,$BJ163)</f>
        <v>#NUM!</v>
      </c>
      <c r="BM163" s="13" t="e" cm="1">
        <f t="array" ref="BM163">INDEX(BF$44:BF$243,$BJ163)</f>
        <v>#NUM!</v>
      </c>
      <c r="BN163" s="13" t="e" cm="1">
        <f t="array" ref="BN163">INDEX(BG$44:BG$243,$BJ163)</f>
        <v>#NUM!</v>
      </c>
      <c r="BO163" s="13" t="e" cm="1">
        <f t="array" ref="BO163">INDEX(BH$44:BH$243,$BJ163)</f>
        <v>#NUM!</v>
      </c>
    </row>
    <row r="164" spans="33:67" x14ac:dyDescent="0.3">
      <c r="AG164">
        <v>121</v>
      </c>
      <c r="AR164" s="3">
        <v>2</v>
      </c>
      <c r="AS164" s="14">
        <v>45</v>
      </c>
      <c r="AT164">
        <v>3180</v>
      </c>
      <c r="AV164" s="2">
        <f t="shared" si="13"/>
        <v>2</v>
      </c>
      <c r="AW164" s="2" t="str">
        <f t="shared" si="14"/>
        <v>N</v>
      </c>
      <c r="AX164" t="str">
        <f t="shared" si="15"/>
        <v/>
      </c>
      <c r="AZ164" s="2" t="str">
        <f t="shared" si="16"/>
        <v/>
      </c>
      <c r="BA164" s="2" t="str">
        <f t="shared" si="17"/>
        <v/>
      </c>
      <c r="BB164" s="2" t="str">
        <f t="shared" si="18"/>
        <v/>
      </c>
      <c r="BC164" s="2" t="str">
        <f t="shared" si="19"/>
        <v/>
      </c>
      <c r="BD164">
        <f t="shared" si="20"/>
        <v>0</v>
      </c>
      <c r="BE164" s="2" t="str">
        <f t="shared" si="21"/>
        <v>N</v>
      </c>
      <c r="BF164" s="2" t="str">
        <f t="shared" si="22"/>
        <v>N</v>
      </c>
      <c r="BG164" s="2" t="str">
        <f t="shared" si="23"/>
        <v>N</v>
      </c>
      <c r="BH164" s="2" t="str">
        <f t="shared" si="24"/>
        <v>N</v>
      </c>
      <c r="BI164">
        <v>121</v>
      </c>
      <c r="BJ164" t="e">
        <f t="shared" si="25"/>
        <v>#NUM!</v>
      </c>
      <c r="BL164" s="13" t="e" cm="1">
        <f t="array" ref="BL164">INDEX(BE$44:BE$243,$BJ164)</f>
        <v>#NUM!</v>
      </c>
      <c r="BM164" s="13" t="e" cm="1">
        <f t="array" ref="BM164">INDEX(BF$44:BF$243,$BJ164)</f>
        <v>#NUM!</v>
      </c>
      <c r="BN164" s="13" t="e" cm="1">
        <f t="array" ref="BN164">INDEX(BG$44:BG$243,$BJ164)</f>
        <v>#NUM!</v>
      </c>
      <c r="BO164" s="13" t="e" cm="1">
        <f t="array" ref="BO164">INDEX(BH$44:BH$243,$BJ164)</f>
        <v>#NUM!</v>
      </c>
    </row>
    <row r="165" spans="33:67" x14ac:dyDescent="0.3">
      <c r="AG165">
        <v>122</v>
      </c>
      <c r="AR165" s="3">
        <v>6</v>
      </c>
      <c r="AS165" s="14">
        <v>26</v>
      </c>
      <c r="AT165">
        <v>3185</v>
      </c>
      <c r="AV165" s="2">
        <f t="shared" si="13"/>
        <v>6</v>
      </c>
      <c r="AW165" s="2">
        <f t="shared" si="14"/>
        <v>26</v>
      </c>
      <c r="AX165">
        <f t="shared" si="15"/>
        <v>3185</v>
      </c>
      <c r="AZ165" s="2">
        <f t="shared" si="16"/>
        <v>122</v>
      </c>
      <c r="BA165" s="2">
        <f t="shared" si="17"/>
        <v>6</v>
      </c>
      <c r="BB165" s="2">
        <f t="shared" si="18"/>
        <v>26</v>
      </c>
      <c r="BC165" s="2">
        <f t="shared" si="19"/>
        <v>3185</v>
      </c>
      <c r="BD165">
        <f t="shared" si="20"/>
        <v>0</v>
      </c>
      <c r="BE165" s="2" t="str">
        <f t="shared" si="21"/>
        <v>N</v>
      </c>
      <c r="BF165" s="2" t="str">
        <f t="shared" si="22"/>
        <v>N</v>
      </c>
      <c r="BG165" s="2" t="str">
        <f t="shared" si="23"/>
        <v>N</v>
      </c>
      <c r="BH165" s="2" t="str">
        <f t="shared" si="24"/>
        <v>N</v>
      </c>
      <c r="BI165">
        <v>122</v>
      </c>
      <c r="BJ165" t="e">
        <f t="shared" si="25"/>
        <v>#NUM!</v>
      </c>
      <c r="BL165" s="13" t="e" cm="1">
        <f t="array" ref="BL165">INDEX(BE$44:BE$243,$BJ165)</f>
        <v>#NUM!</v>
      </c>
      <c r="BM165" s="13" t="e" cm="1">
        <f t="array" ref="BM165">INDEX(BF$44:BF$243,$BJ165)</f>
        <v>#NUM!</v>
      </c>
      <c r="BN165" s="13" t="e" cm="1">
        <f t="array" ref="BN165">INDEX(BG$44:BG$243,$BJ165)</f>
        <v>#NUM!</v>
      </c>
      <c r="BO165" s="13" t="e" cm="1">
        <f t="array" ref="BO165">INDEX(BH$44:BH$243,$BJ165)</f>
        <v>#NUM!</v>
      </c>
    </row>
    <row r="166" spans="33:67" x14ac:dyDescent="0.3">
      <c r="AG166">
        <v>123</v>
      </c>
      <c r="AR166" s="3">
        <v>4</v>
      </c>
      <c r="AS166" s="14">
        <v>32</v>
      </c>
      <c r="AT166">
        <v>3216</v>
      </c>
      <c r="AV166" s="2">
        <f t="shared" si="13"/>
        <v>4</v>
      </c>
      <c r="AW166" s="2" t="str">
        <f t="shared" si="14"/>
        <v>N</v>
      </c>
      <c r="AX166" t="str">
        <f t="shared" si="15"/>
        <v/>
      </c>
      <c r="AZ166" s="2" t="str">
        <f t="shared" si="16"/>
        <v/>
      </c>
      <c r="BA166" s="2" t="str">
        <f t="shared" si="17"/>
        <v/>
      </c>
      <c r="BB166" s="2" t="str">
        <f t="shared" si="18"/>
        <v/>
      </c>
      <c r="BC166" s="2" t="str">
        <f t="shared" si="19"/>
        <v/>
      </c>
      <c r="BD166">
        <f t="shared" si="20"/>
        <v>0</v>
      </c>
      <c r="BE166" s="2" t="str">
        <f t="shared" si="21"/>
        <v>N</v>
      </c>
      <c r="BF166" s="2" t="str">
        <f t="shared" si="22"/>
        <v>N</v>
      </c>
      <c r="BG166" s="2" t="str">
        <f t="shared" si="23"/>
        <v>N</v>
      </c>
      <c r="BH166" s="2" t="str">
        <f t="shared" si="24"/>
        <v>N</v>
      </c>
      <c r="BI166">
        <v>123</v>
      </c>
      <c r="BJ166" t="e">
        <f t="shared" si="25"/>
        <v>#NUM!</v>
      </c>
      <c r="BL166" s="13" t="e" cm="1">
        <f t="array" ref="BL166">INDEX(BE$44:BE$243,$BJ166)</f>
        <v>#NUM!</v>
      </c>
      <c r="BM166" s="13" t="e" cm="1">
        <f t="array" ref="BM166">INDEX(BF$44:BF$243,$BJ166)</f>
        <v>#NUM!</v>
      </c>
      <c r="BN166" s="13" t="e" cm="1">
        <f t="array" ref="BN166">INDEX(BG$44:BG$243,$BJ166)</f>
        <v>#NUM!</v>
      </c>
      <c r="BO166" s="13" t="e" cm="1">
        <f t="array" ref="BO166">INDEX(BH$44:BH$243,$BJ166)</f>
        <v>#NUM!</v>
      </c>
    </row>
    <row r="167" spans="33:67" x14ac:dyDescent="0.3">
      <c r="AG167">
        <v>124</v>
      </c>
      <c r="AR167" s="3">
        <v>3</v>
      </c>
      <c r="AS167" s="14">
        <v>38</v>
      </c>
      <c r="AT167">
        <v>3402</v>
      </c>
      <c r="AV167" s="2">
        <f t="shared" si="13"/>
        <v>3</v>
      </c>
      <c r="AW167" s="2" t="str">
        <f t="shared" si="14"/>
        <v>N</v>
      </c>
      <c r="AX167" t="str">
        <f t="shared" si="15"/>
        <v/>
      </c>
      <c r="AZ167" s="2" t="str">
        <f t="shared" si="16"/>
        <v/>
      </c>
      <c r="BA167" s="2" t="str">
        <f t="shared" si="17"/>
        <v/>
      </c>
      <c r="BB167" s="2" t="str">
        <f t="shared" si="18"/>
        <v/>
      </c>
      <c r="BC167" s="2" t="str">
        <f t="shared" si="19"/>
        <v/>
      </c>
      <c r="BD167">
        <f t="shared" si="20"/>
        <v>0</v>
      </c>
      <c r="BE167" s="2" t="str">
        <f t="shared" si="21"/>
        <v>N</v>
      </c>
      <c r="BF167" s="2" t="str">
        <f t="shared" si="22"/>
        <v>N</v>
      </c>
      <c r="BG167" s="2" t="str">
        <f t="shared" si="23"/>
        <v>N</v>
      </c>
      <c r="BH167" s="2" t="str">
        <f t="shared" si="24"/>
        <v>N</v>
      </c>
      <c r="BI167">
        <v>124</v>
      </c>
      <c r="BJ167" t="e">
        <f t="shared" si="25"/>
        <v>#NUM!</v>
      </c>
      <c r="BL167" s="13" t="e" cm="1">
        <f t="array" ref="BL167">INDEX(BE$44:BE$243,$BJ167)</f>
        <v>#NUM!</v>
      </c>
      <c r="BM167" s="13" t="e" cm="1">
        <f t="array" ref="BM167">INDEX(BF$44:BF$243,$BJ167)</f>
        <v>#NUM!</v>
      </c>
      <c r="BN167" s="13" t="e" cm="1">
        <f t="array" ref="BN167">INDEX(BG$44:BG$243,$BJ167)</f>
        <v>#NUM!</v>
      </c>
      <c r="BO167" s="13" t="e" cm="1">
        <f t="array" ref="BO167">INDEX(BH$44:BH$243,$BJ167)</f>
        <v>#NUM!</v>
      </c>
    </row>
    <row r="168" spans="33:67" x14ac:dyDescent="0.3">
      <c r="AG168">
        <v>125</v>
      </c>
      <c r="AR168" s="3">
        <v>9</v>
      </c>
      <c r="AS168" s="14">
        <v>22</v>
      </c>
      <c r="AT168">
        <v>3421</v>
      </c>
      <c r="AV168" s="2">
        <f t="shared" si="13"/>
        <v>9</v>
      </c>
      <c r="AW168" s="2">
        <f t="shared" si="14"/>
        <v>22</v>
      </c>
      <c r="AX168">
        <f t="shared" si="15"/>
        <v>3421</v>
      </c>
      <c r="AZ168" s="2">
        <f t="shared" si="16"/>
        <v>125</v>
      </c>
      <c r="BA168" s="2">
        <f t="shared" si="17"/>
        <v>9</v>
      </c>
      <c r="BB168" s="2">
        <f t="shared" si="18"/>
        <v>22</v>
      </c>
      <c r="BC168" s="2">
        <f t="shared" si="19"/>
        <v>3421</v>
      </c>
      <c r="BD168">
        <f t="shared" si="20"/>
        <v>0</v>
      </c>
      <c r="BE168" s="2" t="str">
        <f t="shared" si="21"/>
        <v>N</v>
      </c>
      <c r="BF168" s="2" t="str">
        <f t="shared" si="22"/>
        <v>N</v>
      </c>
      <c r="BG168" s="2" t="str">
        <f t="shared" si="23"/>
        <v>N</v>
      </c>
      <c r="BH168" s="2" t="str">
        <f t="shared" si="24"/>
        <v>N</v>
      </c>
      <c r="BI168">
        <v>125</v>
      </c>
      <c r="BJ168" t="e">
        <f t="shared" si="25"/>
        <v>#NUM!</v>
      </c>
      <c r="BL168" s="13" t="e" cm="1">
        <f t="array" ref="BL168">INDEX(BE$44:BE$243,$BJ168)</f>
        <v>#NUM!</v>
      </c>
      <c r="BM168" s="13" t="e" cm="1">
        <f t="array" ref="BM168">INDEX(BF$44:BF$243,$BJ168)</f>
        <v>#NUM!</v>
      </c>
      <c r="BN168" s="13" t="e" cm="1">
        <f t="array" ref="BN168">INDEX(BG$44:BG$243,$BJ168)</f>
        <v>#NUM!</v>
      </c>
      <c r="BO168" s="13" t="e" cm="1">
        <f t="array" ref="BO168">INDEX(BH$44:BH$243,$BJ168)</f>
        <v>#NUM!</v>
      </c>
    </row>
    <row r="169" spans="33:67" x14ac:dyDescent="0.3">
      <c r="AG169">
        <v>126</v>
      </c>
      <c r="AR169" s="3">
        <v>7</v>
      </c>
      <c r="AS169" s="14">
        <v>25</v>
      </c>
      <c r="AT169">
        <v>3436</v>
      </c>
      <c r="AV169" s="2">
        <f t="shared" si="13"/>
        <v>7</v>
      </c>
      <c r="AW169" s="2">
        <f t="shared" si="14"/>
        <v>25</v>
      </c>
      <c r="AX169">
        <f t="shared" si="15"/>
        <v>3436</v>
      </c>
      <c r="AZ169" s="2">
        <f t="shared" si="16"/>
        <v>126</v>
      </c>
      <c r="BA169" s="2">
        <f t="shared" si="17"/>
        <v>7</v>
      </c>
      <c r="BB169" s="2">
        <f t="shared" si="18"/>
        <v>25</v>
      </c>
      <c r="BC169" s="2">
        <f t="shared" si="19"/>
        <v>3436</v>
      </c>
      <c r="BD169">
        <f t="shared" si="20"/>
        <v>0</v>
      </c>
      <c r="BE169" s="2" t="str">
        <f t="shared" si="21"/>
        <v>N</v>
      </c>
      <c r="BF169" s="2" t="str">
        <f t="shared" si="22"/>
        <v>N</v>
      </c>
      <c r="BG169" s="2" t="str">
        <f t="shared" si="23"/>
        <v>N</v>
      </c>
      <c r="BH169" s="2" t="str">
        <f t="shared" si="24"/>
        <v>N</v>
      </c>
      <c r="BI169">
        <v>126</v>
      </c>
      <c r="BJ169" t="e">
        <f t="shared" si="25"/>
        <v>#NUM!</v>
      </c>
      <c r="BL169" s="13" t="e" cm="1">
        <f t="array" ref="BL169">INDEX(BE$44:BE$243,$BJ169)</f>
        <v>#NUM!</v>
      </c>
      <c r="BM169" s="13" t="e" cm="1">
        <f t="array" ref="BM169">INDEX(BF$44:BF$243,$BJ169)</f>
        <v>#NUM!</v>
      </c>
      <c r="BN169" s="13" t="e" cm="1">
        <f t="array" ref="BN169">INDEX(BG$44:BG$243,$BJ169)</f>
        <v>#NUM!</v>
      </c>
      <c r="BO169" s="13" t="e" cm="1">
        <f t="array" ref="BO169">INDEX(BH$44:BH$243,$BJ169)</f>
        <v>#NUM!</v>
      </c>
    </row>
    <row r="170" spans="33:67" x14ac:dyDescent="0.3">
      <c r="AG170">
        <v>127</v>
      </c>
      <c r="AR170" s="3">
        <v>5</v>
      </c>
      <c r="AS170" s="14">
        <v>30</v>
      </c>
      <c r="AT170">
        <v>3534</v>
      </c>
      <c r="AV170" s="2">
        <f t="shared" si="13"/>
        <v>5</v>
      </c>
      <c r="AW170" s="2">
        <f t="shared" si="14"/>
        <v>30</v>
      </c>
      <c r="AX170">
        <f t="shared" si="15"/>
        <v>3534</v>
      </c>
      <c r="AZ170" s="2">
        <f t="shared" si="16"/>
        <v>127</v>
      </c>
      <c r="BA170" s="2">
        <f t="shared" si="17"/>
        <v>5</v>
      </c>
      <c r="BB170" s="2">
        <f t="shared" si="18"/>
        <v>30</v>
      </c>
      <c r="BC170" s="2">
        <f t="shared" si="19"/>
        <v>3534</v>
      </c>
      <c r="BD170">
        <f t="shared" si="20"/>
        <v>0</v>
      </c>
      <c r="BE170" s="2" t="str">
        <f t="shared" si="21"/>
        <v>N</v>
      </c>
      <c r="BF170" s="2" t="str">
        <f t="shared" si="22"/>
        <v>N</v>
      </c>
      <c r="BG170" s="2" t="str">
        <f t="shared" si="23"/>
        <v>N</v>
      </c>
      <c r="BH170" s="2" t="str">
        <f t="shared" si="24"/>
        <v>N</v>
      </c>
      <c r="BI170">
        <v>127</v>
      </c>
      <c r="BJ170" t="e">
        <f t="shared" si="25"/>
        <v>#NUM!</v>
      </c>
      <c r="BL170" s="13" t="e" cm="1">
        <f t="array" ref="BL170">INDEX(BE$44:BE$243,$BJ170)</f>
        <v>#NUM!</v>
      </c>
      <c r="BM170" s="13" t="e" cm="1">
        <f t="array" ref="BM170">INDEX(BF$44:BF$243,$BJ170)</f>
        <v>#NUM!</v>
      </c>
      <c r="BN170" s="13" t="e" cm="1">
        <f t="array" ref="BN170">INDEX(BG$44:BG$243,$BJ170)</f>
        <v>#NUM!</v>
      </c>
      <c r="BO170" s="13" t="e" cm="1">
        <f t="array" ref="BO170">INDEX(BH$44:BH$243,$BJ170)</f>
        <v>#NUM!</v>
      </c>
    </row>
    <row r="171" spans="33:67" x14ac:dyDescent="0.3">
      <c r="AG171">
        <v>128</v>
      </c>
      <c r="AR171" s="3">
        <v>8</v>
      </c>
      <c r="AS171" s="14">
        <v>24</v>
      </c>
      <c r="AT171">
        <v>3619</v>
      </c>
      <c r="AV171" s="2">
        <f t="shared" si="13"/>
        <v>8</v>
      </c>
      <c r="AW171" s="2">
        <f t="shared" si="14"/>
        <v>24</v>
      </c>
      <c r="AX171">
        <f t="shared" si="15"/>
        <v>3619</v>
      </c>
      <c r="AZ171" s="2">
        <f t="shared" si="16"/>
        <v>128</v>
      </c>
      <c r="BA171" s="2">
        <f t="shared" si="17"/>
        <v>8</v>
      </c>
      <c r="BB171" s="2">
        <f t="shared" si="18"/>
        <v>24</v>
      </c>
      <c r="BC171" s="2">
        <f t="shared" si="19"/>
        <v>3619</v>
      </c>
      <c r="BD171">
        <f t="shared" si="20"/>
        <v>0</v>
      </c>
      <c r="BE171" s="2" t="str">
        <f t="shared" si="21"/>
        <v>N</v>
      </c>
      <c r="BF171" s="2" t="str">
        <f t="shared" si="22"/>
        <v>N</v>
      </c>
      <c r="BG171" s="2" t="str">
        <f t="shared" si="23"/>
        <v>N</v>
      </c>
      <c r="BH171" s="2" t="str">
        <f t="shared" si="24"/>
        <v>N</v>
      </c>
      <c r="BI171">
        <v>128</v>
      </c>
      <c r="BJ171" t="e">
        <f t="shared" si="25"/>
        <v>#NUM!</v>
      </c>
      <c r="BL171" s="13" t="e" cm="1">
        <f t="array" ref="BL171">INDEX(BE$44:BE$243,$BJ171)</f>
        <v>#NUM!</v>
      </c>
      <c r="BM171" s="13" t="e" cm="1">
        <f t="array" ref="BM171">INDEX(BF$44:BF$243,$BJ171)</f>
        <v>#NUM!</v>
      </c>
      <c r="BN171" s="13" t="e" cm="1">
        <f t="array" ref="BN171">INDEX(BG$44:BG$243,$BJ171)</f>
        <v>#NUM!</v>
      </c>
      <c r="BO171" s="13" t="e" cm="1">
        <f t="array" ref="BO171">INDEX(BH$44:BH$243,$BJ171)</f>
        <v>#NUM!</v>
      </c>
    </row>
    <row r="172" spans="33:67" x14ac:dyDescent="0.3">
      <c r="AG172">
        <v>129</v>
      </c>
      <c r="AR172" s="3">
        <v>4</v>
      </c>
      <c r="AS172" s="14">
        <v>34</v>
      </c>
      <c r="AT172">
        <v>3631</v>
      </c>
      <c r="AV172" s="2">
        <f t="shared" si="13"/>
        <v>4</v>
      </c>
      <c r="AW172" s="2" t="str">
        <f t="shared" si="14"/>
        <v>N</v>
      </c>
      <c r="AX172" t="str">
        <f t="shared" si="15"/>
        <v/>
      </c>
      <c r="AZ172" s="2" t="str">
        <f t="shared" si="16"/>
        <v/>
      </c>
      <c r="BA172" s="2" t="str">
        <f t="shared" si="17"/>
        <v/>
      </c>
      <c r="BB172" s="2" t="str">
        <f t="shared" si="18"/>
        <v/>
      </c>
      <c r="BC172" s="2" t="str">
        <f t="shared" si="19"/>
        <v/>
      </c>
      <c r="BD172">
        <f t="shared" si="20"/>
        <v>0</v>
      </c>
      <c r="BE172" s="2" t="str">
        <f t="shared" si="21"/>
        <v>N</v>
      </c>
      <c r="BF172" s="2" t="str">
        <f t="shared" si="22"/>
        <v>N</v>
      </c>
      <c r="BG172" s="2" t="str">
        <f t="shared" si="23"/>
        <v>N</v>
      </c>
      <c r="BH172" s="2" t="str">
        <f t="shared" si="24"/>
        <v>N</v>
      </c>
      <c r="BI172">
        <v>129</v>
      </c>
      <c r="BJ172" t="e">
        <f t="shared" si="25"/>
        <v>#NUM!</v>
      </c>
      <c r="BL172" s="13" t="e" cm="1">
        <f t="array" ref="BL172">INDEX(BE$44:BE$243,$BJ172)</f>
        <v>#NUM!</v>
      </c>
      <c r="BM172" s="13" t="e" cm="1">
        <f t="array" ref="BM172">INDEX(BF$44:BF$243,$BJ172)</f>
        <v>#NUM!</v>
      </c>
      <c r="BN172" s="13" t="e" cm="1">
        <f t="array" ref="BN172">INDEX(BG$44:BG$243,$BJ172)</f>
        <v>#NUM!</v>
      </c>
      <c r="BO172" s="13" t="e" cm="1">
        <f t="array" ref="BO172">INDEX(BH$44:BH$243,$BJ172)</f>
        <v>#NUM!</v>
      </c>
    </row>
    <row r="173" spans="33:67" x14ac:dyDescent="0.3">
      <c r="AG173">
        <v>130</v>
      </c>
      <c r="AR173" s="3">
        <v>6</v>
      </c>
      <c r="AS173" s="14">
        <v>28</v>
      </c>
      <c r="AT173">
        <v>3694</v>
      </c>
      <c r="AV173" s="2">
        <f t="shared" ref="AV173:AV236" si="26">IF(AR173&lt;=AV$42,AR173,"N")</f>
        <v>6</v>
      </c>
      <c r="AW173" s="2">
        <f t="shared" ref="AW173:AW236" si="27">IF(AS173&lt;=AW$42,AS173,"N")</f>
        <v>28</v>
      </c>
      <c r="AX173">
        <f t="shared" ref="AX173:AX236" si="28">IF(COUNTIF(AV173:AW173,"N")=0,AT173,"")</f>
        <v>3694</v>
      </c>
      <c r="AZ173" s="2">
        <f t="shared" ref="AZ173:AZ236" si="29">IF(COUNTIF(AV173:AW173,"N")=0,AG173,"")</f>
        <v>130</v>
      </c>
      <c r="BA173" s="2">
        <f t="shared" ref="BA173:BA236" si="30">IF(COUNTIF(AV173:AW173,"N")=0,AV173,"")</f>
        <v>6</v>
      </c>
      <c r="BB173" s="2">
        <f t="shared" ref="BB173:BB236" si="31">IF(COUNTIF(AV173:AW173,"N")=0,AW173,"")</f>
        <v>28</v>
      </c>
      <c r="BC173" s="2">
        <f t="shared" ref="BC173:BC236" si="32">IF(COUNTIF(AV173:AW173,"N")=0,AT173,"")</f>
        <v>3694</v>
      </c>
      <c r="BD173">
        <f t="shared" ref="BD173:BD236" si="33">IF(COUNTIF(AV173:AW173,"N")=0,IF(BC173&gt;$AX$42,1,0),0)</f>
        <v>0</v>
      </c>
      <c r="BE173" s="2" t="str">
        <f t="shared" ref="BE173:BE236" si="34">IF($BD173=1,AZ173,"N")</f>
        <v>N</v>
      </c>
      <c r="BF173" s="2" t="str">
        <f t="shared" ref="BF173:BF236" si="35">IF($BD173=1,BA173,"N")</f>
        <v>N</v>
      </c>
      <c r="BG173" s="2" t="str">
        <f t="shared" ref="BG173:BG236" si="36">IF($BD173=1,BB173,"N")</f>
        <v>N</v>
      </c>
      <c r="BH173" s="2" t="str">
        <f t="shared" ref="BH173:BH236" si="37">IF($BD173=1,BC173,"N")</f>
        <v>N</v>
      </c>
      <c r="BI173">
        <v>130</v>
      </c>
      <c r="BJ173" t="e">
        <f t="shared" ref="BJ173:BJ236" si="38">SMALL(BE$44:BE$243,BI173)</f>
        <v>#NUM!</v>
      </c>
      <c r="BL173" s="13" t="e" cm="1">
        <f t="array" ref="BL173">INDEX(BE$44:BE$243,$BJ173)</f>
        <v>#NUM!</v>
      </c>
      <c r="BM173" s="13" t="e" cm="1">
        <f t="array" ref="BM173">INDEX(BF$44:BF$243,$BJ173)</f>
        <v>#NUM!</v>
      </c>
      <c r="BN173" s="13" t="e" cm="1">
        <f t="array" ref="BN173">INDEX(BG$44:BG$243,$BJ173)</f>
        <v>#NUM!</v>
      </c>
      <c r="BO173" s="13" t="e" cm="1">
        <f t="array" ref="BO173">INDEX(BH$44:BH$243,$BJ173)</f>
        <v>#NUM!</v>
      </c>
    </row>
    <row r="174" spans="33:67" x14ac:dyDescent="0.3">
      <c r="AG174">
        <v>131</v>
      </c>
      <c r="AR174" s="3">
        <v>7</v>
      </c>
      <c r="AS174" s="14">
        <v>26</v>
      </c>
      <c r="AT174">
        <v>3716</v>
      </c>
      <c r="AV174" s="2">
        <f t="shared" si="26"/>
        <v>7</v>
      </c>
      <c r="AW174" s="2">
        <f t="shared" si="27"/>
        <v>26</v>
      </c>
      <c r="AX174">
        <f t="shared" si="28"/>
        <v>3716</v>
      </c>
      <c r="AZ174" s="2">
        <f t="shared" si="29"/>
        <v>131</v>
      </c>
      <c r="BA174" s="2">
        <f t="shared" si="30"/>
        <v>7</v>
      </c>
      <c r="BB174" s="2">
        <f t="shared" si="31"/>
        <v>26</v>
      </c>
      <c r="BC174" s="2">
        <f t="shared" si="32"/>
        <v>3716</v>
      </c>
      <c r="BD174">
        <f t="shared" si="33"/>
        <v>0</v>
      </c>
      <c r="BE174" s="2" t="str">
        <f t="shared" si="34"/>
        <v>N</v>
      </c>
      <c r="BF174" s="2" t="str">
        <f t="shared" si="35"/>
        <v>N</v>
      </c>
      <c r="BG174" s="2" t="str">
        <f t="shared" si="36"/>
        <v>N</v>
      </c>
      <c r="BH174" s="2" t="str">
        <f t="shared" si="37"/>
        <v>N</v>
      </c>
      <c r="BI174">
        <v>131</v>
      </c>
      <c r="BJ174" t="e">
        <f t="shared" si="38"/>
        <v>#NUM!</v>
      </c>
      <c r="BL174" s="13" t="e" cm="1">
        <f t="array" ref="BL174">INDEX(BE$44:BE$243,$BJ174)</f>
        <v>#NUM!</v>
      </c>
      <c r="BM174" s="13" t="e" cm="1">
        <f t="array" ref="BM174">INDEX(BF$44:BF$243,$BJ174)</f>
        <v>#NUM!</v>
      </c>
      <c r="BN174" s="13" t="e" cm="1">
        <f t="array" ref="BN174">INDEX(BG$44:BG$243,$BJ174)</f>
        <v>#NUM!</v>
      </c>
      <c r="BO174" s="13" t="e" cm="1">
        <f t="array" ref="BO174">INDEX(BH$44:BH$243,$BJ174)</f>
        <v>#NUM!</v>
      </c>
    </row>
    <row r="175" spans="33:67" x14ac:dyDescent="0.3">
      <c r="AG175">
        <v>132</v>
      </c>
      <c r="AR175" s="3">
        <v>3</v>
      </c>
      <c r="AS175" s="14">
        <v>40</v>
      </c>
      <c r="AT175">
        <v>3769</v>
      </c>
      <c r="AV175" s="2">
        <f t="shared" si="26"/>
        <v>3</v>
      </c>
      <c r="AW175" s="2" t="str">
        <f t="shared" si="27"/>
        <v>N</v>
      </c>
      <c r="AX175" t="str">
        <f t="shared" si="28"/>
        <v/>
      </c>
      <c r="AZ175" s="2" t="str">
        <f t="shared" si="29"/>
        <v/>
      </c>
      <c r="BA175" s="2" t="str">
        <f t="shared" si="30"/>
        <v/>
      </c>
      <c r="BB175" s="2" t="str">
        <f t="shared" si="31"/>
        <v/>
      </c>
      <c r="BC175" s="2" t="str">
        <f t="shared" si="32"/>
        <v/>
      </c>
      <c r="BD175">
        <f t="shared" si="33"/>
        <v>0</v>
      </c>
      <c r="BE175" s="2" t="str">
        <f t="shared" si="34"/>
        <v>N</v>
      </c>
      <c r="BF175" s="2" t="str">
        <f t="shared" si="35"/>
        <v>N</v>
      </c>
      <c r="BG175" s="2" t="str">
        <f t="shared" si="36"/>
        <v>N</v>
      </c>
      <c r="BH175" s="2" t="str">
        <f t="shared" si="37"/>
        <v>N</v>
      </c>
      <c r="BI175">
        <v>132</v>
      </c>
      <c r="BJ175" t="e">
        <f t="shared" si="38"/>
        <v>#NUM!</v>
      </c>
      <c r="BL175" s="13" t="e" cm="1">
        <f t="array" ref="BL175">INDEX(BE$44:BE$243,$BJ175)</f>
        <v>#NUM!</v>
      </c>
      <c r="BM175" s="13" t="e" cm="1">
        <f t="array" ref="BM175">INDEX(BF$44:BF$243,$BJ175)</f>
        <v>#NUM!</v>
      </c>
      <c r="BN175" s="13" t="e" cm="1">
        <f t="array" ref="BN175">INDEX(BG$44:BG$243,$BJ175)</f>
        <v>#NUM!</v>
      </c>
      <c r="BO175" s="13" t="e" cm="1">
        <f t="array" ref="BO175">INDEX(BH$44:BH$243,$BJ175)</f>
        <v>#NUM!</v>
      </c>
    </row>
    <row r="176" spans="33:67" x14ac:dyDescent="0.3">
      <c r="AG176">
        <v>133</v>
      </c>
      <c r="AR176" s="3">
        <v>10</v>
      </c>
      <c r="AS176" s="14">
        <v>22</v>
      </c>
      <c r="AT176">
        <v>3801</v>
      </c>
      <c r="AV176" s="2">
        <f t="shared" si="26"/>
        <v>10</v>
      </c>
      <c r="AW176" s="2">
        <f t="shared" si="27"/>
        <v>22</v>
      </c>
      <c r="AX176">
        <f t="shared" si="28"/>
        <v>3801</v>
      </c>
      <c r="AZ176" s="2">
        <f t="shared" si="29"/>
        <v>133</v>
      </c>
      <c r="BA176" s="2">
        <f t="shared" si="30"/>
        <v>10</v>
      </c>
      <c r="BB176" s="2">
        <f t="shared" si="31"/>
        <v>22</v>
      </c>
      <c r="BC176" s="2">
        <f t="shared" si="32"/>
        <v>3801</v>
      </c>
      <c r="BD176">
        <f t="shared" si="33"/>
        <v>0</v>
      </c>
      <c r="BE176" s="2" t="str">
        <f t="shared" si="34"/>
        <v>N</v>
      </c>
      <c r="BF176" s="2" t="str">
        <f t="shared" si="35"/>
        <v>N</v>
      </c>
      <c r="BG176" s="2" t="str">
        <f t="shared" si="36"/>
        <v>N</v>
      </c>
      <c r="BH176" s="2" t="str">
        <f t="shared" si="37"/>
        <v>N</v>
      </c>
      <c r="BI176">
        <v>133</v>
      </c>
      <c r="BJ176" t="e">
        <f t="shared" si="38"/>
        <v>#NUM!</v>
      </c>
      <c r="BL176" s="13" t="e" cm="1">
        <f t="array" ref="BL176">INDEX(BE$44:BE$243,$BJ176)</f>
        <v>#NUM!</v>
      </c>
      <c r="BM176" s="13" t="e" cm="1">
        <f t="array" ref="BM176">INDEX(BF$44:BF$243,$BJ176)</f>
        <v>#NUM!</v>
      </c>
      <c r="BN176" s="13" t="e" cm="1">
        <f t="array" ref="BN176">INDEX(BG$44:BG$243,$BJ176)</f>
        <v>#NUM!</v>
      </c>
      <c r="BO176" s="13" t="e" cm="1">
        <f t="array" ref="BO176">INDEX(BH$44:BH$243,$BJ176)</f>
        <v>#NUM!</v>
      </c>
    </row>
    <row r="177" spans="33:67" x14ac:dyDescent="0.3">
      <c r="AG177">
        <v>134</v>
      </c>
      <c r="AR177" s="3">
        <v>2</v>
      </c>
      <c r="AS177" s="14">
        <v>50</v>
      </c>
      <c r="AT177">
        <v>3926</v>
      </c>
      <c r="AV177" s="2">
        <f t="shared" si="26"/>
        <v>2</v>
      </c>
      <c r="AW177" s="2" t="str">
        <f t="shared" si="27"/>
        <v>N</v>
      </c>
      <c r="AX177" t="str">
        <f t="shared" si="28"/>
        <v/>
      </c>
      <c r="AZ177" s="2" t="str">
        <f t="shared" si="29"/>
        <v/>
      </c>
      <c r="BA177" s="2" t="str">
        <f t="shared" si="30"/>
        <v/>
      </c>
      <c r="BB177" s="2" t="str">
        <f t="shared" si="31"/>
        <v/>
      </c>
      <c r="BC177" s="2" t="str">
        <f t="shared" si="32"/>
        <v/>
      </c>
      <c r="BD177">
        <f t="shared" si="33"/>
        <v>0</v>
      </c>
      <c r="BE177" s="2" t="str">
        <f t="shared" si="34"/>
        <v>N</v>
      </c>
      <c r="BF177" s="2" t="str">
        <f t="shared" si="35"/>
        <v>N</v>
      </c>
      <c r="BG177" s="2" t="str">
        <f t="shared" si="36"/>
        <v>N</v>
      </c>
      <c r="BH177" s="2" t="str">
        <f t="shared" si="37"/>
        <v>N</v>
      </c>
      <c r="BI177">
        <v>134</v>
      </c>
      <c r="BJ177" t="e">
        <f t="shared" si="38"/>
        <v>#NUM!</v>
      </c>
      <c r="BL177" s="13" t="e" cm="1">
        <f t="array" ref="BL177">INDEX(BE$44:BE$243,$BJ177)</f>
        <v>#NUM!</v>
      </c>
      <c r="BM177" s="13" t="e" cm="1">
        <f t="array" ref="BM177">INDEX(BF$44:BF$243,$BJ177)</f>
        <v>#NUM!</v>
      </c>
      <c r="BN177" s="13" t="e" cm="1">
        <f t="array" ref="BN177">INDEX(BG$44:BG$243,$BJ177)</f>
        <v>#NUM!</v>
      </c>
      <c r="BO177" s="13" t="e" cm="1">
        <f t="array" ref="BO177">INDEX(BH$44:BH$243,$BJ177)</f>
        <v>#NUM!</v>
      </c>
    </row>
    <row r="178" spans="33:67" x14ac:dyDescent="0.3">
      <c r="AG178">
        <v>135</v>
      </c>
      <c r="AR178" s="3">
        <v>8</v>
      </c>
      <c r="AS178" s="14">
        <v>25</v>
      </c>
      <c r="AT178">
        <v>3926</v>
      </c>
      <c r="AV178" s="2">
        <f t="shared" si="26"/>
        <v>8</v>
      </c>
      <c r="AW178" s="2">
        <f t="shared" si="27"/>
        <v>25</v>
      </c>
      <c r="AX178">
        <f t="shared" si="28"/>
        <v>3926</v>
      </c>
      <c r="AZ178" s="2">
        <f t="shared" si="29"/>
        <v>135</v>
      </c>
      <c r="BA178" s="2">
        <f t="shared" si="30"/>
        <v>8</v>
      </c>
      <c r="BB178" s="2">
        <f t="shared" si="31"/>
        <v>25</v>
      </c>
      <c r="BC178" s="2">
        <f t="shared" si="32"/>
        <v>3926</v>
      </c>
      <c r="BD178">
        <f t="shared" si="33"/>
        <v>0</v>
      </c>
      <c r="BE178" s="2" t="str">
        <f t="shared" si="34"/>
        <v>N</v>
      </c>
      <c r="BF178" s="2" t="str">
        <f t="shared" si="35"/>
        <v>N</v>
      </c>
      <c r="BG178" s="2" t="str">
        <f t="shared" si="36"/>
        <v>N</v>
      </c>
      <c r="BH178" s="2" t="str">
        <f t="shared" si="37"/>
        <v>N</v>
      </c>
      <c r="BI178">
        <v>135</v>
      </c>
      <c r="BJ178" t="e">
        <f t="shared" si="38"/>
        <v>#NUM!</v>
      </c>
      <c r="BL178" s="13" t="e" cm="1">
        <f t="array" ref="BL178">INDEX(BE$44:BE$243,$BJ178)</f>
        <v>#NUM!</v>
      </c>
      <c r="BM178" s="13" t="e" cm="1">
        <f t="array" ref="BM178">INDEX(BF$44:BF$243,$BJ178)</f>
        <v>#NUM!</v>
      </c>
      <c r="BN178" s="13" t="e" cm="1">
        <f t="array" ref="BN178">INDEX(BG$44:BG$243,$BJ178)</f>
        <v>#NUM!</v>
      </c>
      <c r="BO178" s="13" t="e" cm="1">
        <f t="array" ref="BO178">INDEX(BH$44:BH$243,$BJ178)</f>
        <v>#NUM!</v>
      </c>
    </row>
    <row r="179" spans="33:67" x14ac:dyDescent="0.3">
      <c r="AG179">
        <v>136</v>
      </c>
      <c r="AR179" s="3">
        <v>5</v>
      </c>
      <c r="AS179" s="14">
        <v>32</v>
      </c>
      <c r="AT179">
        <v>4021</v>
      </c>
      <c r="AV179" s="2">
        <f t="shared" si="26"/>
        <v>5</v>
      </c>
      <c r="AW179" s="2" t="str">
        <f t="shared" si="27"/>
        <v>N</v>
      </c>
      <c r="AX179" t="str">
        <f t="shared" si="28"/>
        <v/>
      </c>
      <c r="AZ179" s="2" t="str">
        <f t="shared" si="29"/>
        <v/>
      </c>
      <c r="BA179" s="2" t="str">
        <f t="shared" si="30"/>
        <v/>
      </c>
      <c r="BB179" s="2" t="str">
        <f t="shared" si="31"/>
        <v/>
      </c>
      <c r="BC179" s="2" t="str">
        <f t="shared" si="32"/>
        <v/>
      </c>
      <c r="BD179">
        <f t="shared" si="33"/>
        <v>0</v>
      </c>
      <c r="BE179" s="2" t="str">
        <f t="shared" si="34"/>
        <v>N</v>
      </c>
      <c r="BF179" s="2" t="str">
        <f t="shared" si="35"/>
        <v>N</v>
      </c>
      <c r="BG179" s="2" t="str">
        <f t="shared" si="36"/>
        <v>N</v>
      </c>
      <c r="BH179" s="2" t="str">
        <f t="shared" si="37"/>
        <v>N</v>
      </c>
      <c r="BI179">
        <v>136</v>
      </c>
      <c r="BJ179" t="e">
        <f t="shared" si="38"/>
        <v>#NUM!</v>
      </c>
      <c r="BL179" s="13" t="e" cm="1">
        <f t="array" ref="BL179">INDEX(BE$44:BE$243,$BJ179)</f>
        <v>#NUM!</v>
      </c>
      <c r="BM179" s="13" t="e" cm="1">
        <f t="array" ref="BM179">INDEX(BF$44:BF$243,$BJ179)</f>
        <v>#NUM!</v>
      </c>
      <c r="BN179" s="13" t="e" cm="1">
        <f t="array" ref="BN179">INDEX(BG$44:BG$243,$BJ179)</f>
        <v>#NUM!</v>
      </c>
      <c r="BO179" s="13" t="e" cm="1">
        <f t="array" ref="BO179">INDEX(BH$44:BH$243,$BJ179)</f>
        <v>#NUM!</v>
      </c>
    </row>
    <row r="180" spans="33:67" x14ac:dyDescent="0.3">
      <c r="AG180">
        <v>137</v>
      </c>
      <c r="AR180" s="3">
        <v>4</v>
      </c>
      <c r="AS180" s="14">
        <v>36</v>
      </c>
      <c r="AT180">
        <v>4071</v>
      </c>
      <c r="AV180" s="2">
        <f t="shared" si="26"/>
        <v>4</v>
      </c>
      <c r="AW180" s="2" t="str">
        <f t="shared" si="27"/>
        <v>N</v>
      </c>
      <c r="AX180" t="str">
        <f t="shared" si="28"/>
        <v/>
      </c>
      <c r="AZ180" s="2" t="str">
        <f t="shared" si="29"/>
        <v/>
      </c>
      <c r="BA180" s="2" t="str">
        <f t="shared" si="30"/>
        <v/>
      </c>
      <c r="BB180" s="2" t="str">
        <f t="shared" si="31"/>
        <v/>
      </c>
      <c r="BC180" s="2" t="str">
        <f t="shared" si="32"/>
        <v/>
      </c>
      <c r="BD180">
        <f t="shared" si="33"/>
        <v>0</v>
      </c>
      <c r="BE180" s="2" t="str">
        <f t="shared" si="34"/>
        <v>N</v>
      </c>
      <c r="BF180" s="2" t="str">
        <f t="shared" si="35"/>
        <v>N</v>
      </c>
      <c r="BG180" s="2" t="str">
        <f t="shared" si="36"/>
        <v>N</v>
      </c>
      <c r="BH180" s="2" t="str">
        <f t="shared" si="37"/>
        <v>N</v>
      </c>
      <c r="BI180">
        <v>137</v>
      </c>
      <c r="BJ180" t="e">
        <f t="shared" si="38"/>
        <v>#NUM!</v>
      </c>
      <c r="BL180" s="13" t="e" cm="1">
        <f t="array" ref="BL180">INDEX(BE$44:BE$243,$BJ180)</f>
        <v>#NUM!</v>
      </c>
      <c r="BM180" s="13" t="e" cm="1">
        <f t="array" ref="BM180">INDEX(BF$44:BF$243,$BJ180)</f>
        <v>#NUM!</v>
      </c>
      <c r="BN180" s="13" t="e" cm="1">
        <f t="array" ref="BN180">INDEX(BG$44:BG$243,$BJ180)</f>
        <v>#NUM!</v>
      </c>
      <c r="BO180" s="13" t="e" cm="1">
        <f t="array" ref="BO180">INDEX(BH$44:BH$243,$BJ180)</f>
        <v>#NUM!</v>
      </c>
    </row>
    <row r="181" spans="33:67" x14ac:dyDescent="0.3">
      <c r="AG181">
        <v>138</v>
      </c>
      <c r="AR181" s="3">
        <v>9</v>
      </c>
      <c r="AS181" s="14">
        <v>24</v>
      </c>
      <c r="AT181">
        <v>4071</v>
      </c>
      <c r="AV181" s="2">
        <f t="shared" si="26"/>
        <v>9</v>
      </c>
      <c r="AW181" s="2">
        <f t="shared" si="27"/>
        <v>24</v>
      </c>
      <c r="AX181">
        <f t="shared" si="28"/>
        <v>4071</v>
      </c>
      <c r="AZ181" s="2">
        <f t="shared" si="29"/>
        <v>138</v>
      </c>
      <c r="BA181" s="2">
        <f t="shared" si="30"/>
        <v>9</v>
      </c>
      <c r="BB181" s="2">
        <f t="shared" si="31"/>
        <v>24</v>
      </c>
      <c r="BC181" s="2">
        <f t="shared" si="32"/>
        <v>4071</v>
      </c>
      <c r="BD181">
        <f t="shared" si="33"/>
        <v>0</v>
      </c>
      <c r="BE181" s="2" t="str">
        <f t="shared" si="34"/>
        <v>N</v>
      </c>
      <c r="BF181" s="2" t="str">
        <f t="shared" si="35"/>
        <v>N</v>
      </c>
      <c r="BG181" s="2" t="str">
        <f t="shared" si="36"/>
        <v>N</v>
      </c>
      <c r="BH181" s="2" t="str">
        <f t="shared" si="37"/>
        <v>N</v>
      </c>
      <c r="BI181">
        <v>138</v>
      </c>
      <c r="BJ181" t="e">
        <f t="shared" si="38"/>
        <v>#NUM!</v>
      </c>
      <c r="BL181" s="13" t="e" cm="1">
        <f t="array" ref="BL181">INDEX(BE$44:BE$243,$BJ181)</f>
        <v>#NUM!</v>
      </c>
      <c r="BM181" s="13" t="e" cm="1">
        <f t="array" ref="BM181">INDEX(BF$44:BF$243,$BJ181)</f>
        <v>#NUM!</v>
      </c>
      <c r="BN181" s="13" t="e" cm="1">
        <f t="array" ref="BN181">INDEX(BG$44:BG$243,$BJ181)</f>
        <v>#NUM!</v>
      </c>
      <c r="BO181" s="13" t="e" cm="1">
        <f t="array" ref="BO181">INDEX(BH$44:BH$243,$BJ181)</f>
        <v>#NUM!</v>
      </c>
    </row>
    <row r="182" spans="33:67" x14ac:dyDescent="0.3">
      <c r="AG182">
        <v>139</v>
      </c>
      <c r="AR182" s="3">
        <v>6</v>
      </c>
      <c r="AS182" s="14">
        <v>30</v>
      </c>
      <c r="AT182">
        <v>4241</v>
      </c>
      <c r="AV182" s="2">
        <f t="shared" si="26"/>
        <v>6</v>
      </c>
      <c r="AW182" s="2">
        <f t="shared" si="27"/>
        <v>30</v>
      </c>
      <c r="AX182">
        <f t="shared" si="28"/>
        <v>4241</v>
      </c>
      <c r="AZ182" s="2">
        <f t="shared" si="29"/>
        <v>139</v>
      </c>
      <c r="BA182" s="2">
        <f t="shared" si="30"/>
        <v>6</v>
      </c>
      <c r="BB182" s="2">
        <f t="shared" si="31"/>
        <v>30</v>
      </c>
      <c r="BC182" s="2">
        <f t="shared" si="32"/>
        <v>4241</v>
      </c>
      <c r="BD182">
        <f t="shared" si="33"/>
        <v>0</v>
      </c>
      <c r="BE182" s="2" t="str">
        <f t="shared" si="34"/>
        <v>N</v>
      </c>
      <c r="BF182" s="2" t="str">
        <f t="shared" si="35"/>
        <v>N</v>
      </c>
      <c r="BG182" s="2" t="str">
        <f t="shared" si="36"/>
        <v>N</v>
      </c>
      <c r="BH182" s="2" t="str">
        <f t="shared" si="37"/>
        <v>N</v>
      </c>
      <c r="BI182">
        <v>139</v>
      </c>
      <c r="BJ182" t="e">
        <f t="shared" si="38"/>
        <v>#NUM!</v>
      </c>
      <c r="BL182" s="13" t="e" cm="1">
        <f t="array" ref="BL182">INDEX(BE$44:BE$243,$BJ182)</f>
        <v>#NUM!</v>
      </c>
      <c r="BM182" s="13" t="e" cm="1">
        <f t="array" ref="BM182">INDEX(BF$44:BF$243,$BJ182)</f>
        <v>#NUM!</v>
      </c>
      <c r="BN182" s="13" t="e" cm="1">
        <f t="array" ref="BN182">INDEX(BG$44:BG$243,$BJ182)</f>
        <v>#NUM!</v>
      </c>
      <c r="BO182" s="13" t="e" cm="1">
        <f t="array" ref="BO182">INDEX(BH$44:BH$243,$BJ182)</f>
        <v>#NUM!</v>
      </c>
    </row>
    <row r="183" spans="33:67" x14ac:dyDescent="0.3">
      <c r="AG183">
        <v>140</v>
      </c>
      <c r="AR183" s="3">
        <v>8</v>
      </c>
      <c r="AS183" s="14">
        <v>26</v>
      </c>
      <c r="AT183">
        <v>4247</v>
      </c>
      <c r="AV183" s="2">
        <f t="shared" si="26"/>
        <v>8</v>
      </c>
      <c r="AW183" s="2">
        <f t="shared" si="27"/>
        <v>26</v>
      </c>
      <c r="AX183">
        <f t="shared" si="28"/>
        <v>4247</v>
      </c>
      <c r="AZ183" s="2">
        <f t="shared" si="29"/>
        <v>140</v>
      </c>
      <c r="BA183" s="2">
        <f t="shared" si="30"/>
        <v>8</v>
      </c>
      <c r="BB183" s="2">
        <f t="shared" si="31"/>
        <v>26</v>
      </c>
      <c r="BC183" s="2">
        <f t="shared" si="32"/>
        <v>4247</v>
      </c>
      <c r="BD183">
        <f t="shared" si="33"/>
        <v>0</v>
      </c>
      <c r="BE183" s="2" t="str">
        <f t="shared" si="34"/>
        <v>N</v>
      </c>
      <c r="BF183" s="2" t="str">
        <f t="shared" si="35"/>
        <v>N</v>
      </c>
      <c r="BG183" s="2" t="str">
        <f t="shared" si="36"/>
        <v>N</v>
      </c>
      <c r="BH183" s="2" t="str">
        <f t="shared" si="37"/>
        <v>N</v>
      </c>
      <c r="BI183">
        <v>140</v>
      </c>
      <c r="BJ183" t="e">
        <f t="shared" si="38"/>
        <v>#NUM!</v>
      </c>
      <c r="BL183" s="13" t="e" cm="1">
        <f t="array" ref="BL183">INDEX(BE$44:BE$243,$BJ183)</f>
        <v>#NUM!</v>
      </c>
      <c r="BM183" s="13" t="e" cm="1">
        <f t="array" ref="BM183">INDEX(BF$44:BF$243,$BJ183)</f>
        <v>#NUM!</v>
      </c>
      <c r="BN183" s="13" t="e" cm="1">
        <f t="array" ref="BN183">INDEX(BG$44:BG$243,$BJ183)</f>
        <v>#NUM!</v>
      </c>
      <c r="BO183" s="13" t="e" cm="1">
        <f t="array" ref="BO183">INDEX(BH$44:BH$243,$BJ183)</f>
        <v>#NUM!</v>
      </c>
    </row>
    <row r="184" spans="33:67" x14ac:dyDescent="0.3">
      <c r="AG184">
        <v>141</v>
      </c>
      <c r="AR184" s="3">
        <v>7</v>
      </c>
      <c r="AS184" s="14">
        <v>28</v>
      </c>
      <c r="AT184">
        <v>4310</v>
      </c>
      <c r="AV184" s="2">
        <f t="shared" si="26"/>
        <v>7</v>
      </c>
      <c r="AW184" s="2">
        <f t="shared" si="27"/>
        <v>28</v>
      </c>
      <c r="AX184">
        <f t="shared" si="28"/>
        <v>4310</v>
      </c>
      <c r="AZ184" s="2">
        <f t="shared" si="29"/>
        <v>141</v>
      </c>
      <c r="BA184" s="2">
        <f t="shared" si="30"/>
        <v>7</v>
      </c>
      <c r="BB184" s="2">
        <f t="shared" si="31"/>
        <v>28</v>
      </c>
      <c r="BC184" s="2">
        <f t="shared" si="32"/>
        <v>4310</v>
      </c>
      <c r="BD184">
        <f t="shared" si="33"/>
        <v>0</v>
      </c>
      <c r="BE184" s="2" t="str">
        <f t="shared" si="34"/>
        <v>N</v>
      </c>
      <c r="BF184" s="2" t="str">
        <f t="shared" si="35"/>
        <v>N</v>
      </c>
      <c r="BG184" s="2" t="str">
        <f t="shared" si="36"/>
        <v>N</v>
      </c>
      <c r="BH184" s="2" t="str">
        <f t="shared" si="37"/>
        <v>N</v>
      </c>
      <c r="BI184">
        <v>141</v>
      </c>
      <c r="BJ184" t="e">
        <f t="shared" si="38"/>
        <v>#NUM!</v>
      </c>
      <c r="BL184" s="13" t="e" cm="1">
        <f t="array" ref="BL184">INDEX(BE$44:BE$243,$BJ184)</f>
        <v>#NUM!</v>
      </c>
      <c r="BM184" s="13" t="e" cm="1">
        <f t="array" ref="BM184">INDEX(BF$44:BF$243,$BJ184)</f>
        <v>#NUM!</v>
      </c>
      <c r="BN184" s="13" t="e" cm="1">
        <f t="array" ref="BN184">INDEX(BG$44:BG$243,$BJ184)</f>
        <v>#NUM!</v>
      </c>
      <c r="BO184" s="13" t="e" cm="1">
        <f t="array" ref="BO184">INDEX(BH$44:BH$243,$BJ184)</f>
        <v>#NUM!</v>
      </c>
    </row>
    <row r="185" spans="33:67" x14ac:dyDescent="0.3">
      <c r="AG185">
        <v>142</v>
      </c>
      <c r="AR185" s="3">
        <v>9</v>
      </c>
      <c r="AS185" s="14">
        <v>25</v>
      </c>
      <c r="AT185">
        <v>4417</v>
      </c>
      <c r="AV185" s="2">
        <f t="shared" si="26"/>
        <v>9</v>
      </c>
      <c r="AW185" s="2">
        <f t="shared" si="27"/>
        <v>25</v>
      </c>
      <c r="AX185">
        <f t="shared" si="28"/>
        <v>4417</v>
      </c>
      <c r="AZ185" s="2">
        <f t="shared" si="29"/>
        <v>142</v>
      </c>
      <c r="BA185" s="2">
        <f t="shared" si="30"/>
        <v>9</v>
      </c>
      <c r="BB185" s="2">
        <f t="shared" si="31"/>
        <v>25</v>
      </c>
      <c r="BC185" s="2">
        <f t="shared" si="32"/>
        <v>4417</v>
      </c>
      <c r="BD185">
        <f t="shared" si="33"/>
        <v>0</v>
      </c>
      <c r="BE185" s="2" t="str">
        <f t="shared" si="34"/>
        <v>N</v>
      </c>
      <c r="BF185" s="2" t="str">
        <f t="shared" si="35"/>
        <v>N</v>
      </c>
      <c r="BG185" s="2" t="str">
        <f t="shared" si="36"/>
        <v>N</v>
      </c>
      <c r="BH185" s="2" t="str">
        <f t="shared" si="37"/>
        <v>N</v>
      </c>
      <c r="BI185">
        <v>142</v>
      </c>
      <c r="BJ185" t="e">
        <f t="shared" si="38"/>
        <v>#NUM!</v>
      </c>
      <c r="BL185" s="13" t="e" cm="1">
        <f t="array" ref="BL185">INDEX(BE$44:BE$243,$BJ185)</f>
        <v>#NUM!</v>
      </c>
      <c r="BM185" s="13" t="e" cm="1">
        <f t="array" ref="BM185">INDEX(BF$44:BF$243,$BJ185)</f>
        <v>#NUM!</v>
      </c>
      <c r="BN185" s="13" t="e" cm="1">
        <f t="array" ref="BN185">INDEX(BG$44:BG$243,$BJ185)</f>
        <v>#NUM!</v>
      </c>
      <c r="BO185" s="13" t="e" cm="1">
        <f t="array" ref="BO185">INDEX(BH$44:BH$243,$BJ185)</f>
        <v>#NUM!</v>
      </c>
    </row>
    <row r="186" spans="33:67" x14ac:dyDescent="0.3">
      <c r="AG186">
        <v>143</v>
      </c>
      <c r="AR186" s="3">
        <v>10</v>
      </c>
      <c r="AS186" s="14">
        <v>24</v>
      </c>
      <c r="AT186">
        <v>4523</v>
      </c>
      <c r="AV186" s="2">
        <f t="shared" si="26"/>
        <v>10</v>
      </c>
      <c r="AW186" s="2">
        <f t="shared" si="27"/>
        <v>24</v>
      </c>
      <c r="AX186">
        <f t="shared" si="28"/>
        <v>4523</v>
      </c>
      <c r="AZ186" s="2">
        <f t="shared" si="29"/>
        <v>143</v>
      </c>
      <c r="BA186" s="2">
        <f t="shared" si="30"/>
        <v>10</v>
      </c>
      <c r="BB186" s="2">
        <f t="shared" si="31"/>
        <v>24</v>
      </c>
      <c r="BC186" s="2">
        <f t="shared" si="32"/>
        <v>4523</v>
      </c>
      <c r="BD186">
        <f t="shared" si="33"/>
        <v>0</v>
      </c>
      <c r="BE186" s="2" t="str">
        <f t="shared" si="34"/>
        <v>N</v>
      </c>
      <c r="BF186" s="2" t="str">
        <f t="shared" si="35"/>
        <v>N</v>
      </c>
      <c r="BG186" s="2" t="str">
        <f t="shared" si="36"/>
        <v>N</v>
      </c>
      <c r="BH186" s="2" t="str">
        <f t="shared" si="37"/>
        <v>N</v>
      </c>
      <c r="BI186">
        <v>143</v>
      </c>
      <c r="BJ186" t="e">
        <f t="shared" si="38"/>
        <v>#NUM!</v>
      </c>
      <c r="BL186" s="13" t="e" cm="1">
        <f t="array" ref="BL186">INDEX(BE$44:BE$243,$BJ186)</f>
        <v>#NUM!</v>
      </c>
      <c r="BM186" s="13" t="e" cm="1">
        <f t="array" ref="BM186">INDEX(BF$44:BF$243,$BJ186)</f>
        <v>#NUM!</v>
      </c>
      <c r="BN186" s="13" t="e" cm="1">
        <f t="array" ref="BN186">INDEX(BG$44:BG$243,$BJ186)</f>
        <v>#NUM!</v>
      </c>
      <c r="BO186" s="13" t="e" cm="1">
        <f t="array" ref="BO186">INDEX(BH$44:BH$243,$BJ186)</f>
        <v>#NUM!</v>
      </c>
    </row>
    <row r="187" spans="33:67" x14ac:dyDescent="0.3">
      <c r="AG187">
        <v>144</v>
      </c>
      <c r="AR187" s="3">
        <v>4</v>
      </c>
      <c r="AS187" s="14">
        <v>38</v>
      </c>
      <c r="AT187">
        <v>4536</v>
      </c>
      <c r="AV187" s="2">
        <f t="shared" si="26"/>
        <v>4</v>
      </c>
      <c r="AW187" s="2" t="str">
        <f t="shared" si="27"/>
        <v>N</v>
      </c>
      <c r="AX187" t="str">
        <f t="shared" si="28"/>
        <v/>
      </c>
      <c r="AZ187" s="2" t="str">
        <f t="shared" si="29"/>
        <v/>
      </c>
      <c r="BA187" s="2" t="str">
        <f t="shared" si="30"/>
        <v/>
      </c>
      <c r="BB187" s="2" t="str">
        <f t="shared" si="31"/>
        <v/>
      </c>
      <c r="BC187" s="2" t="str">
        <f t="shared" si="32"/>
        <v/>
      </c>
      <c r="BD187">
        <f t="shared" si="33"/>
        <v>0</v>
      </c>
      <c r="BE187" s="2" t="str">
        <f t="shared" si="34"/>
        <v>N</v>
      </c>
      <c r="BF187" s="2" t="str">
        <f t="shared" si="35"/>
        <v>N</v>
      </c>
      <c r="BG187" s="2" t="str">
        <f t="shared" si="36"/>
        <v>N</v>
      </c>
      <c r="BH187" s="2" t="str">
        <f t="shared" si="37"/>
        <v>N</v>
      </c>
      <c r="BI187">
        <v>144</v>
      </c>
      <c r="BJ187" t="e">
        <f t="shared" si="38"/>
        <v>#NUM!</v>
      </c>
      <c r="BL187" s="13" t="e" cm="1">
        <f t="array" ref="BL187">INDEX(BE$44:BE$243,$BJ187)</f>
        <v>#NUM!</v>
      </c>
      <c r="BM187" s="13" t="e" cm="1">
        <f t="array" ref="BM187">INDEX(BF$44:BF$243,$BJ187)</f>
        <v>#NUM!</v>
      </c>
      <c r="BN187" s="13" t="e" cm="1">
        <f t="array" ref="BN187">INDEX(BG$44:BG$243,$BJ187)</f>
        <v>#NUM!</v>
      </c>
      <c r="BO187" s="13" t="e" cm="1">
        <f t="array" ref="BO187">INDEX(BH$44:BH$243,$BJ187)</f>
        <v>#NUM!</v>
      </c>
    </row>
    <row r="188" spans="33:67" x14ac:dyDescent="0.3">
      <c r="AG188">
        <v>145</v>
      </c>
      <c r="AR188" s="3">
        <v>5</v>
      </c>
      <c r="AS188" s="14">
        <v>34</v>
      </c>
      <c r="AT188">
        <v>4539</v>
      </c>
      <c r="AV188" s="2">
        <f t="shared" si="26"/>
        <v>5</v>
      </c>
      <c r="AW188" s="2" t="str">
        <f t="shared" si="27"/>
        <v>N</v>
      </c>
      <c r="AX188" t="str">
        <f t="shared" si="28"/>
        <v/>
      </c>
      <c r="AZ188" s="2" t="str">
        <f t="shared" si="29"/>
        <v/>
      </c>
      <c r="BA188" s="2" t="str">
        <f t="shared" si="30"/>
        <v/>
      </c>
      <c r="BB188" s="2" t="str">
        <f t="shared" si="31"/>
        <v/>
      </c>
      <c r="BC188" s="2" t="str">
        <f t="shared" si="32"/>
        <v/>
      </c>
      <c r="BD188">
        <f t="shared" si="33"/>
        <v>0</v>
      </c>
      <c r="BE188" s="2" t="str">
        <f t="shared" si="34"/>
        <v>N</v>
      </c>
      <c r="BF188" s="2" t="str">
        <f t="shared" si="35"/>
        <v>N</v>
      </c>
      <c r="BG188" s="2" t="str">
        <f t="shared" si="36"/>
        <v>N</v>
      </c>
      <c r="BH188" s="2" t="str">
        <f t="shared" si="37"/>
        <v>N</v>
      </c>
      <c r="BI188">
        <v>145</v>
      </c>
      <c r="BJ188" t="e">
        <f t="shared" si="38"/>
        <v>#NUM!</v>
      </c>
      <c r="BL188" s="13" t="e" cm="1">
        <f t="array" ref="BL188">INDEX(BE$44:BE$243,$BJ188)</f>
        <v>#NUM!</v>
      </c>
      <c r="BM188" s="13" t="e" cm="1">
        <f t="array" ref="BM188">INDEX(BF$44:BF$243,$BJ188)</f>
        <v>#NUM!</v>
      </c>
      <c r="BN188" s="13" t="e" cm="1">
        <f t="array" ref="BN188">INDEX(BG$44:BG$243,$BJ188)</f>
        <v>#NUM!</v>
      </c>
      <c r="BO188" s="13" t="e" cm="1">
        <f t="array" ref="BO188">INDEX(BH$44:BH$243,$BJ188)</f>
        <v>#NUM!</v>
      </c>
    </row>
    <row r="189" spans="33:67" x14ac:dyDescent="0.3">
      <c r="AG189">
        <v>146</v>
      </c>
      <c r="AR189" s="3">
        <v>3</v>
      </c>
      <c r="AS189" s="14">
        <v>45</v>
      </c>
      <c r="AT189">
        <v>4771</v>
      </c>
      <c r="AV189" s="2">
        <f t="shared" si="26"/>
        <v>3</v>
      </c>
      <c r="AW189" s="2" t="str">
        <f t="shared" si="27"/>
        <v>N</v>
      </c>
      <c r="AX189" t="str">
        <f t="shared" si="28"/>
        <v/>
      </c>
      <c r="AZ189" s="2" t="str">
        <f t="shared" si="29"/>
        <v/>
      </c>
      <c r="BA189" s="2" t="str">
        <f t="shared" si="30"/>
        <v/>
      </c>
      <c r="BB189" s="2" t="str">
        <f t="shared" si="31"/>
        <v/>
      </c>
      <c r="BC189" s="2" t="str">
        <f t="shared" si="32"/>
        <v/>
      </c>
      <c r="BD189">
        <f t="shared" si="33"/>
        <v>0</v>
      </c>
      <c r="BE189" s="2" t="str">
        <f t="shared" si="34"/>
        <v>N</v>
      </c>
      <c r="BF189" s="2" t="str">
        <f t="shared" si="35"/>
        <v>N</v>
      </c>
      <c r="BG189" s="2" t="str">
        <f t="shared" si="36"/>
        <v>N</v>
      </c>
      <c r="BH189" s="2" t="str">
        <f t="shared" si="37"/>
        <v>N</v>
      </c>
      <c r="BI189">
        <v>146</v>
      </c>
      <c r="BJ189" t="e">
        <f t="shared" si="38"/>
        <v>#NUM!</v>
      </c>
      <c r="BL189" s="13" t="e" cm="1">
        <f t="array" ref="BL189">INDEX(BE$44:BE$243,$BJ189)</f>
        <v>#NUM!</v>
      </c>
      <c r="BM189" s="13" t="e" cm="1">
        <f t="array" ref="BM189">INDEX(BF$44:BF$243,$BJ189)</f>
        <v>#NUM!</v>
      </c>
      <c r="BN189" s="13" t="e" cm="1">
        <f t="array" ref="BN189">INDEX(BG$44:BG$243,$BJ189)</f>
        <v>#NUM!</v>
      </c>
      <c r="BO189" s="13" t="e" cm="1">
        <f t="array" ref="BO189">INDEX(BH$44:BH$243,$BJ189)</f>
        <v>#NUM!</v>
      </c>
    </row>
    <row r="190" spans="33:67" x14ac:dyDescent="0.3">
      <c r="AG190">
        <v>147</v>
      </c>
      <c r="AR190" s="3">
        <v>9</v>
      </c>
      <c r="AS190" s="14">
        <v>26</v>
      </c>
      <c r="AT190">
        <v>4778</v>
      </c>
      <c r="AV190" s="2">
        <f t="shared" si="26"/>
        <v>9</v>
      </c>
      <c r="AW190" s="2">
        <f t="shared" si="27"/>
        <v>26</v>
      </c>
      <c r="AX190">
        <f t="shared" si="28"/>
        <v>4778</v>
      </c>
      <c r="AZ190" s="2">
        <f t="shared" si="29"/>
        <v>147</v>
      </c>
      <c r="BA190" s="2">
        <f t="shared" si="30"/>
        <v>9</v>
      </c>
      <c r="BB190" s="2">
        <f t="shared" si="31"/>
        <v>26</v>
      </c>
      <c r="BC190" s="2">
        <f t="shared" si="32"/>
        <v>4778</v>
      </c>
      <c r="BD190">
        <f t="shared" si="33"/>
        <v>0</v>
      </c>
      <c r="BE190" s="2" t="str">
        <f t="shared" si="34"/>
        <v>N</v>
      </c>
      <c r="BF190" s="2" t="str">
        <f t="shared" si="35"/>
        <v>N</v>
      </c>
      <c r="BG190" s="2" t="str">
        <f t="shared" si="36"/>
        <v>N</v>
      </c>
      <c r="BH190" s="2" t="str">
        <f t="shared" si="37"/>
        <v>N</v>
      </c>
      <c r="BI190">
        <v>147</v>
      </c>
      <c r="BJ190" t="e">
        <f t="shared" si="38"/>
        <v>#NUM!</v>
      </c>
      <c r="BL190" s="13" t="e" cm="1">
        <f t="array" ref="BL190">INDEX(BE$44:BE$243,$BJ190)</f>
        <v>#NUM!</v>
      </c>
      <c r="BM190" s="13" t="e" cm="1">
        <f t="array" ref="BM190">INDEX(BF$44:BF$243,$BJ190)</f>
        <v>#NUM!</v>
      </c>
      <c r="BN190" s="13" t="e" cm="1">
        <f t="array" ref="BN190">INDEX(BG$44:BG$243,$BJ190)</f>
        <v>#NUM!</v>
      </c>
      <c r="BO190" s="13" t="e" cm="1">
        <f t="array" ref="BO190">INDEX(BH$44:BH$243,$BJ190)</f>
        <v>#NUM!</v>
      </c>
    </row>
    <row r="191" spans="33:67" x14ac:dyDescent="0.3">
      <c r="AG191">
        <v>148</v>
      </c>
      <c r="AR191" s="3">
        <v>6</v>
      </c>
      <c r="AS191" s="14">
        <v>32</v>
      </c>
      <c r="AT191">
        <v>4825</v>
      </c>
      <c r="AV191" s="2">
        <f t="shared" si="26"/>
        <v>6</v>
      </c>
      <c r="AW191" s="2" t="str">
        <f t="shared" si="27"/>
        <v>N</v>
      </c>
      <c r="AX191" t="str">
        <f t="shared" si="28"/>
        <v/>
      </c>
      <c r="AZ191" s="2" t="str">
        <f t="shared" si="29"/>
        <v/>
      </c>
      <c r="BA191" s="2" t="str">
        <f t="shared" si="30"/>
        <v/>
      </c>
      <c r="BB191" s="2" t="str">
        <f t="shared" si="31"/>
        <v/>
      </c>
      <c r="BC191" s="2" t="str">
        <f t="shared" si="32"/>
        <v/>
      </c>
      <c r="BD191">
        <f t="shared" si="33"/>
        <v>0</v>
      </c>
      <c r="BE191" s="2" t="str">
        <f t="shared" si="34"/>
        <v>N</v>
      </c>
      <c r="BF191" s="2" t="str">
        <f t="shared" si="35"/>
        <v>N</v>
      </c>
      <c r="BG191" s="2" t="str">
        <f t="shared" si="36"/>
        <v>N</v>
      </c>
      <c r="BH191" s="2" t="str">
        <f t="shared" si="37"/>
        <v>N</v>
      </c>
      <c r="BI191">
        <v>148</v>
      </c>
      <c r="BJ191" t="e">
        <f t="shared" si="38"/>
        <v>#NUM!</v>
      </c>
      <c r="BL191" s="13" t="e" cm="1">
        <f t="array" ref="BL191">INDEX(BE$44:BE$243,$BJ191)</f>
        <v>#NUM!</v>
      </c>
      <c r="BM191" s="13" t="e" cm="1">
        <f t="array" ref="BM191">INDEX(BF$44:BF$243,$BJ191)</f>
        <v>#NUM!</v>
      </c>
      <c r="BN191" s="13" t="e" cm="1">
        <f t="array" ref="BN191">INDEX(BG$44:BG$243,$BJ191)</f>
        <v>#NUM!</v>
      </c>
      <c r="BO191" s="13" t="e" cm="1">
        <f t="array" ref="BO191">INDEX(BH$44:BH$243,$BJ191)</f>
        <v>#NUM!</v>
      </c>
    </row>
    <row r="192" spans="33:67" x14ac:dyDescent="0.3">
      <c r="AG192">
        <v>149</v>
      </c>
      <c r="AR192" s="3">
        <v>10</v>
      </c>
      <c r="AS192" s="14">
        <v>25</v>
      </c>
      <c r="AT192">
        <v>4908</v>
      </c>
      <c r="AV192" s="2">
        <f t="shared" si="26"/>
        <v>10</v>
      </c>
      <c r="AW192" s="2">
        <f t="shared" si="27"/>
        <v>25</v>
      </c>
      <c r="AX192">
        <f t="shared" si="28"/>
        <v>4908</v>
      </c>
      <c r="AZ192" s="2">
        <f t="shared" si="29"/>
        <v>149</v>
      </c>
      <c r="BA192" s="2">
        <f t="shared" si="30"/>
        <v>10</v>
      </c>
      <c r="BB192" s="2">
        <f t="shared" si="31"/>
        <v>25</v>
      </c>
      <c r="BC192" s="2">
        <f t="shared" si="32"/>
        <v>4908</v>
      </c>
      <c r="BD192">
        <f t="shared" si="33"/>
        <v>0</v>
      </c>
      <c r="BE192" s="2" t="str">
        <f t="shared" si="34"/>
        <v>N</v>
      </c>
      <c r="BF192" s="2" t="str">
        <f t="shared" si="35"/>
        <v>N</v>
      </c>
      <c r="BG192" s="2" t="str">
        <f t="shared" si="36"/>
        <v>N</v>
      </c>
      <c r="BH192" s="2" t="str">
        <f t="shared" si="37"/>
        <v>N</v>
      </c>
      <c r="BI192">
        <v>149</v>
      </c>
      <c r="BJ192" t="e">
        <f t="shared" si="38"/>
        <v>#NUM!</v>
      </c>
      <c r="BL192" s="13" t="e" cm="1">
        <f t="array" ref="BL192">INDEX(BE$44:BE$243,$BJ192)</f>
        <v>#NUM!</v>
      </c>
      <c r="BM192" s="13" t="e" cm="1">
        <f t="array" ref="BM192">INDEX(BF$44:BF$243,$BJ192)</f>
        <v>#NUM!</v>
      </c>
      <c r="BN192" s="13" t="e" cm="1">
        <f t="array" ref="BN192">INDEX(BG$44:BG$243,$BJ192)</f>
        <v>#NUM!</v>
      </c>
      <c r="BO192" s="13" t="e" cm="1">
        <f t="array" ref="BO192">INDEX(BH$44:BH$243,$BJ192)</f>
        <v>#NUM!</v>
      </c>
    </row>
    <row r="193" spans="33:67" x14ac:dyDescent="0.3">
      <c r="AG193">
        <v>150</v>
      </c>
      <c r="AR193" s="3">
        <v>8</v>
      </c>
      <c r="AS193" s="14">
        <v>28</v>
      </c>
      <c r="AT193">
        <v>4926</v>
      </c>
      <c r="AV193" s="2">
        <f t="shared" si="26"/>
        <v>8</v>
      </c>
      <c r="AW193" s="2">
        <f t="shared" si="27"/>
        <v>28</v>
      </c>
      <c r="AX193">
        <f t="shared" si="28"/>
        <v>4926</v>
      </c>
      <c r="AZ193" s="2">
        <f t="shared" si="29"/>
        <v>150</v>
      </c>
      <c r="BA193" s="2">
        <f t="shared" si="30"/>
        <v>8</v>
      </c>
      <c r="BB193" s="2">
        <f t="shared" si="31"/>
        <v>28</v>
      </c>
      <c r="BC193" s="2">
        <f t="shared" si="32"/>
        <v>4926</v>
      </c>
      <c r="BD193">
        <f t="shared" si="33"/>
        <v>0</v>
      </c>
      <c r="BE193" s="2" t="str">
        <f t="shared" si="34"/>
        <v>N</v>
      </c>
      <c r="BF193" s="2" t="str">
        <f t="shared" si="35"/>
        <v>N</v>
      </c>
      <c r="BG193" s="2" t="str">
        <f t="shared" si="36"/>
        <v>N</v>
      </c>
      <c r="BH193" s="2" t="str">
        <f t="shared" si="37"/>
        <v>N</v>
      </c>
      <c r="BI193">
        <v>150</v>
      </c>
      <c r="BJ193" t="e">
        <f t="shared" si="38"/>
        <v>#NUM!</v>
      </c>
      <c r="BL193" s="13" t="e" cm="1">
        <f t="array" ref="BL193">INDEX(BE$44:BE$243,$BJ193)</f>
        <v>#NUM!</v>
      </c>
      <c r="BM193" s="13" t="e" cm="1">
        <f t="array" ref="BM193">INDEX(BF$44:BF$243,$BJ193)</f>
        <v>#NUM!</v>
      </c>
      <c r="BN193" s="13" t="e" cm="1">
        <f t="array" ref="BN193">INDEX(BG$44:BG$243,$BJ193)</f>
        <v>#NUM!</v>
      </c>
      <c r="BO193" s="13" t="e" cm="1">
        <f t="array" ref="BO193">INDEX(BH$44:BH$243,$BJ193)</f>
        <v>#NUM!</v>
      </c>
    </row>
    <row r="194" spans="33:67" x14ac:dyDescent="0.3">
      <c r="AG194">
        <v>151</v>
      </c>
      <c r="AR194" s="3">
        <v>7</v>
      </c>
      <c r="AS194" s="14">
        <v>30</v>
      </c>
      <c r="AT194">
        <v>4948</v>
      </c>
      <c r="AV194" s="2">
        <f t="shared" si="26"/>
        <v>7</v>
      </c>
      <c r="AW194" s="2">
        <f t="shared" si="27"/>
        <v>30</v>
      </c>
      <c r="AX194">
        <f t="shared" si="28"/>
        <v>4948</v>
      </c>
      <c r="AZ194" s="2">
        <f t="shared" si="29"/>
        <v>151</v>
      </c>
      <c r="BA194" s="2">
        <f t="shared" si="30"/>
        <v>7</v>
      </c>
      <c r="BB194" s="2">
        <f t="shared" si="31"/>
        <v>30</v>
      </c>
      <c r="BC194" s="2">
        <f t="shared" si="32"/>
        <v>4948</v>
      </c>
      <c r="BD194">
        <f t="shared" si="33"/>
        <v>0</v>
      </c>
      <c r="BE194" s="2" t="str">
        <f t="shared" si="34"/>
        <v>N</v>
      </c>
      <c r="BF194" s="2" t="str">
        <f t="shared" si="35"/>
        <v>N</v>
      </c>
      <c r="BG194" s="2" t="str">
        <f t="shared" si="36"/>
        <v>N</v>
      </c>
      <c r="BH194" s="2" t="str">
        <f t="shared" si="37"/>
        <v>N</v>
      </c>
      <c r="BI194">
        <v>151</v>
      </c>
      <c r="BJ194" t="e">
        <f t="shared" si="38"/>
        <v>#NUM!</v>
      </c>
      <c r="BL194" s="13" t="e" cm="1">
        <f t="array" ref="BL194">INDEX(BE$44:BE$243,$BJ194)</f>
        <v>#NUM!</v>
      </c>
      <c r="BM194" s="13" t="e" cm="1">
        <f t="array" ref="BM194">INDEX(BF$44:BF$243,$BJ194)</f>
        <v>#NUM!</v>
      </c>
      <c r="BN194" s="13" t="e" cm="1">
        <f t="array" ref="BN194">INDEX(BG$44:BG$243,$BJ194)</f>
        <v>#NUM!</v>
      </c>
      <c r="BO194" s="13" t="e" cm="1">
        <f t="array" ref="BO194">INDEX(BH$44:BH$243,$BJ194)</f>
        <v>#NUM!</v>
      </c>
    </row>
    <row r="195" spans="33:67" x14ac:dyDescent="0.3">
      <c r="AG195">
        <v>152</v>
      </c>
      <c r="AR195" s="3">
        <v>4</v>
      </c>
      <c r="AS195" s="14">
        <v>40</v>
      </c>
      <c r="AT195">
        <v>5026</v>
      </c>
      <c r="AV195" s="2">
        <f t="shared" si="26"/>
        <v>4</v>
      </c>
      <c r="AW195" s="2" t="str">
        <f t="shared" si="27"/>
        <v>N</v>
      </c>
      <c r="AX195" t="str">
        <f t="shared" si="28"/>
        <v/>
      </c>
      <c r="AZ195" s="2" t="str">
        <f t="shared" si="29"/>
        <v/>
      </c>
      <c r="BA195" s="2" t="str">
        <f t="shared" si="30"/>
        <v/>
      </c>
      <c r="BB195" s="2" t="str">
        <f t="shared" si="31"/>
        <v/>
      </c>
      <c r="BC195" s="2" t="str">
        <f t="shared" si="32"/>
        <v/>
      </c>
      <c r="BD195">
        <f t="shared" si="33"/>
        <v>0</v>
      </c>
      <c r="BE195" s="2" t="str">
        <f t="shared" si="34"/>
        <v>N</v>
      </c>
      <c r="BF195" s="2" t="str">
        <f t="shared" si="35"/>
        <v>N</v>
      </c>
      <c r="BG195" s="2" t="str">
        <f t="shared" si="36"/>
        <v>N</v>
      </c>
      <c r="BH195" s="2" t="str">
        <f t="shared" si="37"/>
        <v>N</v>
      </c>
      <c r="BI195">
        <v>152</v>
      </c>
      <c r="BJ195" t="e">
        <f t="shared" si="38"/>
        <v>#NUM!</v>
      </c>
      <c r="BL195" s="13" t="e" cm="1">
        <f t="array" ref="BL195">INDEX(BE$44:BE$243,$BJ195)</f>
        <v>#NUM!</v>
      </c>
      <c r="BM195" s="13" t="e" cm="1">
        <f t="array" ref="BM195">INDEX(BF$44:BF$243,$BJ195)</f>
        <v>#NUM!</v>
      </c>
      <c r="BN195" s="13" t="e" cm="1">
        <f t="array" ref="BN195">INDEX(BG$44:BG$243,$BJ195)</f>
        <v>#NUM!</v>
      </c>
      <c r="BO195" s="13" t="e" cm="1">
        <f t="array" ref="BO195">INDEX(BH$44:BH$243,$BJ195)</f>
        <v>#NUM!</v>
      </c>
    </row>
    <row r="196" spans="33:67" x14ac:dyDescent="0.3">
      <c r="AG196">
        <v>153</v>
      </c>
      <c r="AR196" s="3">
        <v>5</v>
      </c>
      <c r="AS196" s="14">
        <v>36</v>
      </c>
      <c r="AT196">
        <v>5089</v>
      </c>
      <c r="AV196" s="2">
        <f t="shared" si="26"/>
        <v>5</v>
      </c>
      <c r="AW196" s="2" t="str">
        <f t="shared" si="27"/>
        <v>N</v>
      </c>
      <c r="AX196" t="str">
        <f t="shared" si="28"/>
        <v/>
      </c>
      <c r="AZ196" s="2" t="str">
        <f t="shared" si="29"/>
        <v/>
      </c>
      <c r="BA196" s="2" t="str">
        <f t="shared" si="30"/>
        <v/>
      </c>
      <c r="BB196" s="2" t="str">
        <f t="shared" si="31"/>
        <v/>
      </c>
      <c r="BC196" s="2" t="str">
        <f t="shared" si="32"/>
        <v/>
      </c>
      <c r="BD196">
        <f t="shared" si="33"/>
        <v>0</v>
      </c>
      <c r="BE196" s="2" t="str">
        <f t="shared" si="34"/>
        <v>N</v>
      </c>
      <c r="BF196" s="2" t="str">
        <f t="shared" si="35"/>
        <v>N</v>
      </c>
      <c r="BG196" s="2" t="str">
        <f t="shared" si="36"/>
        <v>N</v>
      </c>
      <c r="BH196" s="2" t="str">
        <f t="shared" si="37"/>
        <v>N</v>
      </c>
      <c r="BI196">
        <v>153</v>
      </c>
      <c r="BJ196" t="e">
        <f t="shared" si="38"/>
        <v>#NUM!</v>
      </c>
      <c r="BL196" s="13" t="e" cm="1">
        <f t="array" ref="BL196">INDEX(BE$44:BE$243,$BJ196)</f>
        <v>#NUM!</v>
      </c>
      <c r="BM196" s="13" t="e" cm="1">
        <f t="array" ref="BM196">INDEX(BF$44:BF$243,$BJ196)</f>
        <v>#NUM!</v>
      </c>
      <c r="BN196" s="13" t="e" cm="1">
        <f t="array" ref="BN196">INDEX(BG$44:BG$243,$BJ196)</f>
        <v>#NUM!</v>
      </c>
      <c r="BO196" s="13" t="e" cm="1">
        <f t="array" ref="BO196">INDEX(BH$44:BH$243,$BJ196)</f>
        <v>#NUM!</v>
      </c>
    </row>
    <row r="197" spans="33:67" x14ac:dyDescent="0.3">
      <c r="AG197">
        <v>154</v>
      </c>
      <c r="AR197" s="3">
        <v>10</v>
      </c>
      <c r="AS197" s="14">
        <v>26</v>
      </c>
      <c r="AT197">
        <v>5309</v>
      </c>
      <c r="AV197" s="2">
        <f t="shared" si="26"/>
        <v>10</v>
      </c>
      <c r="AW197" s="2">
        <f t="shared" si="27"/>
        <v>26</v>
      </c>
      <c r="AX197">
        <f t="shared" si="28"/>
        <v>5309</v>
      </c>
      <c r="AZ197" s="2">
        <f t="shared" si="29"/>
        <v>154</v>
      </c>
      <c r="BA197" s="2">
        <f t="shared" si="30"/>
        <v>10</v>
      </c>
      <c r="BB197" s="2">
        <f t="shared" si="31"/>
        <v>26</v>
      </c>
      <c r="BC197" s="2">
        <f t="shared" si="32"/>
        <v>5309</v>
      </c>
      <c r="BD197">
        <f t="shared" si="33"/>
        <v>0</v>
      </c>
      <c r="BE197" s="2" t="str">
        <f t="shared" si="34"/>
        <v>N</v>
      </c>
      <c r="BF197" s="2" t="str">
        <f t="shared" si="35"/>
        <v>N</v>
      </c>
      <c r="BG197" s="2" t="str">
        <f t="shared" si="36"/>
        <v>N</v>
      </c>
      <c r="BH197" s="2" t="str">
        <f t="shared" si="37"/>
        <v>N</v>
      </c>
      <c r="BI197">
        <v>154</v>
      </c>
      <c r="BJ197" t="e">
        <f t="shared" si="38"/>
        <v>#NUM!</v>
      </c>
      <c r="BL197" s="13" t="e" cm="1">
        <f t="array" ref="BL197">INDEX(BE$44:BE$243,$BJ197)</f>
        <v>#NUM!</v>
      </c>
      <c r="BM197" s="13" t="e" cm="1">
        <f t="array" ref="BM197">INDEX(BF$44:BF$243,$BJ197)</f>
        <v>#NUM!</v>
      </c>
      <c r="BN197" s="13" t="e" cm="1">
        <f t="array" ref="BN197">INDEX(BG$44:BG$243,$BJ197)</f>
        <v>#NUM!</v>
      </c>
      <c r="BO197" s="13" t="e" cm="1">
        <f t="array" ref="BO197">INDEX(BH$44:BH$243,$BJ197)</f>
        <v>#NUM!</v>
      </c>
    </row>
    <row r="198" spans="33:67" x14ac:dyDescent="0.3">
      <c r="AG198">
        <v>155</v>
      </c>
      <c r="AR198" s="3">
        <v>6</v>
      </c>
      <c r="AS198" s="14">
        <v>34</v>
      </c>
      <c r="AT198">
        <v>5447</v>
      </c>
      <c r="AV198" s="2">
        <f t="shared" si="26"/>
        <v>6</v>
      </c>
      <c r="AW198" s="2" t="str">
        <f t="shared" si="27"/>
        <v>N</v>
      </c>
      <c r="AX198" t="str">
        <f t="shared" si="28"/>
        <v/>
      </c>
      <c r="AZ198" s="2" t="str">
        <f t="shared" si="29"/>
        <v/>
      </c>
      <c r="BA198" s="2" t="str">
        <f t="shared" si="30"/>
        <v/>
      </c>
      <c r="BB198" s="2" t="str">
        <f t="shared" si="31"/>
        <v/>
      </c>
      <c r="BC198" s="2" t="str">
        <f t="shared" si="32"/>
        <v/>
      </c>
      <c r="BD198">
        <f t="shared" si="33"/>
        <v>0</v>
      </c>
      <c r="BE198" s="2" t="str">
        <f t="shared" si="34"/>
        <v>N</v>
      </c>
      <c r="BF198" s="2" t="str">
        <f t="shared" si="35"/>
        <v>N</v>
      </c>
      <c r="BG198" s="2" t="str">
        <f t="shared" si="36"/>
        <v>N</v>
      </c>
      <c r="BH198" s="2" t="str">
        <f t="shared" si="37"/>
        <v>N</v>
      </c>
      <c r="BI198">
        <v>155</v>
      </c>
      <c r="BJ198" t="e">
        <f t="shared" si="38"/>
        <v>#NUM!</v>
      </c>
      <c r="BL198" s="13" t="e" cm="1">
        <f t="array" ref="BL198">INDEX(BE$44:BE$243,$BJ198)</f>
        <v>#NUM!</v>
      </c>
      <c r="BM198" s="13" t="e" cm="1">
        <f t="array" ref="BM198">INDEX(BF$44:BF$243,$BJ198)</f>
        <v>#NUM!</v>
      </c>
      <c r="BN198" s="13" t="e" cm="1">
        <f t="array" ref="BN198">INDEX(BG$44:BG$243,$BJ198)</f>
        <v>#NUM!</v>
      </c>
      <c r="BO198" s="13" t="e" cm="1">
        <f t="array" ref="BO198">INDEX(BH$44:BH$243,$BJ198)</f>
        <v>#NUM!</v>
      </c>
    </row>
    <row r="199" spans="33:67" x14ac:dyDescent="0.3">
      <c r="AG199">
        <v>156</v>
      </c>
      <c r="AR199" s="3">
        <v>9</v>
      </c>
      <c r="AS199" s="14">
        <v>28</v>
      </c>
      <c r="AT199">
        <v>5541</v>
      </c>
      <c r="AV199" s="2">
        <f t="shared" si="26"/>
        <v>9</v>
      </c>
      <c r="AW199" s="2">
        <f t="shared" si="27"/>
        <v>28</v>
      </c>
      <c r="AX199">
        <f t="shared" si="28"/>
        <v>5541</v>
      </c>
      <c r="AZ199" s="2">
        <f t="shared" si="29"/>
        <v>156</v>
      </c>
      <c r="BA199" s="2">
        <f t="shared" si="30"/>
        <v>9</v>
      </c>
      <c r="BB199" s="2">
        <f t="shared" si="31"/>
        <v>28</v>
      </c>
      <c r="BC199" s="2">
        <f t="shared" si="32"/>
        <v>5541</v>
      </c>
      <c r="BD199">
        <f t="shared" si="33"/>
        <v>0</v>
      </c>
      <c r="BE199" s="2" t="str">
        <f t="shared" si="34"/>
        <v>N</v>
      </c>
      <c r="BF199" s="2" t="str">
        <f t="shared" si="35"/>
        <v>N</v>
      </c>
      <c r="BG199" s="2" t="str">
        <f t="shared" si="36"/>
        <v>N</v>
      </c>
      <c r="BH199" s="2" t="str">
        <f t="shared" si="37"/>
        <v>N</v>
      </c>
      <c r="BI199">
        <v>156</v>
      </c>
      <c r="BJ199" t="e">
        <f t="shared" si="38"/>
        <v>#NUM!</v>
      </c>
      <c r="BL199" s="13" t="e" cm="1">
        <f t="array" ref="BL199">INDEX(BE$44:BE$243,$BJ199)</f>
        <v>#NUM!</v>
      </c>
      <c r="BM199" s="13" t="e" cm="1">
        <f t="array" ref="BM199">INDEX(BF$44:BF$243,$BJ199)</f>
        <v>#NUM!</v>
      </c>
      <c r="BN199" s="13" t="e" cm="1">
        <f t="array" ref="BN199">INDEX(BG$44:BG$243,$BJ199)</f>
        <v>#NUM!</v>
      </c>
      <c r="BO199" s="13" t="e" cm="1">
        <f t="array" ref="BO199">INDEX(BH$44:BH$243,$BJ199)</f>
        <v>#NUM!</v>
      </c>
    </row>
    <row r="200" spans="33:67" x14ac:dyDescent="0.3">
      <c r="AG200">
        <v>157</v>
      </c>
      <c r="AR200" s="3">
        <v>7</v>
      </c>
      <c r="AS200" s="14">
        <v>32</v>
      </c>
      <c r="AT200">
        <v>5629</v>
      </c>
      <c r="AV200" s="2">
        <f t="shared" si="26"/>
        <v>7</v>
      </c>
      <c r="AW200" s="2" t="str">
        <f t="shared" si="27"/>
        <v>N</v>
      </c>
      <c r="AX200" t="str">
        <f t="shared" si="28"/>
        <v/>
      </c>
      <c r="AZ200" s="2" t="str">
        <f t="shared" si="29"/>
        <v/>
      </c>
      <c r="BA200" s="2" t="str">
        <f t="shared" si="30"/>
        <v/>
      </c>
      <c r="BB200" s="2" t="str">
        <f t="shared" si="31"/>
        <v/>
      </c>
      <c r="BC200" s="2" t="str">
        <f t="shared" si="32"/>
        <v/>
      </c>
      <c r="BD200">
        <f t="shared" si="33"/>
        <v>0</v>
      </c>
      <c r="BE200" s="2" t="str">
        <f t="shared" si="34"/>
        <v>N</v>
      </c>
      <c r="BF200" s="2" t="str">
        <f t="shared" si="35"/>
        <v>N</v>
      </c>
      <c r="BG200" s="2" t="str">
        <f t="shared" si="36"/>
        <v>N</v>
      </c>
      <c r="BH200" s="2" t="str">
        <f t="shared" si="37"/>
        <v>N</v>
      </c>
      <c r="BI200">
        <v>157</v>
      </c>
      <c r="BJ200" t="e">
        <f t="shared" si="38"/>
        <v>#NUM!</v>
      </c>
      <c r="BL200" s="13" t="e" cm="1">
        <f t="array" ref="BL200">INDEX(BE$44:BE$243,$BJ200)</f>
        <v>#NUM!</v>
      </c>
      <c r="BM200" s="13" t="e" cm="1">
        <f t="array" ref="BM200">INDEX(BF$44:BF$243,$BJ200)</f>
        <v>#NUM!</v>
      </c>
      <c r="BN200" s="13" t="e" cm="1">
        <f t="array" ref="BN200">INDEX(BG$44:BG$243,$BJ200)</f>
        <v>#NUM!</v>
      </c>
      <c r="BO200" s="13" t="e" cm="1">
        <f t="array" ref="BO200">INDEX(BH$44:BH$243,$BJ200)</f>
        <v>#NUM!</v>
      </c>
    </row>
    <row r="201" spans="33:67" x14ac:dyDescent="0.3">
      <c r="AG201">
        <v>158</v>
      </c>
      <c r="AR201" s="3">
        <v>8</v>
      </c>
      <c r="AS201" s="14">
        <v>30</v>
      </c>
      <c r="AT201">
        <v>5654</v>
      </c>
      <c r="AV201" s="2">
        <f t="shared" si="26"/>
        <v>8</v>
      </c>
      <c r="AW201" s="2">
        <f t="shared" si="27"/>
        <v>30</v>
      </c>
      <c r="AX201">
        <f t="shared" si="28"/>
        <v>5654</v>
      </c>
      <c r="AZ201" s="2">
        <f t="shared" si="29"/>
        <v>158</v>
      </c>
      <c r="BA201" s="2">
        <f t="shared" si="30"/>
        <v>8</v>
      </c>
      <c r="BB201" s="2">
        <f t="shared" si="31"/>
        <v>30</v>
      </c>
      <c r="BC201" s="2">
        <f t="shared" si="32"/>
        <v>5654</v>
      </c>
      <c r="BD201">
        <f t="shared" si="33"/>
        <v>0</v>
      </c>
      <c r="BE201" s="2" t="str">
        <f t="shared" si="34"/>
        <v>N</v>
      </c>
      <c r="BF201" s="2" t="str">
        <f t="shared" si="35"/>
        <v>N</v>
      </c>
      <c r="BG201" s="2" t="str">
        <f t="shared" si="36"/>
        <v>N</v>
      </c>
      <c r="BH201" s="2" t="str">
        <f t="shared" si="37"/>
        <v>N</v>
      </c>
      <c r="BI201">
        <v>158</v>
      </c>
      <c r="BJ201" t="e">
        <f t="shared" si="38"/>
        <v>#NUM!</v>
      </c>
      <c r="BL201" s="13" t="e" cm="1">
        <f t="array" ref="BL201">INDEX(BE$44:BE$243,$BJ201)</f>
        <v>#NUM!</v>
      </c>
      <c r="BM201" s="13" t="e" cm="1">
        <f t="array" ref="BM201">INDEX(BF$44:BF$243,$BJ201)</f>
        <v>#NUM!</v>
      </c>
      <c r="BN201" s="13" t="e" cm="1">
        <f t="array" ref="BN201">INDEX(BG$44:BG$243,$BJ201)</f>
        <v>#NUM!</v>
      </c>
      <c r="BO201" s="13" t="e" cm="1">
        <f t="array" ref="BO201">INDEX(BH$44:BH$243,$BJ201)</f>
        <v>#NUM!</v>
      </c>
    </row>
    <row r="202" spans="33:67" x14ac:dyDescent="0.3">
      <c r="AG202">
        <v>159</v>
      </c>
      <c r="AR202" s="3">
        <v>5</v>
      </c>
      <c r="AS202" s="14">
        <v>38</v>
      </c>
      <c r="AT202">
        <v>5670</v>
      </c>
      <c r="AV202" s="2">
        <f t="shared" si="26"/>
        <v>5</v>
      </c>
      <c r="AW202" s="2" t="str">
        <f t="shared" si="27"/>
        <v>N</v>
      </c>
      <c r="AX202" t="str">
        <f t="shared" si="28"/>
        <v/>
      </c>
      <c r="AZ202" s="2" t="str">
        <f t="shared" si="29"/>
        <v/>
      </c>
      <c r="BA202" s="2" t="str">
        <f t="shared" si="30"/>
        <v/>
      </c>
      <c r="BB202" s="2" t="str">
        <f t="shared" si="31"/>
        <v/>
      </c>
      <c r="BC202" s="2" t="str">
        <f t="shared" si="32"/>
        <v/>
      </c>
      <c r="BD202">
        <f t="shared" si="33"/>
        <v>0</v>
      </c>
      <c r="BE202" s="2" t="str">
        <f t="shared" si="34"/>
        <v>N</v>
      </c>
      <c r="BF202" s="2" t="str">
        <f t="shared" si="35"/>
        <v>N</v>
      </c>
      <c r="BG202" s="2" t="str">
        <f t="shared" si="36"/>
        <v>N</v>
      </c>
      <c r="BH202" s="2" t="str">
        <f t="shared" si="37"/>
        <v>N</v>
      </c>
      <c r="BI202">
        <v>159</v>
      </c>
      <c r="BJ202" t="e">
        <f t="shared" si="38"/>
        <v>#NUM!</v>
      </c>
      <c r="BL202" s="13" t="e" cm="1">
        <f t="array" ref="BL202">INDEX(BE$44:BE$243,$BJ202)</f>
        <v>#NUM!</v>
      </c>
      <c r="BM202" s="13" t="e" cm="1">
        <f t="array" ref="BM202">INDEX(BF$44:BF$243,$BJ202)</f>
        <v>#NUM!</v>
      </c>
      <c r="BN202" s="13" t="e" cm="1">
        <f t="array" ref="BN202">INDEX(BG$44:BG$243,$BJ202)</f>
        <v>#NUM!</v>
      </c>
      <c r="BO202" s="13" t="e" cm="1">
        <f t="array" ref="BO202">INDEX(BH$44:BH$243,$BJ202)</f>
        <v>#NUM!</v>
      </c>
    </row>
    <row r="203" spans="33:67" x14ac:dyDescent="0.3">
      <c r="AG203">
        <v>160</v>
      </c>
      <c r="AR203" s="3">
        <v>3</v>
      </c>
      <c r="AS203" s="14">
        <v>50</v>
      </c>
      <c r="AT203">
        <v>5890</v>
      </c>
      <c r="AV203" s="2">
        <f t="shared" si="26"/>
        <v>3</v>
      </c>
      <c r="AW203" s="2" t="str">
        <f t="shared" si="27"/>
        <v>N</v>
      </c>
      <c r="AX203" t="str">
        <f t="shared" si="28"/>
        <v/>
      </c>
      <c r="AZ203" s="2" t="str">
        <f t="shared" si="29"/>
        <v/>
      </c>
      <c r="BA203" s="2" t="str">
        <f t="shared" si="30"/>
        <v/>
      </c>
      <c r="BB203" s="2" t="str">
        <f t="shared" si="31"/>
        <v/>
      </c>
      <c r="BC203" s="2" t="str">
        <f t="shared" si="32"/>
        <v/>
      </c>
      <c r="BD203">
        <f t="shared" si="33"/>
        <v>0</v>
      </c>
      <c r="BE203" s="2" t="str">
        <f t="shared" si="34"/>
        <v>N</v>
      </c>
      <c r="BF203" s="2" t="str">
        <f t="shared" si="35"/>
        <v>N</v>
      </c>
      <c r="BG203" s="2" t="str">
        <f t="shared" si="36"/>
        <v>N</v>
      </c>
      <c r="BH203" s="2" t="str">
        <f t="shared" si="37"/>
        <v>N</v>
      </c>
      <c r="BI203">
        <v>160</v>
      </c>
      <c r="BJ203" t="e">
        <f t="shared" si="38"/>
        <v>#NUM!</v>
      </c>
      <c r="BL203" s="13" t="e" cm="1">
        <f t="array" ref="BL203">INDEX(BE$44:BE$243,$BJ203)</f>
        <v>#NUM!</v>
      </c>
      <c r="BM203" s="13" t="e" cm="1">
        <f t="array" ref="BM203">INDEX(BF$44:BF$243,$BJ203)</f>
        <v>#NUM!</v>
      </c>
      <c r="BN203" s="13" t="e" cm="1">
        <f t="array" ref="BN203">INDEX(BG$44:BG$243,$BJ203)</f>
        <v>#NUM!</v>
      </c>
      <c r="BO203" s="13" t="e" cm="1">
        <f t="array" ref="BO203">INDEX(BH$44:BH$243,$BJ203)</f>
        <v>#NUM!</v>
      </c>
    </row>
    <row r="204" spans="33:67" x14ac:dyDescent="0.3">
      <c r="AG204">
        <v>161</v>
      </c>
      <c r="AR204" s="3">
        <v>6</v>
      </c>
      <c r="AS204" s="14">
        <v>36</v>
      </c>
      <c r="AT204">
        <v>6107</v>
      </c>
      <c r="AV204" s="2">
        <f t="shared" si="26"/>
        <v>6</v>
      </c>
      <c r="AW204" s="2" t="str">
        <f t="shared" si="27"/>
        <v>N</v>
      </c>
      <c r="AX204" t="str">
        <f t="shared" si="28"/>
        <v/>
      </c>
      <c r="AZ204" s="2" t="str">
        <f t="shared" si="29"/>
        <v/>
      </c>
      <c r="BA204" s="2" t="str">
        <f t="shared" si="30"/>
        <v/>
      </c>
      <c r="BB204" s="2" t="str">
        <f t="shared" si="31"/>
        <v/>
      </c>
      <c r="BC204" s="2" t="str">
        <f t="shared" si="32"/>
        <v/>
      </c>
      <c r="BD204">
        <f t="shared" si="33"/>
        <v>0</v>
      </c>
      <c r="BE204" s="2" t="str">
        <f t="shared" si="34"/>
        <v>N</v>
      </c>
      <c r="BF204" s="2" t="str">
        <f t="shared" si="35"/>
        <v>N</v>
      </c>
      <c r="BG204" s="2" t="str">
        <f t="shared" si="36"/>
        <v>N</v>
      </c>
      <c r="BH204" s="2" t="str">
        <f t="shared" si="37"/>
        <v>N</v>
      </c>
      <c r="BI204">
        <v>161</v>
      </c>
      <c r="BJ204" t="e">
        <f t="shared" si="38"/>
        <v>#NUM!</v>
      </c>
      <c r="BL204" s="13" t="e" cm="1">
        <f t="array" ref="BL204">INDEX(BE$44:BE$243,$BJ204)</f>
        <v>#NUM!</v>
      </c>
      <c r="BM204" s="13" t="e" cm="1">
        <f t="array" ref="BM204">INDEX(BF$44:BF$243,$BJ204)</f>
        <v>#NUM!</v>
      </c>
      <c r="BN204" s="13" t="e" cm="1">
        <f t="array" ref="BN204">INDEX(BG$44:BG$243,$BJ204)</f>
        <v>#NUM!</v>
      </c>
      <c r="BO204" s="13" t="e" cm="1">
        <f t="array" ref="BO204">INDEX(BH$44:BH$243,$BJ204)</f>
        <v>#NUM!</v>
      </c>
    </row>
    <row r="205" spans="33:67" x14ac:dyDescent="0.3">
      <c r="AG205">
        <v>162</v>
      </c>
      <c r="AR205" s="3">
        <v>10</v>
      </c>
      <c r="AS205" s="14">
        <v>28</v>
      </c>
      <c r="AT205">
        <v>6157</v>
      </c>
      <c r="AV205" s="2">
        <f t="shared" si="26"/>
        <v>10</v>
      </c>
      <c r="AW205" s="2">
        <f t="shared" si="27"/>
        <v>28</v>
      </c>
      <c r="AX205">
        <f t="shared" si="28"/>
        <v>6157</v>
      </c>
      <c r="AZ205" s="2">
        <f t="shared" si="29"/>
        <v>162</v>
      </c>
      <c r="BA205" s="2">
        <f t="shared" si="30"/>
        <v>10</v>
      </c>
      <c r="BB205" s="2">
        <f t="shared" si="31"/>
        <v>28</v>
      </c>
      <c r="BC205" s="2">
        <f t="shared" si="32"/>
        <v>6157</v>
      </c>
      <c r="BD205">
        <f t="shared" si="33"/>
        <v>0</v>
      </c>
      <c r="BE205" s="2" t="str">
        <f t="shared" si="34"/>
        <v>N</v>
      </c>
      <c r="BF205" s="2" t="str">
        <f t="shared" si="35"/>
        <v>N</v>
      </c>
      <c r="BG205" s="2" t="str">
        <f t="shared" si="36"/>
        <v>N</v>
      </c>
      <c r="BH205" s="2" t="str">
        <f t="shared" si="37"/>
        <v>N</v>
      </c>
      <c r="BI205">
        <v>162</v>
      </c>
      <c r="BJ205" t="e">
        <f t="shared" si="38"/>
        <v>#NUM!</v>
      </c>
      <c r="BL205" s="13" t="e" cm="1">
        <f t="array" ref="BL205">INDEX(BE$44:BE$243,$BJ205)</f>
        <v>#NUM!</v>
      </c>
      <c r="BM205" s="13" t="e" cm="1">
        <f t="array" ref="BM205">INDEX(BF$44:BF$243,$BJ205)</f>
        <v>#NUM!</v>
      </c>
      <c r="BN205" s="13" t="e" cm="1">
        <f t="array" ref="BN205">INDEX(BG$44:BG$243,$BJ205)</f>
        <v>#NUM!</v>
      </c>
      <c r="BO205" s="13" t="e" cm="1">
        <f t="array" ref="BO205">INDEX(BH$44:BH$243,$BJ205)</f>
        <v>#NUM!</v>
      </c>
    </row>
    <row r="206" spans="33:67" x14ac:dyDescent="0.3">
      <c r="AG206">
        <v>163</v>
      </c>
      <c r="AR206" s="3">
        <v>5</v>
      </c>
      <c r="AS206" s="14">
        <v>40</v>
      </c>
      <c r="AT206">
        <v>6283</v>
      </c>
      <c r="AV206" s="2">
        <f t="shared" si="26"/>
        <v>5</v>
      </c>
      <c r="AW206" s="2" t="str">
        <f t="shared" si="27"/>
        <v>N</v>
      </c>
      <c r="AX206" t="str">
        <f t="shared" si="28"/>
        <v/>
      </c>
      <c r="AZ206" s="2" t="str">
        <f t="shared" si="29"/>
        <v/>
      </c>
      <c r="BA206" s="2" t="str">
        <f t="shared" si="30"/>
        <v/>
      </c>
      <c r="BB206" s="2" t="str">
        <f t="shared" si="31"/>
        <v/>
      </c>
      <c r="BC206" s="2" t="str">
        <f t="shared" si="32"/>
        <v/>
      </c>
      <c r="BD206">
        <f t="shared" si="33"/>
        <v>0</v>
      </c>
      <c r="BE206" s="2" t="str">
        <f t="shared" si="34"/>
        <v>N</v>
      </c>
      <c r="BF206" s="2" t="str">
        <f t="shared" si="35"/>
        <v>N</v>
      </c>
      <c r="BG206" s="2" t="str">
        <f t="shared" si="36"/>
        <v>N</v>
      </c>
      <c r="BH206" s="2" t="str">
        <f t="shared" si="37"/>
        <v>N</v>
      </c>
      <c r="BI206">
        <v>163</v>
      </c>
      <c r="BJ206" t="e">
        <f t="shared" si="38"/>
        <v>#NUM!</v>
      </c>
      <c r="BL206" s="13" t="e" cm="1">
        <f t="array" ref="BL206">INDEX(BE$44:BE$243,$BJ206)</f>
        <v>#NUM!</v>
      </c>
      <c r="BM206" s="13" t="e" cm="1">
        <f t="array" ref="BM206">INDEX(BF$44:BF$243,$BJ206)</f>
        <v>#NUM!</v>
      </c>
      <c r="BN206" s="13" t="e" cm="1">
        <f t="array" ref="BN206">INDEX(BG$44:BG$243,$BJ206)</f>
        <v>#NUM!</v>
      </c>
      <c r="BO206" s="13" t="e" cm="1">
        <f t="array" ref="BO206">INDEX(BH$44:BH$243,$BJ206)</f>
        <v>#NUM!</v>
      </c>
    </row>
    <row r="207" spans="33:67" x14ac:dyDescent="0.3">
      <c r="AG207">
        <v>164</v>
      </c>
      <c r="AR207" s="3">
        <v>7</v>
      </c>
      <c r="AS207" s="14">
        <v>34</v>
      </c>
      <c r="AT207">
        <v>6355</v>
      </c>
      <c r="AV207" s="2">
        <f t="shared" si="26"/>
        <v>7</v>
      </c>
      <c r="AW207" s="2" t="str">
        <f t="shared" si="27"/>
        <v>N</v>
      </c>
      <c r="AX207" t="str">
        <f t="shared" si="28"/>
        <v/>
      </c>
      <c r="AZ207" s="2" t="str">
        <f t="shared" si="29"/>
        <v/>
      </c>
      <c r="BA207" s="2" t="str">
        <f t="shared" si="30"/>
        <v/>
      </c>
      <c r="BB207" s="2" t="str">
        <f t="shared" si="31"/>
        <v/>
      </c>
      <c r="BC207" s="2" t="str">
        <f t="shared" si="32"/>
        <v/>
      </c>
      <c r="BD207">
        <f t="shared" si="33"/>
        <v>0</v>
      </c>
      <c r="BE207" s="2" t="str">
        <f t="shared" si="34"/>
        <v>N</v>
      </c>
      <c r="BF207" s="2" t="str">
        <f t="shared" si="35"/>
        <v>N</v>
      </c>
      <c r="BG207" s="2" t="str">
        <f t="shared" si="36"/>
        <v>N</v>
      </c>
      <c r="BH207" s="2" t="str">
        <f t="shared" si="37"/>
        <v>N</v>
      </c>
      <c r="BI207">
        <v>164</v>
      </c>
      <c r="BJ207" t="e">
        <f t="shared" si="38"/>
        <v>#NUM!</v>
      </c>
      <c r="BL207" s="13" t="e" cm="1">
        <f t="array" ref="BL207">INDEX(BE$44:BE$243,$BJ207)</f>
        <v>#NUM!</v>
      </c>
      <c r="BM207" s="13" t="e" cm="1">
        <f t="array" ref="BM207">INDEX(BF$44:BF$243,$BJ207)</f>
        <v>#NUM!</v>
      </c>
      <c r="BN207" s="13" t="e" cm="1">
        <f t="array" ref="BN207">INDEX(BG$44:BG$243,$BJ207)</f>
        <v>#NUM!</v>
      </c>
      <c r="BO207" s="13" t="e" cm="1">
        <f t="array" ref="BO207">INDEX(BH$44:BH$243,$BJ207)</f>
        <v>#NUM!</v>
      </c>
    </row>
    <row r="208" spans="33:67" x14ac:dyDescent="0.3">
      <c r="AG208">
        <v>165</v>
      </c>
      <c r="AR208" s="3">
        <v>4</v>
      </c>
      <c r="AS208" s="14">
        <v>45</v>
      </c>
      <c r="AT208">
        <v>6361</v>
      </c>
      <c r="AV208" s="2">
        <f t="shared" si="26"/>
        <v>4</v>
      </c>
      <c r="AW208" s="2" t="str">
        <f t="shared" si="27"/>
        <v>N</v>
      </c>
      <c r="AX208" t="str">
        <f t="shared" si="28"/>
        <v/>
      </c>
      <c r="AZ208" s="2" t="str">
        <f t="shared" si="29"/>
        <v/>
      </c>
      <c r="BA208" s="2" t="str">
        <f t="shared" si="30"/>
        <v/>
      </c>
      <c r="BB208" s="2" t="str">
        <f t="shared" si="31"/>
        <v/>
      </c>
      <c r="BC208" s="2" t="str">
        <f t="shared" si="32"/>
        <v/>
      </c>
      <c r="BD208">
        <f t="shared" si="33"/>
        <v>0</v>
      </c>
      <c r="BE208" s="2" t="str">
        <f t="shared" si="34"/>
        <v>N</v>
      </c>
      <c r="BF208" s="2" t="str">
        <f t="shared" si="35"/>
        <v>N</v>
      </c>
      <c r="BG208" s="2" t="str">
        <f t="shared" si="36"/>
        <v>N</v>
      </c>
      <c r="BH208" s="2" t="str">
        <f t="shared" si="37"/>
        <v>N</v>
      </c>
      <c r="BI208">
        <v>165</v>
      </c>
      <c r="BJ208" t="e">
        <f t="shared" si="38"/>
        <v>#NUM!</v>
      </c>
      <c r="BL208" s="13" t="e" cm="1">
        <f t="array" ref="BL208">INDEX(BE$44:BE$243,$BJ208)</f>
        <v>#NUM!</v>
      </c>
      <c r="BM208" s="13" t="e" cm="1">
        <f t="array" ref="BM208">INDEX(BF$44:BF$243,$BJ208)</f>
        <v>#NUM!</v>
      </c>
      <c r="BN208" s="13" t="e" cm="1">
        <f t="array" ref="BN208">INDEX(BG$44:BG$243,$BJ208)</f>
        <v>#NUM!</v>
      </c>
      <c r="BO208" s="13" t="e" cm="1">
        <f t="array" ref="BO208">INDEX(BH$44:BH$243,$BJ208)</f>
        <v>#NUM!</v>
      </c>
    </row>
    <row r="209" spans="33:67" x14ac:dyDescent="0.3">
      <c r="AG209">
        <v>166</v>
      </c>
      <c r="AR209" s="3">
        <v>9</v>
      </c>
      <c r="AS209" s="14">
        <v>30</v>
      </c>
      <c r="AT209">
        <v>6361</v>
      </c>
      <c r="AV209" s="2">
        <f t="shared" si="26"/>
        <v>9</v>
      </c>
      <c r="AW209" s="2">
        <f t="shared" si="27"/>
        <v>30</v>
      </c>
      <c r="AX209">
        <f t="shared" si="28"/>
        <v>6361</v>
      </c>
      <c r="AZ209" s="2">
        <f t="shared" si="29"/>
        <v>166</v>
      </c>
      <c r="BA209" s="2">
        <f t="shared" si="30"/>
        <v>9</v>
      </c>
      <c r="BB209" s="2">
        <f t="shared" si="31"/>
        <v>30</v>
      </c>
      <c r="BC209" s="2">
        <f t="shared" si="32"/>
        <v>6361</v>
      </c>
      <c r="BD209">
        <f t="shared" si="33"/>
        <v>0</v>
      </c>
      <c r="BE209" s="2" t="str">
        <f t="shared" si="34"/>
        <v>N</v>
      </c>
      <c r="BF209" s="2" t="str">
        <f t="shared" si="35"/>
        <v>N</v>
      </c>
      <c r="BG209" s="2" t="str">
        <f t="shared" si="36"/>
        <v>N</v>
      </c>
      <c r="BH209" s="2" t="str">
        <f t="shared" si="37"/>
        <v>N</v>
      </c>
      <c r="BI209">
        <v>166</v>
      </c>
      <c r="BJ209" t="e">
        <f t="shared" si="38"/>
        <v>#NUM!</v>
      </c>
      <c r="BL209" s="13" t="e" cm="1">
        <f t="array" ref="BL209">INDEX(BE$44:BE$243,$BJ209)</f>
        <v>#NUM!</v>
      </c>
      <c r="BM209" s="13" t="e" cm="1">
        <f t="array" ref="BM209">INDEX(BF$44:BF$243,$BJ209)</f>
        <v>#NUM!</v>
      </c>
      <c r="BN209" s="13" t="e" cm="1">
        <f t="array" ref="BN209">INDEX(BG$44:BG$243,$BJ209)</f>
        <v>#NUM!</v>
      </c>
      <c r="BO209" s="13" t="e" cm="1">
        <f t="array" ref="BO209">INDEX(BH$44:BH$243,$BJ209)</f>
        <v>#NUM!</v>
      </c>
    </row>
    <row r="210" spans="33:67" x14ac:dyDescent="0.3">
      <c r="AG210">
        <v>167</v>
      </c>
      <c r="AR210" s="3">
        <v>8</v>
      </c>
      <c r="AS210" s="14">
        <v>32</v>
      </c>
      <c r="AT210">
        <v>6433</v>
      </c>
      <c r="AV210" s="2">
        <f t="shared" si="26"/>
        <v>8</v>
      </c>
      <c r="AW210" s="2" t="str">
        <f t="shared" si="27"/>
        <v>N</v>
      </c>
      <c r="AX210" t="str">
        <f t="shared" si="28"/>
        <v/>
      </c>
      <c r="AZ210" s="2" t="str">
        <f t="shared" si="29"/>
        <v/>
      </c>
      <c r="BA210" s="2" t="str">
        <f t="shared" si="30"/>
        <v/>
      </c>
      <c r="BB210" s="2" t="str">
        <f t="shared" si="31"/>
        <v/>
      </c>
      <c r="BC210" s="2" t="str">
        <f t="shared" si="32"/>
        <v/>
      </c>
      <c r="BD210">
        <f t="shared" si="33"/>
        <v>0</v>
      </c>
      <c r="BE210" s="2" t="str">
        <f t="shared" si="34"/>
        <v>N</v>
      </c>
      <c r="BF210" s="2" t="str">
        <f t="shared" si="35"/>
        <v>N</v>
      </c>
      <c r="BG210" s="2" t="str">
        <f t="shared" si="36"/>
        <v>N</v>
      </c>
      <c r="BH210" s="2" t="str">
        <f t="shared" si="37"/>
        <v>N</v>
      </c>
      <c r="BI210">
        <v>167</v>
      </c>
      <c r="BJ210" t="e">
        <f t="shared" si="38"/>
        <v>#NUM!</v>
      </c>
      <c r="BL210" s="13" t="e" cm="1">
        <f t="array" ref="BL210">INDEX(BE$44:BE$243,$BJ210)</f>
        <v>#NUM!</v>
      </c>
      <c r="BM210" s="13" t="e" cm="1">
        <f t="array" ref="BM210">INDEX(BF$44:BF$243,$BJ210)</f>
        <v>#NUM!</v>
      </c>
      <c r="BN210" s="13" t="e" cm="1">
        <f t="array" ref="BN210">INDEX(BG$44:BG$243,$BJ210)</f>
        <v>#NUM!</v>
      </c>
      <c r="BO210" s="13" t="e" cm="1">
        <f t="array" ref="BO210">INDEX(BH$44:BH$243,$BJ210)</f>
        <v>#NUM!</v>
      </c>
    </row>
    <row r="211" spans="33:67" x14ac:dyDescent="0.3">
      <c r="AG211">
        <v>168</v>
      </c>
      <c r="AR211" s="3">
        <v>6</v>
      </c>
      <c r="AS211" s="14">
        <v>38</v>
      </c>
      <c r="AT211">
        <v>6804</v>
      </c>
      <c r="AV211" s="2">
        <f t="shared" si="26"/>
        <v>6</v>
      </c>
      <c r="AW211" s="2" t="str">
        <f t="shared" si="27"/>
        <v>N</v>
      </c>
      <c r="AX211" t="str">
        <f t="shared" si="28"/>
        <v/>
      </c>
      <c r="AZ211" s="2" t="str">
        <f t="shared" si="29"/>
        <v/>
      </c>
      <c r="BA211" s="2" t="str">
        <f t="shared" si="30"/>
        <v/>
      </c>
      <c r="BB211" s="2" t="str">
        <f t="shared" si="31"/>
        <v/>
      </c>
      <c r="BC211" s="2" t="str">
        <f t="shared" si="32"/>
        <v/>
      </c>
      <c r="BD211">
        <f t="shared" si="33"/>
        <v>0</v>
      </c>
      <c r="BE211" s="2" t="str">
        <f t="shared" si="34"/>
        <v>N</v>
      </c>
      <c r="BF211" s="2" t="str">
        <f t="shared" si="35"/>
        <v>N</v>
      </c>
      <c r="BG211" s="2" t="str">
        <f t="shared" si="36"/>
        <v>N</v>
      </c>
      <c r="BH211" s="2" t="str">
        <f t="shared" si="37"/>
        <v>N</v>
      </c>
      <c r="BI211">
        <v>168</v>
      </c>
      <c r="BJ211" t="e">
        <f t="shared" si="38"/>
        <v>#NUM!</v>
      </c>
      <c r="BL211" s="13" t="e" cm="1">
        <f t="array" ref="BL211">INDEX(BE$44:BE$243,$BJ211)</f>
        <v>#NUM!</v>
      </c>
      <c r="BM211" s="13" t="e" cm="1">
        <f t="array" ref="BM211">INDEX(BF$44:BF$243,$BJ211)</f>
        <v>#NUM!</v>
      </c>
      <c r="BN211" s="13" t="e" cm="1">
        <f t="array" ref="BN211">INDEX(BG$44:BG$243,$BJ211)</f>
        <v>#NUM!</v>
      </c>
      <c r="BO211" s="13" t="e" cm="1">
        <f t="array" ref="BO211">INDEX(BH$44:BH$243,$BJ211)</f>
        <v>#NUM!</v>
      </c>
    </row>
    <row r="212" spans="33:67" x14ac:dyDescent="0.3">
      <c r="AG212">
        <v>169</v>
      </c>
      <c r="AR212" s="3">
        <v>10</v>
      </c>
      <c r="AS212" s="14">
        <v>30</v>
      </c>
      <c r="AT212">
        <v>7068</v>
      </c>
      <c r="AV212" s="2">
        <f t="shared" si="26"/>
        <v>10</v>
      </c>
      <c r="AW212" s="2">
        <f t="shared" si="27"/>
        <v>30</v>
      </c>
      <c r="AX212">
        <f t="shared" si="28"/>
        <v>7068</v>
      </c>
      <c r="AZ212" s="2">
        <f t="shared" si="29"/>
        <v>169</v>
      </c>
      <c r="BA212" s="2">
        <f t="shared" si="30"/>
        <v>10</v>
      </c>
      <c r="BB212" s="2">
        <f t="shared" si="31"/>
        <v>30</v>
      </c>
      <c r="BC212" s="2">
        <f t="shared" si="32"/>
        <v>7068</v>
      </c>
      <c r="BD212">
        <f t="shared" si="33"/>
        <v>0</v>
      </c>
      <c r="BE212" s="2" t="str">
        <f t="shared" si="34"/>
        <v>N</v>
      </c>
      <c r="BF212" s="2" t="str">
        <f t="shared" si="35"/>
        <v>N</v>
      </c>
      <c r="BG212" s="2" t="str">
        <f t="shared" si="36"/>
        <v>N</v>
      </c>
      <c r="BH212" s="2" t="str">
        <f t="shared" si="37"/>
        <v>N</v>
      </c>
      <c r="BI212">
        <v>169</v>
      </c>
      <c r="BJ212" t="e">
        <f t="shared" si="38"/>
        <v>#NUM!</v>
      </c>
      <c r="BL212" s="13" t="e" cm="1">
        <f t="array" ref="BL212">INDEX(BE$44:BE$243,$BJ212)</f>
        <v>#NUM!</v>
      </c>
      <c r="BM212" s="13" t="e" cm="1">
        <f t="array" ref="BM212">INDEX(BF$44:BF$243,$BJ212)</f>
        <v>#NUM!</v>
      </c>
      <c r="BN212" s="13" t="e" cm="1">
        <f t="array" ref="BN212">INDEX(BG$44:BG$243,$BJ212)</f>
        <v>#NUM!</v>
      </c>
      <c r="BO212" s="13" t="e" cm="1">
        <f t="array" ref="BO212">INDEX(BH$44:BH$243,$BJ212)</f>
        <v>#NUM!</v>
      </c>
    </row>
    <row r="213" spans="33:67" x14ac:dyDescent="0.3">
      <c r="AG213">
        <v>170</v>
      </c>
      <c r="AR213" s="3">
        <v>7</v>
      </c>
      <c r="AS213" s="14">
        <v>36</v>
      </c>
      <c r="AT213">
        <v>7125</v>
      </c>
      <c r="AV213" s="2">
        <f t="shared" si="26"/>
        <v>7</v>
      </c>
      <c r="AW213" s="2" t="str">
        <f t="shared" si="27"/>
        <v>N</v>
      </c>
      <c r="AX213" t="str">
        <f t="shared" si="28"/>
        <v/>
      </c>
      <c r="AZ213" s="2" t="str">
        <f t="shared" si="29"/>
        <v/>
      </c>
      <c r="BA213" s="2" t="str">
        <f t="shared" si="30"/>
        <v/>
      </c>
      <c r="BB213" s="2" t="str">
        <f t="shared" si="31"/>
        <v/>
      </c>
      <c r="BC213" s="2" t="str">
        <f t="shared" si="32"/>
        <v/>
      </c>
      <c r="BD213">
        <f t="shared" si="33"/>
        <v>0</v>
      </c>
      <c r="BE213" s="2" t="str">
        <f t="shared" si="34"/>
        <v>N</v>
      </c>
      <c r="BF213" s="2" t="str">
        <f t="shared" si="35"/>
        <v>N</v>
      </c>
      <c r="BG213" s="2" t="str">
        <f t="shared" si="36"/>
        <v>N</v>
      </c>
      <c r="BH213" s="2" t="str">
        <f t="shared" si="37"/>
        <v>N</v>
      </c>
      <c r="BI213">
        <v>170</v>
      </c>
      <c r="BJ213" t="e">
        <f t="shared" si="38"/>
        <v>#NUM!</v>
      </c>
      <c r="BL213" s="13" t="e" cm="1">
        <f t="array" ref="BL213">INDEX(BE$44:BE$243,$BJ213)</f>
        <v>#NUM!</v>
      </c>
      <c r="BM213" s="13" t="e" cm="1">
        <f t="array" ref="BM213">INDEX(BF$44:BF$243,$BJ213)</f>
        <v>#NUM!</v>
      </c>
      <c r="BN213" s="13" t="e" cm="1">
        <f t="array" ref="BN213">INDEX(BG$44:BG$243,$BJ213)</f>
        <v>#NUM!</v>
      </c>
      <c r="BO213" s="13" t="e" cm="1">
        <f t="array" ref="BO213">INDEX(BH$44:BH$243,$BJ213)</f>
        <v>#NUM!</v>
      </c>
    </row>
    <row r="214" spans="33:67" x14ac:dyDescent="0.3">
      <c r="AG214">
        <v>171</v>
      </c>
      <c r="AR214" s="3">
        <v>9</v>
      </c>
      <c r="AS214" s="14">
        <v>32</v>
      </c>
      <c r="AT214">
        <v>7238</v>
      </c>
      <c r="AV214" s="2">
        <f t="shared" si="26"/>
        <v>9</v>
      </c>
      <c r="AW214" s="2" t="str">
        <f t="shared" si="27"/>
        <v>N</v>
      </c>
      <c r="AX214" t="str">
        <f t="shared" si="28"/>
        <v/>
      </c>
      <c r="AZ214" s="2" t="str">
        <f t="shared" si="29"/>
        <v/>
      </c>
      <c r="BA214" s="2" t="str">
        <f t="shared" si="30"/>
        <v/>
      </c>
      <c r="BB214" s="2" t="str">
        <f t="shared" si="31"/>
        <v/>
      </c>
      <c r="BC214" s="2" t="str">
        <f t="shared" si="32"/>
        <v/>
      </c>
      <c r="BD214">
        <f t="shared" si="33"/>
        <v>0</v>
      </c>
      <c r="BE214" s="2" t="str">
        <f t="shared" si="34"/>
        <v>N</v>
      </c>
      <c r="BF214" s="2" t="str">
        <f t="shared" si="35"/>
        <v>N</v>
      </c>
      <c r="BG214" s="2" t="str">
        <f t="shared" si="36"/>
        <v>N</v>
      </c>
      <c r="BH214" s="2" t="str">
        <f t="shared" si="37"/>
        <v>N</v>
      </c>
      <c r="BI214">
        <v>171</v>
      </c>
      <c r="BJ214" t="e">
        <f t="shared" si="38"/>
        <v>#NUM!</v>
      </c>
      <c r="BL214" s="13" t="e" cm="1">
        <f t="array" ref="BL214">INDEX(BE$44:BE$243,$BJ214)</f>
        <v>#NUM!</v>
      </c>
      <c r="BM214" s="13" t="e" cm="1">
        <f t="array" ref="BM214">INDEX(BF$44:BF$243,$BJ214)</f>
        <v>#NUM!</v>
      </c>
      <c r="BN214" s="13" t="e" cm="1">
        <f t="array" ref="BN214">INDEX(BG$44:BG$243,$BJ214)</f>
        <v>#NUM!</v>
      </c>
      <c r="BO214" s="13" t="e" cm="1">
        <f t="array" ref="BO214">INDEX(BH$44:BH$243,$BJ214)</f>
        <v>#NUM!</v>
      </c>
    </row>
    <row r="215" spans="33:67" x14ac:dyDescent="0.3">
      <c r="AG215">
        <v>172</v>
      </c>
      <c r="AR215" s="3">
        <v>8</v>
      </c>
      <c r="AS215" s="14">
        <v>34</v>
      </c>
      <c r="AT215">
        <v>7263</v>
      </c>
      <c r="AV215" s="2">
        <f t="shared" si="26"/>
        <v>8</v>
      </c>
      <c r="AW215" s="2" t="str">
        <f t="shared" si="27"/>
        <v>N</v>
      </c>
      <c r="AX215" t="str">
        <f t="shared" si="28"/>
        <v/>
      </c>
      <c r="AZ215" s="2" t="str">
        <f t="shared" si="29"/>
        <v/>
      </c>
      <c r="BA215" s="2" t="str">
        <f t="shared" si="30"/>
        <v/>
      </c>
      <c r="BB215" s="2" t="str">
        <f t="shared" si="31"/>
        <v/>
      </c>
      <c r="BC215" s="2" t="str">
        <f t="shared" si="32"/>
        <v/>
      </c>
      <c r="BD215">
        <f t="shared" si="33"/>
        <v>0</v>
      </c>
      <c r="BE215" s="2" t="str">
        <f t="shared" si="34"/>
        <v>N</v>
      </c>
      <c r="BF215" s="2" t="str">
        <f t="shared" si="35"/>
        <v>N</v>
      </c>
      <c r="BG215" s="2" t="str">
        <f t="shared" si="36"/>
        <v>N</v>
      </c>
      <c r="BH215" s="2" t="str">
        <f t="shared" si="37"/>
        <v>N</v>
      </c>
      <c r="BI215">
        <v>172</v>
      </c>
      <c r="BJ215" t="e">
        <f t="shared" si="38"/>
        <v>#NUM!</v>
      </c>
      <c r="BL215" s="13" t="e" cm="1">
        <f t="array" ref="BL215">INDEX(BE$44:BE$243,$BJ215)</f>
        <v>#NUM!</v>
      </c>
      <c r="BM215" s="13" t="e" cm="1">
        <f t="array" ref="BM215">INDEX(BF$44:BF$243,$BJ215)</f>
        <v>#NUM!</v>
      </c>
      <c r="BN215" s="13" t="e" cm="1">
        <f t="array" ref="BN215">INDEX(BG$44:BG$243,$BJ215)</f>
        <v>#NUM!</v>
      </c>
      <c r="BO215" s="13" t="e" cm="1">
        <f t="array" ref="BO215">INDEX(BH$44:BH$243,$BJ215)</f>
        <v>#NUM!</v>
      </c>
    </row>
    <row r="216" spans="33:67" x14ac:dyDescent="0.3">
      <c r="AG216">
        <v>173</v>
      </c>
      <c r="AR216" s="3">
        <v>6</v>
      </c>
      <c r="AS216" s="14">
        <v>40</v>
      </c>
      <c r="AT216">
        <v>7539</v>
      </c>
      <c r="AV216" s="2">
        <f t="shared" si="26"/>
        <v>6</v>
      </c>
      <c r="AW216" s="2" t="str">
        <f t="shared" si="27"/>
        <v>N</v>
      </c>
      <c r="AX216" t="str">
        <f t="shared" si="28"/>
        <v/>
      </c>
      <c r="AZ216" s="2" t="str">
        <f t="shared" si="29"/>
        <v/>
      </c>
      <c r="BA216" s="2" t="str">
        <f t="shared" si="30"/>
        <v/>
      </c>
      <c r="BB216" s="2" t="str">
        <f t="shared" si="31"/>
        <v/>
      </c>
      <c r="BC216" s="2" t="str">
        <f t="shared" si="32"/>
        <v/>
      </c>
      <c r="BD216">
        <f t="shared" si="33"/>
        <v>0</v>
      </c>
      <c r="BE216" s="2" t="str">
        <f t="shared" si="34"/>
        <v>N</v>
      </c>
      <c r="BF216" s="2" t="str">
        <f t="shared" si="35"/>
        <v>N</v>
      </c>
      <c r="BG216" s="2" t="str">
        <f t="shared" si="36"/>
        <v>N</v>
      </c>
      <c r="BH216" s="2" t="str">
        <f t="shared" si="37"/>
        <v>N</v>
      </c>
      <c r="BI216">
        <v>173</v>
      </c>
      <c r="BJ216" t="e">
        <f t="shared" si="38"/>
        <v>#NUM!</v>
      </c>
      <c r="BL216" s="13" t="e" cm="1">
        <f t="array" ref="BL216">INDEX(BE$44:BE$243,$BJ216)</f>
        <v>#NUM!</v>
      </c>
      <c r="BM216" s="13" t="e" cm="1">
        <f t="array" ref="BM216">INDEX(BF$44:BF$243,$BJ216)</f>
        <v>#NUM!</v>
      </c>
      <c r="BN216" s="13" t="e" cm="1">
        <f t="array" ref="BN216">INDEX(BG$44:BG$243,$BJ216)</f>
        <v>#NUM!</v>
      </c>
      <c r="BO216" s="13" t="e" cm="1">
        <f t="array" ref="BO216">INDEX(BH$44:BH$243,$BJ216)</f>
        <v>#NUM!</v>
      </c>
    </row>
    <row r="217" spans="33:67" x14ac:dyDescent="0.3">
      <c r="AG217">
        <v>174</v>
      </c>
      <c r="AR217" s="3">
        <v>4</v>
      </c>
      <c r="AS217" s="14">
        <v>50</v>
      </c>
      <c r="AT217">
        <v>7853</v>
      </c>
      <c r="AV217" s="2">
        <f t="shared" si="26"/>
        <v>4</v>
      </c>
      <c r="AW217" s="2" t="str">
        <f t="shared" si="27"/>
        <v>N</v>
      </c>
      <c r="AX217" t="str">
        <f t="shared" si="28"/>
        <v/>
      </c>
      <c r="AZ217" s="2" t="str">
        <f t="shared" si="29"/>
        <v/>
      </c>
      <c r="BA217" s="2" t="str">
        <f t="shared" si="30"/>
        <v/>
      </c>
      <c r="BB217" s="2" t="str">
        <f t="shared" si="31"/>
        <v/>
      </c>
      <c r="BC217" s="2" t="str">
        <f t="shared" si="32"/>
        <v/>
      </c>
      <c r="BD217">
        <f t="shared" si="33"/>
        <v>0</v>
      </c>
      <c r="BE217" s="2" t="str">
        <f t="shared" si="34"/>
        <v>N</v>
      </c>
      <c r="BF217" s="2" t="str">
        <f t="shared" si="35"/>
        <v>N</v>
      </c>
      <c r="BG217" s="2" t="str">
        <f t="shared" si="36"/>
        <v>N</v>
      </c>
      <c r="BH217" s="2" t="str">
        <f t="shared" si="37"/>
        <v>N</v>
      </c>
      <c r="BI217">
        <v>174</v>
      </c>
      <c r="BJ217" t="e">
        <f t="shared" si="38"/>
        <v>#NUM!</v>
      </c>
      <c r="BL217" s="13" t="e" cm="1">
        <f t="array" ref="BL217">INDEX(BE$44:BE$243,$BJ217)</f>
        <v>#NUM!</v>
      </c>
      <c r="BM217" s="13" t="e" cm="1">
        <f t="array" ref="BM217">INDEX(BF$44:BF$243,$BJ217)</f>
        <v>#NUM!</v>
      </c>
      <c r="BN217" s="13" t="e" cm="1">
        <f t="array" ref="BN217">INDEX(BG$44:BG$243,$BJ217)</f>
        <v>#NUM!</v>
      </c>
      <c r="BO217" s="13" t="e" cm="1">
        <f t="array" ref="BO217">INDEX(BH$44:BH$243,$BJ217)</f>
        <v>#NUM!</v>
      </c>
    </row>
    <row r="218" spans="33:67" x14ac:dyDescent="0.3">
      <c r="AG218">
        <v>175</v>
      </c>
      <c r="AR218" s="3">
        <v>7</v>
      </c>
      <c r="AS218" s="14">
        <v>38</v>
      </c>
      <c r="AT218">
        <v>7938</v>
      </c>
      <c r="AV218" s="2">
        <f t="shared" si="26"/>
        <v>7</v>
      </c>
      <c r="AW218" s="2" t="str">
        <f t="shared" si="27"/>
        <v>N</v>
      </c>
      <c r="AX218" t="str">
        <f t="shared" si="28"/>
        <v/>
      </c>
      <c r="AZ218" s="2" t="str">
        <f t="shared" si="29"/>
        <v/>
      </c>
      <c r="BA218" s="2" t="str">
        <f t="shared" si="30"/>
        <v/>
      </c>
      <c r="BB218" s="2" t="str">
        <f t="shared" si="31"/>
        <v/>
      </c>
      <c r="BC218" s="2" t="str">
        <f t="shared" si="32"/>
        <v/>
      </c>
      <c r="BD218">
        <f t="shared" si="33"/>
        <v>0</v>
      </c>
      <c r="BE218" s="2" t="str">
        <f t="shared" si="34"/>
        <v>N</v>
      </c>
      <c r="BF218" s="2" t="str">
        <f t="shared" si="35"/>
        <v>N</v>
      </c>
      <c r="BG218" s="2" t="str">
        <f t="shared" si="36"/>
        <v>N</v>
      </c>
      <c r="BH218" s="2" t="str">
        <f t="shared" si="37"/>
        <v>N</v>
      </c>
      <c r="BI218">
        <v>175</v>
      </c>
      <c r="BJ218" t="e">
        <f t="shared" si="38"/>
        <v>#NUM!</v>
      </c>
      <c r="BL218" s="13" t="e" cm="1">
        <f t="array" ref="BL218">INDEX(BE$44:BE$243,$BJ218)</f>
        <v>#NUM!</v>
      </c>
      <c r="BM218" s="13" t="e" cm="1">
        <f t="array" ref="BM218">INDEX(BF$44:BF$243,$BJ218)</f>
        <v>#NUM!</v>
      </c>
      <c r="BN218" s="13" t="e" cm="1">
        <f t="array" ref="BN218">INDEX(BG$44:BG$243,$BJ218)</f>
        <v>#NUM!</v>
      </c>
      <c r="BO218" s="13" t="e" cm="1">
        <f t="array" ref="BO218">INDEX(BH$44:BH$243,$BJ218)</f>
        <v>#NUM!</v>
      </c>
    </row>
    <row r="219" spans="33:67" x14ac:dyDescent="0.3">
      <c r="AG219">
        <v>176</v>
      </c>
      <c r="AR219" s="3">
        <v>5</v>
      </c>
      <c r="AS219" s="14">
        <v>45</v>
      </c>
      <c r="AT219">
        <v>7952</v>
      </c>
      <c r="AV219" s="2">
        <f t="shared" si="26"/>
        <v>5</v>
      </c>
      <c r="AW219" s="2" t="str">
        <f t="shared" si="27"/>
        <v>N</v>
      </c>
      <c r="AX219" t="str">
        <f t="shared" si="28"/>
        <v/>
      </c>
      <c r="AZ219" s="2" t="str">
        <f t="shared" si="29"/>
        <v/>
      </c>
      <c r="BA219" s="2" t="str">
        <f t="shared" si="30"/>
        <v/>
      </c>
      <c r="BB219" s="2" t="str">
        <f t="shared" si="31"/>
        <v/>
      </c>
      <c r="BC219" s="2" t="str">
        <f t="shared" si="32"/>
        <v/>
      </c>
      <c r="BD219">
        <f t="shared" si="33"/>
        <v>0</v>
      </c>
      <c r="BE219" s="2" t="str">
        <f t="shared" si="34"/>
        <v>N</v>
      </c>
      <c r="BF219" s="2" t="str">
        <f t="shared" si="35"/>
        <v>N</v>
      </c>
      <c r="BG219" s="2" t="str">
        <f t="shared" si="36"/>
        <v>N</v>
      </c>
      <c r="BH219" s="2" t="str">
        <f t="shared" si="37"/>
        <v>N</v>
      </c>
      <c r="BI219">
        <v>176</v>
      </c>
      <c r="BJ219" t="e">
        <f t="shared" si="38"/>
        <v>#NUM!</v>
      </c>
      <c r="BL219" s="13" t="e" cm="1">
        <f t="array" ref="BL219">INDEX(BE$44:BE$243,$BJ219)</f>
        <v>#NUM!</v>
      </c>
      <c r="BM219" s="13" t="e" cm="1">
        <f t="array" ref="BM219">INDEX(BF$44:BF$243,$BJ219)</f>
        <v>#NUM!</v>
      </c>
      <c r="BN219" s="13" t="e" cm="1">
        <f t="array" ref="BN219">INDEX(BG$44:BG$243,$BJ219)</f>
        <v>#NUM!</v>
      </c>
      <c r="BO219" s="13" t="e" cm="1">
        <f t="array" ref="BO219">INDEX(BH$44:BH$243,$BJ219)</f>
        <v>#NUM!</v>
      </c>
    </row>
    <row r="220" spans="33:67" x14ac:dyDescent="0.3">
      <c r="AG220">
        <v>177</v>
      </c>
      <c r="AR220" s="3">
        <v>10</v>
      </c>
      <c r="AS220" s="14">
        <v>32</v>
      </c>
      <c r="AT220">
        <v>8042</v>
      </c>
      <c r="AV220" s="2">
        <f t="shared" si="26"/>
        <v>10</v>
      </c>
      <c r="AW220" s="2" t="str">
        <f t="shared" si="27"/>
        <v>N</v>
      </c>
      <c r="AX220" t="str">
        <f t="shared" si="28"/>
        <v/>
      </c>
      <c r="AZ220" s="2" t="str">
        <f t="shared" si="29"/>
        <v/>
      </c>
      <c r="BA220" s="2" t="str">
        <f t="shared" si="30"/>
        <v/>
      </c>
      <c r="BB220" s="2" t="str">
        <f t="shared" si="31"/>
        <v/>
      </c>
      <c r="BC220" s="2" t="str">
        <f t="shared" si="32"/>
        <v/>
      </c>
      <c r="BD220">
        <f t="shared" si="33"/>
        <v>0</v>
      </c>
      <c r="BE220" s="2" t="str">
        <f t="shared" si="34"/>
        <v>N</v>
      </c>
      <c r="BF220" s="2" t="str">
        <f t="shared" si="35"/>
        <v>N</v>
      </c>
      <c r="BG220" s="2" t="str">
        <f t="shared" si="36"/>
        <v>N</v>
      </c>
      <c r="BH220" s="2" t="str">
        <f t="shared" si="37"/>
        <v>N</v>
      </c>
      <c r="BI220">
        <v>177</v>
      </c>
      <c r="BJ220" t="e">
        <f t="shared" si="38"/>
        <v>#NUM!</v>
      </c>
      <c r="BL220" s="13" t="e" cm="1">
        <f t="array" ref="BL220">INDEX(BE$44:BE$243,$BJ220)</f>
        <v>#NUM!</v>
      </c>
      <c r="BM220" s="13" t="e" cm="1">
        <f t="array" ref="BM220">INDEX(BF$44:BF$243,$BJ220)</f>
        <v>#NUM!</v>
      </c>
      <c r="BN220" s="13" t="e" cm="1">
        <f t="array" ref="BN220">INDEX(BG$44:BG$243,$BJ220)</f>
        <v>#NUM!</v>
      </c>
      <c r="BO220" s="13" t="e" cm="1">
        <f t="array" ref="BO220">INDEX(BH$44:BH$243,$BJ220)</f>
        <v>#NUM!</v>
      </c>
    </row>
    <row r="221" spans="33:67" x14ac:dyDescent="0.3">
      <c r="AG221">
        <v>178</v>
      </c>
      <c r="AR221" s="3">
        <v>8</v>
      </c>
      <c r="AS221" s="14">
        <v>36</v>
      </c>
      <c r="AT221">
        <v>8143</v>
      </c>
      <c r="AV221" s="2">
        <f t="shared" si="26"/>
        <v>8</v>
      </c>
      <c r="AW221" s="2" t="str">
        <f t="shared" si="27"/>
        <v>N</v>
      </c>
      <c r="AX221" t="str">
        <f t="shared" si="28"/>
        <v/>
      </c>
      <c r="AZ221" s="2" t="str">
        <f t="shared" si="29"/>
        <v/>
      </c>
      <c r="BA221" s="2" t="str">
        <f t="shared" si="30"/>
        <v/>
      </c>
      <c r="BB221" s="2" t="str">
        <f t="shared" si="31"/>
        <v/>
      </c>
      <c r="BC221" s="2" t="str">
        <f t="shared" si="32"/>
        <v/>
      </c>
      <c r="BD221">
        <f t="shared" si="33"/>
        <v>0</v>
      </c>
      <c r="BE221" s="2" t="str">
        <f t="shared" si="34"/>
        <v>N</v>
      </c>
      <c r="BF221" s="2" t="str">
        <f t="shared" si="35"/>
        <v>N</v>
      </c>
      <c r="BG221" s="2" t="str">
        <f t="shared" si="36"/>
        <v>N</v>
      </c>
      <c r="BH221" s="2" t="str">
        <f t="shared" si="37"/>
        <v>N</v>
      </c>
      <c r="BI221">
        <v>178</v>
      </c>
      <c r="BJ221" t="e">
        <f t="shared" si="38"/>
        <v>#NUM!</v>
      </c>
      <c r="BL221" s="13" t="e" cm="1">
        <f t="array" ref="BL221">INDEX(BE$44:BE$243,$BJ221)</f>
        <v>#NUM!</v>
      </c>
      <c r="BM221" s="13" t="e" cm="1">
        <f t="array" ref="BM221">INDEX(BF$44:BF$243,$BJ221)</f>
        <v>#NUM!</v>
      </c>
      <c r="BN221" s="13" t="e" cm="1">
        <f t="array" ref="BN221">INDEX(BG$44:BG$243,$BJ221)</f>
        <v>#NUM!</v>
      </c>
      <c r="BO221" s="13" t="e" cm="1">
        <f t="array" ref="BO221">INDEX(BH$44:BH$243,$BJ221)</f>
        <v>#NUM!</v>
      </c>
    </row>
    <row r="222" spans="33:67" x14ac:dyDescent="0.3">
      <c r="AG222">
        <v>179</v>
      </c>
      <c r="AR222" s="3">
        <v>9</v>
      </c>
      <c r="AS222" s="14">
        <v>34</v>
      </c>
      <c r="AT222">
        <v>8171</v>
      </c>
      <c r="AV222" s="2">
        <f t="shared" si="26"/>
        <v>9</v>
      </c>
      <c r="AW222" s="2" t="str">
        <f t="shared" si="27"/>
        <v>N</v>
      </c>
      <c r="AX222" t="str">
        <f t="shared" si="28"/>
        <v/>
      </c>
      <c r="AZ222" s="2" t="str">
        <f t="shared" si="29"/>
        <v/>
      </c>
      <c r="BA222" s="2" t="str">
        <f t="shared" si="30"/>
        <v/>
      </c>
      <c r="BB222" s="2" t="str">
        <f t="shared" si="31"/>
        <v/>
      </c>
      <c r="BC222" s="2" t="str">
        <f t="shared" si="32"/>
        <v/>
      </c>
      <c r="BD222">
        <f t="shared" si="33"/>
        <v>0</v>
      </c>
      <c r="BE222" s="2" t="str">
        <f t="shared" si="34"/>
        <v>N</v>
      </c>
      <c r="BF222" s="2" t="str">
        <f t="shared" si="35"/>
        <v>N</v>
      </c>
      <c r="BG222" s="2" t="str">
        <f t="shared" si="36"/>
        <v>N</v>
      </c>
      <c r="BH222" s="2" t="str">
        <f t="shared" si="37"/>
        <v>N</v>
      </c>
      <c r="BI222">
        <v>179</v>
      </c>
      <c r="BJ222" t="e">
        <f t="shared" si="38"/>
        <v>#NUM!</v>
      </c>
      <c r="BL222" s="13" t="e" cm="1">
        <f t="array" ref="BL222">INDEX(BE$44:BE$243,$BJ222)</f>
        <v>#NUM!</v>
      </c>
      <c r="BM222" s="13" t="e" cm="1">
        <f t="array" ref="BM222">INDEX(BF$44:BF$243,$BJ222)</f>
        <v>#NUM!</v>
      </c>
      <c r="BN222" s="13" t="e" cm="1">
        <f t="array" ref="BN222">INDEX(BG$44:BG$243,$BJ222)</f>
        <v>#NUM!</v>
      </c>
      <c r="BO222" s="13" t="e" cm="1">
        <f t="array" ref="BO222">INDEX(BH$44:BH$243,$BJ222)</f>
        <v>#NUM!</v>
      </c>
    </row>
    <row r="223" spans="33:67" x14ac:dyDescent="0.3">
      <c r="AG223">
        <v>180</v>
      </c>
      <c r="AR223" s="3">
        <v>7</v>
      </c>
      <c r="AS223" s="14">
        <v>40</v>
      </c>
      <c r="AT223">
        <v>8796</v>
      </c>
      <c r="AV223" s="2">
        <f t="shared" si="26"/>
        <v>7</v>
      </c>
      <c r="AW223" s="2" t="str">
        <f t="shared" si="27"/>
        <v>N</v>
      </c>
      <c r="AX223" t="str">
        <f t="shared" si="28"/>
        <v/>
      </c>
      <c r="AZ223" s="2" t="str">
        <f t="shared" si="29"/>
        <v/>
      </c>
      <c r="BA223" s="2" t="str">
        <f t="shared" si="30"/>
        <v/>
      </c>
      <c r="BB223" s="2" t="str">
        <f t="shared" si="31"/>
        <v/>
      </c>
      <c r="BC223" s="2" t="str">
        <f t="shared" si="32"/>
        <v/>
      </c>
      <c r="BD223">
        <f t="shared" si="33"/>
        <v>0</v>
      </c>
      <c r="BE223" s="2" t="str">
        <f t="shared" si="34"/>
        <v>N</v>
      </c>
      <c r="BF223" s="2" t="str">
        <f t="shared" si="35"/>
        <v>N</v>
      </c>
      <c r="BG223" s="2" t="str">
        <f t="shared" si="36"/>
        <v>N</v>
      </c>
      <c r="BH223" s="2" t="str">
        <f t="shared" si="37"/>
        <v>N</v>
      </c>
      <c r="BI223">
        <v>180</v>
      </c>
      <c r="BJ223" t="e">
        <f t="shared" si="38"/>
        <v>#NUM!</v>
      </c>
      <c r="BL223" s="13" t="e" cm="1">
        <f t="array" ref="BL223">INDEX(BE$44:BE$243,$BJ223)</f>
        <v>#NUM!</v>
      </c>
      <c r="BM223" s="13" t="e" cm="1">
        <f t="array" ref="BM223">INDEX(BF$44:BF$243,$BJ223)</f>
        <v>#NUM!</v>
      </c>
      <c r="BN223" s="13" t="e" cm="1">
        <f t="array" ref="BN223">INDEX(BG$44:BG$243,$BJ223)</f>
        <v>#NUM!</v>
      </c>
      <c r="BO223" s="13" t="e" cm="1">
        <f t="array" ref="BO223">INDEX(BH$44:BH$243,$BJ223)</f>
        <v>#NUM!</v>
      </c>
    </row>
    <row r="224" spans="33:67" x14ac:dyDescent="0.3">
      <c r="AG224">
        <v>181</v>
      </c>
      <c r="AR224" s="3">
        <v>8</v>
      </c>
      <c r="AS224" s="14">
        <v>38</v>
      </c>
      <c r="AT224">
        <v>9072</v>
      </c>
      <c r="AV224" s="2">
        <f t="shared" si="26"/>
        <v>8</v>
      </c>
      <c r="AW224" s="2" t="str">
        <f t="shared" si="27"/>
        <v>N</v>
      </c>
      <c r="AX224" t="str">
        <f t="shared" si="28"/>
        <v/>
      </c>
      <c r="AZ224" s="2" t="str">
        <f t="shared" si="29"/>
        <v/>
      </c>
      <c r="BA224" s="2" t="str">
        <f t="shared" si="30"/>
        <v/>
      </c>
      <c r="BB224" s="2" t="str">
        <f t="shared" si="31"/>
        <v/>
      </c>
      <c r="BC224" s="2" t="str">
        <f t="shared" si="32"/>
        <v/>
      </c>
      <c r="BD224">
        <f t="shared" si="33"/>
        <v>0</v>
      </c>
      <c r="BE224" s="2" t="str">
        <f t="shared" si="34"/>
        <v>N</v>
      </c>
      <c r="BF224" s="2" t="str">
        <f t="shared" si="35"/>
        <v>N</v>
      </c>
      <c r="BG224" s="2" t="str">
        <f t="shared" si="36"/>
        <v>N</v>
      </c>
      <c r="BH224" s="2" t="str">
        <f t="shared" si="37"/>
        <v>N</v>
      </c>
      <c r="BI224">
        <v>181</v>
      </c>
      <c r="BJ224" t="e">
        <f t="shared" si="38"/>
        <v>#NUM!</v>
      </c>
      <c r="BL224" s="13" t="e" cm="1">
        <f t="array" ref="BL224">INDEX(BE$44:BE$243,$BJ224)</f>
        <v>#NUM!</v>
      </c>
      <c r="BM224" s="13" t="e" cm="1">
        <f t="array" ref="BM224">INDEX(BF$44:BF$243,$BJ224)</f>
        <v>#NUM!</v>
      </c>
      <c r="BN224" s="13" t="e" cm="1">
        <f t="array" ref="BN224">INDEX(BG$44:BG$243,$BJ224)</f>
        <v>#NUM!</v>
      </c>
      <c r="BO224" s="13" t="e" cm="1">
        <f t="array" ref="BO224">INDEX(BH$44:BH$243,$BJ224)</f>
        <v>#NUM!</v>
      </c>
    </row>
    <row r="225" spans="33:67" x14ac:dyDescent="0.3">
      <c r="AG225">
        <v>182</v>
      </c>
      <c r="AR225" s="3">
        <v>10</v>
      </c>
      <c r="AS225" s="14">
        <v>34</v>
      </c>
      <c r="AT225">
        <v>9079</v>
      </c>
      <c r="AV225" s="2">
        <f t="shared" si="26"/>
        <v>10</v>
      </c>
      <c r="AW225" s="2" t="str">
        <f t="shared" si="27"/>
        <v>N</v>
      </c>
      <c r="AX225" t="str">
        <f t="shared" si="28"/>
        <v/>
      </c>
      <c r="AZ225" s="2" t="str">
        <f t="shared" si="29"/>
        <v/>
      </c>
      <c r="BA225" s="2" t="str">
        <f t="shared" si="30"/>
        <v/>
      </c>
      <c r="BB225" s="2" t="str">
        <f t="shared" si="31"/>
        <v/>
      </c>
      <c r="BC225" s="2" t="str">
        <f t="shared" si="32"/>
        <v/>
      </c>
      <c r="BD225">
        <f t="shared" si="33"/>
        <v>0</v>
      </c>
      <c r="BE225" s="2" t="str">
        <f t="shared" si="34"/>
        <v>N</v>
      </c>
      <c r="BF225" s="2" t="str">
        <f t="shared" si="35"/>
        <v>N</v>
      </c>
      <c r="BG225" s="2" t="str">
        <f t="shared" si="36"/>
        <v>N</v>
      </c>
      <c r="BH225" s="2" t="str">
        <f t="shared" si="37"/>
        <v>N</v>
      </c>
      <c r="BI225">
        <v>182</v>
      </c>
      <c r="BJ225" t="e">
        <f t="shared" si="38"/>
        <v>#NUM!</v>
      </c>
      <c r="BL225" s="13" t="e" cm="1">
        <f t="array" ref="BL225">INDEX(BE$44:BE$243,$BJ225)</f>
        <v>#NUM!</v>
      </c>
      <c r="BM225" s="13" t="e" cm="1">
        <f t="array" ref="BM225">INDEX(BF$44:BF$243,$BJ225)</f>
        <v>#NUM!</v>
      </c>
      <c r="BN225" s="13" t="e" cm="1">
        <f t="array" ref="BN225">INDEX(BG$44:BG$243,$BJ225)</f>
        <v>#NUM!</v>
      </c>
      <c r="BO225" s="13" t="e" cm="1">
        <f t="array" ref="BO225">INDEX(BH$44:BH$243,$BJ225)</f>
        <v>#NUM!</v>
      </c>
    </row>
    <row r="226" spans="33:67" x14ac:dyDescent="0.3">
      <c r="AG226">
        <v>183</v>
      </c>
      <c r="AR226" s="3">
        <v>9</v>
      </c>
      <c r="AS226" s="14">
        <v>36</v>
      </c>
      <c r="AT226">
        <v>9160</v>
      </c>
      <c r="AV226" s="2">
        <f t="shared" si="26"/>
        <v>9</v>
      </c>
      <c r="AW226" s="2" t="str">
        <f t="shared" si="27"/>
        <v>N</v>
      </c>
      <c r="AX226" t="str">
        <f t="shared" si="28"/>
        <v/>
      </c>
      <c r="AZ226" s="2" t="str">
        <f t="shared" si="29"/>
        <v/>
      </c>
      <c r="BA226" s="2" t="str">
        <f t="shared" si="30"/>
        <v/>
      </c>
      <c r="BB226" s="2" t="str">
        <f t="shared" si="31"/>
        <v/>
      </c>
      <c r="BC226" s="2" t="str">
        <f t="shared" si="32"/>
        <v/>
      </c>
      <c r="BD226">
        <f t="shared" si="33"/>
        <v>0</v>
      </c>
      <c r="BE226" s="2" t="str">
        <f t="shared" si="34"/>
        <v>N</v>
      </c>
      <c r="BF226" s="2" t="str">
        <f t="shared" si="35"/>
        <v>N</v>
      </c>
      <c r="BG226" s="2" t="str">
        <f t="shared" si="36"/>
        <v>N</v>
      </c>
      <c r="BH226" s="2" t="str">
        <f t="shared" si="37"/>
        <v>N</v>
      </c>
      <c r="BI226">
        <v>183</v>
      </c>
      <c r="BJ226" t="e">
        <f t="shared" si="38"/>
        <v>#NUM!</v>
      </c>
      <c r="BL226" s="13" t="e" cm="1">
        <f t="array" ref="BL226">INDEX(BE$44:BE$243,$BJ226)</f>
        <v>#NUM!</v>
      </c>
      <c r="BM226" s="13" t="e" cm="1">
        <f t="array" ref="BM226">INDEX(BF$44:BF$243,$BJ226)</f>
        <v>#NUM!</v>
      </c>
      <c r="BN226" s="13" t="e" cm="1">
        <f t="array" ref="BN226">INDEX(BG$44:BG$243,$BJ226)</f>
        <v>#NUM!</v>
      </c>
      <c r="BO226" s="13" t="e" cm="1">
        <f t="array" ref="BO226">INDEX(BH$44:BH$243,$BJ226)</f>
        <v>#NUM!</v>
      </c>
    </row>
    <row r="227" spans="33:67" x14ac:dyDescent="0.3">
      <c r="AG227">
        <v>184</v>
      </c>
      <c r="AR227" s="3">
        <v>6</v>
      </c>
      <c r="AS227" s="14">
        <v>45</v>
      </c>
      <c r="AT227">
        <v>9542</v>
      </c>
      <c r="AV227" s="2">
        <f t="shared" si="26"/>
        <v>6</v>
      </c>
      <c r="AW227" s="2" t="str">
        <f t="shared" si="27"/>
        <v>N</v>
      </c>
      <c r="AX227" t="str">
        <f t="shared" si="28"/>
        <v/>
      </c>
      <c r="AZ227" s="2" t="str">
        <f t="shared" si="29"/>
        <v/>
      </c>
      <c r="BA227" s="2" t="str">
        <f t="shared" si="30"/>
        <v/>
      </c>
      <c r="BB227" s="2" t="str">
        <f t="shared" si="31"/>
        <v/>
      </c>
      <c r="BC227" s="2" t="str">
        <f t="shared" si="32"/>
        <v/>
      </c>
      <c r="BD227">
        <f t="shared" si="33"/>
        <v>0</v>
      </c>
      <c r="BE227" s="2" t="str">
        <f t="shared" si="34"/>
        <v>N</v>
      </c>
      <c r="BF227" s="2" t="str">
        <f t="shared" si="35"/>
        <v>N</v>
      </c>
      <c r="BG227" s="2" t="str">
        <f t="shared" si="36"/>
        <v>N</v>
      </c>
      <c r="BH227" s="2" t="str">
        <f t="shared" si="37"/>
        <v>N</v>
      </c>
      <c r="BI227">
        <v>184</v>
      </c>
      <c r="BJ227" t="e">
        <f t="shared" si="38"/>
        <v>#NUM!</v>
      </c>
      <c r="BL227" s="13" t="e" cm="1">
        <f t="array" ref="BL227">INDEX(BE$44:BE$243,$BJ227)</f>
        <v>#NUM!</v>
      </c>
      <c r="BM227" s="13" t="e" cm="1">
        <f t="array" ref="BM227">INDEX(BF$44:BF$243,$BJ227)</f>
        <v>#NUM!</v>
      </c>
      <c r="BN227" s="13" t="e" cm="1">
        <f t="array" ref="BN227">INDEX(BG$44:BG$243,$BJ227)</f>
        <v>#NUM!</v>
      </c>
      <c r="BO227" s="13" t="e" cm="1">
        <f t="array" ref="BO227">INDEX(BH$44:BH$243,$BJ227)</f>
        <v>#NUM!</v>
      </c>
    </row>
    <row r="228" spans="33:67" x14ac:dyDescent="0.3">
      <c r="AG228">
        <v>185</v>
      </c>
      <c r="AR228" s="3">
        <v>5</v>
      </c>
      <c r="AS228" s="14">
        <v>50</v>
      </c>
      <c r="AT228">
        <v>9817</v>
      </c>
      <c r="AV228" s="2">
        <f t="shared" si="26"/>
        <v>5</v>
      </c>
      <c r="AW228" s="2" t="str">
        <f t="shared" si="27"/>
        <v>N</v>
      </c>
      <c r="AX228" t="str">
        <f t="shared" si="28"/>
        <v/>
      </c>
      <c r="AZ228" s="2" t="str">
        <f t="shared" si="29"/>
        <v/>
      </c>
      <c r="BA228" s="2" t="str">
        <f t="shared" si="30"/>
        <v/>
      </c>
      <c r="BB228" s="2" t="str">
        <f t="shared" si="31"/>
        <v/>
      </c>
      <c r="BC228" s="2" t="str">
        <f t="shared" si="32"/>
        <v/>
      </c>
      <c r="BD228">
        <f t="shared" si="33"/>
        <v>0</v>
      </c>
      <c r="BE228" s="2" t="str">
        <f t="shared" si="34"/>
        <v>N</v>
      </c>
      <c r="BF228" s="2" t="str">
        <f t="shared" si="35"/>
        <v>N</v>
      </c>
      <c r="BG228" s="2" t="str">
        <f t="shared" si="36"/>
        <v>N</v>
      </c>
      <c r="BH228" s="2" t="str">
        <f t="shared" si="37"/>
        <v>N</v>
      </c>
      <c r="BI228">
        <v>185</v>
      </c>
      <c r="BJ228" t="e">
        <f t="shared" si="38"/>
        <v>#NUM!</v>
      </c>
      <c r="BL228" s="13" t="e" cm="1">
        <f t="array" ref="BL228">INDEX(BE$44:BE$243,$BJ228)</f>
        <v>#NUM!</v>
      </c>
      <c r="BM228" s="13" t="e" cm="1">
        <f t="array" ref="BM228">INDEX(BF$44:BF$243,$BJ228)</f>
        <v>#NUM!</v>
      </c>
      <c r="BN228" s="13" t="e" cm="1">
        <f t="array" ref="BN228">INDEX(BG$44:BG$243,$BJ228)</f>
        <v>#NUM!</v>
      </c>
      <c r="BO228" s="13" t="e" cm="1">
        <f t="array" ref="BO228">INDEX(BH$44:BH$243,$BJ228)</f>
        <v>#NUM!</v>
      </c>
    </row>
    <row r="229" spans="33:67" x14ac:dyDescent="0.3">
      <c r="AG229">
        <v>186</v>
      </c>
      <c r="AR229" s="3">
        <v>8</v>
      </c>
      <c r="AS229" s="14">
        <v>40</v>
      </c>
      <c r="AT229">
        <v>10053</v>
      </c>
      <c r="AV229" s="2">
        <f t="shared" si="26"/>
        <v>8</v>
      </c>
      <c r="AW229" s="2" t="str">
        <f t="shared" si="27"/>
        <v>N</v>
      </c>
      <c r="AX229" t="str">
        <f t="shared" si="28"/>
        <v/>
      </c>
      <c r="AZ229" s="2" t="str">
        <f t="shared" si="29"/>
        <v/>
      </c>
      <c r="BA229" s="2" t="str">
        <f t="shared" si="30"/>
        <v/>
      </c>
      <c r="BB229" s="2" t="str">
        <f t="shared" si="31"/>
        <v/>
      </c>
      <c r="BC229" s="2" t="str">
        <f t="shared" si="32"/>
        <v/>
      </c>
      <c r="BD229">
        <f t="shared" si="33"/>
        <v>0</v>
      </c>
      <c r="BE229" s="2" t="str">
        <f t="shared" si="34"/>
        <v>N</v>
      </c>
      <c r="BF229" s="2" t="str">
        <f t="shared" si="35"/>
        <v>N</v>
      </c>
      <c r="BG229" s="2" t="str">
        <f t="shared" si="36"/>
        <v>N</v>
      </c>
      <c r="BH229" s="2" t="str">
        <f t="shared" si="37"/>
        <v>N</v>
      </c>
      <c r="BI229">
        <v>186</v>
      </c>
      <c r="BJ229" t="e">
        <f t="shared" si="38"/>
        <v>#NUM!</v>
      </c>
      <c r="BL229" s="13" t="e" cm="1">
        <f t="array" ref="BL229">INDEX(BE$44:BE$243,$BJ229)</f>
        <v>#NUM!</v>
      </c>
      <c r="BM229" s="13" t="e" cm="1">
        <f t="array" ref="BM229">INDEX(BF$44:BF$243,$BJ229)</f>
        <v>#NUM!</v>
      </c>
      <c r="BN229" s="13" t="e" cm="1">
        <f t="array" ref="BN229">INDEX(BG$44:BG$243,$BJ229)</f>
        <v>#NUM!</v>
      </c>
      <c r="BO229" s="13" t="e" cm="1">
        <f t="array" ref="BO229">INDEX(BH$44:BH$243,$BJ229)</f>
        <v>#NUM!</v>
      </c>
    </row>
    <row r="230" spans="33:67" x14ac:dyDescent="0.3">
      <c r="AG230">
        <v>187</v>
      </c>
      <c r="AR230" s="3">
        <v>10</v>
      </c>
      <c r="AS230" s="14">
        <v>36</v>
      </c>
      <c r="AT230">
        <v>10178</v>
      </c>
      <c r="AV230" s="2">
        <f t="shared" si="26"/>
        <v>10</v>
      </c>
      <c r="AW230" s="2" t="str">
        <f t="shared" si="27"/>
        <v>N</v>
      </c>
      <c r="AX230" t="str">
        <f t="shared" si="28"/>
        <v/>
      </c>
      <c r="AZ230" s="2" t="str">
        <f t="shared" si="29"/>
        <v/>
      </c>
      <c r="BA230" s="2" t="str">
        <f t="shared" si="30"/>
        <v/>
      </c>
      <c r="BB230" s="2" t="str">
        <f t="shared" si="31"/>
        <v/>
      </c>
      <c r="BC230" s="2" t="str">
        <f t="shared" si="32"/>
        <v/>
      </c>
      <c r="BD230">
        <f t="shared" si="33"/>
        <v>0</v>
      </c>
      <c r="BE230" s="2" t="str">
        <f t="shared" si="34"/>
        <v>N</v>
      </c>
      <c r="BF230" s="2" t="str">
        <f t="shared" si="35"/>
        <v>N</v>
      </c>
      <c r="BG230" s="2" t="str">
        <f t="shared" si="36"/>
        <v>N</v>
      </c>
      <c r="BH230" s="2" t="str">
        <f t="shared" si="37"/>
        <v>N</v>
      </c>
      <c r="BI230">
        <v>187</v>
      </c>
      <c r="BJ230" t="e">
        <f t="shared" si="38"/>
        <v>#NUM!</v>
      </c>
      <c r="BL230" s="13" t="e" cm="1">
        <f t="array" ref="BL230">INDEX(BE$44:BE$243,$BJ230)</f>
        <v>#NUM!</v>
      </c>
      <c r="BM230" s="13" t="e" cm="1">
        <f t="array" ref="BM230">INDEX(BF$44:BF$243,$BJ230)</f>
        <v>#NUM!</v>
      </c>
      <c r="BN230" s="13" t="e" cm="1">
        <f t="array" ref="BN230">INDEX(BG$44:BG$243,$BJ230)</f>
        <v>#NUM!</v>
      </c>
      <c r="BO230" s="13" t="e" cm="1">
        <f t="array" ref="BO230">INDEX(BH$44:BH$243,$BJ230)</f>
        <v>#NUM!</v>
      </c>
    </row>
    <row r="231" spans="33:67" x14ac:dyDescent="0.3">
      <c r="AG231">
        <v>188</v>
      </c>
      <c r="AR231" s="3">
        <v>9</v>
      </c>
      <c r="AS231" s="14">
        <v>38</v>
      </c>
      <c r="AT231">
        <v>10207</v>
      </c>
      <c r="AV231" s="2">
        <f t="shared" si="26"/>
        <v>9</v>
      </c>
      <c r="AW231" s="2" t="str">
        <f t="shared" si="27"/>
        <v>N</v>
      </c>
      <c r="AX231" t="str">
        <f t="shared" si="28"/>
        <v/>
      </c>
      <c r="AZ231" s="2" t="str">
        <f t="shared" si="29"/>
        <v/>
      </c>
      <c r="BA231" s="2" t="str">
        <f t="shared" si="30"/>
        <v/>
      </c>
      <c r="BB231" s="2" t="str">
        <f t="shared" si="31"/>
        <v/>
      </c>
      <c r="BC231" s="2" t="str">
        <f t="shared" si="32"/>
        <v/>
      </c>
      <c r="BD231">
        <f t="shared" si="33"/>
        <v>0</v>
      </c>
      <c r="BE231" s="2" t="str">
        <f t="shared" si="34"/>
        <v>N</v>
      </c>
      <c r="BF231" s="2" t="str">
        <f t="shared" si="35"/>
        <v>N</v>
      </c>
      <c r="BG231" s="2" t="str">
        <f t="shared" si="36"/>
        <v>N</v>
      </c>
      <c r="BH231" s="2" t="str">
        <f t="shared" si="37"/>
        <v>N</v>
      </c>
      <c r="BI231">
        <v>188</v>
      </c>
      <c r="BJ231" t="e">
        <f t="shared" si="38"/>
        <v>#NUM!</v>
      </c>
      <c r="BL231" s="13" t="e" cm="1">
        <f t="array" ref="BL231">INDEX(BE$44:BE$243,$BJ231)</f>
        <v>#NUM!</v>
      </c>
      <c r="BM231" s="13" t="e" cm="1">
        <f t="array" ref="BM231">INDEX(BF$44:BF$243,$BJ231)</f>
        <v>#NUM!</v>
      </c>
      <c r="BN231" s="13" t="e" cm="1">
        <f t="array" ref="BN231">INDEX(BG$44:BG$243,$BJ231)</f>
        <v>#NUM!</v>
      </c>
      <c r="BO231" s="13" t="e" cm="1">
        <f t="array" ref="BO231">INDEX(BH$44:BH$243,$BJ231)</f>
        <v>#NUM!</v>
      </c>
    </row>
    <row r="232" spans="33:67" x14ac:dyDescent="0.3">
      <c r="AG232">
        <v>189</v>
      </c>
      <c r="AR232" s="3">
        <v>7</v>
      </c>
      <c r="AS232" s="14">
        <v>45</v>
      </c>
      <c r="AT232">
        <v>11133</v>
      </c>
      <c r="AV232" s="2">
        <f t="shared" si="26"/>
        <v>7</v>
      </c>
      <c r="AW232" s="2" t="str">
        <f t="shared" si="27"/>
        <v>N</v>
      </c>
      <c r="AX232" t="str">
        <f t="shared" si="28"/>
        <v/>
      </c>
      <c r="AZ232" s="2" t="str">
        <f t="shared" si="29"/>
        <v/>
      </c>
      <c r="BA232" s="2" t="str">
        <f t="shared" si="30"/>
        <v/>
      </c>
      <c r="BB232" s="2" t="str">
        <f t="shared" si="31"/>
        <v/>
      </c>
      <c r="BC232" s="2" t="str">
        <f t="shared" si="32"/>
        <v/>
      </c>
      <c r="BD232">
        <f t="shared" si="33"/>
        <v>0</v>
      </c>
      <c r="BE232" s="2" t="str">
        <f t="shared" si="34"/>
        <v>N</v>
      </c>
      <c r="BF232" s="2" t="str">
        <f t="shared" si="35"/>
        <v>N</v>
      </c>
      <c r="BG232" s="2" t="str">
        <f t="shared" si="36"/>
        <v>N</v>
      </c>
      <c r="BH232" s="2" t="str">
        <f t="shared" si="37"/>
        <v>N</v>
      </c>
      <c r="BI232">
        <v>189</v>
      </c>
      <c r="BJ232" t="e">
        <f t="shared" si="38"/>
        <v>#NUM!</v>
      </c>
      <c r="BL232" s="13" t="e" cm="1">
        <f t="array" ref="BL232">INDEX(BE$44:BE$243,$BJ232)</f>
        <v>#NUM!</v>
      </c>
      <c r="BM232" s="13" t="e" cm="1">
        <f t="array" ref="BM232">INDEX(BF$44:BF$243,$BJ232)</f>
        <v>#NUM!</v>
      </c>
      <c r="BN232" s="13" t="e" cm="1">
        <f t="array" ref="BN232">INDEX(BG$44:BG$243,$BJ232)</f>
        <v>#NUM!</v>
      </c>
      <c r="BO232" s="13" t="e" cm="1">
        <f t="array" ref="BO232">INDEX(BH$44:BH$243,$BJ232)</f>
        <v>#NUM!</v>
      </c>
    </row>
    <row r="233" spans="33:67" x14ac:dyDescent="0.3">
      <c r="AG233">
        <v>190</v>
      </c>
      <c r="AR233" s="3">
        <v>9</v>
      </c>
      <c r="AS233" s="14">
        <v>40</v>
      </c>
      <c r="AT233">
        <v>11309</v>
      </c>
      <c r="AV233" s="2">
        <f t="shared" si="26"/>
        <v>9</v>
      </c>
      <c r="AW233" s="2" t="str">
        <f t="shared" si="27"/>
        <v>N</v>
      </c>
      <c r="AX233" t="str">
        <f t="shared" si="28"/>
        <v/>
      </c>
      <c r="AZ233" s="2" t="str">
        <f t="shared" si="29"/>
        <v/>
      </c>
      <c r="BA233" s="2" t="str">
        <f t="shared" si="30"/>
        <v/>
      </c>
      <c r="BB233" s="2" t="str">
        <f t="shared" si="31"/>
        <v/>
      </c>
      <c r="BC233" s="2" t="str">
        <f t="shared" si="32"/>
        <v/>
      </c>
      <c r="BD233">
        <f t="shared" si="33"/>
        <v>0</v>
      </c>
      <c r="BE233" s="2" t="str">
        <f t="shared" si="34"/>
        <v>N</v>
      </c>
      <c r="BF233" s="2" t="str">
        <f t="shared" si="35"/>
        <v>N</v>
      </c>
      <c r="BG233" s="2" t="str">
        <f t="shared" si="36"/>
        <v>N</v>
      </c>
      <c r="BH233" s="2" t="str">
        <f t="shared" si="37"/>
        <v>N</v>
      </c>
      <c r="BI233">
        <v>190</v>
      </c>
      <c r="BJ233" t="e">
        <f t="shared" si="38"/>
        <v>#NUM!</v>
      </c>
      <c r="BL233" s="13" t="e" cm="1">
        <f t="array" ref="BL233">INDEX(BE$44:BE$243,$BJ233)</f>
        <v>#NUM!</v>
      </c>
      <c r="BM233" s="13" t="e" cm="1">
        <f t="array" ref="BM233">INDEX(BF$44:BF$243,$BJ233)</f>
        <v>#NUM!</v>
      </c>
      <c r="BN233" s="13" t="e" cm="1">
        <f t="array" ref="BN233">INDEX(BG$44:BG$243,$BJ233)</f>
        <v>#NUM!</v>
      </c>
      <c r="BO233" s="13" t="e" cm="1">
        <f t="array" ref="BO233">INDEX(BH$44:BH$243,$BJ233)</f>
        <v>#NUM!</v>
      </c>
    </row>
    <row r="234" spans="33:67" x14ac:dyDescent="0.3">
      <c r="AG234">
        <v>191</v>
      </c>
      <c r="AR234" s="3">
        <v>10</v>
      </c>
      <c r="AS234" s="14">
        <v>38</v>
      </c>
      <c r="AT234">
        <v>11341</v>
      </c>
      <c r="AV234" s="2">
        <f t="shared" si="26"/>
        <v>10</v>
      </c>
      <c r="AW234" s="2" t="str">
        <f t="shared" si="27"/>
        <v>N</v>
      </c>
      <c r="AX234" t="str">
        <f t="shared" si="28"/>
        <v/>
      </c>
      <c r="AZ234" s="2" t="str">
        <f t="shared" si="29"/>
        <v/>
      </c>
      <c r="BA234" s="2" t="str">
        <f t="shared" si="30"/>
        <v/>
      </c>
      <c r="BB234" s="2" t="str">
        <f t="shared" si="31"/>
        <v/>
      </c>
      <c r="BC234" s="2" t="str">
        <f t="shared" si="32"/>
        <v/>
      </c>
      <c r="BD234">
        <f t="shared" si="33"/>
        <v>0</v>
      </c>
      <c r="BE234" s="2" t="str">
        <f t="shared" si="34"/>
        <v>N</v>
      </c>
      <c r="BF234" s="2" t="str">
        <f t="shared" si="35"/>
        <v>N</v>
      </c>
      <c r="BG234" s="2" t="str">
        <f t="shared" si="36"/>
        <v>N</v>
      </c>
      <c r="BH234" s="2" t="str">
        <f t="shared" si="37"/>
        <v>N</v>
      </c>
      <c r="BI234">
        <v>191</v>
      </c>
      <c r="BJ234" t="e">
        <f t="shared" si="38"/>
        <v>#NUM!</v>
      </c>
      <c r="BL234" s="13" t="e" cm="1">
        <f t="array" ref="BL234">INDEX(BE$44:BE$243,$BJ234)</f>
        <v>#NUM!</v>
      </c>
      <c r="BM234" s="13" t="e" cm="1">
        <f t="array" ref="BM234">INDEX(BF$44:BF$243,$BJ234)</f>
        <v>#NUM!</v>
      </c>
      <c r="BN234" s="13" t="e" cm="1">
        <f t="array" ref="BN234">INDEX(BG$44:BG$243,$BJ234)</f>
        <v>#NUM!</v>
      </c>
      <c r="BO234" s="13" t="e" cm="1">
        <f t="array" ref="BO234">INDEX(BH$44:BH$243,$BJ234)</f>
        <v>#NUM!</v>
      </c>
    </row>
    <row r="235" spans="33:67" x14ac:dyDescent="0.3">
      <c r="AG235">
        <v>192</v>
      </c>
      <c r="AR235" s="3">
        <v>6</v>
      </c>
      <c r="AS235" s="14">
        <v>50</v>
      </c>
      <c r="AT235">
        <v>11780</v>
      </c>
      <c r="AV235" s="2">
        <f t="shared" si="26"/>
        <v>6</v>
      </c>
      <c r="AW235" s="2" t="str">
        <f t="shared" si="27"/>
        <v>N</v>
      </c>
      <c r="AX235" t="str">
        <f t="shared" si="28"/>
        <v/>
      </c>
      <c r="AZ235" s="2" t="str">
        <f t="shared" si="29"/>
        <v/>
      </c>
      <c r="BA235" s="2" t="str">
        <f t="shared" si="30"/>
        <v/>
      </c>
      <c r="BB235" s="2" t="str">
        <f t="shared" si="31"/>
        <v/>
      </c>
      <c r="BC235" s="2" t="str">
        <f t="shared" si="32"/>
        <v/>
      </c>
      <c r="BD235">
        <f t="shared" si="33"/>
        <v>0</v>
      </c>
      <c r="BE235" s="2" t="str">
        <f t="shared" si="34"/>
        <v>N</v>
      </c>
      <c r="BF235" s="2" t="str">
        <f t="shared" si="35"/>
        <v>N</v>
      </c>
      <c r="BG235" s="2" t="str">
        <f t="shared" si="36"/>
        <v>N</v>
      </c>
      <c r="BH235" s="2" t="str">
        <f t="shared" si="37"/>
        <v>N</v>
      </c>
      <c r="BI235">
        <v>192</v>
      </c>
      <c r="BJ235" t="e">
        <f t="shared" si="38"/>
        <v>#NUM!</v>
      </c>
      <c r="BL235" s="13" t="e" cm="1">
        <f t="array" ref="BL235">INDEX(BE$44:BE$243,$BJ235)</f>
        <v>#NUM!</v>
      </c>
      <c r="BM235" s="13" t="e" cm="1">
        <f t="array" ref="BM235">INDEX(BF$44:BF$243,$BJ235)</f>
        <v>#NUM!</v>
      </c>
      <c r="BN235" s="13" t="e" cm="1">
        <f t="array" ref="BN235">INDEX(BG$44:BG$243,$BJ235)</f>
        <v>#NUM!</v>
      </c>
      <c r="BO235" s="13" t="e" cm="1">
        <f t="array" ref="BO235">INDEX(BH$44:BH$243,$BJ235)</f>
        <v>#NUM!</v>
      </c>
    </row>
    <row r="236" spans="33:67" x14ac:dyDescent="0.3">
      <c r="AG236">
        <v>193</v>
      </c>
      <c r="AR236" s="3">
        <v>10</v>
      </c>
      <c r="AS236" s="14">
        <v>40</v>
      </c>
      <c r="AT236">
        <v>12566</v>
      </c>
      <c r="AV236" s="2">
        <f t="shared" si="26"/>
        <v>10</v>
      </c>
      <c r="AW236" s="2" t="str">
        <f t="shared" si="27"/>
        <v>N</v>
      </c>
      <c r="AX236" t="str">
        <f t="shared" si="28"/>
        <v/>
      </c>
      <c r="AZ236" s="2" t="str">
        <f t="shared" si="29"/>
        <v/>
      </c>
      <c r="BA236" s="2" t="str">
        <f t="shared" si="30"/>
        <v/>
      </c>
      <c r="BB236" s="2" t="str">
        <f t="shared" si="31"/>
        <v/>
      </c>
      <c r="BC236" s="2" t="str">
        <f t="shared" si="32"/>
        <v/>
      </c>
      <c r="BD236">
        <f t="shared" si="33"/>
        <v>0</v>
      </c>
      <c r="BE236" s="2" t="str">
        <f t="shared" si="34"/>
        <v>N</v>
      </c>
      <c r="BF236" s="2" t="str">
        <f t="shared" si="35"/>
        <v>N</v>
      </c>
      <c r="BG236" s="2" t="str">
        <f t="shared" si="36"/>
        <v>N</v>
      </c>
      <c r="BH236" s="2" t="str">
        <f t="shared" si="37"/>
        <v>N</v>
      </c>
      <c r="BI236">
        <v>193</v>
      </c>
      <c r="BJ236" t="e">
        <f t="shared" si="38"/>
        <v>#NUM!</v>
      </c>
      <c r="BL236" s="13" t="e" cm="1">
        <f t="array" ref="BL236">INDEX(BE$44:BE$243,$BJ236)</f>
        <v>#NUM!</v>
      </c>
      <c r="BM236" s="13" t="e" cm="1">
        <f t="array" ref="BM236">INDEX(BF$44:BF$243,$BJ236)</f>
        <v>#NUM!</v>
      </c>
      <c r="BN236" s="13" t="e" cm="1">
        <f t="array" ref="BN236">INDEX(BG$44:BG$243,$BJ236)</f>
        <v>#NUM!</v>
      </c>
      <c r="BO236" s="13" t="e" cm="1">
        <f t="array" ref="BO236">INDEX(BH$44:BH$243,$BJ236)</f>
        <v>#NUM!</v>
      </c>
    </row>
    <row r="237" spans="33:67" x14ac:dyDescent="0.3">
      <c r="AG237">
        <v>194</v>
      </c>
      <c r="AR237" s="3">
        <v>8</v>
      </c>
      <c r="AS237" s="14">
        <v>45</v>
      </c>
      <c r="AT237">
        <v>12723</v>
      </c>
      <c r="AV237" s="2">
        <f t="shared" ref="AV237:AV243" si="39">IF(AR237&lt;=AV$42,AR237,"N")</f>
        <v>8</v>
      </c>
      <c r="AW237" s="2" t="str">
        <f t="shared" ref="AW237:AW243" si="40">IF(AS237&lt;=AW$42,AS237,"N")</f>
        <v>N</v>
      </c>
      <c r="AX237" t="str">
        <f t="shared" ref="AX237:AX243" si="41">IF(COUNTIF(AV237:AW237,"N")=0,AT237,"")</f>
        <v/>
      </c>
      <c r="AZ237" s="2" t="str">
        <f t="shared" ref="AZ237:AZ243" si="42">IF(COUNTIF(AV237:AW237,"N")=0,AG237,"")</f>
        <v/>
      </c>
      <c r="BA237" s="2" t="str">
        <f t="shared" ref="BA237:BA243" si="43">IF(COUNTIF(AV237:AW237,"N")=0,AV237,"")</f>
        <v/>
      </c>
      <c r="BB237" s="2" t="str">
        <f t="shared" ref="BB237:BB243" si="44">IF(COUNTIF(AV237:AW237,"N")=0,AW237,"")</f>
        <v/>
      </c>
      <c r="BC237" s="2" t="str">
        <f t="shared" ref="BC237:BC243" si="45">IF(COUNTIF(AV237:AW237,"N")=0,AT237,"")</f>
        <v/>
      </c>
      <c r="BD237">
        <f t="shared" ref="BD237:BD243" si="46">IF(COUNTIF(AV237:AW237,"N")=0,IF(BC237&gt;$AX$42,1,0),0)</f>
        <v>0</v>
      </c>
      <c r="BE237" s="2" t="str">
        <f t="shared" ref="BE237:BE243" si="47">IF($BD237=1,AZ237,"N")</f>
        <v>N</v>
      </c>
      <c r="BF237" s="2" t="str">
        <f t="shared" ref="BF237:BF243" si="48">IF($BD237=1,BA237,"N")</f>
        <v>N</v>
      </c>
      <c r="BG237" s="2" t="str">
        <f t="shared" ref="BG237:BG243" si="49">IF($BD237=1,BB237,"N")</f>
        <v>N</v>
      </c>
      <c r="BH237" s="2" t="str">
        <f t="shared" ref="BH237:BH243" si="50">IF($BD237=1,BC237,"N")</f>
        <v>N</v>
      </c>
      <c r="BI237">
        <v>194</v>
      </c>
      <c r="BJ237" t="e">
        <f>SMALL(BE$44:BE$243,BI237)</f>
        <v>#NUM!</v>
      </c>
      <c r="BL237" s="13" t="e" cm="1">
        <f t="array" ref="BL237">INDEX(BE$44:BE$243,$BJ237)</f>
        <v>#NUM!</v>
      </c>
      <c r="BM237" s="13" t="e" cm="1">
        <f t="array" ref="BM237">INDEX(BF$44:BF$243,$BJ237)</f>
        <v>#NUM!</v>
      </c>
      <c r="BN237" s="13" t="e" cm="1">
        <f t="array" ref="BN237">INDEX(BG$44:BG$243,$BJ237)</f>
        <v>#NUM!</v>
      </c>
      <c r="BO237" s="13" t="e" cm="1">
        <f t="array" ref="BO237">INDEX(BH$44:BH$243,$BJ237)</f>
        <v>#NUM!</v>
      </c>
    </row>
    <row r="238" spans="33:67" x14ac:dyDescent="0.3">
      <c r="AG238">
        <v>195</v>
      </c>
      <c r="AR238" s="3">
        <v>7</v>
      </c>
      <c r="AS238" s="14">
        <v>50</v>
      </c>
      <c r="AT238">
        <v>13744</v>
      </c>
      <c r="AV238" s="2">
        <f t="shared" si="39"/>
        <v>7</v>
      </c>
      <c r="AW238" s="2" t="str">
        <f t="shared" si="40"/>
        <v>N</v>
      </c>
      <c r="AX238" t="str">
        <f t="shared" si="41"/>
        <v/>
      </c>
      <c r="AZ238" s="2" t="str">
        <f t="shared" si="42"/>
        <v/>
      </c>
      <c r="BA238" s="2" t="str">
        <f t="shared" si="43"/>
        <v/>
      </c>
      <c r="BB238" s="2" t="str">
        <f t="shared" si="44"/>
        <v/>
      </c>
      <c r="BC238" s="2" t="str">
        <f t="shared" si="45"/>
        <v/>
      </c>
      <c r="BD238">
        <f t="shared" si="46"/>
        <v>0</v>
      </c>
      <c r="BE238" s="2" t="str">
        <f t="shared" si="47"/>
        <v>N</v>
      </c>
      <c r="BF238" s="2" t="str">
        <f t="shared" si="48"/>
        <v>N</v>
      </c>
      <c r="BG238" s="2" t="str">
        <f t="shared" si="49"/>
        <v>N</v>
      </c>
      <c r="BH238" s="2" t="str">
        <f t="shared" si="50"/>
        <v>N</v>
      </c>
      <c r="BI238">
        <v>195</v>
      </c>
      <c r="BJ238" t="e">
        <f t="shared" ref="BJ238:BJ243" si="51">SMALL(BE$44:BE$243,BI238)</f>
        <v>#NUM!</v>
      </c>
      <c r="BL238" s="13" t="e" cm="1">
        <f t="array" ref="BL238">INDEX(BE$44:BE$243,$BJ238)</f>
        <v>#NUM!</v>
      </c>
      <c r="BM238" s="13" t="e" cm="1">
        <f t="array" ref="BM238">INDEX(BF$44:BF$243,$BJ238)</f>
        <v>#NUM!</v>
      </c>
      <c r="BN238" s="13" t="e" cm="1">
        <f t="array" ref="BN238">INDEX(BG$44:BG$243,$BJ238)</f>
        <v>#NUM!</v>
      </c>
      <c r="BO238" s="13" t="e" cm="1">
        <f t="array" ref="BO238">INDEX(BH$44:BH$243,$BJ238)</f>
        <v>#NUM!</v>
      </c>
    </row>
    <row r="239" spans="33:67" x14ac:dyDescent="0.3">
      <c r="AG239">
        <v>196</v>
      </c>
      <c r="AR239" s="3">
        <v>9</v>
      </c>
      <c r="AS239" s="14">
        <v>45</v>
      </c>
      <c r="AT239">
        <v>14313</v>
      </c>
      <c r="AV239" s="2">
        <f t="shared" si="39"/>
        <v>9</v>
      </c>
      <c r="AW239" s="2" t="str">
        <f t="shared" si="40"/>
        <v>N</v>
      </c>
      <c r="AX239" t="str">
        <f t="shared" si="41"/>
        <v/>
      </c>
      <c r="AZ239" s="2" t="str">
        <f t="shared" si="42"/>
        <v/>
      </c>
      <c r="BA239" s="2" t="str">
        <f t="shared" si="43"/>
        <v/>
      </c>
      <c r="BB239" s="2" t="str">
        <f t="shared" si="44"/>
        <v/>
      </c>
      <c r="BC239" s="2" t="str">
        <f t="shared" si="45"/>
        <v/>
      </c>
      <c r="BD239">
        <f t="shared" si="46"/>
        <v>0</v>
      </c>
      <c r="BE239" s="2" t="str">
        <f t="shared" si="47"/>
        <v>N</v>
      </c>
      <c r="BF239" s="2" t="str">
        <f t="shared" si="48"/>
        <v>N</v>
      </c>
      <c r="BG239" s="2" t="str">
        <f t="shared" si="49"/>
        <v>N</v>
      </c>
      <c r="BH239" s="2" t="str">
        <f t="shared" si="50"/>
        <v>N</v>
      </c>
      <c r="BI239">
        <v>196</v>
      </c>
      <c r="BJ239" t="e">
        <f t="shared" si="51"/>
        <v>#NUM!</v>
      </c>
      <c r="BL239" s="13" t="e" cm="1">
        <f t="array" ref="BL239">INDEX(BE$44:BE$243,$BJ239)</f>
        <v>#NUM!</v>
      </c>
      <c r="BM239" s="13" t="e" cm="1">
        <f t="array" ref="BM239">INDEX(BF$44:BF$243,$BJ239)</f>
        <v>#NUM!</v>
      </c>
      <c r="BN239" s="13" t="e" cm="1">
        <f t="array" ref="BN239">INDEX(BG$44:BG$243,$BJ239)</f>
        <v>#NUM!</v>
      </c>
      <c r="BO239" s="13" t="e" cm="1">
        <f t="array" ref="BO239">INDEX(BH$44:BH$243,$BJ239)</f>
        <v>#NUM!</v>
      </c>
    </row>
    <row r="240" spans="33:67" x14ac:dyDescent="0.3">
      <c r="AG240">
        <v>197</v>
      </c>
      <c r="AR240" s="3">
        <v>8</v>
      </c>
      <c r="AS240" s="14">
        <v>50</v>
      </c>
      <c r="AT240">
        <v>15707</v>
      </c>
      <c r="AV240" s="2">
        <f t="shared" si="39"/>
        <v>8</v>
      </c>
      <c r="AW240" s="2" t="str">
        <f t="shared" si="40"/>
        <v>N</v>
      </c>
      <c r="AX240" t="str">
        <f t="shared" si="41"/>
        <v/>
      </c>
      <c r="AZ240" s="2" t="str">
        <f t="shared" si="42"/>
        <v/>
      </c>
      <c r="BA240" s="2" t="str">
        <f t="shared" si="43"/>
        <v/>
      </c>
      <c r="BB240" s="2" t="str">
        <f t="shared" si="44"/>
        <v/>
      </c>
      <c r="BC240" s="2" t="str">
        <f t="shared" si="45"/>
        <v/>
      </c>
      <c r="BD240">
        <f t="shared" si="46"/>
        <v>0</v>
      </c>
      <c r="BE240" s="2" t="str">
        <f t="shared" si="47"/>
        <v>N</v>
      </c>
      <c r="BF240" s="2" t="str">
        <f t="shared" si="48"/>
        <v>N</v>
      </c>
      <c r="BG240" s="2" t="str">
        <f t="shared" si="49"/>
        <v>N</v>
      </c>
      <c r="BH240" s="2" t="str">
        <f t="shared" si="50"/>
        <v>N</v>
      </c>
      <c r="BI240">
        <v>197</v>
      </c>
      <c r="BJ240" t="e">
        <f t="shared" si="51"/>
        <v>#NUM!</v>
      </c>
      <c r="BL240" s="13" t="e" cm="1">
        <f t="array" ref="BL240">INDEX(BE$44:BE$243,$BJ240)</f>
        <v>#NUM!</v>
      </c>
      <c r="BM240" s="13" t="e" cm="1">
        <f t="array" ref="BM240">INDEX(BF$44:BF$243,$BJ240)</f>
        <v>#NUM!</v>
      </c>
      <c r="BN240" s="13" t="e" cm="1">
        <f t="array" ref="BN240">INDEX(BG$44:BG$243,$BJ240)</f>
        <v>#NUM!</v>
      </c>
      <c r="BO240" s="13" t="e" cm="1">
        <f t="array" ref="BO240">INDEX(BH$44:BH$243,$BJ240)</f>
        <v>#NUM!</v>
      </c>
    </row>
    <row r="241" spans="33:67" x14ac:dyDescent="0.3">
      <c r="AG241">
        <v>198</v>
      </c>
      <c r="AR241" s="3">
        <v>10</v>
      </c>
      <c r="AS241" s="14">
        <v>45</v>
      </c>
      <c r="AT241">
        <v>15904</v>
      </c>
      <c r="AV241" s="2">
        <f t="shared" si="39"/>
        <v>10</v>
      </c>
      <c r="AW241" s="2" t="str">
        <f t="shared" si="40"/>
        <v>N</v>
      </c>
      <c r="AX241" t="str">
        <f t="shared" si="41"/>
        <v/>
      </c>
      <c r="AZ241" s="2" t="str">
        <f t="shared" si="42"/>
        <v/>
      </c>
      <c r="BA241" s="2" t="str">
        <f t="shared" si="43"/>
        <v/>
      </c>
      <c r="BB241" s="2" t="str">
        <f t="shared" si="44"/>
        <v/>
      </c>
      <c r="BC241" s="2" t="str">
        <f t="shared" si="45"/>
        <v/>
      </c>
      <c r="BD241">
        <f t="shared" si="46"/>
        <v>0</v>
      </c>
      <c r="BE241" s="2" t="str">
        <f t="shared" si="47"/>
        <v>N</v>
      </c>
      <c r="BF241" s="2" t="str">
        <f t="shared" si="48"/>
        <v>N</v>
      </c>
      <c r="BG241" s="2" t="str">
        <f t="shared" si="49"/>
        <v>N</v>
      </c>
      <c r="BH241" s="2" t="str">
        <f t="shared" si="50"/>
        <v>N</v>
      </c>
      <c r="BI241">
        <v>198</v>
      </c>
      <c r="BJ241" t="e">
        <f t="shared" si="51"/>
        <v>#NUM!</v>
      </c>
      <c r="BL241" s="13" t="e" cm="1">
        <f t="array" ref="BL241">INDEX(BE$44:BE$243,$BJ241)</f>
        <v>#NUM!</v>
      </c>
      <c r="BM241" s="13" t="e" cm="1">
        <f t="array" ref="BM241">INDEX(BF$44:BF$243,$BJ241)</f>
        <v>#NUM!</v>
      </c>
      <c r="BN241" s="13" t="e" cm="1">
        <f t="array" ref="BN241">INDEX(BG$44:BG$243,$BJ241)</f>
        <v>#NUM!</v>
      </c>
      <c r="BO241" s="13" t="e" cm="1">
        <f t="array" ref="BO241">INDEX(BH$44:BH$243,$BJ241)</f>
        <v>#NUM!</v>
      </c>
    </row>
    <row r="242" spans="33:67" x14ac:dyDescent="0.3">
      <c r="AG242">
        <v>199</v>
      </c>
      <c r="AR242" s="3">
        <v>9</v>
      </c>
      <c r="AS242" s="14">
        <v>50</v>
      </c>
      <c r="AT242">
        <v>17671</v>
      </c>
      <c r="AV242" s="2">
        <f t="shared" si="39"/>
        <v>9</v>
      </c>
      <c r="AW242" s="2" t="str">
        <f t="shared" si="40"/>
        <v>N</v>
      </c>
      <c r="AX242" t="str">
        <f t="shared" si="41"/>
        <v/>
      </c>
      <c r="AZ242" s="2" t="str">
        <f t="shared" si="42"/>
        <v/>
      </c>
      <c r="BA242" s="2" t="str">
        <f t="shared" si="43"/>
        <v/>
      </c>
      <c r="BB242" s="2" t="str">
        <f t="shared" si="44"/>
        <v/>
      </c>
      <c r="BC242" s="2" t="str">
        <f t="shared" si="45"/>
        <v/>
      </c>
      <c r="BD242">
        <f t="shared" si="46"/>
        <v>0</v>
      </c>
      <c r="BE242" s="2" t="str">
        <f t="shared" si="47"/>
        <v>N</v>
      </c>
      <c r="BF242" s="2" t="str">
        <f t="shared" si="48"/>
        <v>N</v>
      </c>
      <c r="BG242" s="2" t="str">
        <f t="shared" si="49"/>
        <v>N</v>
      </c>
      <c r="BH242" s="2" t="str">
        <f t="shared" si="50"/>
        <v>N</v>
      </c>
      <c r="BI242">
        <v>199</v>
      </c>
      <c r="BJ242" t="e">
        <f t="shared" si="51"/>
        <v>#NUM!</v>
      </c>
      <c r="BL242" s="13" t="e" cm="1">
        <f t="array" ref="BL242">INDEX(BE$44:BE$243,$BJ242)</f>
        <v>#NUM!</v>
      </c>
      <c r="BM242" s="13" t="e" cm="1">
        <f t="array" ref="BM242">INDEX(BF$44:BF$243,$BJ242)</f>
        <v>#NUM!</v>
      </c>
      <c r="BN242" s="13" t="e" cm="1">
        <f t="array" ref="BN242">INDEX(BG$44:BG$243,$BJ242)</f>
        <v>#NUM!</v>
      </c>
      <c r="BO242" s="13" t="e" cm="1">
        <f t="array" ref="BO242">INDEX(BH$44:BH$243,$BJ242)</f>
        <v>#NUM!</v>
      </c>
    </row>
    <row r="243" spans="33:67" x14ac:dyDescent="0.3">
      <c r="AG243">
        <v>200</v>
      </c>
      <c r="AR243" s="3">
        <v>10</v>
      </c>
      <c r="AS243" s="14">
        <v>50</v>
      </c>
      <c r="AT243">
        <v>19634</v>
      </c>
      <c r="AV243" s="2">
        <f t="shared" si="39"/>
        <v>10</v>
      </c>
      <c r="AW243" s="2" t="str">
        <f t="shared" si="40"/>
        <v>N</v>
      </c>
      <c r="AX243" t="str">
        <f t="shared" si="41"/>
        <v/>
      </c>
      <c r="AZ243" s="2" t="str">
        <f t="shared" si="42"/>
        <v/>
      </c>
      <c r="BA243" s="2" t="str">
        <f t="shared" si="43"/>
        <v/>
      </c>
      <c r="BB243" s="2" t="str">
        <f t="shared" si="44"/>
        <v/>
      </c>
      <c r="BC243" s="2" t="str">
        <f t="shared" si="45"/>
        <v/>
      </c>
      <c r="BD243">
        <f t="shared" si="46"/>
        <v>0</v>
      </c>
      <c r="BE243" s="2" t="str">
        <f t="shared" si="47"/>
        <v>N</v>
      </c>
      <c r="BF243" s="2" t="str">
        <f t="shared" si="48"/>
        <v>N</v>
      </c>
      <c r="BG243" s="2" t="str">
        <f t="shared" si="49"/>
        <v>N</v>
      </c>
      <c r="BH243" s="2" t="str">
        <f t="shared" si="50"/>
        <v>N</v>
      </c>
      <c r="BI243">
        <v>200</v>
      </c>
      <c r="BJ243" t="e">
        <f t="shared" si="51"/>
        <v>#NUM!</v>
      </c>
      <c r="BL243" s="13" t="e" cm="1">
        <f t="array" ref="BL243">INDEX(BE$44:BE$243,$BJ243)</f>
        <v>#NUM!</v>
      </c>
      <c r="BM243" s="13" t="e" cm="1">
        <f t="array" ref="BM243">INDEX(BF$44:BF$243,$BJ243)</f>
        <v>#NUM!</v>
      </c>
      <c r="BN243" s="13" t="e" cm="1">
        <f t="array" ref="BN243">INDEX(BG$44:BG$243,$BJ243)</f>
        <v>#NUM!</v>
      </c>
      <c r="BO243" s="13" t="e" cm="1">
        <f t="array" ref="BO243">INDEX(BH$44:BH$243,$BJ243)</f>
        <v>#NUM!</v>
      </c>
    </row>
    <row r="247" spans="33:67" x14ac:dyDescent="0.3">
      <c r="AV247" s="77" t="s">
        <v>70</v>
      </c>
      <c r="AW247" s="77"/>
      <c r="AX247" s="77"/>
      <c r="AY247" s="77"/>
      <c r="AZ247" s="77"/>
      <c r="BA247" s="77"/>
      <c r="BB247" s="77"/>
      <c r="BC247" s="77"/>
      <c r="BD247" s="77"/>
      <c r="BE247" s="77"/>
      <c r="BF247" s="77"/>
      <c r="BG247" s="77"/>
      <c r="BH247" s="77"/>
      <c r="BI247" s="77"/>
      <c r="BJ247" s="77"/>
      <c r="BK247" s="77"/>
      <c r="BL247" s="77"/>
      <c r="BM247" s="77"/>
      <c r="BN247" s="77"/>
      <c r="BO247" s="77"/>
    </row>
    <row r="248" spans="33:67" x14ac:dyDescent="0.3">
      <c r="AV248" s="77"/>
      <c r="AW248" s="77"/>
      <c r="AX248" s="77"/>
      <c r="AY248" s="77"/>
      <c r="AZ248" s="77"/>
      <c r="BA248" s="77"/>
      <c r="BB248" s="77"/>
      <c r="BC248" s="77"/>
      <c r="BD248" s="77"/>
      <c r="BE248" s="77"/>
      <c r="BF248" s="77"/>
      <c r="BG248" s="77"/>
      <c r="BH248" s="77"/>
      <c r="BI248" s="77"/>
      <c r="BJ248" s="77"/>
      <c r="BK248" s="77"/>
      <c r="BL248" s="77"/>
      <c r="BM248" s="77"/>
      <c r="BN248" s="77"/>
      <c r="BO248" s="77"/>
    </row>
    <row r="249" spans="33:67" x14ac:dyDescent="0.3">
      <c r="AV249" s="77"/>
      <c r="AW249" s="77"/>
      <c r="AX249" s="77"/>
      <c r="AY249" s="77"/>
      <c r="AZ249" s="77"/>
      <c r="BA249" s="77"/>
      <c r="BB249" s="77"/>
      <c r="BC249" s="77"/>
      <c r="BD249" s="77"/>
      <c r="BE249" s="77"/>
      <c r="BF249" s="77"/>
      <c r="BG249" s="77"/>
      <c r="BH249" s="77"/>
      <c r="BI249" s="77"/>
      <c r="BJ249" s="77"/>
      <c r="BK249" s="77"/>
      <c r="BL249" s="77"/>
      <c r="BM249" s="77"/>
      <c r="BN249" s="77"/>
      <c r="BO249" s="77"/>
    </row>
    <row r="250" spans="33:67" ht="17.25" x14ac:dyDescent="0.3">
      <c r="AV250" s="10" t="s">
        <v>56</v>
      </c>
      <c r="AW250" s="10" t="s">
        <v>57</v>
      </c>
    </row>
    <row r="251" spans="33:67" x14ac:dyDescent="0.3">
      <c r="AV251" s="2">
        <f>Bending!Q17</f>
        <v>10</v>
      </c>
      <c r="AW251" s="11">
        <f>Bending!Q16</f>
        <v>30</v>
      </c>
      <c r="AX251" s="12">
        <f>Bending!Q10</f>
        <v>247.06046976511749</v>
      </c>
      <c r="BE251" t="s">
        <v>59</v>
      </c>
    </row>
    <row r="252" spans="33:67" x14ac:dyDescent="0.3">
      <c r="AI252" s="8" t="s">
        <v>36</v>
      </c>
      <c r="AJ252" s="7" t="s">
        <v>35</v>
      </c>
      <c r="AK252" s="7" t="s">
        <v>58</v>
      </c>
      <c r="AR252" s="8" t="s">
        <v>36</v>
      </c>
      <c r="AS252" s="7" t="s">
        <v>35</v>
      </c>
      <c r="AT252" s="7" t="s">
        <v>58</v>
      </c>
    </row>
    <row r="253" spans="33:67" x14ac:dyDescent="0.3">
      <c r="AG253">
        <v>1</v>
      </c>
      <c r="AI253" s="9">
        <v>1</v>
      </c>
      <c r="AJ253">
        <v>8</v>
      </c>
      <c r="AK253" s="2">
        <v>50</v>
      </c>
      <c r="AR253" s="3">
        <v>1</v>
      </c>
      <c r="AS253" s="14">
        <v>8</v>
      </c>
      <c r="AT253">
        <v>50</v>
      </c>
      <c r="AV253" s="2">
        <f>IF(AR253&lt;=AV$251,AR253,"N")</f>
        <v>1</v>
      </c>
      <c r="AW253" s="2">
        <f>IF(AS253&lt;=AW$251,AS253,"N")</f>
        <v>8</v>
      </c>
      <c r="AX253">
        <f>IF(COUNTIF(AV253:AW253,"N")=0,AT253,"")</f>
        <v>50</v>
      </c>
      <c r="AZ253" s="2">
        <f>IF(COUNTIF(AV253:AW253,"N")=0,AG253,"")</f>
        <v>1</v>
      </c>
      <c r="BA253" s="2">
        <f>IF(COUNTIF(AV253:AW253,"N")=0,AV253,"")</f>
        <v>1</v>
      </c>
      <c r="BB253" s="2">
        <f>IF(COUNTIF(AV253:AW253,"N")=0,AW253,"")</f>
        <v>8</v>
      </c>
      <c r="BC253" s="2">
        <f>IF(COUNTIF(AV253:AW253,"N")=0,AT253,"")</f>
        <v>50</v>
      </c>
      <c r="BD253">
        <f>IF(COUNTIF(AV253:AW253,"N")=0,IF(BC253&gt;$AX$251,1,0),0)</f>
        <v>0</v>
      </c>
      <c r="BE253" s="2" t="str">
        <f>IF($BD253=1,AZ253,"N")</f>
        <v>N</v>
      </c>
      <c r="BF253" s="2" t="str">
        <f>IF($BD253=1,BA253,"N")</f>
        <v>N</v>
      </c>
      <c r="BG253" s="2" t="str">
        <f t="shared" ref="BG253" si="52">IF($BD253=1,BB253,"N")</f>
        <v>N</v>
      </c>
      <c r="BH253" s="2" t="str">
        <f t="shared" ref="BH253" si="53">IF($BD253=1,BC253,"N")</f>
        <v>N</v>
      </c>
      <c r="BI253">
        <v>1</v>
      </c>
      <c r="BJ253">
        <f t="shared" ref="BJ253:BJ284" si="54">SMALL(BE$253:BE$452,BI253)</f>
        <v>12</v>
      </c>
      <c r="BL253" s="13" cm="1">
        <f t="array" ref="BL253">INDEX(BE$253:BE$452,$BJ253)</f>
        <v>12</v>
      </c>
      <c r="BM253" s="13" cm="1">
        <f t="array" ref="BM253">INDEX(BF$253:BF$452,$BJ253)</f>
        <v>5</v>
      </c>
      <c r="BN253" s="13" cm="1">
        <f t="array" ref="BN253">INDEX(BG$253:BG$452,$BJ253)</f>
        <v>8</v>
      </c>
      <c r="BO253" s="13" cm="1">
        <f t="array" ref="BO253">INDEX(BH$253:BH$452,$BJ253)</f>
        <v>251</v>
      </c>
    </row>
    <row r="254" spans="33:67" x14ac:dyDescent="0.3">
      <c r="AG254">
        <v>2</v>
      </c>
      <c r="AI254" s="9">
        <v>2</v>
      </c>
      <c r="AJ254">
        <v>8</v>
      </c>
      <c r="AK254" s="2">
        <v>100</v>
      </c>
      <c r="AR254" s="3">
        <v>1</v>
      </c>
      <c r="AS254" s="14">
        <v>10</v>
      </c>
      <c r="AT254">
        <v>78</v>
      </c>
      <c r="AV254" s="2">
        <f t="shared" ref="AV254:AV317" si="55">IF(AR254&lt;=AV$251,AR254,"N")</f>
        <v>1</v>
      </c>
      <c r="AW254" s="2">
        <f t="shared" ref="AW254:AW317" si="56">IF(AS254&lt;=AW$251,AS254,"N")</f>
        <v>10</v>
      </c>
      <c r="AX254">
        <f t="shared" ref="AX254:AX317" si="57">IF(COUNTIF(AV254:AW254,"N")=0,AT254,"")</f>
        <v>78</v>
      </c>
      <c r="AZ254" s="2">
        <f t="shared" ref="AZ254:AZ317" si="58">IF(COUNTIF(AV254:AW254,"N")=0,AG254,"")</f>
        <v>2</v>
      </c>
      <c r="BA254" s="2">
        <f t="shared" ref="BA254:BA317" si="59">IF(COUNTIF(AV254:AW254,"N")=0,AV254,"")</f>
        <v>1</v>
      </c>
      <c r="BB254" s="2">
        <f t="shared" ref="BB254:BB317" si="60">IF(COUNTIF(AV254:AW254,"N")=0,AW254,"")</f>
        <v>10</v>
      </c>
      <c r="BC254" s="2">
        <f t="shared" ref="BC254:BC317" si="61">IF(COUNTIF(AV254:AW254,"N")=0,AT254,"")</f>
        <v>78</v>
      </c>
      <c r="BD254">
        <f t="shared" ref="BD254:BD317" si="62">IF(COUNTIF(AV254:AW254,"N")=0,IF(BC254&gt;$AX$251,1,0),0)</f>
        <v>0</v>
      </c>
      <c r="BE254" s="2" t="str">
        <f t="shared" ref="BE254:BE317" si="63">IF($BD254=1,AZ254,"N")</f>
        <v>N</v>
      </c>
      <c r="BF254" s="2" t="str">
        <f t="shared" ref="BF254:BF317" si="64">IF($BD254=1,BA254,"N")</f>
        <v>N</v>
      </c>
      <c r="BG254" s="2" t="str">
        <f t="shared" ref="BG254:BG317" si="65">IF($BD254=1,BB254,"N")</f>
        <v>N</v>
      </c>
      <c r="BH254" s="2" t="str">
        <f t="shared" ref="BH254:BH317" si="66">IF($BD254=1,BC254,"N")</f>
        <v>N</v>
      </c>
      <c r="BI254">
        <v>2</v>
      </c>
      <c r="BJ254">
        <f t="shared" si="54"/>
        <v>13</v>
      </c>
      <c r="BL254" s="13" cm="1">
        <f t="array" ref="BL254">INDEX(BE$253:BE$452,$BJ254)</f>
        <v>13</v>
      </c>
      <c r="BM254" s="13" cm="1">
        <f t="array" ref="BM254">INDEX(BF$253:BF$452,$BJ254)</f>
        <v>1</v>
      </c>
      <c r="BN254" s="13" cm="1">
        <f t="array" ref="BN254">INDEX(BG$253:BG$452,$BJ254)</f>
        <v>18</v>
      </c>
      <c r="BO254" s="13" cm="1">
        <f t="array" ref="BO254">INDEX(BH$253:BH$452,$BJ254)</f>
        <v>254</v>
      </c>
    </row>
    <row r="255" spans="33:67" x14ac:dyDescent="0.3">
      <c r="AG255">
        <v>3</v>
      </c>
      <c r="AI255" s="9">
        <v>3</v>
      </c>
      <c r="AJ255">
        <v>8</v>
      </c>
      <c r="AK255" s="2">
        <v>150</v>
      </c>
      <c r="AR255" s="3">
        <v>2</v>
      </c>
      <c r="AS255" s="14">
        <v>8</v>
      </c>
      <c r="AT255">
        <v>100</v>
      </c>
      <c r="AV255" s="2">
        <f t="shared" si="55"/>
        <v>2</v>
      </c>
      <c r="AW255" s="2">
        <f t="shared" si="56"/>
        <v>8</v>
      </c>
      <c r="AX255">
        <f t="shared" si="57"/>
        <v>100</v>
      </c>
      <c r="AZ255" s="2">
        <f t="shared" si="58"/>
        <v>3</v>
      </c>
      <c r="BA255" s="2">
        <f t="shared" si="59"/>
        <v>2</v>
      </c>
      <c r="BB255" s="2">
        <f t="shared" si="60"/>
        <v>8</v>
      </c>
      <c r="BC255" s="2">
        <f t="shared" si="61"/>
        <v>100</v>
      </c>
      <c r="BD255">
        <f t="shared" si="62"/>
        <v>0</v>
      </c>
      <c r="BE255" s="2" t="str">
        <f t="shared" si="63"/>
        <v>N</v>
      </c>
      <c r="BF255" s="2" t="str">
        <f t="shared" si="64"/>
        <v>N</v>
      </c>
      <c r="BG255" s="2" t="str">
        <f t="shared" si="65"/>
        <v>N</v>
      </c>
      <c r="BH255" s="2" t="str">
        <f t="shared" si="66"/>
        <v>N</v>
      </c>
      <c r="BI255">
        <v>3</v>
      </c>
      <c r="BJ255">
        <f t="shared" si="54"/>
        <v>14</v>
      </c>
      <c r="BL255" s="13" cm="1">
        <f t="array" ref="BL255">INDEX(BE$253:BE$452,$BJ255)</f>
        <v>14</v>
      </c>
      <c r="BM255" s="13" cm="1">
        <f t="array" ref="BM255">INDEX(BF$253:BF$452,$BJ255)</f>
        <v>6</v>
      </c>
      <c r="BN255" s="13" cm="1">
        <f t="array" ref="BN255">INDEX(BG$253:BG$452,$BJ255)</f>
        <v>8</v>
      </c>
      <c r="BO255" s="13" cm="1">
        <f t="array" ref="BO255">INDEX(BH$253:BH$452,$BJ255)</f>
        <v>301</v>
      </c>
    </row>
    <row r="256" spans="33:67" x14ac:dyDescent="0.3">
      <c r="AG256">
        <v>4</v>
      </c>
      <c r="AI256" s="9">
        <v>4</v>
      </c>
      <c r="AJ256">
        <v>8</v>
      </c>
      <c r="AK256" s="2">
        <v>201</v>
      </c>
      <c r="AR256" s="3">
        <v>1</v>
      </c>
      <c r="AS256" s="14">
        <v>12</v>
      </c>
      <c r="AT256">
        <v>113</v>
      </c>
      <c r="AV256" s="2">
        <f t="shared" si="55"/>
        <v>1</v>
      </c>
      <c r="AW256" s="2">
        <f t="shared" si="56"/>
        <v>12</v>
      </c>
      <c r="AX256">
        <f t="shared" si="57"/>
        <v>113</v>
      </c>
      <c r="AZ256" s="2">
        <f t="shared" si="58"/>
        <v>4</v>
      </c>
      <c r="BA256" s="2">
        <f t="shared" si="59"/>
        <v>1</v>
      </c>
      <c r="BB256" s="2">
        <f t="shared" si="60"/>
        <v>12</v>
      </c>
      <c r="BC256" s="2">
        <f t="shared" si="61"/>
        <v>113</v>
      </c>
      <c r="BD256">
        <f t="shared" si="62"/>
        <v>0</v>
      </c>
      <c r="BE256" s="2" t="str">
        <f t="shared" si="63"/>
        <v>N</v>
      </c>
      <c r="BF256" s="2" t="str">
        <f t="shared" si="64"/>
        <v>N</v>
      </c>
      <c r="BG256" s="2" t="str">
        <f t="shared" si="65"/>
        <v>N</v>
      </c>
      <c r="BH256" s="2" t="str">
        <f t="shared" si="66"/>
        <v>N</v>
      </c>
      <c r="BI256">
        <v>4</v>
      </c>
      <c r="BJ256">
        <f t="shared" si="54"/>
        <v>15</v>
      </c>
      <c r="BL256" s="13" cm="1">
        <f t="array" ref="BL256">INDEX(BE$253:BE$452,$BJ256)</f>
        <v>15</v>
      </c>
      <c r="BM256" s="13" cm="1">
        <f t="array" ref="BM256">INDEX(BF$253:BF$452,$BJ256)</f>
        <v>2</v>
      </c>
      <c r="BN256" s="13" cm="1">
        <f t="array" ref="BN256">INDEX(BG$253:BG$452,$BJ256)</f>
        <v>14</v>
      </c>
      <c r="BO256" s="13" cm="1">
        <f t="array" ref="BO256">INDEX(BH$253:BH$452,$BJ256)</f>
        <v>307</v>
      </c>
    </row>
    <row r="257" spans="33:67" x14ac:dyDescent="0.3">
      <c r="AG257">
        <v>5</v>
      </c>
      <c r="AI257" s="9">
        <v>5</v>
      </c>
      <c r="AJ257">
        <v>8</v>
      </c>
      <c r="AK257" s="2">
        <v>251</v>
      </c>
      <c r="AR257" s="3">
        <v>3</v>
      </c>
      <c r="AS257" s="14">
        <v>8</v>
      </c>
      <c r="AT257">
        <v>150</v>
      </c>
      <c r="AV257" s="2">
        <f t="shared" si="55"/>
        <v>3</v>
      </c>
      <c r="AW257" s="2">
        <f t="shared" si="56"/>
        <v>8</v>
      </c>
      <c r="AX257">
        <f t="shared" si="57"/>
        <v>150</v>
      </c>
      <c r="AZ257" s="2">
        <f t="shared" si="58"/>
        <v>5</v>
      </c>
      <c r="BA257" s="2">
        <f t="shared" si="59"/>
        <v>3</v>
      </c>
      <c r="BB257" s="2">
        <f t="shared" si="60"/>
        <v>8</v>
      </c>
      <c r="BC257" s="2">
        <f t="shared" si="61"/>
        <v>150</v>
      </c>
      <c r="BD257">
        <f t="shared" si="62"/>
        <v>0</v>
      </c>
      <c r="BE257" s="2" t="str">
        <f t="shared" si="63"/>
        <v>N</v>
      </c>
      <c r="BF257" s="2" t="str">
        <f t="shared" si="64"/>
        <v>N</v>
      </c>
      <c r="BG257" s="2" t="str">
        <f t="shared" si="65"/>
        <v>N</v>
      </c>
      <c r="BH257" s="2" t="str">
        <f t="shared" si="66"/>
        <v>N</v>
      </c>
      <c r="BI257">
        <v>5</v>
      </c>
      <c r="BJ257">
        <f t="shared" si="54"/>
        <v>16</v>
      </c>
      <c r="BL257" s="13" cm="1">
        <f t="array" ref="BL257">INDEX(BE$253:BE$452,$BJ257)</f>
        <v>16</v>
      </c>
      <c r="BM257" s="13" cm="1">
        <f t="array" ref="BM257">INDEX(BF$253:BF$452,$BJ257)</f>
        <v>1</v>
      </c>
      <c r="BN257" s="13" cm="1">
        <f t="array" ref="BN257">INDEX(BG$253:BG$452,$BJ257)</f>
        <v>20</v>
      </c>
      <c r="BO257" s="13" cm="1">
        <f t="array" ref="BO257">INDEX(BH$253:BH$452,$BJ257)</f>
        <v>314</v>
      </c>
    </row>
    <row r="258" spans="33:67" x14ac:dyDescent="0.3">
      <c r="AG258">
        <v>6</v>
      </c>
      <c r="AI258" s="9">
        <v>6</v>
      </c>
      <c r="AJ258">
        <v>8</v>
      </c>
      <c r="AK258" s="2">
        <v>301</v>
      </c>
      <c r="AR258" s="3">
        <v>1</v>
      </c>
      <c r="AS258" s="14">
        <v>14</v>
      </c>
      <c r="AT258">
        <v>153</v>
      </c>
      <c r="AV258" s="2">
        <f t="shared" si="55"/>
        <v>1</v>
      </c>
      <c r="AW258" s="2">
        <f t="shared" si="56"/>
        <v>14</v>
      </c>
      <c r="AX258">
        <f t="shared" si="57"/>
        <v>153</v>
      </c>
      <c r="AZ258" s="2">
        <f t="shared" si="58"/>
        <v>6</v>
      </c>
      <c r="BA258" s="2">
        <f t="shared" si="59"/>
        <v>1</v>
      </c>
      <c r="BB258" s="2">
        <f t="shared" si="60"/>
        <v>14</v>
      </c>
      <c r="BC258" s="2">
        <f t="shared" si="61"/>
        <v>153</v>
      </c>
      <c r="BD258">
        <f t="shared" si="62"/>
        <v>0</v>
      </c>
      <c r="BE258" s="2" t="str">
        <f t="shared" si="63"/>
        <v>N</v>
      </c>
      <c r="BF258" s="2" t="str">
        <f t="shared" si="64"/>
        <v>N</v>
      </c>
      <c r="BG258" s="2" t="str">
        <f t="shared" si="65"/>
        <v>N</v>
      </c>
      <c r="BH258" s="2" t="str">
        <f t="shared" si="66"/>
        <v>N</v>
      </c>
      <c r="BI258">
        <v>6</v>
      </c>
      <c r="BJ258">
        <f t="shared" si="54"/>
        <v>17</v>
      </c>
      <c r="BL258" s="13" cm="1">
        <f t="array" ref="BL258">INDEX(BE$253:BE$452,$BJ258)</f>
        <v>17</v>
      </c>
      <c r="BM258" s="13" cm="1">
        <f t="array" ref="BM258">INDEX(BF$253:BF$452,$BJ258)</f>
        <v>4</v>
      </c>
      <c r="BN258" s="13" cm="1">
        <f t="array" ref="BN258">INDEX(BG$253:BG$452,$BJ258)</f>
        <v>10</v>
      </c>
      <c r="BO258" s="13" cm="1">
        <f t="array" ref="BO258">INDEX(BH$253:BH$452,$BJ258)</f>
        <v>314</v>
      </c>
    </row>
    <row r="259" spans="33:67" x14ac:dyDescent="0.3">
      <c r="AG259">
        <v>7</v>
      </c>
      <c r="AI259" s="9">
        <v>7</v>
      </c>
      <c r="AJ259">
        <v>8</v>
      </c>
      <c r="AK259" s="2">
        <v>351</v>
      </c>
      <c r="AR259" s="3">
        <v>2</v>
      </c>
      <c r="AS259" s="14">
        <v>10</v>
      </c>
      <c r="AT259">
        <v>157</v>
      </c>
      <c r="AV259" s="2">
        <f t="shared" si="55"/>
        <v>2</v>
      </c>
      <c r="AW259" s="2">
        <f t="shared" si="56"/>
        <v>10</v>
      </c>
      <c r="AX259">
        <f t="shared" si="57"/>
        <v>157</v>
      </c>
      <c r="AZ259" s="2">
        <f t="shared" si="58"/>
        <v>7</v>
      </c>
      <c r="BA259" s="2">
        <f t="shared" si="59"/>
        <v>2</v>
      </c>
      <c r="BB259" s="2">
        <f t="shared" si="60"/>
        <v>10</v>
      </c>
      <c r="BC259" s="2">
        <f t="shared" si="61"/>
        <v>157</v>
      </c>
      <c r="BD259">
        <f t="shared" si="62"/>
        <v>0</v>
      </c>
      <c r="BE259" s="2" t="str">
        <f t="shared" si="63"/>
        <v>N</v>
      </c>
      <c r="BF259" s="2" t="str">
        <f t="shared" si="64"/>
        <v>N</v>
      </c>
      <c r="BG259" s="2" t="str">
        <f t="shared" si="65"/>
        <v>N</v>
      </c>
      <c r="BH259" s="2" t="str">
        <f t="shared" si="66"/>
        <v>N</v>
      </c>
      <c r="BI259">
        <v>7</v>
      </c>
      <c r="BJ259">
        <f t="shared" si="54"/>
        <v>18</v>
      </c>
      <c r="BL259" s="13" cm="1">
        <f t="array" ref="BL259">INDEX(BE$253:BE$452,$BJ259)</f>
        <v>18</v>
      </c>
      <c r="BM259" s="13" cm="1">
        <f t="array" ref="BM259">INDEX(BF$253:BF$452,$BJ259)</f>
        <v>3</v>
      </c>
      <c r="BN259" s="13" cm="1">
        <f t="array" ref="BN259">INDEX(BG$253:BG$452,$BJ259)</f>
        <v>12</v>
      </c>
      <c r="BO259" s="13" cm="1">
        <f t="array" ref="BO259">INDEX(BH$253:BH$452,$BJ259)</f>
        <v>339</v>
      </c>
    </row>
    <row r="260" spans="33:67" x14ac:dyDescent="0.3">
      <c r="AG260">
        <v>8</v>
      </c>
      <c r="AI260" s="9">
        <v>8</v>
      </c>
      <c r="AJ260">
        <v>8</v>
      </c>
      <c r="AK260" s="2">
        <v>402</v>
      </c>
      <c r="AR260" s="3">
        <v>1</v>
      </c>
      <c r="AS260" s="14">
        <v>16</v>
      </c>
      <c r="AT260">
        <v>201</v>
      </c>
      <c r="AV260" s="2">
        <f t="shared" si="55"/>
        <v>1</v>
      </c>
      <c r="AW260" s="2">
        <f t="shared" si="56"/>
        <v>16</v>
      </c>
      <c r="AX260">
        <f t="shared" si="57"/>
        <v>201</v>
      </c>
      <c r="AZ260" s="2">
        <f t="shared" si="58"/>
        <v>8</v>
      </c>
      <c r="BA260" s="2">
        <f t="shared" si="59"/>
        <v>1</v>
      </c>
      <c r="BB260" s="2">
        <f t="shared" si="60"/>
        <v>16</v>
      </c>
      <c r="BC260" s="2">
        <f t="shared" si="61"/>
        <v>201</v>
      </c>
      <c r="BD260">
        <f t="shared" si="62"/>
        <v>0</v>
      </c>
      <c r="BE260" s="2" t="str">
        <f t="shared" si="63"/>
        <v>N</v>
      </c>
      <c r="BF260" s="2" t="str">
        <f t="shared" si="64"/>
        <v>N</v>
      </c>
      <c r="BG260" s="2" t="str">
        <f t="shared" si="65"/>
        <v>N</v>
      </c>
      <c r="BH260" s="2" t="str">
        <f t="shared" si="66"/>
        <v>N</v>
      </c>
      <c r="BI260">
        <v>8</v>
      </c>
      <c r="BJ260">
        <f t="shared" si="54"/>
        <v>19</v>
      </c>
      <c r="BL260" s="13" cm="1">
        <f t="array" ref="BL260">INDEX(BE$253:BE$452,$BJ260)</f>
        <v>19</v>
      </c>
      <c r="BM260" s="13" cm="1">
        <f t="array" ref="BM260">INDEX(BF$253:BF$452,$BJ260)</f>
        <v>7</v>
      </c>
      <c r="BN260" s="13" cm="1">
        <f t="array" ref="BN260">INDEX(BG$253:BG$452,$BJ260)</f>
        <v>8</v>
      </c>
      <c r="BO260" s="13" cm="1">
        <f t="array" ref="BO260">INDEX(BH$253:BH$452,$BJ260)</f>
        <v>351</v>
      </c>
    </row>
    <row r="261" spans="33:67" x14ac:dyDescent="0.3">
      <c r="AG261">
        <v>9</v>
      </c>
      <c r="AI261" s="9">
        <v>9</v>
      </c>
      <c r="AJ261">
        <v>8</v>
      </c>
      <c r="AK261" s="2">
        <v>452</v>
      </c>
      <c r="AR261" s="3">
        <v>4</v>
      </c>
      <c r="AS261" s="14">
        <v>8</v>
      </c>
      <c r="AT261">
        <v>201</v>
      </c>
      <c r="AV261" s="2">
        <f t="shared" si="55"/>
        <v>4</v>
      </c>
      <c r="AW261" s="2">
        <f t="shared" si="56"/>
        <v>8</v>
      </c>
      <c r="AX261">
        <f t="shared" si="57"/>
        <v>201</v>
      </c>
      <c r="AZ261" s="2">
        <f t="shared" si="58"/>
        <v>9</v>
      </c>
      <c r="BA261" s="2">
        <f t="shared" si="59"/>
        <v>4</v>
      </c>
      <c r="BB261" s="2">
        <f t="shared" si="60"/>
        <v>8</v>
      </c>
      <c r="BC261" s="2">
        <f t="shared" si="61"/>
        <v>201</v>
      </c>
      <c r="BD261">
        <f t="shared" si="62"/>
        <v>0</v>
      </c>
      <c r="BE261" s="2" t="str">
        <f t="shared" si="63"/>
        <v>N</v>
      </c>
      <c r="BF261" s="2" t="str">
        <f t="shared" si="64"/>
        <v>N</v>
      </c>
      <c r="BG261" s="2" t="str">
        <f t="shared" si="65"/>
        <v>N</v>
      </c>
      <c r="BH261" s="2" t="str">
        <f t="shared" si="66"/>
        <v>N</v>
      </c>
      <c r="BI261">
        <v>9</v>
      </c>
      <c r="BJ261">
        <f t="shared" si="54"/>
        <v>20</v>
      </c>
      <c r="BL261" s="13" cm="1">
        <f t="array" ref="BL261">INDEX(BE$253:BE$452,$BJ261)</f>
        <v>20</v>
      </c>
      <c r="BM261" s="13" cm="1">
        <f t="array" ref="BM261">INDEX(BF$253:BF$452,$BJ261)</f>
        <v>1</v>
      </c>
      <c r="BN261" s="13" cm="1">
        <f t="array" ref="BN261">INDEX(BG$253:BG$452,$BJ261)</f>
        <v>22</v>
      </c>
      <c r="BO261" s="13" cm="1">
        <f t="array" ref="BO261">INDEX(BH$253:BH$452,$BJ261)</f>
        <v>380</v>
      </c>
    </row>
    <row r="262" spans="33:67" x14ac:dyDescent="0.3">
      <c r="AG262">
        <v>10</v>
      </c>
      <c r="AI262" s="9">
        <v>10</v>
      </c>
      <c r="AJ262">
        <v>8</v>
      </c>
      <c r="AK262" s="2">
        <v>502</v>
      </c>
      <c r="AR262" s="3">
        <v>2</v>
      </c>
      <c r="AS262" s="14">
        <v>12</v>
      </c>
      <c r="AT262">
        <v>226</v>
      </c>
      <c r="AV262" s="2">
        <f t="shared" si="55"/>
        <v>2</v>
      </c>
      <c r="AW262" s="2">
        <f t="shared" si="56"/>
        <v>12</v>
      </c>
      <c r="AX262">
        <f t="shared" si="57"/>
        <v>226</v>
      </c>
      <c r="AZ262" s="2">
        <f t="shared" si="58"/>
        <v>10</v>
      </c>
      <c r="BA262" s="2">
        <f t="shared" si="59"/>
        <v>2</v>
      </c>
      <c r="BB262" s="2">
        <f t="shared" si="60"/>
        <v>12</v>
      </c>
      <c r="BC262" s="2">
        <f t="shared" si="61"/>
        <v>226</v>
      </c>
      <c r="BD262">
        <f t="shared" si="62"/>
        <v>0</v>
      </c>
      <c r="BE262" s="2" t="str">
        <f t="shared" si="63"/>
        <v>N</v>
      </c>
      <c r="BF262" s="2" t="str">
        <f t="shared" si="64"/>
        <v>N</v>
      </c>
      <c r="BG262" s="2" t="str">
        <f t="shared" si="65"/>
        <v>N</v>
      </c>
      <c r="BH262" s="2" t="str">
        <f t="shared" si="66"/>
        <v>N</v>
      </c>
      <c r="BI262">
        <v>10</v>
      </c>
      <c r="BJ262">
        <f t="shared" si="54"/>
        <v>21</v>
      </c>
      <c r="BL262" s="13" cm="1">
        <f t="array" ref="BL262">INDEX(BE$253:BE$452,$BJ262)</f>
        <v>21</v>
      </c>
      <c r="BM262" s="13" cm="1">
        <f t="array" ref="BM262">INDEX(BF$253:BF$452,$BJ262)</f>
        <v>5</v>
      </c>
      <c r="BN262" s="13" cm="1">
        <f t="array" ref="BN262">INDEX(BG$253:BG$452,$BJ262)</f>
        <v>10</v>
      </c>
      <c r="BO262" s="13" cm="1">
        <f t="array" ref="BO262">INDEX(BH$253:BH$452,$BJ262)</f>
        <v>392</v>
      </c>
    </row>
    <row r="263" spans="33:67" x14ac:dyDescent="0.3">
      <c r="AG263">
        <v>11</v>
      </c>
      <c r="AI263" s="9">
        <v>11</v>
      </c>
      <c r="AJ263">
        <v>8</v>
      </c>
      <c r="AK263" s="2">
        <v>552</v>
      </c>
      <c r="AR263" s="3">
        <v>3</v>
      </c>
      <c r="AS263" s="14">
        <v>10</v>
      </c>
      <c r="AT263">
        <v>235</v>
      </c>
      <c r="AV263" s="2">
        <f t="shared" si="55"/>
        <v>3</v>
      </c>
      <c r="AW263" s="2">
        <f t="shared" si="56"/>
        <v>10</v>
      </c>
      <c r="AX263">
        <f t="shared" si="57"/>
        <v>235</v>
      </c>
      <c r="AZ263" s="2">
        <f t="shared" si="58"/>
        <v>11</v>
      </c>
      <c r="BA263" s="2">
        <f t="shared" si="59"/>
        <v>3</v>
      </c>
      <c r="BB263" s="2">
        <f t="shared" si="60"/>
        <v>10</v>
      </c>
      <c r="BC263" s="2">
        <f t="shared" si="61"/>
        <v>235</v>
      </c>
      <c r="BD263">
        <f t="shared" si="62"/>
        <v>0</v>
      </c>
      <c r="BE263" s="2" t="str">
        <f t="shared" si="63"/>
        <v>N</v>
      </c>
      <c r="BF263" s="2" t="str">
        <f t="shared" si="64"/>
        <v>N</v>
      </c>
      <c r="BG263" s="2" t="str">
        <f t="shared" si="65"/>
        <v>N</v>
      </c>
      <c r="BH263" s="2" t="str">
        <f t="shared" si="66"/>
        <v>N</v>
      </c>
      <c r="BI263">
        <v>11</v>
      </c>
      <c r="BJ263">
        <f t="shared" si="54"/>
        <v>22</v>
      </c>
      <c r="BL263" s="13" cm="1">
        <f t="array" ref="BL263">INDEX(BE$253:BE$452,$BJ263)</f>
        <v>22</v>
      </c>
      <c r="BM263" s="13" cm="1">
        <f t="array" ref="BM263">INDEX(BF$253:BF$452,$BJ263)</f>
        <v>2</v>
      </c>
      <c r="BN263" s="13" cm="1">
        <f t="array" ref="BN263">INDEX(BG$253:BG$452,$BJ263)</f>
        <v>16</v>
      </c>
      <c r="BO263" s="13" cm="1">
        <f t="array" ref="BO263">INDEX(BH$253:BH$452,$BJ263)</f>
        <v>402</v>
      </c>
    </row>
    <row r="264" spans="33:67" x14ac:dyDescent="0.3">
      <c r="AG264">
        <v>12</v>
      </c>
      <c r="AI264" s="9">
        <v>12</v>
      </c>
      <c r="AJ264">
        <v>8</v>
      </c>
      <c r="AK264" s="2">
        <v>603</v>
      </c>
      <c r="AR264" s="3">
        <v>5</v>
      </c>
      <c r="AS264" s="14">
        <v>8</v>
      </c>
      <c r="AT264">
        <v>251</v>
      </c>
      <c r="AV264" s="2">
        <f t="shared" si="55"/>
        <v>5</v>
      </c>
      <c r="AW264" s="2">
        <f t="shared" si="56"/>
        <v>8</v>
      </c>
      <c r="AX264">
        <f t="shared" si="57"/>
        <v>251</v>
      </c>
      <c r="AZ264" s="2">
        <f t="shared" si="58"/>
        <v>12</v>
      </c>
      <c r="BA264" s="2">
        <f t="shared" si="59"/>
        <v>5</v>
      </c>
      <c r="BB264" s="2">
        <f t="shared" si="60"/>
        <v>8</v>
      </c>
      <c r="BC264" s="2">
        <f t="shared" si="61"/>
        <v>251</v>
      </c>
      <c r="BD264">
        <f t="shared" si="62"/>
        <v>1</v>
      </c>
      <c r="BE264" s="2">
        <f t="shared" si="63"/>
        <v>12</v>
      </c>
      <c r="BF264" s="2">
        <f t="shared" si="64"/>
        <v>5</v>
      </c>
      <c r="BG264" s="2">
        <f t="shared" si="65"/>
        <v>8</v>
      </c>
      <c r="BH264" s="2">
        <f t="shared" si="66"/>
        <v>251</v>
      </c>
      <c r="BI264">
        <v>12</v>
      </c>
      <c r="BJ264">
        <f t="shared" si="54"/>
        <v>23</v>
      </c>
      <c r="BL264" s="13" cm="1">
        <f t="array" ref="BL264">INDEX(BE$253:BE$452,$BJ264)</f>
        <v>23</v>
      </c>
      <c r="BM264" s="13" cm="1">
        <f t="array" ref="BM264">INDEX(BF$253:BF$452,$BJ264)</f>
        <v>8</v>
      </c>
      <c r="BN264" s="13" cm="1">
        <f t="array" ref="BN264">INDEX(BG$253:BG$452,$BJ264)</f>
        <v>8</v>
      </c>
      <c r="BO264" s="13" cm="1">
        <f t="array" ref="BO264">INDEX(BH$253:BH$452,$BJ264)</f>
        <v>402</v>
      </c>
    </row>
    <row r="265" spans="33:67" x14ac:dyDescent="0.3">
      <c r="AG265">
        <v>13</v>
      </c>
      <c r="AI265" s="9">
        <v>13</v>
      </c>
      <c r="AJ265">
        <v>8</v>
      </c>
      <c r="AK265" s="2">
        <v>653</v>
      </c>
      <c r="AR265" s="3">
        <v>1</v>
      </c>
      <c r="AS265" s="14">
        <v>18</v>
      </c>
      <c r="AT265">
        <v>254</v>
      </c>
      <c r="AV265" s="2">
        <f t="shared" si="55"/>
        <v>1</v>
      </c>
      <c r="AW265" s="2">
        <f t="shared" si="56"/>
        <v>18</v>
      </c>
      <c r="AX265">
        <f t="shared" si="57"/>
        <v>254</v>
      </c>
      <c r="AZ265" s="2">
        <f t="shared" si="58"/>
        <v>13</v>
      </c>
      <c r="BA265" s="2">
        <f t="shared" si="59"/>
        <v>1</v>
      </c>
      <c r="BB265" s="2">
        <f t="shared" si="60"/>
        <v>18</v>
      </c>
      <c r="BC265" s="2">
        <f t="shared" si="61"/>
        <v>254</v>
      </c>
      <c r="BD265">
        <f t="shared" si="62"/>
        <v>1</v>
      </c>
      <c r="BE265" s="2">
        <f t="shared" si="63"/>
        <v>13</v>
      </c>
      <c r="BF265" s="2">
        <f t="shared" si="64"/>
        <v>1</v>
      </c>
      <c r="BG265" s="2">
        <f t="shared" si="65"/>
        <v>18</v>
      </c>
      <c r="BH265" s="2">
        <f t="shared" si="66"/>
        <v>254</v>
      </c>
      <c r="BI265">
        <v>13</v>
      </c>
      <c r="BJ265">
        <f t="shared" si="54"/>
        <v>24</v>
      </c>
      <c r="BL265" s="13" cm="1">
        <f t="array" ref="BL265">INDEX(BE$253:BE$452,$BJ265)</f>
        <v>24</v>
      </c>
      <c r="BM265" s="13" cm="1">
        <f t="array" ref="BM265">INDEX(BF$253:BF$452,$BJ265)</f>
        <v>1</v>
      </c>
      <c r="BN265" s="13" cm="1">
        <f t="array" ref="BN265">INDEX(BG$253:BG$452,$BJ265)</f>
        <v>24</v>
      </c>
      <c r="BO265" s="13" cm="1">
        <f t="array" ref="BO265">INDEX(BH$253:BH$452,$BJ265)</f>
        <v>452</v>
      </c>
    </row>
    <row r="266" spans="33:67" x14ac:dyDescent="0.3">
      <c r="AG266">
        <v>14</v>
      </c>
      <c r="AI266" s="9">
        <v>14</v>
      </c>
      <c r="AJ266">
        <v>8</v>
      </c>
      <c r="AK266" s="2">
        <v>703</v>
      </c>
      <c r="AR266" s="3">
        <v>6</v>
      </c>
      <c r="AS266" s="14">
        <v>8</v>
      </c>
      <c r="AT266">
        <v>301</v>
      </c>
      <c r="AV266" s="2">
        <f t="shared" si="55"/>
        <v>6</v>
      </c>
      <c r="AW266" s="2">
        <f t="shared" si="56"/>
        <v>8</v>
      </c>
      <c r="AX266">
        <f t="shared" si="57"/>
        <v>301</v>
      </c>
      <c r="AZ266" s="2">
        <f t="shared" si="58"/>
        <v>14</v>
      </c>
      <c r="BA266" s="2">
        <f t="shared" si="59"/>
        <v>6</v>
      </c>
      <c r="BB266" s="2">
        <f t="shared" si="60"/>
        <v>8</v>
      </c>
      <c r="BC266" s="2">
        <f t="shared" si="61"/>
        <v>301</v>
      </c>
      <c r="BD266">
        <f t="shared" si="62"/>
        <v>1</v>
      </c>
      <c r="BE266" s="2">
        <f t="shared" si="63"/>
        <v>14</v>
      </c>
      <c r="BF266" s="2">
        <f t="shared" si="64"/>
        <v>6</v>
      </c>
      <c r="BG266" s="2">
        <f t="shared" si="65"/>
        <v>8</v>
      </c>
      <c r="BH266" s="2">
        <f t="shared" si="66"/>
        <v>301</v>
      </c>
      <c r="BI266">
        <v>14</v>
      </c>
      <c r="BJ266">
        <f t="shared" si="54"/>
        <v>25</v>
      </c>
      <c r="BL266" s="13" cm="1">
        <f t="array" ref="BL266">INDEX(BE$253:BE$452,$BJ266)</f>
        <v>25</v>
      </c>
      <c r="BM266" s="13" cm="1">
        <f t="array" ref="BM266">INDEX(BF$253:BF$452,$BJ266)</f>
        <v>4</v>
      </c>
      <c r="BN266" s="13" cm="1">
        <f t="array" ref="BN266">INDEX(BG$253:BG$452,$BJ266)</f>
        <v>12</v>
      </c>
      <c r="BO266" s="13" cm="1">
        <f t="array" ref="BO266">INDEX(BH$253:BH$452,$BJ266)</f>
        <v>452</v>
      </c>
    </row>
    <row r="267" spans="33:67" x14ac:dyDescent="0.3">
      <c r="AG267">
        <v>15</v>
      </c>
      <c r="AI267" s="9">
        <v>15</v>
      </c>
      <c r="AJ267">
        <v>8</v>
      </c>
      <c r="AK267" s="2">
        <v>753</v>
      </c>
      <c r="AR267" s="3">
        <v>2</v>
      </c>
      <c r="AS267" s="14">
        <v>14</v>
      </c>
      <c r="AT267">
        <v>307</v>
      </c>
      <c r="AV267" s="2">
        <f t="shared" si="55"/>
        <v>2</v>
      </c>
      <c r="AW267" s="2">
        <f t="shared" si="56"/>
        <v>14</v>
      </c>
      <c r="AX267">
        <f t="shared" si="57"/>
        <v>307</v>
      </c>
      <c r="AZ267" s="2">
        <f t="shared" si="58"/>
        <v>15</v>
      </c>
      <c r="BA267" s="2">
        <f t="shared" si="59"/>
        <v>2</v>
      </c>
      <c r="BB267" s="2">
        <f t="shared" si="60"/>
        <v>14</v>
      </c>
      <c r="BC267" s="2">
        <f t="shared" si="61"/>
        <v>307</v>
      </c>
      <c r="BD267">
        <f t="shared" si="62"/>
        <v>1</v>
      </c>
      <c r="BE267" s="2">
        <f t="shared" si="63"/>
        <v>15</v>
      </c>
      <c r="BF267" s="2">
        <f t="shared" si="64"/>
        <v>2</v>
      </c>
      <c r="BG267" s="2">
        <f t="shared" si="65"/>
        <v>14</v>
      </c>
      <c r="BH267" s="2">
        <f t="shared" si="66"/>
        <v>307</v>
      </c>
      <c r="BI267">
        <v>15</v>
      </c>
      <c r="BJ267">
        <f t="shared" si="54"/>
        <v>26</v>
      </c>
      <c r="BL267" s="13" cm="1">
        <f t="array" ref="BL267">INDEX(BE$253:BE$452,$BJ267)</f>
        <v>26</v>
      </c>
      <c r="BM267" s="13" cm="1">
        <f t="array" ref="BM267">INDEX(BF$253:BF$452,$BJ267)</f>
        <v>9</v>
      </c>
      <c r="BN267" s="13" cm="1">
        <f t="array" ref="BN267">INDEX(BG$253:BG$452,$BJ267)</f>
        <v>8</v>
      </c>
      <c r="BO267" s="13" cm="1">
        <f t="array" ref="BO267">INDEX(BH$253:BH$452,$BJ267)</f>
        <v>452</v>
      </c>
    </row>
    <row r="268" spans="33:67" x14ac:dyDescent="0.3">
      <c r="AG268">
        <v>16</v>
      </c>
      <c r="AI268" s="9">
        <v>16</v>
      </c>
      <c r="AJ268">
        <v>8</v>
      </c>
      <c r="AK268" s="2">
        <v>804</v>
      </c>
      <c r="AR268" s="3">
        <v>1</v>
      </c>
      <c r="AS268" s="14">
        <v>20</v>
      </c>
      <c r="AT268">
        <v>314</v>
      </c>
      <c r="AV268" s="2">
        <f t="shared" si="55"/>
        <v>1</v>
      </c>
      <c r="AW268" s="2">
        <f t="shared" si="56"/>
        <v>20</v>
      </c>
      <c r="AX268">
        <f t="shared" si="57"/>
        <v>314</v>
      </c>
      <c r="AZ268" s="2">
        <f t="shared" si="58"/>
        <v>16</v>
      </c>
      <c r="BA268" s="2">
        <f t="shared" si="59"/>
        <v>1</v>
      </c>
      <c r="BB268" s="2">
        <f t="shared" si="60"/>
        <v>20</v>
      </c>
      <c r="BC268" s="2">
        <f t="shared" si="61"/>
        <v>314</v>
      </c>
      <c r="BD268">
        <f t="shared" si="62"/>
        <v>1</v>
      </c>
      <c r="BE268" s="2">
        <f t="shared" si="63"/>
        <v>16</v>
      </c>
      <c r="BF268" s="2">
        <f t="shared" si="64"/>
        <v>1</v>
      </c>
      <c r="BG268" s="2">
        <f t="shared" si="65"/>
        <v>20</v>
      </c>
      <c r="BH268" s="2">
        <f t="shared" si="66"/>
        <v>314</v>
      </c>
      <c r="BI268">
        <v>16</v>
      </c>
      <c r="BJ268">
        <f t="shared" si="54"/>
        <v>27</v>
      </c>
      <c r="BL268" s="13" cm="1">
        <f t="array" ref="BL268">INDEX(BE$253:BE$452,$BJ268)</f>
        <v>27</v>
      </c>
      <c r="BM268" s="13" cm="1">
        <f t="array" ref="BM268">INDEX(BF$253:BF$452,$BJ268)</f>
        <v>3</v>
      </c>
      <c r="BN268" s="13" cm="1">
        <f t="array" ref="BN268">INDEX(BG$253:BG$452,$BJ268)</f>
        <v>14</v>
      </c>
      <c r="BO268" s="13" cm="1">
        <f t="array" ref="BO268">INDEX(BH$253:BH$452,$BJ268)</f>
        <v>461</v>
      </c>
    </row>
    <row r="269" spans="33:67" x14ac:dyDescent="0.3">
      <c r="AG269">
        <v>17</v>
      </c>
      <c r="AI269" s="9">
        <v>17</v>
      </c>
      <c r="AJ269">
        <v>8</v>
      </c>
      <c r="AK269" s="2">
        <v>854</v>
      </c>
      <c r="AR269" s="3">
        <v>4</v>
      </c>
      <c r="AS269" s="14">
        <v>10</v>
      </c>
      <c r="AT269">
        <v>314</v>
      </c>
      <c r="AV269" s="2">
        <f t="shared" si="55"/>
        <v>4</v>
      </c>
      <c r="AW269" s="2">
        <f t="shared" si="56"/>
        <v>10</v>
      </c>
      <c r="AX269">
        <f t="shared" si="57"/>
        <v>314</v>
      </c>
      <c r="AZ269" s="2">
        <f t="shared" si="58"/>
        <v>17</v>
      </c>
      <c r="BA269" s="2">
        <f t="shared" si="59"/>
        <v>4</v>
      </c>
      <c r="BB269" s="2">
        <f t="shared" si="60"/>
        <v>10</v>
      </c>
      <c r="BC269" s="2">
        <f t="shared" si="61"/>
        <v>314</v>
      </c>
      <c r="BD269">
        <f t="shared" si="62"/>
        <v>1</v>
      </c>
      <c r="BE269" s="2">
        <f t="shared" si="63"/>
        <v>17</v>
      </c>
      <c r="BF269" s="2">
        <f t="shared" si="64"/>
        <v>4</v>
      </c>
      <c r="BG269" s="2">
        <f t="shared" si="65"/>
        <v>10</v>
      </c>
      <c r="BH269" s="2">
        <f t="shared" si="66"/>
        <v>314</v>
      </c>
      <c r="BI269">
        <v>17</v>
      </c>
      <c r="BJ269">
        <f t="shared" si="54"/>
        <v>28</v>
      </c>
      <c r="BL269" s="13" cm="1">
        <f t="array" ref="BL269">INDEX(BE$253:BE$452,$BJ269)</f>
        <v>28</v>
      </c>
      <c r="BM269" s="13" cm="1">
        <f t="array" ref="BM269">INDEX(BF$253:BF$452,$BJ269)</f>
        <v>6</v>
      </c>
      <c r="BN269" s="13" cm="1">
        <f t="array" ref="BN269">INDEX(BG$253:BG$452,$BJ269)</f>
        <v>10</v>
      </c>
      <c r="BO269" s="13" cm="1">
        <f t="array" ref="BO269">INDEX(BH$253:BH$452,$BJ269)</f>
        <v>471</v>
      </c>
    </row>
    <row r="270" spans="33:67" x14ac:dyDescent="0.3">
      <c r="AG270">
        <v>18</v>
      </c>
      <c r="AI270" s="9">
        <v>18</v>
      </c>
      <c r="AJ270">
        <v>8</v>
      </c>
      <c r="AK270" s="2">
        <v>904</v>
      </c>
      <c r="AR270" s="3">
        <v>3</v>
      </c>
      <c r="AS270" s="14">
        <v>12</v>
      </c>
      <c r="AT270">
        <v>339</v>
      </c>
      <c r="AV270" s="2">
        <f t="shared" si="55"/>
        <v>3</v>
      </c>
      <c r="AW270" s="2">
        <f t="shared" si="56"/>
        <v>12</v>
      </c>
      <c r="AX270">
        <f t="shared" si="57"/>
        <v>339</v>
      </c>
      <c r="AZ270" s="2">
        <f t="shared" si="58"/>
        <v>18</v>
      </c>
      <c r="BA270" s="2">
        <f t="shared" si="59"/>
        <v>3</v>
      </c>
      <c r="BB270" s="2">
        <f t="shared" si="60"/>
        <v>12</v>
      </c>
      <c r="BC270" s="2">
        <f t="shared" si="61"/>
        <v>339</v>
      </c>
      <c r="BD270">
        <f t="shared" si="62"/>
        <v>1</v>
      </c>
      <c r="BE270" s="2">
        <f t="shared" si="63"/>
        <v>18</v>
      </c>
      <c r="BF270" s="2">
        <f t="shared" si="64"/>
        <v>3</v>
      </c>
      <c r="BG270" s="2">
        <f t="shared" si="65"/>
        <v>12</v>
      </c>
      <c r="BH270" s="2">
        <f t="shared" si="66"/>
        <v>339</v>
      </c>
      <c r="BI270">
        <v>18</v>
      </c>
      <c r="BJ270">
        <f t="shared" si="54"/>
        <v>29</v>
      </c>
      <c r="BL270" s="13" cm="1">
        <f t="array" ref="BL270">INDEX(BE$253:BE$452,$BJ270)</f>
        <v>29</v>
      </c>
      <c r="BM270" s="13" cm="1">
        <f t="array" ref="BM270">INDEX(BF$253:BF$452,$BJ270)</f>
        <v>1</v>
      </c>
      <c r="BN270" s="13" cm="1">
        <f t="array" ref="BN270">INDEX(BG$253:BG$452,$BJ270)</f>
        <v>25</v>
      </c>
      <c r="BO270" s="13" cm="1">
        <f t="array" ref="BO270">INDEX(BH$253:BH$452,$BJ270)</f>
        <v>490</v>
      </c>
    </row>
    <row r="271" spans="33:67" x14ac:dyDescent="0.3">
      <c r="AG271">
        <v>19</v>
      </c>
      <c r="AI271" s="9">
        <v>19</v>
      </c>
      <c r="AJ271">
        <v>8</v>
      </c>
      <c r="AK271" s="2">
        <v>955</v>
      </c>
      <c r="AR271" s="3">
        <v>7</v>
      </c>
      <c r="AS271" s="14">
        <v>8</v>
      </c>
      <c r="AT271">
        <v>351</v>
      </c>
      <c r="AV271" s="2">
        <f t="shared" si="55"/>
        <v>7</v>
      </c>
      <c r="AW271" s="2">
        <f t="shared" si="56"/>
        <v>8</v>
      </c>
      <c r="AX271">
        <f t="shared" si="57"/>
        <v>351</v>
      </c>
      <c r="AZ271" s="2">
        <f t="shared" si="58"/>
        <v>19</v>
      </c>
      <c r="BA271" s="2">
        <f t="shared" si="59"/>
        <v>7</v>
      </c>
      <c r="BB271" s="2">
        <f t="shared" si="60"/>
        <v>8</v>
      </c>
      <c r="BC271" s="2">
        <f t="shared" si="61"/>
        <v>351</v>
      </c>
      <c r="BD271">
        <f t="shared" si="62"/>
        <v>1</v>
      </c>
      <c r="BE271" s="2">
        <f t="shared" si="63"/>
        <v>19</v>
      </c>
      <c r="BF271" s="2">
        <f t="shared" si="64"/>
        <v>7</v>
      </c>
      <c r="BG271" s="2">
        <f t="shared" si="65"/>
        <v>8</v>
      </c>
      <c r="BH271" s="2">
        <f t="shared" si="66"/>
        <v>351</v>
      </c>
      <c r="BI271">
        <v>19</v>
      </c>
      <c r="BJ271">
        <f t="shared" si="54"/>
        <v>30</v>
      </c>
      <c r="BL271" s="13" cm="1">
        <f t="array" ref="BL271">INDEX(BE$253:BE$452,$BJ271)</f>
        <v>30</v>
      </c>
      <c r="BM271" s="13" cm="1">
        <f t="array" ref="BM271">INDEX(BF$253:BF$452,$BJ271)</f>
        <v>10</v>
      </c>
      <c r="BN271" s="13" cm="1">
        <f t="array" ref="BN271">INDEX(BG$253:BG$452,$BJ271)</f>
        <v>8</v>
      </c>
      <c r="BO271" s="13" cm="1">
        <f t="array" ref="BO271">INDEX(BH$253:BH$452,$BJ271)</f>
        <v>502</v>
      </c>
    </row>
    <row r="272" spans="33:67" x14ac:dyDescent="0.3">
      <c r="AG272">
        <v>20</v>
      </c>
      <c r="AI272" s="9">
        <v>20</v>
      </c>
      <c r="AJ272">
        <v>8</v>
      </c>
      <c r="AK272" s="2">
        <v>1005</v>
      </c>
      <c r="AR272" s="3">
        <v>1</v>
      </c>
      <c r="AS272" s="14">
        <v>22</v>
      </c>
      <c r="AT272">
        <v>380</v>
      </c>
      <c r="AV272" s="2">
        <f t="shared" si="55"/>
        <v>1</v>
      </c>
      <c r="AW272" s="2">
        <f t="shared" si="56"/>
        <v>22</v>
      </c>
      <c r="AX272">
        <f t="shared" si="57"/>
        <v>380</v>
      </c>
      <c r="AZ272" s="2">
        <f t="shared" si="58"/>
        <v>20</v>
      </c>
      <c r="BA272" s="2">
        <f t="shared" si="59"/>
        <v>1</v>
      </c>
      <c r="BB272" s="2">
        <f t="shared" si="60"/>
        <v>22</v>
      </c>
      <c r="BC272" s="2">
        <f t="shared" si="61"/>
        <v>380</v>
      </c>
      <c r="BD272">
        <f t="shared" si="62"/>
        <v>1</v>
      </c>
      <c r="BE272" s="2">
        <f t="shared" si="63"/>
        <v>20</v>
      </c>
      <c r="BF272" s="2">
        <f t="shared" si="64"/>
        <v>1</v>
      </c>
      <c r="BG272" s="2">
        <f t="shared" si="65"/>
        <v>22</v>
      </c>
      <c r="BH272" s="2">
        <f t="shared" si="66"/>
        <v>380</v>
      </c>
      <c r="BI272">
        <v>20</v>
      </c>
      <c r="BJ272">
        <f t="shared" si="54"/>
        <v>31</v>
      </c>
      <c r="BL272" s="13" cm="1">
        <f t="array" ref="BL272">INDEX(BE$253:BE$452,$BJ272)</f>
        <v>31</v>
      </c>
      <c r="BM272" s="13" cm="1">
        <f t="array" ref="BM272">INDEX(BF$253:BF$452,$BJ272)</f>
        <v>2</v>
      </c>
      <c r="BN272" s="13" cm="1">
        <f t="array" ref="BN272">INDEX(BG$253:BG$452,$BJ272)</f>
        <v>18</v>
      </c>
      <c r="BO272" s="13" cm="1">
        <f t="array" ref="BO272">INDEX(BH$253:BH$452,$BJ272)</f>
        <v>508</v>
      </c>
    </row>
    <row r="273" spans="33:67" x14ac:dyDescent="0.3">
      <c r="AG273">
        <v>21</v>
      </c>
      <c r="AI273" s="9">
        <v>21</v>
      </c>
      <c r="AJ273">
        <v>8</v>
      </c>
      <c r="AK273" s="2">
        <v>1055</v>
      </c>
      <c r="AR273" s="3">
        <v>5</v>
      </c>
      <c r="AS273" s="14">
        <v>10</v>
      </c>
      <c r="AT273">
        <v>392</v>
      </c>
      <c r="AV273" s="2">
        <f t="shared" si="55"/>
        <v>5</v>
      </c>
      <c r="AW273" s="2">
        <f t="shared" si="56"/>
        <v>10</v>
      </c>
      <c r="AX273">
        <f t="shared" si="57"/>
        <v>392</v>
      </c>
      <c r="AZ273" s="2">
        <f t="shared" si="58"/>
        <v>21</v>
      </c>
      <c r="BA273" s="2">
        <f t="shared" si="59"/>
        <v>5</v>
      </c>
      <c r="BB273" s="2">
        <f t="shared" si="60"/>
        <v>10</v>
      </c>
      <c r="BC273" s="2">
        <f t="shared" si="61"/>
        <v>392</v>
      </c>
      <c r="BD273">
        <f t="shared" si="62"/>
        <v>1</v>
      </c>
      <c r="BE273" s="2">
        <f t="shared" si="63"/>
        <v>21</v>
      </c>
      <c r="BF273" s="2">
        <f t="shared" si="64"/>
        <v>5</v>
      </c>
      <c r="BG273" s="2">
        <f t="shared" si="65"/>
        <v>10</v>
      </c>
      <c r="BH273" s="2">
        <f t="shared" si="66"/>
        <v>392</v>
      </c>
      <c r="BI273">
        <v>21</v>
      </c>
      <c r="BJ273">
        <f t="shared" si="54"/>
        <v>32</v>
      </c>
      <c r="BL273" s="13" cm="1">
        <f t="array" ref="BL273">INDEX(BE$253:BE$452,$BJ273)</f>
        <v>32</v>
      </c>
      <c r="BM273" s="13" cm="1">
        <f t="array" ref="BM273">INDEX(BF$253:BF$452,$BJ273)</f>
        <v>1</v>
      </c>
      <c r="BN273" s="13" cm="1">
        <f t="array" ref="BN273">INDEX(BG$253:BG$452,$BJ273)</f>
        <v>26</v>
      </c>
      <c r="BO273" s="13" cm="1">
        <f t="array" ref="BO273">INDEX(BH$253:BH$452,$BJ273)</f>
        <v>530</v>
      </c>
    </row>
    <row r="274" spans="33:67" x14ac:dyDescent="0.3">
      <c r="AG274">
        <v>22</v>
      </c>
      <c r="AI274" s="9">
        <v>22</v>
      </c>
      <c r="AJ274">
        <v>8</v>
      </c>
      <c r="AK274" s="2">
        <v>1105</v>
      </c>
      <c r="AR274" s="3">
        <v>2</v>
      </c>
      <c r="AS274" s="14">
        <v>16</v>
      </c>
      <c r="AT274">
        <v>402</v>
      </c>
      <c r="AV274" s="2">
        <f t="shared" si="55"/>
        <v>2</v>
      </c>
      <c r="AW274" s="2">
        <f t="shared" si="56"/>
        <v>16</v>
      </c>
      <c r="AX274">
        <f t="shared" si="57"/>
        <v>402</v>
      </c>
      <c r="AZ274" s="2">
        <f t="shared" si="58"/>
        <v>22</v>
      </c>
      <c r="BA274" s="2">
        <f t="shared" si="59"/>
        <v>2</v>
      </c>
      <c r="BB274" s="2">
        <f t="shared" si="60"/>
        <v>16</v>
      </c>
      <c r="BC274" s="2">
        <f t="shared" si="61"/>
        <v>402</v>
      </c>
      <c r="BD274">
        <f t="shared" si="62"/>
        <v>1</v>
      </c>
      <c r="BE274" s="2">
        <f t="shared" si="63"/>
        <v>22</v>
      </c>
      <c r="BF274" s="2">
        <f t="shared" si="64"/>
        <v>2</v>
      </c>
      <c r="BG274" s="2">
        <f t="shared" si="65"/>
        <v>16</v>
      </c>
      <c r="BH274" s="2">
        <f t="shared" si="66"/>
        <v>402</v>
      </c>
      <c r="BI274">
        <v>22</v>
      </c>
      <c r="BJ274">
        <f t="shared" si="54"/>
        <v>33</v>
      </c>
      <c r="BL274" s="13" cm="1">
        <f t="array" ref="BL274">INDEX(BE$253:BE$452,$BJ274)</f>
        <v>33</v>
      </c>
      <c r="BM274" s="13" cm="1">
        <f t="array" ref="BM274">INDEX(BF$253:BF$452,$BJ274)</f>
        <v>7</v>
      </c>
      <c r="BN274" s="13" cm="1">
        <f t="array" ref="BN274">INDEX(BG$253:BG$452,$BJ274)</f>
        <v>10</v>
      </c>
      <c r="BO274" s="13" cm="1">
        <f t="array" ref="BO274">INDEX(BH$253:BH$452,$BJ274)</f>
        <v>549</v>
      </c>
    </row>
    <row r="275" spans="33:67" x14ac:dyDescent="0.3">
      <c r="AG275">
        <v>23</v>
      </c>
      <c r="AI275" s="9">
        <v>23</v>
      </c>
      <c r="AJ275">
        <v>8</v>
      </c>
      <c r="AK275" s="2">
        <v>1156</v>
      </c>
      <c r="AR275" s="3">
        <v>8</v>
      </c>
      <c r="AS275" s="14">
        <v>8</v>
      </c>
      <c r="AT275">
        <v>402</v>
      </c>
      <c r="AV275" s="2">
        <f t="shared" si="55"/>
        <v>8</v>
      </c>
      <c r="AW275" s="2">
        <f t="shared" si="56"/>
        <v>8</v>
      </c>
      <c r="AX275">
        <f t="shared" si="57"/>
        <v>402</v>
      </c>
      <c r="AZ275" s="2">
        <f t="shared" si="58"/>
        <v>23</v>
      </c>
      <c r="BA275" s="2">
        <f t="shared" si="59"/>
        <v>8</v>
      </c>
      <c r="BB275" s="2">
        <f t="shared" si="60"/>
        <v>8</v>
      </c>
      <c r="BC275" s="2">
        <f t="shared" si="61"/>
        <v>402</v>
      </c>
      <c r="BD275">
        <f t="shared" si="62"/>
        <v>1</v>
      </c>
      <c r="BE275" s="2">
        <f t="shared" si="63"/>
        <v>23</v>
      </c>
      <c r="BF275" s="2">
        <f t="shared" si="64"/>
        <v>8</v>
      </c>
      <c r="BG275" s="2">
        <f t="shared" si="65"/>
        <v>8</v>
      </c>
      <c r="BH275" s="2">
        <f t="shared" si="66"/>
        <v>402</v>
      </c>
      <c r="BI275">
        <v>23</v>
      </c>
      <c r="BJ275">
        <f t="shared" si="54"/>
        <v>34</v>
      </c>
      <c r="BL275" s="13" cm="1">
        <f t="array" ref="BL275">INDEX(BE$253:BE$452,$BJ275)</f>
        <v>34</v>
      </c>
      <c r="BM275" s="13" cm="1">
        <f t="array" ref="BM275">INDEX(BF$253:BF$452,$BJ275)</f>
        <v>5</v>
      </c>
      <c r="BN275" s="13" cm="1">
        <f t="array" ref="BN275">INDEX(BG$253:BG$452,$BJ275)</f>
        <v>12</v>
      </c>
      <c r="BO275" s="13" cm="1">
        <f t="array" ref="BO275">INDEX(BH$253:BH$452,$BJ275)</f>
        <v>565</v>
      </c>
    </row>
    <row r="276" spans="33:67" x14ac:dyDescent="0.3">
      <c r="AG276">
        <v>24</v>
      </c>
      <c r="AI276" s="9">
        <v>24</v>
      </c>
      <c r="AJ276">
        <v>8</v>
      </c>
      <c r="AK276" s="2">
        <v>1206</v>
      </c>
      <c r="AR276" s="3">
        <v>1</v>
      </c>
      <c r="AS276" s="14">
        <v>24</v>
      </c>
      <c r="AT276">
        <v>452</v>
      </c>
      <c r="AV276" s="2">
        <f t="shared" si="55"/>
        <v>1</v>
      </c>
      <c r="AW276" s="2">
        <f t="shared" si="56"/>
        <v>24</v>
      </c>
      <c r="AX276">
        <f t="shared" si="57"/>
        <v>452</v>
      </c>
      <c r="AZ276" s="2">
        <f t="shared" si="58"/>
        <v>24</v>
      </c>
      <c r="BA276" s="2">
        <f t="shared" si="59"/>
        <v>1</v>
      </c>
      <c r="BB276" s="2">
        <f t="shared" si="60"/>
        <v>24</v>
      </c>
      <c r="BC276" s="2">
        <f t="shared" si="61"/>
        <v>452</v>
      </c>
      <c r="BD276">
        <f t="shared" si="62"/>
        <v>1</v>
      </c>
      <c r="BE276" s="2">
        <f t="shared" si="63"/>
        <v>24</v>
      </c>
      <c r="BF276" s="2">
        <f t="shared" si="64"/>
        <v>1</v>
      </c>
      <c r="BG276" s="2">
        <f t="shared" si="65"/>
        <v>24</v>
      </c>
      <c r="BH276" s="2">
        <f t="shared" si="66"/>
        <v>452</v>
      </c>
      <c r="BI276">
        <v>24</v>
      </c>
      <c r="BJ276">
        <f t="shared" si="54"/>
        <v>35</v>
      </c>
      <c r="BL276" s="13" cm="1">
        <f t="array" ref="BL276">INDEX(BE$253:BE$452,$BJ276)</f>
        <v>35</v>
      </c>
      <c r="BM276" s="13" cm="1">
        <f t="array" ref="BM276">INDEX(BF$253:BF$452,$BJ276)</f>
        <v>3</v>
      </c>
      <c r="BN276" s="13" cm="1">
        <f t="array" ref="BN276">INDEX(BG$253:BG$452,$BJ276)</f>
        <v>16</v>
      </c>
      <c r="BO276" s="13" cm="1">
        <f t="array" ref="BO276">INDEX(BH$253:BH$452,$BJ276)</f>
        <v>603</v>
      </c>
    </row>
    <row r="277" spans="33:67" x14ac:dyDescent="0.3">
      <c r="AG277">
        <v>25</v>
      </c>
      <c r="AI277" s="9">
        <v>25</v>
      </c>
      <c r="AJ277">
        <v>8</v>
      </c>
      <c r="AK277" s="2">
        <v>1256</v>
      </c>
      <c r="AR277" s="3">
        <v>4</v>
      </c>
      <c r="AS277" s="14">
        <v>12</v>
      </c>
      <c r="AT277">
        <v>452</v>
      </c>
      <c r="AV277" s="2">
        <f t="shared" si="55"/>
        <v>4</v>
      </c>
      <c r="AW277" s="2">
        <f t="shared" si="56"/>
        <v>12</v>
      </c>
      <c r="AX277">
        <f t="shared" si="57"/>
        <v>452</v>
      </c>
      <c r="AZ277" s="2">
        <f t="shared" si="58"/>
        <v>25</v>
      </c>
      <c r="BA277" s="2">
        <f t="shared" si="59"/>
        <v>4</v>
      </c>
      <c r="BB277" s="2">
        <f t="shared" si="60"/>
        <v>12</v>
      </c>
      <c r="BC277" s="2">
        <f t="shared" si="61"/>
        <v>452</v>
      </c>
      <c r="BD277">
        <f t="shared" si="62"/>
        <v>1</v>
      </c>
      <c r="BE277" s="2">
        <f t="shared" si="63"/>
        <v>25</v>
      </c>
      <c r="BF277" s="2">
        <f t="shared" si="64"/>
        <v>4</v>
      </c>
      <c r="BG277" s="2">
        <f t="shared" si="65"/>
        <v>12</v>
      </c>
      <c r="BH277" s="2">
        <f t="shared" si="66"/>
        <v>452</v>
      </c>
      <c r="BI277">
        <v>25</v>
      </c>
      <c r="BJ277">
        <f t="shared" si="54"/>
        <v>36</v>
      </c>
      <c r="BL277" s="13" cm="1">
        <f t="array" ref="BL277">INDEX(BE$253:BE$452,$BJ277)</f>
        <v>36</v>
      </c>
      <c r="BM277" s="13" cm="1">
        <f t="array" ref="BM277">INDEX(BF$253:BF$452,$BJ277)</f>
        <v>1</v>
      </c>
      <c r="BN277" s="13" cm="1">
        <f t="array" ref="BN277">INDEX(BG$253:BG$452,$BJ277)</f>
        <v>28</v>
      </c>
      <c r="BO277" s="13" cm="1">
        <f t="array" ref="BO277">INDEX(BH$253:BH$452,$BJ277)</f>
        <v>615</v>
      </c>
    </row>
    <row r="278" spans="33:67" x14ac:dyDescent="0.3">
      <c r="AG278">
        <v>26</v>
      </c>
      <c r="AI278" s="9">
        <v>26</v>
      </c>
      <c r="AJ278">
        <v>8</v>
      </c>
      <c r="AK278" s="2">
        <v>1306</v>
      </c>
      <c r="AR278" s="3">
        <v>9</v>
      </c>
      <c r="AS278" s="14">
        <v>8</v>
      </c>
      <c r="AT278">
        <v>452</v>
      </c>
      <c r="AV278" s="2">
        <f t="shared" si="55"/>
        <v>9</v>
      </c>
      <c r="AW278" s="2">
        <f t="shared" si="56"/>
        <v>8</v>
      </c>
      <c r="AX278">
        <f t="shared" si="57"/>
        <v>452</v>
      </c>
      <c r="AZ278" s="2">
        <f t="shared" si="58"/>
        <v>26</v>
      </c>
      <c r="BA278" s="2">
        <f t="shared" si="59"/>
        <v>9</v>
      </c>
      <c r="BB278" s="2">
        <f t="shared" si="60"/>
        <v>8</v>
      </c>
      <c r="BC278" s="2">
        <f t="shared" si="61"/>
        <v>452</v>
      </c>
      <c r="BD278">
        <f t="shared" si="62"/>
        <v>1</v>
      </c>
      <c r="BE278" s="2">
        <f t="shared" si="63"/>
        <v>26</v>
      </c>
      <c r="BF278" s="2">
        <f t="shared" si="64"/>
        <v>9</v>
      </c>
      <c r="BG278" s="2">
        <f t="shared" si="65"/>
        <v>8</v>
      </c>
      <c r="BH278" s="2">
        <f t="shared" si="66"/>
        <v>452</v>
      </c>
      <c r="BI278">
        <v>26</v>
      </c>
      <c r="BJ278">
        <f t="shared" si="54"/>
        <v>37</v>
      </c>
      <c r="BL278" s="13" cm="1">
        <f t="array" ref="BL278">INDEX(BE$253:BE$452,$BJ278)</f>
        <v>37</v>
      </c>
      <c r="BM278" s="13" cm="1">
        <f t="array" ref="BM278">INDEX(BF$253:BF$452,$BJ278)</f>
        <v>4</v>
      </c>
      <c r="BN278" s="13" cm="1">
        <f t="array" ref="BN278">INDEX(BG$253:BG$452,$BJ278)</f>
        <v>14</v>
      </c>
      <c r="BO278" s="13" cm="1">
        <f t="array" ref="BO278">INDEX(BH$253:BH$452,$BJ278)</f>
        <v>615</v>
      </c>
    </row>
    <row r="279" spans="33:67" x14ac:dyDescent="0.3">
      <c r="AG279">
        <v>27</v>
      </c>
      <c r="AI279" s="9">
        <v>27</v>
      </c>
      <c r="AJ279">
        <v>8</v>
      </c>
      <c r="AK279" s="2">
        <v>1357</v>
      </c>
      <c r="AR279" s="3">
        <v>3</v>
      </c>
      <c r="AS279" s="14">
        <v>14</v>
      </c>
      <c r="AT279">
        <v>461</v>
      </c>
      <c r="AV279" s="2">
        <f t="shared" si="55"/>
        <v>3</v>
      </c>
      <c r="AW279" s="2">
        <f t="shared" si="56"/>
        <v>14</v>
      </c>
      <c r="AX279">
        <f t="shared" si="57"/>
        <v>461</v>
      </c>
      <c r="AZ279" s="2">
        <f t="shared" si="58"/>
        <v>27</v>
      </c>
      <c r="BA279" s="2">
        <f t="shared" si="59"/>
        <v>3</v>
      </c>
      <c r="BB279" s="2">
        <f t="shared" si="60"/>
        <v>14</v>
      </c>
      <c r="BC279" s="2">
        <f t="shared" si="61"/>
        <v>461</v>
      </c>
      <c r="BD279">
        <f t="shared" si="62"/>
        <v>1</v>
      </c>
      <c r="BE279" s="2">
        <f t="shared" si="63"/>
        <v>27</v>
      </c>
      <c r="BF279" s="2">
        <f t="shared" si="64"/>
        <v>3</v>
      </c>
      <c r="BG279" s="2">
        <f t="shared" si="65"/>
        <v>14</v>
      </c>
      <c r="BH279" s="2">
        <f t="shared" si="66"/>
        <v>461</v>
      </c>
      <c r="BI279">
        <v>27</v>
      </c>
      <c r="BJ279">
        <f t="shared" si="54"/>
        <v>38</v>
      </c>
      <c r="BL279" s="13" cm="1">
        <f t="array" ref="BL279">INDEX(BE$253:BE$452,$BJ279)</f>
        <v>38</v>
      </c>
      <c r="BM279" s="13" cm="1">
        <f t="array" ref="BM279">INDEX(BF$253:BF$452,$BJ279)</f>
        <v>2</v>
      </c>
      <c r="BN279" s="13" cm="1">
        <f t="array" ref="BN279">INDEX(BG$253:BG$452,$BJ279)</f>
        <v>20</v>
      </c>
      <c r="BO279" s="13" cm="1">
        <f t="array" ref="BO279">INDEX(BH$253:BH$452,$BJ279)</f>
        <v>628</v>
      </c>
    </row>
    <row r="280" spans="33:67" x14ac:dyDescent="0.3">
      <c r="AG280">
        <v>28</v>
      </c>
      <c r="AI280" s="9">
        <v>28</v>
      </c>
      <c r="AJ280">
        <v>8</v>
      </c>
      <c r="AK280" s="2">
        <v>1407</v>
      </c>
      <c r="AR280" s="3">
        <v>6</v>
      </c>
      <c r="AS280" s="14">
        <v>10</v>
      </c>
      <c r="AT280">
        <v>471</v>
      </c>
      <c r="AV280" s="2">
        <f t="shared" si="55"/>
        <v>6</v>
      </c>
      <c r="AW280" s="2">
        <f t="shared" si="56"/>
        <v>10</v>
      </c>
      <c r="AX280">
        <f t="shared" si="57"/>
        <v>471</v>
      </c>
      <c r="AZ280" s="2">
        <f t="shared" si="58"/>
        <v>28</v>
      </c>
      <c r="BA280" s="2">
        <f t="shared" si="59"/>
        <v>6</v>
      </c>
      <c r="BB280" s="2">
        <f t="shared" si="60"/>
        <v>10</v>
      </c>
      <c r="BC280" s="2">
        <f t="shared" si="61"/>
        <v>471</v>
      </c>
      <c r="BD280">
        <f t="shared" si="62"/>
        <v>1</v>
      </c>
      <c r="BE280" s="2">
        <f t="shared" si="63"/>
        <v>28</v>
      </c>
      <c r="BF280" s="2">
        <f t="shared" si="64"/>
        <v>6</v>
      </c>
      <c r="BG280" s="2">
        <f t="shared" si="65"/>
        <v>10</v>
      </c>
      <c r="BH280" s="2">
        <f t="shared" si="66"/>
        <v>471</v>
      </c>
      <c r="BI280">
        <v>28</v>
      </c>
      <c r="BJ280">
        <f t="shared" si="54"/>
        <v>39</v>
      </c>
      <c r="BL280" s="13" cm="1">
        <f t="array" ref="BL280">INDEX(BE$253:BE$452,$BJ280)</f>
        <v>39</v>
      </c>
      <c r="BM280" s="13" cm="1">
        <f t="array" ref="BM280">INDEX(BF$253:BF$452,$BJ280)</f>
        <v>8</v>
      </c>
      <c r="BN280" s="13" cm="1">
        <f t="array" ref="BN280">INDEX(BG$253:BG$452,$BJ280)</f>
        <v>10</v>
      </c>
      <c r="BO280" s="13" cm="1">
        <f t="array" ref="BO280">INDEX(BH$253:BH$452,$BJ280)</f>
        <v>628</v>
      </c>
    </row>
    <row r="281" spans="33:67" x14ac:dyDescent="0.3">
      <c r="AG281">
        <v>29</v>
      </c>
      <c r="AI281" s="9">
        <v>29</v>
      </c>
      <c r="AJ281">
        <v>8</v>
      </c>
      <c r="AK281" s="2">
        <v>1457</v>
      </c>
      <c r="AR281" s="3">
        <v>1</v>
      </c>
      <c r="AS281" s="14">
        <v>25</v>
      </c>
      <c r="AT281">
        <v>490</v>
      </c>
      <c r="AV281" s="2">
        <f t="shared" si="55"/>
        <v>1</v>
      </c>
      <c r="AW281" s="2">
        <f t="shared" si="56"/>
        <v>25</v>
      </c>
      <c r="AX281">
        <f t="shared" si="57"/>
        <v>490</v>
      </c>
      <c r="AZ281" s="2">
        <f t="shared" si="58"/>
        <v>29</v>
      </c>
      <c r="BA281" s="2">
        <f t="shared" si="59"/>
        <v>1</v>
      </c>
      <c r="BB281" s="2">
        <f t="shared" si="60"/>
        <v>25</v>
      </c>
      <c r="BC281" s="2">
        <f t="shared" si="61"/>
        <v>490</v>
      </c>
      <c r="BD281">
        <f t="shared" si="62"/>
        <v>1</v>
      </c>
      <c r="BE281" s="2">
        <f t="shared" si="63"/>
        <v>29</v>
      </c>
      <c r="BF281" s="2">
        <f t="shared" si="64"/>
        <v>1</v>
      </c>
      <c r="BG281" s="2">
        <f t="shared" si="65"/>
        <v>25</v>
      </c>
      <c r="BH281" s="2">
        <f t="shared" si="66"/>
        <v>490</v>
      </c>
      <c r="BI281">
        <v>29</v>
      </c>
      <c r="BJ281">
        <f t="shared" si="54"/>
        <v>40</v>
      </c>
      <c r="BL281" s="13" cm="1">
        <f t="array" ref="BL281">INDEX(BE$253:BE$452,$BJ281)</f>
        <v>40</v>
      </c>
      <c r="BM281" s="13" cm="1">
        <f t="array" ref="BM281">INDEX(BF$253:BF$452,$BJ281)</f>
        <v>6</v>
      </c>
      <c r="BN281" s="13" cm="1">
        <f t="array" ref="BN281">INDEX(BG$253:BG$452,$BJ281)</f>
        <v>12</v>
      </c>
      <c r="BO281" s="13" cm="1">
        <f t="array" ref="BO281">INDEX(BH$253:BH$452,$BJ281)</f>
        <v>678</v>
      </c>
    </row>
    <row r="282" spans="33:67" x14ac:dyDescent="0.3">
      <c r="AG282">
        <v>30</v>
      </c>
      <c r="AI282" s="9">
        <v>30</v>
      </c>
      <c r="AJ282">
        <v>8</v>
      </c>
      <c r="AK282" s="2">
        <v>1507</v>
      </c>
      <c r="AR282" s="3">
        <v>10</v>
      </c>
      <c r="AS282" s="14">
        <v>8</v>
      </c>
      <c r="AT282">
        <v>502</v>
      </c>
      <c r="AV282" s="2">
        <f t="shared" si="55"/>
        <v>10</v>
      </c>
      <c r="AW282" s="2">
        <f t="shared" si="56"/>
        <v>8</v>
      </c>
      <c r="AX282">
        <f t="shared" si="57"/>
        <v>502</v>
      </c>
      <c r="AZ282" s="2">
        <f t="shared" si="58"/>
        <v>30</v>
      </c>
      <c r="BA282" s="2">
        <f t="shared" si="59"/>
        <v>10</v>
      </c>
      <c r="BB282" s="2">
        <f t="shared" si="60"/>
        <v>8</v>
      </c>
      <c r="BC282" s="2">
        <f t="shared" si="61"/>
        <v>502</v>
      </c>
      <c r="BD282">
        <f t="shared" si="62"/>
        <v>1</v>
      </c>
      <c r="BE282" s="2">
        <f t="shared" si="63"/>
        <v>30</v>
      </c>
      <c r="BF282" s="2">
        <f t="shared" si="64"/>
        <v>10</v>
      </c>
      <c r="BG282" s="2">
        <f t="shared" si="65"/>
        <v>8</v>
      </c>
      <c r="BH282" s="2">
        <f t="shared" si="66"/>
        <v>502</v>
      </c>
      <c r="BI282">
        <v>30</v>
      </c>
      <c r="BJ282">
        <f t="shared" si="54"/>
        <v>41</v>
      </c>
      <c r="BL282" s="13" cm="1">
        <f t="array" ref="BL282">INDEX(BE$253:BE$452,$BJ282)</f>
        <v>41</v>
      </c>
      <c r="BM282" s="13" cm="1">
        <f t="array" ref="BM282">INDEX(BF$253:BF$452,$BJ282)</f>
        <v>1</v>
      </c>
      <c r="BN282" s="13" cm="1">
        <f t="array" ref="BN282">INDEX(BG$253:BG$452,$BJ282)</f>
        <v>30</v>
      </c>
      <c r="BO282" s="13" cm="1">
        <f t="array" ref="BO282">INDEX(BH$253:BH$452,$BJ282)</f>
        <v>706</v>
      </c>
    </row>
    <row r="283" spans="33:67" x14ac:dyDescent="0.3">
      <c r="AG283">
        <v>31</v>
      </c>
      <c r="AI283" s="4">
        <v>1</v>
      </c>
      <c r="AJ283">
        <v>10</v>
      </c>
      <c r="AK283" s="2">
        <v>78</v>
      </c>
      <c r="AR283" s="3">
        <v>2</v>
      </c>
      <c r="AS283" s="14">
        <v>18</v>
      </c>
      <c r="AT283">
        <v>508</v>
      </c>
      <c r="AV283" s="2">
        <f t="shared" si="55"/>
        <v>2</v>
      </c>
      <c r="AW283" s="2">
        <f t="shared" si="56"/>
        <v>18</v>
      </c>
      <c r="AX283">
        <f t="shared" si="57"/>
        <v>508</v>
      </c>
      <c r="AZ283" s="2">
        <f t="shared" si="58"/>
        <v>31</v>
      </c>
      <c r="BA283" s="2">
        <f t="shared" si="59"/>
        <v>2</v>
      </c>
      <c r="BB283" s="2">
        <f t="shared" si="60"/>
        <v>18</v>
      </c>
      <c r="BC283" s="2">
        <f t="shared" si="61"/>
        <v>508</v>
      </c>
      <c r="BD283">
        <f t="shared" si="62"/>
        <v>1</v>
      </c>
      <c r="BE283" s="2">
        <f t="shared" si="63"/>
        <v>31</v>
      </c>
      <c r="BF283" s="2">
        <f t="shared" si="64"/>
        <v>2</v>
      </c>
      <c r="BG283" s="2">
        <f t="shared" si="65"/>
        <v>18</v>
      </c>
      <c r="BH283" s="2">
        <f t="shared" si="66"/>
        <v>508</v>
      </c>
      <c r="BI283">
        <v>31</v>
      </c>
      <c r="BJ283">
        <f t="shared" si="54"/>
        <v>42</v>
      </c>
      <c r="BL283" s="13" cm="1">
        <f t="array" ref="BL283">INDEX(BE$253:BE$452,$BJ283)</f>
        <v>42</v>
      </c>
      <c r="BM283" s="13" cm="1">
        <f t="array" ref="BM283">INDEX(BF$253:BF$452,$BJ283)</f>
        <v>9</v>
      </c>
      <c r="BN283" s="13" cm="1">
        <f t="array" ref="BN283">INDEX(BG$253:BG$452,$BJ283)</f>
        <v>10</v>
      </c>
      <c r="BO283" s="13" cm="1">
        <f t="array" ref="BO283">INDEX(BH$253:BH$452,$BJ283)</f>
        <v>706</v>
      </c>
    </row>
    <row r="284" spans="33:67" x14ac:dyDescent="0.3">
      <c r="AG284">
        <v>32</v>
      </c>
      <c r="AI284" s="4">
        <v>2</v>
      </c>
      <c r="AJ284">
        <v>10</v>
      </c>
      <c r="AK284" s="2">
        <v>157</v>
      </c>
      <c r="AR284" s="3">
        <v>1</v>
      </c>
      <c r="AS284" s="14">
        <v>26</v>
      </c>
      <c r="AT284">
        <v>530</v>
      </c>
      <c r="AV284" s="2">
        <f t="shared" si="55"/>
        <v>1</v>
      </c>
      <c r="AW284" s="2">
        <f t="shared" si="56"/>
        <v>26</v>
      </c>
      <c r="AX284">
        <f t="shared" si="57"/>
        <v>530</v>
      </c>
      <c r="AZ284" s="2">
        <f t="shared" si="58"/>
        <v>32</v>
      </c>
      <c r="BA284" s="2">
        <f t="shared" si="59"/>
        <v>1</v>
      </c>
      <c r="BB284" s="2">
        <f t="shared" si="60"/>
        <v>26</v>
      </c>
      <c r="BC284" s="2">
        <f t="shared" si="61"/>
        <v>530</v>
      </c>
      <c r="BD284">
        <f t="shared" si="62"/>
        <v>1</v>
      </c>
      <c r="BE284" s="2">
        <f t="shared" si="63"/>
        <v>32</v>
      </c>
      <c r="BF284" s="2">
        <f t="shared" si="64"/>
        <v>1</v>
      </c>
      <c r="BG284" s="2">
        <f t="shared" si="65"/>
        <v>26</v>
      </c>
      <c r="BH284" s="2">
        <f t="shared" si="66"/>
        <v>530</v>
      </c>
      <c r="BI284">
        <v>32</v>
      </c>
      <c r="BJ284">
        <f t="shared" si="54"/>
        <v>43</v>
      </c>
      <c r="BL284" s="13" cm="1">
        <f t="array" ref="BL284">INDEX(BE$253:BE$452,$BJ284)</f>
        <v>43</v>
      </c>
      <c r="BM284" s="13" cm="1">
        <f t="array" ref="BM284">INDEX(BF$253:BF$452,$BJ284)</f>
        <v>2</v>
      </c>
      <c r="BN284" s="13" cm="1">
        <f t="array" ref="BN284">INDEX(BG$253:BG$452,$BJ284)</f>
        <v>22</v>
      </c>
      <c r="BO284" s="13" cm="1">
        <f t="array" ref="BO284">INDEX(BH$253:BH$452,$BJ284)</f>
        <v>760</v>
      </c>
    </row>
    <row r="285" spans="33:67" x14ac:dyDescent="0.3">
      <c r="AG285">
        <v>33</v>
      </c>
      <c r="AI285" s="4">
        <v>3</v>
      </c>
      <c r="AJ285">
        <v>10</v>
      </c>
      <c r="AK285" s="2">
        <v>235</v>
      </c>
      <c r="AR285" s="3">
        <v>7</v>
      </c>
      <c r="AS285" s="14">
        <v>10</v>
      </c>
      <c r="AT285">
        <v>549</v>
      </c>
      <c r="AV285" s="2">
        <f t="shared" si="55"/>
        <v>7</v>
      </c>
      <c r="AW285" s="2">
        <f t="shared" si="56"/>
        <v>10</v>
      </c>
      <c r="AX285">
        <f t="shared" si="57"/>
        <v>549</v>
      </c>
      <c r="AZ285" s="2">
        <f t="shared" si="58"/>
        <v>33</v>
      </c>
      <c r="BA285" s="2">
        <f t="shared" si="59"/>
        <v>7</v>
      </c>
      <c r="BB285" s="2">
        <f t="shared" si="60"/>
        <v>10</v>
      </c>
      <c r="BC285" s="2">
        <f t="shared" si="61"/>
        <v>549</v>
      </c>
      <c r="BD285">
        <f t="shared" si="62"/>
        <v>1</v>
      </c>
      <c r="BE285" s="2">
        <f t="shared" si="63"/>
        <v>33</v>
      </c>
      <c r="BF285" s="2">
        <f t="shared" si="64"/>
        <v>7</v>
      </c>
      <c r="BG285" s="2">
        <f t="shared" si="65"/>
        <v>10</v>
      </c>
      <c r="BH285" s="2">
        <f t="shared" si="66"/>
        <v>549</v>
      </c>
      <c r="BI285">
        <v>33</v>
      </c>
      <c r="BJ285">
        <f t="shared" ref="BJ285:BJ316" si="67">SMALL(BE$253:BE$452,BI285)</f>
        <v>44</v>
      </c>
      <c r="BL285" s="13" cm="1">
        <f t="array" ref="BL285">INDEX(BE$253:BE$452,$BJ285)</f>
        <v>44</v>
      </c>
      <c r="BM285" s="13" cm="1">
        <f t="array" ref="BM285">INDEX(BF$253:BF$452,$BJ285)</f>
        <v>3</v>
      </c>
      <c r="BN285" s="13" cm="1">
        <f t="array" ref="BN285">INDEX(BG$253:BG$452,$BJ285)</f>
        <v>18</v>
      </c>
      <c r="BO285" s="13" cm="1">
        <f t="array" ref="BO285">INDEX(BH$253:BH$452,$BJ285)</f>
        <v>763</v>
      </c>
    </row>
    <row r="286" spans="33:67" x14ac:dyDescent="0.3">
      <c r="AG286">
        <v>34</v>
      </c>
      <c r="AI286" s="4">
        <v>4</v>
      </c>
      <c r="AJ286">
        <v>10</v>
      </c>
      <c r="AK286" s="2">
        <v>314</v>
      </c>
      <c r="AR286" s="3">
        <v>5</v>
      </c>
      <c r="AS286" s="14">
        <v>12</v>
      </c>
      <c r="AT286">
        <v>565</v>
      </c>
      <c r="AV286" s="2">
        <f t="shared" si="55"/>
        <v>5</v>
      </c>
      <c r="AW286" s="2">
        <f t="shared" si="56"/>
        <v>12</v>
      </c>
      <c r="AX286">
        <f t="shared" si="57"/>
        <v>565</v>
      </c>
      <c r="AZ286" s="2">
        <f t="shared" si="58"/>
        <v>34</v>
      </c>
      <c r="BA286" s="2">
        <f t="shared" si="59"/>
        <v>5</v>
      </c>
      <c r="BB286" s="2">
        <f t="shared" si="60"/>
        <v>12</v>
      </c>
      <c r="BC286" s="2">
        <f t="shared" si="61"/>
        <v>565</v>
      </c>
      <c r="BD286">
        <f t="shared" si="62"/>
        <v>1</v>
      </c>
      <c r="BE286" s="2">
        <f t="shared" si="63"/>
        <v>34</v>
      </c>
      <c r="BF286" s="2">
        <f t="shared" si="64"/>
        <v>5</v>
      </c>
      <c r="BG286" s="2">
        <f t="shared" si="65"/>
        <v>12</v>
      </c>
      <c r="BH286" s="2">
        <f t="shared" si="66"/>
        <v>565</v>
      </c>
      <c r="BI286">
        <v>34</v>
      </c>
      <c r="BJ286">
        <f t="shared" si="67"/>
        <v>45</v>
      </c>
      <c r="BL286" s="13" cm="1">
        <f t="array" ref="BL286">INDEX(BE$253:BE$452,$BJ286)</f>
        <v>45</v>
      </c>
      <c r="BM286" s="13" cm="1">
        <f t="array" ref="BM286">INDEX(BF$253:BF$452,$BJ286)</f>
        <v>5</v>
      </c>
      <c r="BN286" s="13" cm="1">
        <f t="array" ref="BN286">INDEX(BG$253:BG$452,$BJ286)</f>
        <v>14</v>
      </c>
      <c r="BO286" s="13" cm="1">
        <f t="array" ref="BO286">INDEX(BH$253:BH$452,$BJ286)</f>
        <v>769</v>
      </c>
    </row>
    <row r="287" spans="33:67" x14ac:dyDescent="0.3">
      <c r="AG287">
        <v>35</v>
      </c>
      <c r="AI287" s="4">
        <v>5</v>
      </c>
      <c r="AJ287">
        <v>10</v>
      </c>
      <c r="AK287" s="2">
        <v>392</v>
      </c>
      <c r="AR287" s="3">
        <v>3</v>
      </c>
      <c r="AS287" s="14">
        <v>16</v>
      </c>
      <c r="AT287">
        <v>603</v>
      </c>
      <c r="AV287" s="2">
        <f t="shared" si="55"/>
        <v>3</v>
      </c>
      <c r="AW287" s="2">
        <f t="shared" si="56"/>
        <v>16</v>
      </c>
      <c r="AX287">
        <f t="shared" si="57"/>
        <v>603</v>
      </c>
      <c r="AZ287" s="2">
        <f t="shared" si="58"/>
        <v>35</v>
      </c>
      <c r="BA287" s="2">
        <f t="shared" si="59"/>
        <v>3</v>
      </c>
      <c r="BB287" s="2">
        <f t="shared" si="60"/>
        <v>16</v>
      </c>
      <c r="BC287" s="2">
        <f t="shared" si="61"/>
        <v>603</v>
      </c>
      <c r="BD287">
        <f t="shared" si="62"/>
        <v>1</v>
      </c>
      <c r="BE287" s="2">
        <f t="shared" si="63"/>
        <v>35</v>
      </c>
      <c r="BF287" s="2">
        <f t="shared" si="64"/>
        <v>3</v>
      </c>
      <c r="BG287" s="2">
        <f t="shared" si="65"/>
        <v>16</v>
      </c>
      <c r="BH287" s="2">
        <f t="shared" si="66"/>
        <v>603</v>
      </c>
      <c r="BI287">
        <v>35</v>
      </c>
      <c r="BJ287">
        <f t="shared" si="67"/>
        <v>46</v>
      </c>
      <c r="BL287" s="13" cm="1">
        <f t="array" ref="BL287">INDEX(BE$253:BE$452,$BJ287)</f>
        <v>46</v>
      </c>
      <c r="BM287" s="13" cm="1">
        <f t="array" ref="BM287">INDEX(BF$253:BF$452,$BJ287)</f>
        <v>10</v>
      </c>
      <c r="BN287" s="13" cm="1">
        <f t="array" ref="BN287">INDEX(BG$253:BG$452,$BJ287)</f>
        <v>10</v>
      </c>
      <c r="BO287" s="13" cm="1">
        <f t="array" ref="BO287">INDEX(BH$253:BH$452,$BJ287)</f>
        <v>785</v>
      </c>
    </row>
    <row r="288" spans="33:67" x14ac:dyDescent="0.3">
      <c r="AG288">
        <v>36</v>
      </c>
      <c r="AI288" s="4">
        <v>6</v>
      </c>
      <c r="AJ288">
        <v>10</v>
      </c>
      <c r="AK288" s="2">
        <v>471</v>
      </c>
      <c r="AR288" s="3">
        <v>1</v>
      </c>
      <c r="AS288" s="14">
        <v>28</v>
      </c>
      <c r="AT288">
        <v>615</v>
      </c>
      <c r="AV288" s="2">
        <f t="shared" si="55"/>
        <v>1</v>
      </c>
      <c r="AW288" s="2">
        <f t="shared" si="56"/>
        <v>28</v>
      </c>
      <c r="AX288">
        <f t="shared" si="57"/>
        <v>615</v>
      </c>
      <c r="AZ288" s="2">
        <f t="shared" si="58"/>
        <v>36</v>
      </c>
      <c r="BA288" s="2">
        <f t="shared" si="59"/>
        <v>1</v>
      </c>
      <c r="BB288" s="2">
        <f t="shared" si="60"/>
        <v>28</v>
      </c>
      <c r="BC288" s="2">
        <f t="shared" si="61"/>
        <v>615</v>
      </c>
      <c r="BD288">
        <f t="shared" si="62"/>
        <v>1</v>
      </c>
      <c r="BE288" s="2">
        <f t="shared" si="63"/>
        <v>36</v>
      </c>
      <c r="BF288" s="2">
        <f t="shared" si="64"/>
        <v>1</v>
      </c>
      <c r="BG288" s="2">
        <f t="shared" si="65"/>
        <v>28</v>
      </c>
      <c r="BH288" s="2">
        <f t="shared" si="66"/>
        <v>615</v>
      </c>
      <c r="BI288">
        <v>36</v>
      </c>
      <c r="BJ288">
        <f t="shared" si="67"/>
        <v>47</v>
      </c>
      <c r="BL288" s="13" cm="1">
        <f t="array" ref="BL288">INDEX(BE$253:BE$452,$BJ288)</f>
        <v>47</v>
      </c>
      <c r="BM288" s="13" cm="1">
        <f t="array" ref="BM288">INDEX(BF$253:BF$452,$BJ288)</f>
        <v>7</v>
      </c>
      <c r="BN288" s="13" cm="1">
        <f t="array" ref="BN288">INDEX(BG$253:BG$452,$BJ288)</f>
        <v>12</v>
      </c>
      <c r="BO288" s="13" cm="1">
        <f t="array" ref="BO288">INDEX(BH$253:BH$452,$BJ288)</f>
        <v>791</v>
      </c>
    </row>
    <row r="289" spans="33:67" x14ac:dyDescent="0.3">
      <c r="AG289">
        <v>37</v>
      </c>
      <c r="AI289" s="4">
        <v>7</v>
      </c>
      <c r="AJ289">
        <v>10</v>
      </c>
      <c r="AK289" s="2">
        <v>549</v>
      </c>
      <c r="AR289" s="3">
        <v>4</v>
      </c>
      <c r="AS289" s="14">
        <v>14</v>
      </c>
      <c r="AT289">
        <v>615</v>
      </c>
      <c r="AV289" s="2">
        <f t="shared" si="55"/>
        <v>4</v>
      </c>
      <c r="AW289" s="2">
        <f t="shared" si="56"/>
        <v>14</v>
      </c>
      <c r="AX289">
        <f t="shared" si="57"/>
        <v>615</v>
      </c>
      <c r="AZ289" s="2">
        <f t="shared" si="58"/>
        <v>37</v>
      </c>
      <c r="BA289" s="2">
        <f t="shared" si="59"/>
        <v>4</v>
      </c>
      <c r="BB289" s="2">
        <f t="shared" si="60"/>
        <v>14</v>
      </c>
      <c r="BC289" s="2">
        <f t="shared" si="61"/>
        <v>615</v>
      </c>
      <c r="BD289">
        <f t="shared" si="62"/>
        <v>1</v>
      </c>
      <c r="BE289" s="2">
        <f t="shared" si="63"/>
        <v>37</v>
      </c>
      <c r="BF289" s="2">
        <f t="shared" si="64"/>
        <v>4</v>
      </c>
      <c r="BG289" s="2">
        <f t="shared" si="65"/>
        <v>14</v>
      </c>
      <c r="BH289" s="2">
        <f t="shared" si="66"/>
        <v>615</v>
      </c>
      <c r="BI289">
        <v>37</v>
      </c>
      <c r="BJ289">
        <f t="shared" si="67"/>
        <v>49</v>
      </c>
      <c r="BL289" s="13" cm="1">
        <f t="array" ref="BL289">INDEX(BE$253:BE$452,$BJ289)</f>
        <v>49</v>
      </c>
      <c r="BM289" s="13" cm="1">
        <f t="array" ref="BM289">INDEX(BF$253:BF$452,$BJ289)</f>
        <v>4</v>
      </c>
      <c r="BN289" s="13" cm="1">
        <f t="array" ref="BN289">INDEX(BG$253:BG$452,$BJ289)</f>
        <v>16</v>
      </c>
      <c r="BO289" s="13" cm="1">
        <f t="array" ref="BO289">INDEX(BH$253:BH$452,$BJ289)</f>
        <v>804</v>
      </c>
    </row>
    <row r="290" spans="33:67" x14ac:dyDescent="0.3">
      <c r="AG290">
        <v>38</v>
      </c>
      <c r="AI290" s="4">
        <v>8</v>
      </c>
      <c r="AJ290">
        <v>10</v>
      </c>
      <c r="AK290" s="2">
        <v>628</v>
      </c>
      <c r="AR290" s="3">
        <v>2</v>
      </c>
      <c r="AS290" s="14">
        <v>20</v>
      </c>
      <c r="AT290">
        <v>628</v>
      </c>
      <c r="AV290" s="2">
        <f t="shared" si="55"/>
        <v>2</v>
      </c>
      <c r="AW290" s="2">
        <f t="shared" si="56"/>
        <v>20</v>
      </c>
      <c r="AX290">
        <f t="shared" si="57"/>
        <v>628</v>
      </c>
      <c r="AZ290" s="2">
        <f t="shared" si="58"/>
        <v>38</v>
      </c>
      <c r="BA290" s="2">
        <f t="shared" si="59"/>
        <v>2</v>
      </c>
      <c r="BB290" s="2">
        <f t="shared" si="60"/>
        <v>20</v>
      </c>
      <c r="BC290" s="2">
        <f t="shared" si="61"/>
        <v>628</v>
      </c>
      <c r="BD290">
        <f t="shared" si="62"/>
        <v>1</v>
      </c>
      <c r="BE290" s="2">
        <f t="shared" si="63"/>
        <v>38</v>
      </c>
      <c r="BF290" s="2">
        <f t="shared" si="64"/>
        <v>2</v>
      </c>
      <c r="BG290" s="2">
        <f t="shared" si="65"/>
        <v>20</v>
      </c>
      <c r="BH290" s="2">
        <f t="shared" si="66"/>
        <v>628</v>
      </c>
      <c r="BI290">
        <v>38</v>
      </c>
      <c r="BJ290">
        <f t="shared" si="67"/>
        <v>50</v>
      </c>
      <c r="BL290" s="13" cm="1">
        <f t="array" ref="BL290">INDEX(BE$253:BE$452,$BJ290)</f>
        <v>50</v>
      </c>
      <c r="BM290" s="13" cm="1">
        <f t="array" ref="BM290">INDEX(BF$253:BF$452,$BJ290)</f>
        <v>2</v>
      </c>
      <c r="BN290" s="13" cm="1">
        <f t="array" ref="BN290">INDEX(BG$253:BG$452,$BJ290)</f>
        <v>24</v>
      </c>
      <c r="BO290" s="13" cm="1">
        <f t="array" ref="BO290">INDEX(BH$253:BH$452,$BJ290)</f>
        <v>904</v>
      </c>
    </row>
    <row r="291" spans="33:67" x14ac:dyDescent="0.3">
      <c r="AG291">
        <v>39</v>
      </c>
      <c r="AI291" s="4">
        <v>9</v>
      </c>
      <c r="AJ291">
        <v>10</v>
      </c>
      <c r="AK291" s="2">
        <v>706</v>
      </c>
      <c r="AR291" s="3">
        <v>8</v>
      </c>
      <c r="AS291" s="14">
        <v>10</v>
      </c>
      <c r="AT291">
        <v>628</v>
      </c>
      <c r="AV291" s="2">
        <f t="shared" si="55"/>
        <v>8</v>
      </c>
      <c r="AW291" s="2">
        <f t="shared" si="56"/>
        <v>10</v>
      </c>
      <c r="AX291">
        <f t="shared" si="57"/>
        <v>628</v>
      </c>
      <c r="AZ291" s="2">
        <f t="shared" si="58"/>
        <v>39</v>
      </c>
      <c r="BA291" s="2">
        <f t="shared" si="59"/>
        <v>8</v>
      </c>
      <c r="BB291" s="2">
        <f t="shared" si="60"/>
        <v>10</v>
      </c>
      <c r="BC291" s="2">
        <f t="shared" si="61"/>
        <v>628</v>
      </c>
      <c r="BD291">
        <f t="shared" si="62"/>
        <v>1</v>
      </c>
      <c r="BE291" s="2">
        <f t="shared" si="63"/>
        <v>39</v>
      </c>
      <c r="BF291" s="2">
        <f t="shared" si="64"/>
        <v>8</v>
      </c>
      <c r="BG291" s="2">
        <f t="shared" si="65"/>
        <v>10</v>
      </c>
      <c r="BH291" s="2">
        <f t="shared" si="66"/>
        <v>628</v>
      </c>
      <c r="BI291">
        <v>39</v>
      </c>
      <c r="BJ291">
        <f t="shared" si="67"/>
        <v>51</v>
      </c>
      <c r="BL291" s="13" cm="1">
        <f t="array" ref="BL291">INDEX(BE$253:BE$452,$BJ291)</f>
        <v>51</v>
      </c>
      <c r="BM291" s="13" cm="1">
        <f t="array" ref="BM291">INDEX(BF$253:BF$452,$BJ291)</f>
        <v>8</v>
      </c>
      <c r="BN291" s="13" cm="1">
        <f t="array" ref="BN291">INDEX(BG$253:BG$452,$BJ291)</f>
        <v>12</v>
      </c>
      <c r="BO291" s="13" cm="1">
        <f t="array" ref="BO291">INDEX(BH$253:BH$452,$BJ291)</f>
        <v>904</v>
      </c>
    </row>
    <row r="292" spans="33:67" x14ac:dyDescent="0.3">
      <c r="AG292">
        <v>40</v>
      </c>
      <c r="AI292" s="4">
        <v>10</v>
      </c>
      <c r="AJ292">
        <v>10</v>
      </c>
      <c r="AK292" s="2">
        <v>785</v>
      </c>
      <c r="AR292" s="3">
        <v>6</v>
      </c>
      <c r="AS292" s="14">
        <v>12</v>
      </c>
      <c r="AT292">
        <v>678</v>
      </c>
      <c r="AV292" s="2">
        <f t="shared" si="55"/>
        <v>6</v>
      </c>
      <c r="AW292" s="2">
        <f t="shared" si="56"/>
        <v>12</v>
      </c>
      <c r="AX292">
        <f t="shared" si="57"/>
        <v>678</v>
      </c>
      <c r="AZ292" s="2">
        <f t="shared" si="58"/>
        <v>40</v>
      </c>
      <c r="BA292" s="2">
        <f t="shared" si="59"/>
        <v>6</v>
      </c>
      <c r="BB292" s="2">
        <f t="shared" si="60"/>
        <v>12</v>
      </c>
      <c r="BC292" s="2">
        <f t="shared" si="61"/>
        <v>678</v>
      </c>
      <c r="BD292">
        <f t="shared" si="62"/>
        <v>1</v>
      </c>
      <c r="BE292" s="2">
        <f t="shared" si="63"/>
        <v>40</v>
      </c>
      <c r="BF292" s="2">
        <f t="shared" si="64"/>
        <v>6</v>
      </c>
      <c r="BG292" s="2">
        <f t="shared" si="65"/>
        <v>12</v>
      </c>
      <c r="BH292" s="2">
        <f t="shared" si="66"/>
        <v>678</v>
      </c>
      <c r="BI292">
        <v>40</v>
      </c>
      <c r="BJ292">
        <f t="shared" si="67"/>
        <v>53</v>
      </c>
      <c r="BL292" s="13" cm="1">
        <f t="array" ref="BL292">INDEX(BE$253:BE$452,$BJ292)</f>
        <v>53</v>
      </c>
      <c r="BM292" s="13" cm="1">
        <f t="array" ref="BM292">INDEX(BF$253:BF$452,$BJ292)</f>
        <v>6</v>
      </c>
      <c r="BN292" s="13" cm="1">
        <f t="array" ref="BN292">INDEX(BG$253:BG$452,$BJ292)</f>
        <v>14</v>
      </c>
      <c r="BO292" s="13" cm="1">
        <f t="array" ref="BO292">INDEX(BH$253:BH$452,$BJ292)</f>
        <v>923</v>
      </c>
    </row>
    <row r="293" spans="33:67" x14ac:dyDescent="0.3">
      <c r="AG293">
        <v>41</v>
      </c>
      <c r="AI293" s="4">
        <v>11</v>
      </c>
      <c r="AJ293">
        <v>10</v>
      </c>
      <c r="AK293" s="2">
        <v>863</v>
      </c>
      <c r="AR293" s="3">
        <v>1</v>
      </c>
      <c r="AS293" s="14">
        <v>30</v>
      </c>
      <c r="AT293">
        <v>706</v>
      </c>
      <c r="AV293" s="2">
        <f t="shared" si="55"/>
        <v>1</v>
      </c>
      <c r="AW293" s="2">
        <f t="shared" si="56"/>
        <v>30</v>
      </c>
      <c r="AX293">
        <f t="shared" si="57"/>
        <v>706</v>
      </c>
      <c r="AZ293" s="2">
        <f t="shared" si="58"/>
        <v>41</v>
      </c>
      <c r="BA293" s="2">
        <f t="shared" si="59"/>
        <v>1</v>
      </c>
      <c r="BB293" s="2">
        <f t="shared" si="60"/>
        <v>30</v>
      </c>
      <c r="BC293" s="2">
        <f t="shared" si="61"/>
        <v>706</v>
      </c>
      <c r="BD293">
        <f t="shared" si="62"/>
        <v>1</v>
      </c>
      <c r="BE293" s="2">
        <f t="shared" si="63"/>
        <v>41</v>
      </c>
      <c r="BF293" s="2">
        <f t="shared" si="64"/>
        <v>1</v>
      </c>
      <c r="BG293" s="2">
        <f t="shared" si="65"/>
        <v>30</v>
      </c>
      <c r="BH293" s="2">
        <f t="shared" si="66"/>
        <v>706</v>
      </c>
      <c r="BI293">
        <v>41</v>
      </c>
      <c r="BJ293">
        <f t="shared" si="67"/>
        <v>54</v>
      </c>
      <c r="BL293" s="13" cm="1">
        <f t="array" ref="BL293">INDEX(BE$253:BE$452,$BJ293)</f>
        <v>54</v>
      </c>
      <c r="BM293" s="13" cm="1">
        <f t="array" ref="BM293">INDEX(BF$253:BF$452,$BJ293)</f>
        <v>3</v>
      </c>
      <c r="BN293" s="13" cm="1">
        <f t="array" ref="BN293">INDEX(BG$253:BG$452,$BJ293)</f>
        <v>20</v>
      </c>
      <c r="BO293" s="13" cm="1">
        <f t="array" ref="BO293">INDEX(BH$253:BH$452,$BJ293)</f>
        <v>942</v>
      </c>
    </row>
    <row r="294" spans="33:67" x14ac:dyDescent="0.3">
      <c r="AG294">
        <v>42</v>
      </c>
      <c r="AI294" s="4">
        <v>12</v>
      </c>
      <c r="AJ294">
        <v>10</v>
      </c>
      <c r="AK294" s="2">
        <v>942</v>
      </c>
      <c r="AR294" s="3">
        <v>9</v>
      </c>
      <c r="AS294" s="14">
        <v>10</v>
      </c>
      <c r="AT294">
        <v>706</v>
      </c>
      <c r="AV294" s="2">
        <f t="shared" si="55"/>
        <v>9</v>
      </c>
      <c r="AW294" s="2">
        <f t="shared" si="56"/>
        <v>10</v>
      </c>
      <c r="AX294">
        <f t="shared" si="57"/>
        <v>706</v>
      </c>
      <c r="AZ294" s="2">
        <f t="shared" si="58"/>
        <v>42</v>
      </c>
      <c r="BA294" s="2">
        <f t="shared" si="59"/>
        <v>9</v>
      </c>
      <c r="BB294" s="2">
        <f t="shared" si="60"/>
        <v>10</v>
      </c>
      <c r="BC294" s="2">
        <f t="shared" si="61"/>
        <v>706</v>
      </c>
      <c r="BD294">
        <f t="shared" si="62"/>
        <v>1</v>
      </c>
      <c r="BE294" s="2">
        <f t="shared" si="63"/>
        <v>42</v>
      </c>
      <c r="BF294" s="2">
        <f t="shared" si="64"/>
        <v>9</v>
      </c>
      <c r="BG294" s="2">
        <f t="shared" si="65"/>
        <v>10</v>
      </c>
      <c r="BH294" s="2">
        <f t="shared" si="66"/>
        <v>706</v>
      </c>
      <c r="BI294">
        <v>42</v>
      </c>
      <c r="BJ294">
        <f t="shared" si="67"/>
        <v>55</v>
      </c>
      <c r="BL294" s="13" cm="1">
        <f t="array" ref="BL294">INDEX(BE$253:BE$452,$BJ294)</f>
        <v>55</v>
      </c>
      <c r="BM294" s="13" cm="1">
        <f t="array" ref="BM294">INDEX(BF$253:BF$452,$BJ294)</f>
        <v>2</v>
      </c>
      <c r="BN294" s="13" cm="1">
        <f t="array" ref="BN294">INDEX(BG$253:BG$452,$BJ294)</f>
        <v>25</v>
      </c>
      <c r="BO294" s="13" cm="1">
        <f t="array" ref="BO294">INDEX(BH$253:BH$452,$BJ294)</f>
        <v>981</v>
      </c>
    </row>
    <row r="295" spans="33:67" x14ac:dyDescent="0.3">
      <c r="AG295">
        <v>43</v>
      </c>
      <c r="AI295" s="4">
        <v>13</v>
      </c>
      <c r="AJ295">
        <v>10</v>
      </c>
      <c r="AK295" s="2">
        <v>1021</v>
      </c>
      <c r="AR295" s="3">
        <v>2</v>
      </c>
      <c r="AS295" s="14">
        <v>22</v>
      </c>
      <c r="AT295">
        <v>760</v>
      </c>
      <c r="AV295" s="2">
        <f t="shared" si="55"/>
        <v>2</v>
      </c>
      <c r="AW295" s="2">
        <f t="shared" si="56"/>
        <v>22</v>
      </c>
      <c r="AX295">
        <f t="shared" si="57"/>
        <v>760</v>
      </c>
      <c r="AZ295" s="2">
        <f t="shared" si="58"/>
        <v>43</v>
      </c>
      <c r="BA295" s="2">
        <f t="shared" si="59"/>
        <v>2</v>
      </c>
      <c r="BB295" s="2">
        <f t="shared" si="60"/>
        <v>22</v>
      </c>
      <c r="BC295" s="2">
        <f t="shared" si="61"/>
        <v>760</v>
      </c>
      <c r="BD295">
        <f t="shared" si="62"/>
        <v>1</v>
      </c>
      <c r="BE295" s="2">
        <f t="shared" si="63"/>
        <v>43</v>
      </c>
      <c r="BF295" s="2">
        <f t="shared" si="64"/>
        <v>2</v>
      </c>
      <c r="BG295" s="2">
        <f t="shared" si="65"/>
        <v>22</v>
      </c>
      <c r="BH295" s="2">
        <f t="shared" si="66"/>
        <v>760</v>
      </c>
      <c r="BI295">
        <v>43</v>
      </c>
      <c r="BJ295">
        <f t="shared" si="67"/>
        <v>56</v>
      </c>
      <c r="BL295" s="13" cm="1">
        <f t="array" ref="BL295">INDEX(BE$253:BE$452,$BJ295)</f>
        <v>56</v>
      </c>
      <c r="BM295" s="13" cm="1">
        <f t="array" ref="BM295">INDEX(BF$253:BF$452,$BJ295)</f>
        <v>5</v>
      </c>
      <c r="BN295" s="13" cm="1">
        <f t="array" ref="BN295">INDEX(BG$253:BG$452,$BJ295)</f>
        <v>16</v>
      </c>
      <c r="BO295" s="13" cm="1">
        <f t="array" ref="BO295">INDEX(BH$253:BH$452,$BJ295)</f>
        <v>1005</v>
      </c>
    </row>
    <row r="296" spans="33:67" x14ac:dyDescent="0.3">
      <c r="AG296">
        <v>44</v>
      </c>
      <c r="AI296" s="4">
        <v>14</v>
      </c>
      <c r="AJ296">
        <v>10</v>
      </c>
      <c r="AK296" s="2">
        <v>1099</v>
      </c>
      <c r="AR296" s="3">
        <v>3</v>
      </c>
      <c r="AS296" s="14">
        <v>18</v>
      </c>
      <c r="AT296">
        <v>763</v>
      </c>
      <c r="AV296" s="2">
        <f t="shared" si="55"/>
        <v>3</v>
      </c>
      <c r="AW296" s="2">
        <f t="shared" si="56"/>
        <v>18</v>
      </c>
      <c r="AX296">
        <f t="shared" si="57"/>
        <v>763</v>
      </c>
      <c r="AZ296" s="2">
        <f t="shared" si="58"/>
        <v>44</v>
      </c>
      <c r="BA296" s="2">
        <f t="shared" si="59"/>
        <v>3</v>
      </c>
      <c r="BB296" s="2">
        <f t="shared" si="60"/>
        <v>18</v>
      </c>
      <c r="BC296" s="2">
        <f t="shared" si="61"/>
        <v>763</v>
      </c>
      <c r="BD296">
        <f t="shared" si="62"/>
        <v>1</v>
      </c>
      <c r="BE296" s="2">
        <f t="shared" si="63"/>
        <v>44</v>
      </c>
      <c r="BF296" s="2">
        <f t="shared" si="64"/>
        <v>3</v>
      </c>
      <c r="BG296" s="2">
        <f t="shared" si="65"/>
        <v>18</v>
      </c>
      <c r="BH296" s="2">
        <f t="shared" si="66"/>
        <v>763</v>
      </c>
      <c r="BI296">
        <v>44</v>
      </c>
      <c r="BJ296">
        <f t="shared" si="67"/>
        <v>58</v>
      </c>
      <c r="BL296" s="13" cm="1">
        <f t="array" ref="BL296">INDEX(BE$253:BE$452,$BJ296)</f>
        <v>58</v>
      </c>
      <c r="BM296" s="13" cm="1">
        <f t="array" ref="BM296">INDEX(BF$253:BF$452,$BJ296)</f>
        <v>4</v>
      </c>
      <c r="BN296" s="13" cm="1">
        <f t="array" ref="BN296">INDEX(BG$253:BG$452,$BJ296)</f>
        <v>18</v>
      </c>
      <c r="BO296" s="13" cm="1">
        <f t="array" ref="BO296">INDEX(BH$253:BH$452,$BJ296)</f>
        <v>1017</v>
      </c>
    </row>
    <row r="297" spans="33:67" x14ac:dyDescent="0.3">
      <c r="AG297">
        <v>45</v>
      </c>
      <c r="AI297" s="4">
        <v>15</v>
      </c>
      <c r="AJ297">
        <v>10</v>
      </c>
      <c r="AK297" s="2">
        <v>1178</v>
      </c>
      <c r="AR297" s="3">
        <v>5</v>
      </c>
      <c r="AS297" s="14">
        <v>14</v>
      </c>
      <c r="AT297">
        <v>769</v>
      </c>
      <c r="AV297" s="2">
        <f t="shared" si="55"/>
        <v>5</v>
      </c>
      <c r="AW297" s="2">
        <f t="shared" si="56"/>
        <v>14</v>
      </c>
      <c r="AX297">
        <f t="shared" si="57"/>
        <v>769</v>
      </c>
      <c r="AZ297" s="2">
        <f t="shared" si="58"/>
        <v>45</v>
      </c>
      <c r="BA297" s="2">
        <f t="shared" si="59"/>
        <v>5</v>
      </c>
      <c r="BB297" s="2">
        <f t="shared" si="60"/>
        <v>14</v>
      </c>
      <c r="BC297" s="2">
        <f t="shared" si="61"/>
        <v>769</v>
      </c>
      <c r="BD297">
        <f t="shared" si="62"/>
        <v>1</v>
      </c>
      <c r="BE297" s="2">
        <f t="shared" si="63"/>
        <v>45</v>
      </c>
      <c r="BF297" s="2">
        <f t="shared" si="64"/>
        <v>5</v>
      </c>
      <c r="BG297" s="2">
        <f t="shared" si="65"/>
        <v>14</v>
      </c>
      <c r="BH297" s="2">
        <f t="shared" si="66"/>
        <v>769</v>
      </c>
      <c r="BI297">
        <v>45</v>
      </c>
      <c r="BJ297">
        <f t="shared" si="67"/>
        <v>59</v>
      </c>
      <c r="BL297" s="13" cm="1">
        <f t="array" ref="BL297">INDEX(BE$253:BE$452,$BJ297)</f>
        <v>59</v>
      </c>
      <c r="BM297" s="13" cm="1">
        <f t="array" ref="BM297">INDEX(BF$253:BF$452,$BJ297)</f>
        <v>9</v>
      </c>
      <c r="BN297" s="13" cm="1">
        <f t="array" ref="BN297">INDEX(BG$253:BG$452,$BJ297)</f>
        <v>12</v>
      </c>
      <c r="BO297" s="13" cm="1">
        <f t="array" ref="BO297">INDEX(BH$253:BH$452,$BJ297)</f>
        <v>1017</v>
      </c>
    </row>
    <row r="298" spans="33:67" x14ac:dyDescent="0.3">
      <c r="AG298">
        <v>46</v>
      </c>
      <c r="AI298" s="4">
        <v>16</v>
      </c>
      <c r="AJ298">
        <v>10</v>
      </c>
      <c r="AK298" s="2">
        <v>1256</v>
      </c>
      <c r="AR298" s="3">
        <v>10</v>
      </c>
      <c r="AS298" s="14">
        <v>10</v>
      </c>
      <c r="AT298">
        <v>785</v>
      </c>
      <c r="AV298" s="2">
        <f t="shared" si="55"/>
        <v>10</v>
      </c>
      <c r="AW298" s="2">
        <f t="shared" si="56"/>
        <v>10</v>
      </c>
      <c r="AX298">
        <f t="shared" si="57"/>
        <v>785</v>
      </c>
      <c r="AZ298" s="2">
        <f t="shared" si="58"/>
        <v>46</v>
      </c>
      <c r="BA298" s="2">
        <f t="shared" si="59"/>
        <v>10</v>
      </c>
      <c r="BB298" s="2">
        <f t="shared" si="60"/>
        <v>10</v>
      </c>
      <c r="BC298" s="2">
        <f t="shared" si="61"/>
        <v>785</v>
      </c>
      <c r="BD298">
        <f t="shared" si="62"/>
        <v>1</v>
      </c>
      <c r="BE298" s="2">
        <f t="shared" si="63"/>
        <v>46</v>
      </c>
      <c r="BF298" s="2">
        <f t="shared" si="64"/>
        <v>10</v>
      </c>
      <c r="BG298" s="2">
        <f t="shared" si="65"/>
        <v>10</v>
      </c>
      <c r="BH298" s="2">
        <f t="shared" si="66"/>
        <v>785</v>
      </c>
      <c r="BI298">
        <v>46</v>
      </c>
      <c r="BJ298">
        <f t="shared" si="67"/>
        <v>60</v>
      </c>
      <c r="BL298" s="13" cm="1">
        <f t="array" ref="BL298">INDEX(BE$253:BE$452,$BJ298)</f>
        <v>60</v>
      </c>
      <c r="BM298" s="13" cm="1">
        <f t="array" ref="BM298">INDEX(BF$253:BF$452,$BJ298)</f>
        <v>2</v>
      </c>
      <c r="BN298" s="13" cm="1">
        <f t="array" ref="BN298">INDEX(BG$253:BG$452,$BJ298)</f>
        <v>26</v>
      </c>
      <c r="BO298" s="13" cm="1">
        <f t="array" ref="BO298">INDEX(BH$253:BH$452,$BJ298)</f>
        <v>1061</v>
      </c>
    </row>
    <row r="299" spans="33:67" x14ac:dyDescent="0.3">
      <c r="AG299">
        <v>47</v>
      </c>
      <c r="AI299" s="4">
        <v>17</v>
      </c>
      <c r="AJ299">
        <v>10</v>
      </c>
      <c r="AK299" s="2">
        <v>1335</v>
      </c>
      <c r="AR299" s="3">
        <v>7</v>
      </c>
      <c r="AS299" s="14">
        <v>12</v>
      </c>
      <c r="AT299">
        <v>791</v>
      </c>
      <c r="AV299" s="2">
        <f t="shared" si="55"/>
        <v>7</v>
      </c>
      <c r="AW299" s="2">
        <f t="shared" si="56"/>
        <v>12</v>
      </c>
      <c r="AX299">
        <f t="shared" si="57"/>
        <v>791</v>
      </c>
      <c r="AZ299" s="2">
        <f t="shared" si="58"/>
        <v>47</v>
      </c>
      <c r="BA299" s="2">
        <f t="shared" si="59"/>
        <v>7</v>
      </c>
      <c r="BB299" s="2">
        <f t="shared" si="60"/>
        <v>12</v>
      </c>
      <c r="BC299" s="2">
        <f t="shared" si="61"/>
        <v>791</v>
      </c>
      <c r="BD299">
        <f t="shared" si="62"/>
        <v>1</v>
      </c>
      <c r="BE299" s="2">
        <f t="shared" si="63"/>
        <v>47</v>
      </c>
      <c r="BF299" s="2">
        <f t="shared" si="64"/>
        <v>7</v>
      </c>
      <c r="BG299" s="2">
        <f t="shared" si="65"/>
        <v>12</v>
      </c>
      <c r="BH299" s="2">
        <f t="shared" si="66"/>
        <v>791</v>
      </c>
      <c r="BI299">
        <v>47</v>
      </c>
      <c r="BJ299">
        <f t="shared" si="67"/>
        <v>61</v>
      </c>
      <c r="BL299" s="13" cm="1">
        <f t="array" ref="BL299">INDEX(BE$253:BE$452,$BJ299)</f>
        <v>61</v>
      </c>
      <c r="BM299" s="13" cm="1">
        <f t="array" ref="BM299">INDEX(BF$253:BF$452,$BJ299)</f>
        <v>7</v>
      </c>
      <c r="BN299" s="13" cm="1">
        <f t="array" ref="BN299">INDEX(BG$253:BG$452,$BJ299)</f>
        <v>14</v>
      </c>
      <c r="BO299" s="13" cm="1">
        <f t="array" ref="BO299">INDEX(BH$253:BH$452,$BJ299)</f>
        <v>1077</v>
      </c>
    </row>
    <row r="300" spans="33:67" x14ac:dyDescent="0.3">
      <c r="AG300">
        <v>48</v>
      </c>
      <c r="AI300" s="4">
        <v>18</v>
      </c>
      <c r="AJ300">
        <v>10</v>
      </c>
      <c r="AK300" s="2">
        <v>1413</v>
      </c>
      <c r="AR300" s="3">
        <v>1</v>
      </c>
      <c r="AS300" s="14">
        <v>32</v>
      </c>
      <c r="AT300">
        <v>804</v>
      </c>
      <c r="AV300" s="2">
        <f t="shared" si="55"/>
        <v>1</v>
      </c>
      <c r="AW300" s="2" t="str">
        <f t="shared" si="56"/>
        <v>N</v>
      </c>
      <c r="AX300" t="str">
        <f t="shared" si="57"/>
        <v/>
      </c>
      <c r="AZ300" s="2" t="str">
        <f t="shared" si="58"/>
        <v/>
      </c>
      <c r="BA300" s="2" t="str">
        <f t="shared" si="59"/>
        <v/>
      </c>
      <c r="BB300" s="2" t="str">
        <f t="shared" si="60"/>
        <v/>
      </c>
      <c r="BC300" s="2" t="str">
        <f t="shared" si="61"/>
        <v/>
      </c>
      <c r="BD300">
        <f t="shared" si="62"/>
        <v>0</v>
      </c>
      <c r="BE300" s="2" t="str">
        <f t="shared" si="63"/>
        <v>N</v>
      </c>
      <c r="BF300" s="2" t="str">
        <f t="shared" si="64"/>
        <v>N</v>
      </c>
      <c r="BG300" s="2" t="str">
        <f t="shared" si="65"/>
        <v>N</v>
      </c>
      <c r="BH300" s="2" t="str">
        <f t="shared" si="66"/>
        <v>N</v>
      </c>
      <c r="BI300">
        <v>48</v>
      </c>
      <c r="BJ300">
        <f t="shared" si="67"/>
        <v>62</v>
      </c>
      <c r="BL300" s="13" cm="1">
        <f t="array" ref="BL300">INDEX(BE$253:BE$452,$BJ300)</f>
        <v>62</v>
      </c>
      <c r="BM300" s="13" cm="1">
        <f t="array" ref="BM300">INDEX(BF$253:BF$452,$BJ300)</f>
        <v>10</v>
      </c>
      <c r="BN300" s="13" cm="1">
        <f t="array" ref="BN300">INDEX(BG$253:BG$452,$BJ300)</f>
        <v>12</v>
      </c>
      <c r="BO300" s="13" cm="1">
        <f t="array" ref="BO300">INDEX(BH$253:BH$452,$BJ300)</f>
        <v>1130</v>
      </c>
    </row>
    <row r="301" spans="33:67" x14ac:dyDescent="0.3">
      <c r="AG301">
        <v>49</v>
      </c>
      <c r="AI301" s="4">
        <v>19</v>
      </c>
      <c r="AJ301">
        <v>10</v>
      </c>
      <c r="AK301" s="2">
        <v>1492</v>
      </c>
      <c r="AR301" s="3">
        <v>4</v>
      </c>
      <c r="AS301" s="14">
        <v>16</v>
      </c>
      <c r="AT301">
        <v>804</v>
      </c>
      <c r="AV301" s="2">
        <f t="shared" si="55"/>
        <v>4</v>
      </c>
      <c r="AW301" s="2">
        <f t="shared" si="56"/>
        <v>16</v>
      </c>
      <c r="AX301">
        <f t="shared" si="57"/>
        <v>804</v>
      </c>
      <c r="AZ301" s="2">
        <f t="shared" si="58"/>
        <v>49</v>
      </c>
      <c r="BA301" s="2">
        <f t="shared" si="59"/>
        <v>4</v>
      </c>
      <c r="BB301" s="2">
        <f t="shared" si="60"/>
        <v>16</v>
      </c>
      <c r="BC301" s="2">
        <f t="shared" si="61"/>
        <v>804</v>
      </c>
      <c r="BD301">
        <f t="shared" si="62"/>
        <v>1</v>
      </c>
      <c r="BE301" s="2">
        <f t="shared" si="63"/>
        <v>49</v>
      </c>
      <c r="BF301" s="2">
        <f t="shared" si="64"/>
        <v>4</v>
      </c>
      <c r="BG301" s="2">
        <f t="shared" si="65"/>
        <v>16</v>
      </c>
      <c r="BH301" s="2">
        <f t="shared" si="66"/>
        <v>804</v>
      </c>
      <c r="BI301">
        <v>49</v>
      </c>
      <c r="BJ301">
        <f t="shared" si="67"/>
        <v>64</v>
      </c>
      <c r="BL301" s="13" cm="1">
        <f t="array" ref="BL301">INDEX(BE$253:BE$452,$BJ301)</f>
        <v>64</v>
      </c>
      <c r="BM301" s="13" cm="1">
        <f t="array" ref="BM301">INDEX(BF$253:BF$452,$BJ301)</f>
        <v>3</v>
      </c>
      <c r="BN301" s="13" cm="1">
        <f t="array" ref="BN301">INDEX(BG$253:BG$452,$BJ301)</f>
        <v>22</v>
      </c>
      <c r="BO301" s="13" cm="1">
        <f t="array" ref="BO301">INDEX(BH$253:BH$452,$BJ301)</f>
        <v>1140</v>
      </c>
    </row>
    <row r="302" spans="33:67" x14ac:dyDescent="0.3">
      <c r="AG302">
        <v>50</v>
      </c>
      <c r="AI302" s="4">
        <v>20</v>
      </c>
      <c r="AJ302">
        <v>10</v>
      </c>
      <c r="AK302" s="2">
        <v>1570</v>
      </c>
      <c r="AR302" s="3">
        <v>2</v>
      </c>
      <c r="AS302" s="14">
        <v>24</v>
      </c>
      <c r="AT302">
        <v>904</v>
      </c>
      <c r="AV302" s="2">
        <f t="shared" si="55"/>
        <v>2</v>
      </c>
      <c r="AW302" s="2">
        <f t="shared" si="56"/>
        <v>24</v>
      </c>
      <c r="AX302">
        <f t="shared" si="57"/>
        <v>904</v>
      </c>
      <c r="AZ302" s="2">
        <f t="shared" si="58"/>
        <v>50</v>
      </c>
      <c r="BA302" s="2">
        <f t="shared" si="59"/>
        <v>2</v>
      </c>
      <c r="BB302" s="2">
        <f t="shared" si="60"/>
        <v>24</v>
      </c>
      <c r="BC302" s="2">
        <f t="shared" si="61"/>
        <v>904</v>
      </c>
      <c r="BD302">
        <f t="shared" si="62"/>
        <v>1</v>
      </c>
      <c r="BE302" s="2">
        <f t="shared" si="63"/>
        <v>50</v>
      </c>
      <c r="BF302" s="2">
        <f t="shared" si="64"/>
        <v>2</v>
      </c>
      <c r="BG302" s="2">
        <f t="shared" si="65"/>
        <v>24</v>
      </c>
      <c r="BH302" s="2">
        <f t="shared" si="66"/>
        <v>904</v>
      </c>
      <c r="BI302">
        <v>50</v>
      </c>
      <c r="BJ302">
        <f t="shared" si="67"/>
        <v>65</v>
      </c>
      <c r="BL302" s="13" cm="1">
        <f t="array" ref="BL302">INDEX(BE$253:BE$452,$BJ302)</f>
        <v>65</v>
      </c>
      <c r="BM302" s="13" cm="1">
        <f t="array" ref="BM302">INDEX(BF$253:BF$452,$BJ302)</f>
        <v>6</v>
      </c>
      <c r="BN302" s="13" cm="1">
        <f t="array" ref="BN302">INDEX(BG$253:BG$452,$BJ302)</f>
        <v>16</v>
      </c>
      <c r="BO302" s="13" cm="1">
        <f t="array" ref="BO302">INDEX(BH$253:BH$452,$BJ302)</f>
        <v>1206</v>
      </c>
    </row>
    <row r="303" spans="33:67" x14ac:dyDescent="0.3">
      <c r="AG303">
        <v>51</v>
      </c>
      <c r="AI303" s="4">
        <v>21</v>
      </c>
      <c r="AJ303">
        <v>10</v>
      </c>
      <c r="AK303" s="2">
        <v>1649</v>
      </c>
      <c r="AR303" s="3">
        <v>8</v>
      </c>
      <c r="AS303" s="14">
        <v>12</v>
      </c>
      <c r="AT303">
        <v>904</v>
      </c>
      <c r="AV303" s="2">
        <f t="shared" si="55"/>
        <v>8</v>
      </c>
      <c r="AW303" s="2">
        <f t="shared" si="56"/>
        <v>12</v>
      </c>
      <c r="AX303">
        <f t="shared" si="57"/>
        <v>904</v>
      </c>
      <c r="AZ303" s="2">
        <f t="shared" si="58"/>
        <v>51</v>
      </c>
      <c r="BA303" s="2">
        <f t="shared" si="59"/>
        <v>8</v>
      </c>
      <c r="BB303" s="2">
        <f t="shared" si="60"/>
        <v>12</v>
      </c>
      <c r="BC303" s="2">
        <f t="shared" si="61"/>
        <v>904</v>
      </c>
      <c r="BD303">
        <f t="shared" si="62"/>
        <v>1</v>
      </c>
      <c r="BE303" s="2">
        <f t="shared" si="63"/>
        <v>51</v>
      </c>
      <c r="BF303" s="2">
        <f t="shared" si="64"/>
        <v>8</v>
      </c>
      <c r="BG303" s="2">
        <f t="shared" si="65"/>
        <v>12</v>
      </c>
      <c r="BH303" s="2">
        <f t="shared" si="66"/>
        <v>904</v>
      </c>
      <c r="BI303">
        <v>51</v>
      </c>
      <c r="BJ303">
        <f t="shared" si="67"/>
        <v>66</v>
      </c>
      <c r="BL303" s="13" cm="1">
        <f t="array" ref="BL303">INDEX(BE$253:BE$452,$BJ303)</f>
        <v>66</v>
      </c>
      <c r="BM303" s="13" cm="1">
        <f t="array" ref="BM303">INDEX(BF$253:BF$452,$BJ303)</f>
        <v>2</v>
      </c>
      <c r="BN303" s="13" cm="1">
        <f t="array" ref="BN303">INDEX(BG$253:BG$452,$BJ303)</f>
        <v>28</v>
      </c>
      <c r="BO303" s="13" cm="1">
        <f t="array" ref="BO303">INDEX(BH$253:BH$452,$BJ303)</f>
        <v>1231</v>
      </c>
    </row>
    <row r="304" spans="33:67" x14ac:dyDescent="0.3">
      <c r="AG304">
        <v>52</v>
      </c>
      <c r="AI304" s="4">
        <v>22</v>
      </c>
      <c r="AJ304">
        <v>10</v>
      </c>
      <c r="AK304" s="2">
        <v>1727</v>
      </c>
      <c r="AR304" s="3">
        <v>1</v>
      </c>
      <c r="AS304" s="14">
        <v>34</v>
      </c>
      <c r="AT304">
        <v>907</v>
      </c>
      <c r="AV304" s="2">
        <f t="shared" si="55"/>
        <v>1</v>
      </c>
      <c r="AW304" s="2" t="str">
        <f t="shared" si="56"/>
        <v>N</v>
      </c>
      <c r="AX304" t="str">
        <f t="shared" si="57"/>
        <v/>
      </c>
      <c r="AZ304" s="2" t="str">
        <f t="shared" si="58"/>
        <v/>
      </c>
      <c r="BA304" s="2" t="str">
        <f t="shared" si="59"/>
        <v/>
      </c>
      <c r="BB304" s="2" t="str">
        <f t="shared" si="60"/>
        <v/>
      </c>
      <c r="BC304" s="2" t="str">
        <f t="shared" si="61"/>
        <v/>
      </c>
      <c r="BD304">
        <f t="shared" si="62"/>
        <v>0</v>
      </c>
      <c r="BE304" s="2" t="str">
        <f t="shared" si="63"/>
        <v>N</v>
      </c>
      <c r="BF304" s="2" t="str">
        <f t="shared" si="64"/>
        <v>N</v>
      </c>
      <c r="BG304" s="2" t="str">
        <f t="shared" si="65"/>
        <v>N</v>
      </c>
      <c r="BH304" s="2" t="str">
        <f t="shared" si="66"/>
        <v>N</v>
      </c>
      <c r="BI304">
        <v>52</v>
      </c>
      <c r="BJ304">
        <f t="shared" si="67"/>
        <v>67</v>
      </c>
      <c r="BL304" s="13" cm="1">
        <f t="array" ref="BL304">INDEX(BE$253:BE$452,$BJ304)</f>
        <v>67</v>
      </c>
      <c r="BM304" s="13" cm="1">
        <f t="array" ref="BM304">INDEX(BF$253:BF$452,$BJ304)</f>
        <v>8</v>
      </c>
      <c r="BN304" s="13" cm="1">
        <f t="array" ref="BN304">INDEX(BG$253:BG$452,$BJ304)</f>
        <v>14</v>
      </c>
      <c r="BO304" s="13" cm="1">
        <f t="array" ref="BO304">INDEX(BH$253:BH$452,$BJ304)</f>
        <v>1231</v>
      </c>
    </row>
    <row r="305" spans="33:67" x14ac:dyDescent="0.3">
      <c r="AG305">
        <v>53</v>
      </c>
      <c r="AI305" s="4">
        <v>23</v>
      </c>
      <c r="AJ305">
        <v>10</v>
      </c>
      <c r="AK305" s="2">
        <v>1806</v>
      </c>
      <c r="AR305" s="3">
        <v>6</v>
      </c>
      <c r="AS305" s="14">
        <v>14</v>
      </c>
      <c r="AT305">
        <v>923</v>
      </c>
      <c r="AV305" s="2">
        <f t="shared" si="55"/>
        <v>6</v>
      </c>
      <c r="AW305" s="2">
        <f t="shared" si="56"/>
        <v>14</v>
      </c>
      <c r="AX305">
        <f t="shared" si="57"/>
        <v>923</v>
      </c>
      <c r="AZ305" s="2">
        <f t="shared" si="58"/>
        <v>53</v>
      </c>
      <c r="BA305" s="2">
        <f t="shared" si="59"/>
        <v>6</v>
      </c>
      <c r="BB305" s="2">
        <f t="shared" si="60"/>
        <v>14</v>
      </c>
      <c r="BC305" s="2">
        <f t="shared" si="61"/>
        <v>923</v>
      </c>
      <c r="BD305">
        <f t="shared" si="62"/>
        <v>1</v>
      </c>
      <c r="BE305" s="2">
        <f t="shared" si="63"/>
        <v>53</v>
      </c>
      <c r="BF305" s="2">
        <f t="shared" si="64"/>
        <v>6</v>
      </c>
      <c r="BG305" s="2">
        <f t="shared" si="65"/>
        <v>14</v>
      </c>
      <c r="BH305" s="2">
        <f t="shared" si="66"/>
        <v>923</v>
      </c>
      <c r="BI305">
        <v>53</v>
      </c>
      <c r="BJ305">
        <f t="shared" si="67"/>
        <v>69</v>
      </c>
      <c r="BL305" s="13" cm="1">
        <f t="array" ref="BL305">INDEX(BE$253:BE$452,$BJ305)</f>
        <v>69</v>
      </c>
      <c r="BM305" s="13" cm="1">
        <f t="array" ref="BM305">INDEX(BF$253:BF$452,$BJ305)</f>
        <v>4</v>
      </c>
      <c r="BN305" s="13" cm="1">
        <f t="array" ref="BN305">INDEX(BG$253:BG$452,$BJ305)</f>
        <v>20</v>
      </c>
      <c r="BO305" s="13" cm="1">
        <f t="array" ref="BO305">INDEX(BH$253:BH$452,$BJ305)</f>
        <v>1256</v>
      </c>
    </row>
    <row r="306" spans="33:67" x14ac:dyDescent="0.3">
      <c r="AG306">
        <v>54</v>
      </c>
      <c r="AI306" s="4">
        <v>24</v>
      </c>
      <c r="AJ306">
        <v>10</v>
      </c>
      <c r="AK306" s="2">
        <v>1884</v>
      </c>
      <c r="AR306" s="3">
        <v>3</v>
      </c>
      <c r="AS306" s="14">
        <v>20</v>
      </c>
      <c r="AT306">
        <v>942</v>
      </c>
      <c r="AV306" s="2">
        <f t="shared" si="55"/>
        <v>3</v>
      </c>
      <c r="AW306" s="2">
        <f t="shared" si="56"/>
        <v>20</v>
      </c>
      <c r="AX306">
        <f t="shared" si="57"/>
        <v>942</v>
      </c>
      <c r="AZ306" s="2">
        <f t="shared" si="58"/>
        <v>54</v>
      </c>
      <c r="BA306" s="2">
        <f t="shared" si="59"/>
        <v>3</v>
      </c>
      <c r="BB306" s="2">
        <f t="shared" si="60"/>
        <v>20</v>
      </c>
      <c r="BC306" s="2">
        <f t="shared" si="61"/>
        <v>942</v>
      </c>
      <c r="BD306">
        <f t="shared" si="62"/>
        <v>1</v>
      </c>
      <c r="BE306" s="2">
        <f t="shared" si="63"/>
        <v>54</v>
      </c>
      <c r="BF306" s="2">
        <f t="shared" si="64"/>
        <v>3</v>
      </c>
      <c r="BG306" s="2">
        <f t="shared" si="65"/>
        <v>20</v>
      </c>
      <c r="BH306" s="2">
        <f t="shared" si="66"/>
        <v>942</v>
      </c>
      <c r="BI306">
        <v>54</v>
      </c>
      <c r="BJ306">
        <f t="shared" si="67"/>
        <v>70</v>
      </c>
      <c r="BL306" s="13" cm="1">
        <f t="array" ref="BL306">INDEX(BE$253:BE$452,$BJ306)</f>
        <v>70</v>
      </c>
      <c r="BM306" s="13" cm="1">
        <f t="array" ref="BM306">INDEX(BF$253:BF$452,$BJ306)</f>
        <v>5</v>
      </c>
      <c r="BN306" s="13" cm="1">
        <f t="array" ref="BN306">INDEX(BG$253:BG$452,$BJ306)</f>
        <v>18</v>
      </c>
      <c r="BO306" s="13" cm="1">
        <f t="array" ref="BO306">INDEX(BH$253:BH$452,$BJ306)</f>
        <v>1272</v>
      </c>
    </row>
    <row r="307" spans="33:67" x14ac:dyDescent="0.3">
      <c r="AG307">
        <v>55</v>
      </c>
      <c r="AI307" s="4">
        <v>25</v>
      </c>
      <c r="AJ307">
        <v>10</v>
      </c>
      <c r="AK307" s="2">
        <v>1963</v>
      </c>
      <c r="AR307" s="3">
        <v>2</v>
      </c>
      <c r="AS307" s="14">
        <v>25</v>
      </c>
      <c r="AT307">
        <v>981</v>
      </c>
      <c r="AV307" s="2">
        <f t="shared" si="55"/>
        <v>2</v>
      </c>
      <c r="AW307" s="2">
        <f t="shared" si="56"/>
        <v>25</v>
      </c>
      <c r="AX307">
        <f t="shared" si="57"/>
        <v>981</v>
      </c>
      <c r="AZ307" s="2">
        <f t="shared" si="58"/>
        <v>55</v>
      </c>
      <c r="BA307" s="2">
        <f t="shared" si="59"/>
        <v>2</v>
      </c>
      <c r="BB307" s="2">
        <f t="shared" si="60"/>
        <v>25</v>
      </c>
      <c r="BC307" s="2">
        <f t="shared" si="61"/>
        <v>981</v>
      </c>
      <c r="BD307">
        <f t="shared" si="62"/>
        <v>1</v>
      </c>
      <c r="BE307" s="2">
        <f t="shared" si="63"/>
        <v>55</v>
      </c>
      <c r="BF307" s="2">
        <f t="shared" si="64"/>
        <v>2</v>
      </c>
      <c r="BG307" s="2">
        <f t="shared" si="65"/>
        <v>25</v>
      </c>
      <c r="BH307" s="2">
        <f t="shared" si="66"/>
        <v>981</v>
      </c>
      <c r="BI307">
        <v>55</v>
      </c>
      <c r="BJ307">
        <f t="shared" si="67"/>
        <v>71</v>
      </c>
      <c r="BL307" s="13" cm="1">
        <f t="array" ref="BL307">INDEX(BE$253:BE$452,$BJ307)</f>
        <v>71</v>
      </c>
      <c r="BM307" s="13" cm="1">
        <f t="array" ref="BM307">INDEX(BF$253:BF$452,$BJ307)</f>
        <v>3</v>
      </c>
      <c r="BN307" s="13" cm="1">
        <f t="array" ref="BN307">INDEX(BG$253:BG$452,$BJ307)</f>
        <v>24</v>
      </c>
      <c r="BO307" s="13" cm="1">
        <f t="array" ref="BO307">INDEX(BH$253:BH$452,$BJ307)</f>
        <v>1357</v>
      </c>
    </row>
    <row r="308" spans="33:67" x14ac:dyDescent="0.3">
      <c r="AG308">
        <v>56</v>
      </c>
      <c r="AI308" s="4">
        <v>26</v>
      </c>
      <c r="AJ308">
        <v>10</v>
      </c>
      <c r="AK308" s="2">
        <v>2042</v>
      </c>
      <c r="AR308" s="3">
        <v>5</v>
      </c>
      <c r="AS308" s="14">
        <v>16</v>
      </c>
      <c r="AT308">
        <v>1005</v>
      </c>
      <c r="AV308" s="2">
        <f t="shared" si="55"/>
        <v>5</v>
      </c>
      <c r="AW308" s="2">
        <f t="shared" si="56"/>
        <v>16</v>
      </c>
      <c r="AX308">
        <f t="shared" si="57"/>
        <v>1005</v>
      </c>
      <c r="AZ308" s="2">
        <f t="shared" si="58"/>
        <v>56</v>
      </c>
      <c r="BA308" s="2">
        <f t="shared" si="59"/>
        <v>5</v>
      </c>
      <c r="BB308" s="2">
        <f t="shared" si="60"/>
        <v>16</v>
      </c>
      <c r="BC308" s="2">
        <f t="shared" si="61"/>
        <v>1005</v>
      </c>
      <c r="BD308">
        <f t="shared" si="62"/>
        <v>1</v>
      </c>
      <c r="BE308" s="2">
        <f t="shared" si="63"/>
        <v>56</v>
      </c>
      <c r="BF308" s="2">
        <f t="shared" si="64"/>
        <v>5</v>
      </c>
      <c r="BG308" s="2">
        <f t="shared" si="65"/>
        <v>16</v>
      </c>
      <c r="BH308" s="2">
        <f t="shared" si="66"/>
        <v>1005</v>
      </c>
      <c r="BI308">
        <v>56</v>
      </c>
      <c r="BJ308">
        <f t="shared" si="67"/>
        <v>72</v>
      </c>
      <c r="BL308" s="13" cm="1">
        <f t="array" ref="BL308">INDEX(BE$253:BE$452,$BJ308)</f>
        <v>72</v>
      </c>
      <c r="BM308" s="13" cm="1">
        <f t="array" ref="BM308">INDEX(BF$253:BF$452,$BJ308)</f>
        <v>9</v>
      </c>
      <c r="BN308" s="13" cm="1">
        <f t="array" ref="BN308">INDEX(BG$253:BG$452,$BJ308)</f>
        <v>14</v>
      </c>
      <c r="BO308" s="13" cm="1">
        <f t="array" ref="BO308">INDEX(BH$253:BH$452,$BJ308)</f>
        <v>1385</v>
      </c>
    </row>
    <row r="309" spans="33:67" x14ac:dyDescent="0.3">
      <c r="AG309">
        <v>57</v>
      </c>
      <c r="AI309" s="4">
        <v>27</v>
      </c>
      <c r="AJ309">
        <v>10</v>
      </c>
      <c r="AK309" s="2">
        <v>2120</v>
      </c>
      <c r="AR309" s="3">
        <v>1</v>
      </c>
      <c r="AS309" s="14">
        <v>36</v>
      </c>
      <c r="AT309">
        <v>1017</v>
      </c>
      <c r="AV309" s="2">
        <f t="shared" si="55"/>
        <v>1</v>
      </c>
      <c r="AW309" s="2" t="str">
        <f t="shared" si="56"/>
        <v>N</v>
      </c>
      <c r="AX309" t="str">
        <f t="shared" si="57"/>
        <v/>
      </c>
      <c r="AZ309" s="2" t="str">
        <f t="shared" si="58"/>
        <v/>
      </c>
      <c r="BA309" s="2" t="str">
        <f t="shared" si="59"/>
        <v/>
      </c>
      <c r="BB309" s="2" t="str">
        <f t="shared" si="60"/>
        <v/>
      </c>
      <c r="BC309" s="2" t="str">
        <f t="shared" si="61"/>
        <v/>
      </c>
      <c r="BD309">
        <f t="shared" si="62"/>
        <v>0</v>
      </c>
      <c r="BE309" s="2" t="str">
        <f t="shared" si="63"/>
        <v>N</v>
      </c>
      <c r="BF309" s="2" t="str">
        <f t="shared" si="64"/>
        <v>N</v>
      </c>
      <c r="BG309" s="2" t="str">
        <f t="shared" si="65"/>
        <v>N</v>
      </c>
      <c r="BH309" s="2" t="str">
        <f t="shared" si="66"/>
        <v>N</v>
      </c>
      <c r="BI309">
        <v>57</v>
      </c>
      <c r="BJ309">
        <f t="shared" si="67"/>
        <v>73</v>
      </c>
      <c r="BL309" s="13" cm="1">
        <f t="array" ref="BL309">INDEX(BE$253:BE$452,$BJ309)</f>
        <v>73</v>
      </c>
      <c r="BM309" s="13" cm="1">
        <f t="array" ref="BM309">INDEX(BF$253:BF$452,$BJ309)</f>
        <v>7</v>
      </c>
      <c r="BN309" s="13" cm="1">
        <f t="array" ref="BN309">INDEX(BG$253:BG$452,$BJ309)</f>
        <v>16</v>
      </c>
      <c r="BO309" s="13" cm="1">
        <f t="array" ref="BO309">INDEX(BH$253:BH$452,$BJ309)</f>
        <v>1407</v>
      </c>
    </row>
    <row r="310" spans="33:67" x14ac:dyDescent="0.3">
      <c r="AG310">
        <v>58</v>
      </c>
      <c r="AI310" s="4">
        <v>28</v>
      </c>
      <c r="AJ310">
        <v>10</v>
      </c>
      <c r="AK310" s="2">
        <v>2199</v>
      </c>
      <c r="AR310" s="3">
        <v>4</v>
      </c>
      <c r="AS310" s="14">
        <v>18</v>
      </c>
      <c r="AT310">
        <v>1017</v>
      </c>
      <c r="AV310" s="2">
        <f t="shared" si="55"/>
        <v>4</v>
      </c>
      <c r="AW310" s="2">
        <f t="shared" si="56"/>
        <v>18</v>
      </c>
      <c r="AX310">
        <f t="shared" si="57"/>
        <v>1017</v>
      </c>
      <c r="AZ310" s="2">
        <f t="shared" si="58"/>
        <v>58</v>
      </c>
      <c r="BA310" s="2">
        <f t="shared" si="59"/>
        <v>4</v>
      </c>
      <c r="BB310" s="2">
        <f t="shared" si="60"/>
        <v>18</v>
      </c>
      <c r="BC310" s="2">
        <f t="shared" si="61"/>
        <v>1017</v>
      </c>
      <c r="BD310">
        <f t="shared" si="62"/>
        <v>1</v>
      </c>
      <c r="BE310" s="2">
        <f t="shared" si="63"/>
        <v>58</v>
      </c>
      <c r="BF310" s="2">
        <f t="shared" si="64"/>
        <v>4</v>
      </c>
      <c r="BG310" s="2">
        <f t="shared" si="65"/>
        <v>18</v>
      </c>
      <c r="BH310" s="2">
        <f t="shared" si="66"/>
        <v>1017</v>
      </c>
      <c r="BI310">
        <v>58</v>
      </c>
      <c r="BJ310">
        <f t="shared" si="67"/>
        <v>74</v>
      </c>
      <c r="BL310" s="13" cm="1">
        <f t="array" ref="BL310">INDEX(BE$253:BE$452,$BJ310)</f>
        <v>74</v>
      </c>
      <c r="BM310" s="13" cm="1">
        <f t="array" ref="BM310">INDEX(BF$253:BF$452,$BJ310)</f>
        <v>2</v>
      </c>
      <c r="BN310" s="13" cm="1">
        <f t="array" ref="BN310">INDEX(BG$253:BG$452,$BJ310)</f>
        <v>30</v>
      </c>
      <c r="BO310" s="13" cm="1">
        <f t="array" ref="BO310">INDEX(BH$253:BH$452,$BJ310)</f>
        <v>1413</v>
      </c>
    </row>
    <row r="311" spans="33:67" x14ac:dyDescent="0.3">
      <c r="AG311">
        <v>59</v>
      </c>
      <c r="AI311" s="4">
        <v>29</v>
      </c>
      <c r="AJ311">
        <v>10</v>
      </c>
      <c r="AK311" s="2">
        <v>2277</v>
      </c>
      <c r="AR311" s="3">
        <v>9</v>
      </c>
      <c r="AS311" s="14">
        <v>12</v>
      </c>
      <c r="AT311">
        <v>1017</v>
      </c>
      <c r="AV311" s="2">
        <f t="shared" si="55"/>
        <v>9</v>
      </c>
      <c r="AW311" s="2">
        <f t="shared" si="56"/>
        <v>12</v>
      </c>
      <c r="AX311">
        <f t="shared" si="57"/>
        <v>1017</v>
      </c>
      <c r="AZ311" s="2">
        <f t="shared" si="58"/>
        <v>59</v>
      </c>
      <c r="BA311" s="2">
        <f t="shared" si="59"/>
        <v>9</v>
      </c>
      <c r="BB311" s="2">
        <f t="shared" si="60"/>
        <v>12</v>
      </c>
      <c r="BC311" s="2">
        <f t="shared" si="61"/>
        <v>1017</v>
      </c>
      <c r="BD311">
        <f t="shared" si="62"/>
        <v>1</v>
      </c>
      <c r="BE311" s="2">
        <f t="shared" si="63"/>
        <v>59</v>
      </c>
      <c r="BF311" s="2">
        <f t="shared" si="64"/>
        <v>9</v>
      </c>
      <c r="BG311" s="2">
        <f t="shared" si="65"/>
        <v>12</v>
      </c>
      <c r="BH311" s="2">
        <f t="shared" si="66"/>
        <v>1017</v>
      </c>
      <c r="BI311">
        <v>59</v>
      </c>
      <c r="BJ311">
        <f t="shared" si="67"/>
        <v>75</v>
      </c>
      <c r="BL311" s="13" cm="1">
        <f t="array" ref="BL311">INDEX(BE$253:BE$452,$BJ311)</f>
        <v>75</v>
      </c>
      <c r="BM311" s="13" cm="1">
        <f t="array" ref="BM311">INDEX(BF$253:BF$452,$BJ311)</f>
        <v>3</v>
      </c>
      <c r="BN311" s="13" cm="1">
        <f t="array" ref="BN311">INDEX(BG$253:BG$452,$BJ311)</f>
        <v>25</v>
      </c>
      <c r="BO311" s="13" cm="1">
        <f t="array" ref="BO311">INDEX(BH$253:BH$452,$BJ311)</f>
        <v>1472</v>
      </c>
    </row>
    <row r="312" spans="33:67" x14ac:dyDescent="0.3">
      <c r="AG312">
        <v>60</v>
      </c>
      <c r="AI312" s="4">
        <v>30</v>
      </c>
      <c r="AJ312">
        <v>10</v>
      </c>
      <c r="AK312" s="2">
        <v>2356</v>
      </c>
      <c r="AR312" s="3">
        <v>2</v>
      </c>
      <c r="AS312" s="14">
        <v>26</v>
      </c>
      <c r="AT312">
        <v>1061</v>
      </c>
      <c r="AV312" s="2">
        <f t="shared" si="55"/>
        <v>2</v>
      </c>
      <c r="AW312" s="2">
        <f t="shared" si="56"/>
        <v>26</v>
      </c>
      <c r="AX312">
        <f t="shared" si="57"/>
        <v>1061</v>
      </c>
      <c r="AZ312" s="2">
        <f t="shared" si="58"/>
        <v>60</v>
      </c>
      <c r="BA312" s="2">
        <f t="shared" si="59"/>
        <v>2</v>
      </c>
      <c r="BB312" s="2">
        <f t="shared" si="60"/>
        <v>26</v>
      </c>
      <c r="BC312" s="2">
        <f t="shared" si="61"/>
        <v>1061</v>
      </c>
      <c r="BD312">
        <f t="shared" si="62"/>
        <v>1</v>
      </c>
      <c r="BE312" s="2">
        <f t="shared" si="63"/>
        <v>60</v>
      </c>
      <c r="BF312" s="2">
        <f t="shared" si="64"/>
        <v>2</v>
      </c>
      <c r="BG312" s="2">
        <f t="shared" si="65"/>
        <v>26</v>
      </c>
      <c r="BH312" s="2">
        <f t="shared" si="66"/>
        <v>1061</v>
      </c>
      <c r="BI312">
        <v>60</v>
      </c>
      <c r="BJ312">
        <f t="shared" si="67"/>
        <v>76</v>
      </c>
      <c r="BL312" s="13" cm="1">
        <f t="array" ref="BL312">INDEX(BE$253:BE$452,$BJ312)</f>
        <v>76</v>
      </c>
      <c r="BM312" s="13" cm="1">
        <f t="array" ref="BM312">INDEX(BF$253:BF$452,$BJ312)</f>
        <v>4</v>
      </c>
      <c r="BN312" s="13" cm="1">
        <f t="array" ref="BN312">INDEX(BG$253:BG$452,$BJ312)</f>
        <v>22</v>
      </c>
      <c r="BO312" s="13" cm="1">
        <f t="array" ref="BO312">INDEX(BH$253:BH$452,$BJ312)</f>
        <v>1520</v>
      </c>
    </row>
    <row r="313" spans="33:67" x14ac:dyDescent="0.3">
      <c r="AG313">
        <v>61</v>
      </c>
      <c r="AI313" s="9">
        <v>1</v>
      </c>
      <c r="AJ313">
        <v>12</v>
      </c>
      <c r="AK313" s="2">
        <v>113</v>
      </c>
      <c r="AR313" s="3">
        <v>7</v>
      </c>
      <c r="AS313" s="14">
        <v>14</v>
      </c>
      <c r="AT313">
        <v>1077</v>
      </c>
      <c r="AV313" s="2">
        <f t="shared" si="55"/>
        <v>7</v>
      </c>
      <c r="AW313" s="2">
        <f t="shared" si="56"/>
        <v>14</v>
      </c>
      <c r="AX313">
        <f t="shared" si="57"/>
        <v>1077</v>
      </c>
      <c r="AZ313" s="2">
        <f t="shared" si="58"/>
        <v>61</v>
      </c>
      <c r="BA313" s="2">
        <f t="shared" si="59"/>
        <v>7</v>
      </c>
      <c r="BB313" s="2">
        <f t="shared" si="60"/>
        <v>14</v>
      </c>
      <c r="BC313" s="2">
        <f t="shared" si="61"/>
        <v>1077</v>
      </c>
      <c r="BD313">
        <f t="shared" si="62"/>
        <v>1</v>
      </c>
      <c r="BE313" s="2">
        <f t="shared" si="63"/>
        <v>61</v>
      </c>
      <c r="BF313" s="2">
        <f t="shared" si="64"/>
        <v>7</v>
      </c>
      <c r="BG313" s="2">
        <f t="shared" si="65"/>
        <v>14</v>
      </c>
      <c r="BH313" s="2">
        <f t="shared" si="66"/>
        <v>1077</v>
      </c>
      <c r="BI313">
        <v>61</v>
      </c>
      <c r="BJ313">
        <f t="shared" si="67"/>
        <v>77</v>
      </c>
      <c r="BL313" s="13" cm="1">
        <f t="array" ref="BL313">INDEX(BE$253:BE$452,$BJ313)</f>
        <v>77</v>
      </c>
      <c r="BM313" s="13" cm="1">
        <f t="array" ref="BM313">INDEX(BF$253:BF$452,$BJ313)</f>
        <v>6</v>
      </c>
      <c r="BN313" s="13" cm="1">
        <f t="array" ref="BN313">INDEX(BG$253:BG$452,$BJ313)</f>
        <v>18</v>
      </c>
      <c r="BO313" s="13" cm="1">
        <f t="array" ref="BO313">INDEX(BH$253:BH$452,$BJ313)</f>
        <v>1526</v>
      </c>
    </row>
    <row r="314" spans="33:67" x14ac:dyDescent="0.3">
      <c r="AG314">
        <v>62</v>
      </c>
      <c r="AI314" s="9">
        <v>2</v>
      </c>
      <c r="AJ314">
        <v>12</v>
      </c>
      <c r="AK314" s="2">
        <v>226</v>
      </c>
      <c r="AR314" s="3">
        <v>10</v>
      </c>
      <c r="AS314" s="14">
        <v>12</v>
      </c>
      <c r="AT314">
        <v>1130</v>
      </c>
      <c r="AV314" s="2">
        <f t="shared" si="55"/>
        <v>10</v>
      </c>
      <c r="AW314" s="2">
        <f t="shared" si="56"/>
        <v>12</v>
      </c>
      <c r="AX314">
        <f t="shared" si="57"/>
        <v>1130</v>
      </c>
      <c r="AZ314" s="2">
        <f t="shared" si="58"/>
        <v>62</v>
      </c>
      <c r="BA314" s="2">
        <f t="shared" si="59"/>
        <v>10</v>
      </c>
      <c r="BB314" s="2">
        <f t="shared" si="60"/>
        <v>12</v>
      </c>
      <c r="BC314" s="2">
        <f t="shared" si="61"/>
        <v>1130</v>
      </c>
      <c r="BD314">
        <f t="shared" si="62"/>
        <v>1</v>
      </c>
      <c r="BE314" s="2">
        <f t="shared" si="63"/>
        <v>62</v>
      </c>
      <c r="BF314" s="2">
        <f t="shared" si="64"/>
        <v>10</v>
      </c>
      <c r="BG314" s="2">
        <f t="shared" si="65"/>
        <v>12</v>
      </c>
      <c r="BH314" s="2">
        <f t="shared" si="66"/>
        <v>1130</v>
      </c>
      <c r="BI314">
        <v>62</v>
      </c>
      <c r="BJ314">
        <f t="shared" si="67"/>
        <v>78</v>
      </c>
      <c r="BL314" s="13" cm="1">
        <f t="array" ref="BL314">INDEX(BE$253:BE$452,$BJ314)</f>
        <v>78</v>
      </c>
      <c r="BM314" s="13" cm="1">
        <f t="array" ref="BM314">INDEX(BF$253:BF$452,$BJ314)</f>
        <v>10</v>
      </c>
      <c r="BN314" s="13" cm="1">
        <f t="array" ref="BN314">INDEX(BG$253:BG$452,$BJ314)</f>
        <v>14</v>
      </c>
      <c r="BO314" s="13" cm="1">
        <f t="array" ref="BO314">INDEX(BH$253:BH$452,$BJ314)</f>
        <v>1539</v>
      </c>
    </row>
    <row r="315" spans="33:67" x14ac:dyDescent="0.3">
      <c r="AG315">
        <v>63</v>
      </c>
      <c r="AI315" s="9">
        <v>3</v>
      </c>
      <c r="AJ315">
        <v>12</v>
      </c>
      <c r="AK315" s="2">
        <v>339</v>
      </c>
      <c r="AR315" s="3">
        <v>1</v>
      </c>
      <c r="AS315" s="14">
        <v>38</v>
      </c>
      <c r="AT315">
        <v>1134</v>
      </c>
      <c r="AV315" s="2">
        <f t="shared" si="55"/>
        <v>1</v>
      </c>
      <c r="AW315" s="2" t="str">
        <f t="shared" si="56"/>
        <v>N</v>
      </c>
      <c r="AX315" t="str">
        <f t="shared" si="57"/>
        <v/>
      </c>
      <c r="AZ315" s="2" t="str">
        <f t="shared" si="58"/>
        <v/>
      </c>
      <c r="BA315" s="2" t="str">
        <f t="shared" si="59"/>
        <v/>
      </c>
      <c r="BB315" s="2" t="str">
        <f t="shared" si="60"/>
        <v/>
      </c>
      <c r="BC315" s="2" t="str">
        <f t="shared" si="61"/>
        <v/>
      </c>
      <c r="BD315">
        <f t="shared" si="62"/>
        <v>0</v>
      </c>
      <c r="BE315" s="2" t="str">
        <f t="shared" si="63"/>
        <v>N</v>
      </c>
      <c r="BF315" s="2" t="str">
        <f t="shared" si="64"/>
        <v>N</v>
      </c>
      <c r="BG315" s="2" t="str">
        <f t="shared" si="65"/>
        <v>N</v>
      </c>
      <c r="BH315" s="2" t="str">
        <f t="shared" si="66"/>
        <v>N</v>
      </c>
      <c r="BI315">
        <v>63</v>
      </c>
      <c r="BJ315">
        <f t="shared" si="67"/>
        <v>79</v>
      </c>
      <c r="BL315" s="13" cm="1">
        <f t="array" ref="BL315">INDEX(BE$253:BE$452,$BJ315)</f>
        <v>79</v>
      </c>
      <c r="BM315" s="13" cm="1">
        <f t="array" ref="BM315">INDEX(BF$253:BF$452,$BJ315)</f>
        <v>5</v>
      </c>
      <c r="BN315" s="13" cm="1">
        <f t="array" ref="BN315">INDEX(BG$253:BG$452,$BJ315)</f>
        <v>20</v>
      </c>
      <c r="BO315" s="13" cm="1">
        <f t="array" ref="BO315">INDEX(BH$253:BH$452,$BJ315)</f>
        <v>1570</v>
      </c>
    </row>
    <row r="316" spans="33:67" x14ac:dyDescent="0.3">
      <c r="AG316">
        <v>64</v>
      </c>
      <c r="AI316" s="9">
        <v>4</v>
      </c>
      <c r="AJ316">
        <v>12</v>
      </c>
      <c r="AK316" s="2">
        <v>452</v>
      </c>
      <c r="AR316" s="3">
        <v>3</v>
      </c>
      <c r="AS316" s="14">
        <v>22</v>
      </c>
      <c r="AT316">
        <v>1140</v>
      </c>
      <c r="AV316" s="2">
        <f t="shared" si="55"/>
        <v>3</v>
      </c>
      <c r="AW316" s="2">
        <f t="shared" si="56"/>
        <v>22</v>
      </c>
      <c r="AX316">
        <f t="shared" si="57"/>
        <v>1140</v>
      </c>
      <c r="AZ316" s="2">
        <f t="shared" si="58"/>
        <v>64</v>
      </c>
      <c r="BA316" s="2">
        <f t="shared" si="59"/>
        <v>3</v>
      </c>
      <c r="BB316" s="2">
        <f t="shared" si="60"/>
        <v>22</v>
      </c>
      <c r="BC316" s="2">
        <f t="shared" si="61"/>
        <v>1140</v>
      </c>
      <c r="BD316">
        <f t="shared" si="62"/>
        <v>1</v>
      </c>
      <c r="BE316" s="2">
        <f t="shared" si="63"/>
        <v>64</v>
      </c>
      <c r="BF316" s="2">
        <f t="shared" si="64"/>
        <v>3</v>
      </c>
      <c r="BG316" s="2">
        <f t="shared" si="65"/>
        <v>22</v>
      </c>
      <c r="BH316" s="2">
        <f t="shared" si="66"/>
        <v>1140</v>
      </c>
      <c r="BI316">
        <v>64</v>
      </c>
      <c r="BJ316">
        <f t="shared" si="67"/>
        <v>81</v>
      </c>
      <c r="BL316" s="13" cm="1">
        <f t="array" ref="BL316">INDEX(BE$253:BE$452,$BJ316)</f>
        <v>81</v>
      </c>
      <c r="BM316" s="13" cm="1">
        <f t="array" ref="BM316">INDEX(BF$253:BF$452,$BJ316)</f>
        <v>3</v>
      </c>
      <c r="BN316" s="13" cm="1">
        <f t="array" ref="BN316">INDEX(BG$253:BG$452,$BJ316)</f>
        <v>26</v>
      </c>
      <c r="BO316" s="13" cm="1">
        <f t="array" ref="BO316">INDEX(BH$253:BH$452,$BJ316)</f>
        <v>1592</v>
      </c>
    </row>
    <row r="317" spans="33:67" x14ac:dyDescent="0.3">
      <c r="AG317">
        <v>65</v>
      </c>
      <c r="AI317" s="9">
        <v>5</v>
      </c>
      <c r="AJ317">
        <v>12</v>
      </c>
      <c r="AK317" s="2">
        <v>565</v>
      </c>
      <c r="AR317" s="3">
        <v>6</v>
      </c>
      <c r="AS317" s="14">
        <v>16</v>
      </c>
      <c r="AT317">
        <v>1206</v>
      </c>
      <c r="AV317" s="2">
        <f t="shared" si="55"/>
        <v>6</v>
      </c>
      <c r="AW317" s="2">
        <f t="shared" si="56"/>
        <v>16</v>
      </c>
      <c r="AX317">
        <f t="shared" si="57"/>
        <v>1206</v>
      </c>
      <c r="AZ317" s="2">
        <f t="shared" si="58"/>
        <v>65</v>
      </c>
      <c r="BA317" s="2">
        <f t="shared" si="59"/>
        <v>6</v>
      </c>
      <c r="BB317" s="2">
        <f t="shared" si="60"/>
        <v>16</v>
      </c>
      <c r="BC317" s="2">
        <f t="shared" si="61"/>
        <v>1206</v>
      </c>
      <c r="BD317">
        <f t="shared" si="62"/>
        <v>1</v>
      </c>
      <c r="BE317" s="2">
        <f t="shared" si="63"/>
        <v>65</v>
      </c>
      <c r="BF317" s="2">
        <f t="shared" si="64"/>
        <v>6</v>
      </c>
      <c r="BG317" s="2">
        <f t="shared" si="65"/>
        <v>16</v>
      </c>
      <c r="BH317" s="2">
        <f t="shared" si="66"/>
        <v>1206</v>
      </c>
      <c r="BI317">
        <v>65</v>
      </c>
      <c r="BJ317">
        <f t="shared" ref="BJ317:BJ348" si="68">SMALL(BE$253:BE$452,BI317)</f>
        <v>83</v>
      </c>
      <c r="BL317" s="13" cm="1">
        <f t="array" ref="BL317">INDEX(BE$253:BE$452,$BJ317)</f>
        <v>83</v>
      </c>
      <c r="BM317" s="13" cm="1">
        <f t="array" ref="BM317">INDEX(BF$253:BF$452,$BJ317)</f>
        <v>8</v>
      </c>
      <c r="BN317" s="13" cm="1">
        <f t="array" ref="BN317">INDEX(BG$253:BG$452,$BJ317)</f>
        <v>16</v>
      </c>
      <c r="BO317" s="13" cm="1">
        <f t="array" ref="BO317">INDEX(BH$253:BH$452,$BJ317)</f>
        <v>1608</v>
      </c>
    </row>
    <row r="318" spans="33:67" x14ac:dyDescent="0.3">
      <c r="AG318">
        <v>66</v>
      </c>
      <c r="AI318" s="9">
        <v>6</v>
      </c>
      <c r="AJ318">
        <v>12</v>
      </c>
      <c r="AK318" s="2">
        <v>678</v>
      </c>
      <c r="AR318" s="3">
        <v>2</v>
      </c>
      <c r="AS318" s="14">
        <v>28</v>
      </c>
      <c r="AT318">
        <v>1231</v>
      </c>
      <c r="AV318" s="2">
        <f t="shared" ref="AV318:AV381" si="69">IF(AR318&lt;=AV$251,AR318,"N")</f>
        <v>2</v>
      </c>
      <c r="AW318" s="2">
        <f t="shared" ref="AW318:AW381" si="70">IF(AS318&lt;=AW$251,AS318,"N")</f>
        <v>28</v>
      </c>
      <c r="AX318">
        <f t="shared" ref="AX318:AX381" si="71">IF(COUNTIF(AV318:AW318,"N")=0,AT318,"")</f>
        <v>1231</v>
      </c>
      <c r="AZ318" s="2">
        <f t="shared" ref="AZ318:AZ381" si="72">IF(COUNTIF(AV318:AW318,"N")=0,AG318,"")</f>
        <v>66</v>
      </c>
      <c r="BA318" s="2">
        <f t="shared" ref="BA318:BA381" si="73">IF(COUNTIF(AV318:AW318,"N")=0,AV318,"")</f>
        <v>2</v>
      </c>
      <c r="BB318" s="2">
        <f t="shared" ref="BB318:BB381" si="74">IF(COUNTIF(AV318:AW318,"N")=0,AW318,"")</f>
        <v>28</v>
      </c>
      <c r="BC318" s="2">
        <f t="shared" ref="BC318:BC381" si="75">IF(COUNTIF(AV318:AW318,"N")=0,AT318,"")</f>
        <v>1231</v>
      </c>
      <c r="BD318">
        <f t="shared" ref="BD318:BD381" si="76">IF(COUNTIF(AV318:AW318,"N")=0,IF(BC318&gt;$AX$251,1,0),0)</f>
        <v>1</v>
      </c>
      <c r="BE318" s="2">
        <f t="shared" ref="BE318:BE381" si="77">IF($BD318=1,AZ318,"N")</f>
        <v>66</v>
      </c>
      <c r="BF318" s="2">
        <f t="shared" ref="BF318:BF381" si="78">IF($BD318=1,BA318,"N")</f>
        <v>2</v>
      </c>
      <c r="BG318" s="2">
        <f t="shared" ref="BG318:BG381" si="79">IF($BD318=1,BB318,"N")</f>
        <v>28</v>
      </c>
      <c r="BH318" s="2">
        <f t="shared" ref="BH318:BH381" si="80">IF($BD318=1,BC318,"N")</f>
        <v>1231</v>
      </c>
      <c r="BI318">
        <v>66</v>
      </c>
      <c r="BJ318">
        <f t="shared" si="68"/>
        <v>84</v>
      </c>
      <c r="BL318" s="13" cm="1">
        <f t="array" ref="BL318">INDEX(BE$253:BE$452,$BJ318)</f>
        <v>84</v>
      </c>
      <c r="BM318" s="13" cm="1">
        <f t="array" ref="BM318">INDEX(BF$253:BF$452,$BJ318)</f>
        <v>7</v>
      </c>
      <c r="BN318" s="13" cm="1">
        <f t="array" ref="BN318">INDEX(BG$253:BG$452,$BJ318)</f>
        <v>18</v>
      </c>
      <c r="BO318" s="13" cm="1">
        <f t="array" ref="BO318">INDEX(BH$253:BH$452,$BJ318)</f>
        <v>1781</v>
      </c>
    </row>
    <row r="319" spans="33:67" x14ac:dyDescent="0.3">
      <c r="AG319">
        <v>67</v>
      </c>
      <c r="AI319" s="9">
        <v>7</v>
      </c>
      <c r="AJ319">
        <v>12</v>
      </c>
      <c r="AK319" s="2">
        <v>791</v>
      </c>
      <c r="AR319" s="3">
        <v>8</v>
      </c>
      <c r="AS319" s="14">
        <v>14</v>
      </c>
      <c r="AT319">
        <v>1231</v>
      </c>
      <c r="AV319" s="2">
        <f t="shared" si="69"/>
        <v>8</v>
      </c>
      <c r="AW319" s="2">
        <f t="shared" si="70"/>
        <v>14</v>
      </c>
      <c r="AX319">
        <f t="shared" si="71"/>
        <v>1231</v>
      </c>
      <c r="AZ319" s="2">
        <f t="shared" si="72"/>
        <v>67</v>
      </c>
      <c r="BA319" s="2">
        <f t="shared" si="73"/>
        <v>8</v>
      </c>
      <c r="BB319" s="2">
        <f t="shared" si="74"/>
        <v>14</v>
      </c>
      <c r="BC319" s="2">
        <f t="shared" si="75"/>
        <v>1231</v>
      </c>
      <c r="BD319">
        <f t="shared" si="76"/>
        <v>1</v>
      </c>
      <c r="BE319" s="2">
        <f t="shared" si="77"/>
        <v>67</v>
      </c>
      <c r="BF319" s="2">
        <f t="shared" si="78"/>
        <v>8</v>
      </c>
      <c r="BG319" s="2">
        <f t="shared" si="79"/>
        <v>14</v>
      </c>
      <c r="BH319" s="2">
        <f t="shared" si="80"/>
        <v>1231</v>
      </c>
      <c r="BI319">
        <v>67</v>
      </c>
      <c r="BJ319">
        <f t="shared" si="68"/>
        <v>85</v>
      </c>
      <c r="BL319" s="13" cm="1">
        <f t="array" ref="BL319">INDEX(BE$253:BE$452,$BJ319)</f>
        <v>85</v>
      </c>
      <c r="BM319" s="13" cm="1">
        <f t="array" ref="BM319">INDEX(BF$253:BF$452,$BJ319)</f>
        <v>4</v>
      </c>
      <c r="BN319" s="13" cm="1">
        <f t="array" ref="BN319">INDEX(BG$253:BG$452,$BJ319)</f>
        <v>24</v>
      </c>
      <c r="BO319" s="13" cm="1">
        <f t="array" ref="BO319">INDEX(BH$253:BH$452,$BJ319)</f>
        <v>1809</v>
      </c>
    </row>
    <row r="320" spans="33:67" x14ac:dyDescent="0.3">
      <c r="AG320">
        <v>68</v>
      </c>
      <c r="AI320" s="9">
        <v>8</v>
      </c>
      <c r="AJ320">
        <v>12</v>
      </c>
      <c r="AK320" s="2">
        <v>904</v>
      </c>
      <c r="AR320" s="3">
        <v>1</v>
      </c>
      <c r="AS320" s="14">
        <v>40</v>
      </c>
      <c r="AT320">
        <v>1256</v>
      </c>
      <c r="AV320" s="2">
        <f t="shared" si="69"/>
        <v>1</v>
      </c>
      <c r="AW320" s="2" t="str">
        <f t="shared" si="70"/>
        <v>N</v>
      </c>
      <c r="AX320" t="str">
        <f t="shared" si="71"/>
        <v/>
      </c>
      <c r="AZ320" s="2" t="str">
        <f t="shared" si="72"/>
        <v/>
      </c>
      <c r="BA320" s="2" t="str">
        <f t="shared" si="73"/>
        <v/>
      </c>
      <c r="BB320" s="2" t="str">
        <f t="shared" si="74"/>
        <v/>
      </c>
      <c r="BC320" s="2" t="str">
        <f t="shared" si="75"/>
        <v/>
      </c>
      <c r="BD320">
        <f t="shared" si="76"/>
        <v>0</v>
      </c>
      <c r="BE320" s="2" t="str">
        <f t="shared" si="77"/>
        <v>N</v>
      </c>
      <c r="BF320" s="2" t="str">
        <f t="shared" si="78"/>
        <v>N</v>
      </c>
      <c r="BG320" s="2" t="str">
        <f t="shared" si="79"/>
        <v>N</v>
      </c>
      <c r="BH320" s="2" t="str">
        <f t="shared" si="80"/>
        <v>N</v>
      </c>
      <c r="BI320">
        <v>68</v>
      </c>
      <c r="BJ320">
        <f t="shared" si="68"/>
        <v>86</v>
      </c>
      <c r="BL320" s="13" cm="1">
        <f t="array" ref="BL320">INDEX(BE$253:BE$452,$BJ320)</f>
        <v>86</v>
      </c>
      <c r="BM320" s="13" cm="1">
        <f t="array" ref="BM320">INDEX(BF$253:BF$452,$BJ320)</f>
        <v>9</v>
      </c>
      <c r="BN320" s="13" cm="1">
        <f t="array" ref="BN320">INDEX(BG$253:BG$452,$BJ320)</f>
        <v>16</v>
      </c>
      <c r="BO320" s="13" cm="1">
        <f t="array" ref="BO320">INDEX(BH$253:BH$452,$BJ320)</f>
        <v>1809</v>
      </c>
    </row>
    <row r="321" spans="33:67" x14ac:dyDescent="0.3">
      <c r="AG321">
        <v>69</v>
      </c>
      <c r="AI321" s="9">
        <v>9</v>
      </c>
      <c r="AJ321">
        <v>12</v>
      </c>
      <c r="AK321" s="2">
        <v>1017</v>
      </c>
      <c r="AR321" s="3">
        <v>4</v>
      </c>
      <c r="AS321" s="14">
        <v>20</v>
      </c>
      <c r="AT321">
        <v>1256</v>
      </c>
      <c r="AV321" s="2">
        <f t="shared" si="69"/>
        <v>4</v>
      </c>
      <c r="AW321" s="2">
        <f t="shared" si="70"/>
        <v>20</v>
      </c>
      <c r="AX321">
        <f t="shared" si="71"/>
        <v>1256</v>
      </c>
      <c r="AZ321" s="2">
        <f t="shared" si="72"/>
        <v>69</v>
      </c>
      <c r="BA321" s="2">
        <f t="shared" si="73"/>
        <v>4</v>
      </c>
      <c r="BB321" s="2">
        <f t="shared" si="74"/>
        <v>20</v>
      </c>
      <c r="BC321" s="2">
        <f t="shared" si="75"/>
        <v>1256</v>
      </c>
      <c r="BD321">
        <f t="shared" si="76"/>
        <v>1</v>
      </c>
      <c r="BE321" s="2">
        <f t="shared" si="77"/>
        <v>69</v>
      </c>
      <c r="BF321" s="2">
        <f t="shared" si="78"/>
        <v>4</v>
      </c>
      <c r="BG321" s="2">
        <f t="shared" si="79"/>
        <v>20</v>
      </c>
      <c r="BH321" s="2">
        <f t="shared" si="80"/>
        <v>1256</v>
      </c>
      <c r="BI321">
        <v>69</v>
      </c>
      <c r="BJ321">
        <f t="shared" si="68"/>
        <v>88</v>
      </c>
      <c r="BL321" s="13" cm="1">
        <f t="array" ref="BL321">INDEX(BE$253:BE$452,$BJ321)</f>
        <v>88</v>
      </c>
      <c r="BM321" s="13" cm="1">
        <f t="array" ref="BM321">INDEX(BF$253:BF$452,$BJ321)</f>
        <v>3</v>
      </c>
      <c r="BN321" s="13" cm="1">
        <f t="array" ref="BN321">INDEX(BG$253:BG$452,$BJ321)</f>
        <v>28</v>
      </c>
      <c r="BO321" s="13" cm="1">
        <f t="array" ref="BO321">INDEX(BH$253:BH$452,$BJ321)</f>
        <v>1847</v>
      </c>
    </row>
    <row r="322" spans="33:67" x14ac:dyDescent="0.3">
      <c r="AG322">
        <v>70</v>
      </c>
      <c r="AI322" s="9">
        <v>10</v>
      </c>
      <c r="AJ322">
        <v>12</v>
      </c>
      <c r="AK322" s="2">
        <v>1130</v>
      </c>
      <c r="AR322" s="3">
        <v>5</v>
      </c>
      <c r="AS322" s="14">
        <v>18</v>
      </c>
      <c r="AT322">
        <v>1272</v>
      </c>
      <c r="AV322" s="2">
        <f t="shared" si="69"/>
        <v>5</v>
      </c>
      <c r="AW322" s="2">
        <f t="shared" si="70"/>
        <v>18</v>
      </c>
      <c r="AX322">
        <f t="shared" si="71"/>
        <v>1272</v>
      </c>
      <c r="AZ322" s="2">
        <f t="shared" si="72"/>
        <v>70</v>
      </c>
      <c r="BA322" s="2">
        <f t="shared" si="73"/>
        <v>5</v>
      </c>
      <c r="BB322" s="2">
        <f t="shared" si="74"/>
        <v>18</v>
      </c>
      <c r="BC322" s="2">
        <f t="shared" si="75"/>
        <v>1272</v>
      </c>
      <c r="BD322">
        <f t="shared" si="76"/>
        <v>1</v>
      </c>
      <c r="BE322" s="2">
        <f t="shared" si="77"/>
        <v>70</v>
      </c>
      <c r="BF322" s="2">
        <f t="shared" si="78"/>
        <v>5</v>
      </c>
      <c r="BG322" s="2">
        <f t="shared" si="79"/>
        <v>18</v>
      </c>
      <c r="BH322" s="2">
        <f t="shared" si="80"/>
        <v>1272</v>
      </c>
      <c r="BI322">
        <v>70</v>
      </c>
      <c r="BJ322">
        <f t="shared" si="68"/>
        <v>89</v>
      </c>
      <c r="BL322" s="13" cm="1">
        <f t="array" ref="BL322">INDEX(BE$253:BE$452,$BJ322)</f>
        <v>89</v>
      </c>
      <c r="BM322" s="13" cm="1">
        <f t="array" ref="BM322">INDEX(BF$253:BF$452,$BJ322)</f>
        <v>6</v>
      </c>
      <c r="BN322" s="13" cm="1">
        <f t="array" ref="BN322">INDEX(BG$253:BG$452,$BJ322)</f>
        <v>20</v>
      </c>
      <c r="BO322" s="13" cm="1">
        <f t="array" ref="BO322">INDEX(BH$253:BH$452,$BJ322)</f>
        <v>1884</v>
      </c>
    </row>
    <row r="323" spans="33:67" x14ac:dyDescent="0.3">
      <c r="AG323">
        <v>71</v>
      </c>
      <c r="AI323" s="9">
        <v>11</v>
      </c>
      <c r="AJ323">
        <v>12</v>
      </c>
      <c r="AK323" s="2">
        <v>1244</v>
      </c>
      <c r="AR323" s="3">
        <v>3</v>
      </c>
      <c r="AS323" s="14">
        <v>24</v>
      </c>
      <c r="AT323">
        <v>1357</v>
      </c>
      <c r="AV323" s="2">
        <f t="shared" si="69"/>
        <v>3</v>
      </c>
      <c r="AW323" s="2">
        <f t="shared" si="70"/>
        <v>24</v>
      </c>
      <c r="AX323">
        <f t="shared" si="71"/>
        <v>1357</v>
      </c>
      <c r="AZ323" s="2">
        <f t="shared" si="72"/>
        <v>71</v>
      </c>
      <c r="BA323" s="2">
        <f t="shared" si="73"/>
        <v>3</v>
      </c>
      <c r="BB323" s="2">
        <f t="shared" si="74"/>
        <v>24</v>
      </c>
      <c r="BC323" s="2">
        <f t="shared" si="75"/>
        <v>1357</v>
      </c>
      <c r="BD323">
        <f t="shared" si="76"/>
        <v>1</v>
      </c>
      <c r="BE323" s="2">
        <f t="shared" si="77"/>
        <v>71</v>
      </c>
      <c r="BF323" s="2">
        <f t="shared" si="78"/>
        <v>3</v>
      </c>
      <c r="BG323" s="2">
        <f t="shared" si="79"/>
        <v>24</v>
      </c>
      <c r="BH323" s="2">
        <f t="shared" si="80"/>
        <v>1357</v>
      </c>
      <c r="BI323">
        <v>71</v>
      </c>
      <c r="BJ323">
        <f t="shared" si="68"/>
        <v>90</v>
      </c>
      <c r="BL323" s="13" cm="1">
        <f t="array" ref="BL323">INDEX(BE$253:BE$452,$BJ323)</f>
        <v>90</v>
      </c>
      <c r="BM323" s="13" cm="1">
        <f t="array" ref="BM323">INDEX(BF$253:BF$452,$BJ323)</f>
        <v>5</v>
      </c>
      <c r="BN323" s="13" cm="1">
        <f t="array" ref="BN323">INDEX(BG$253:BG$452,$BJ323)</f>
        <v>22</v>
      </c>
      <c r="BO323" s="13" cm="1">
        <f t="array" ref="BO323">INDEX(BH$253:BH$452,$BJ323)</f>
        <v>1900</v>
      </c>
    </row>
    <row r="324" spans="33:67" x14ac:dyDescent="0.3">
      <c r="AG324">
        <v>72</v>
      </c>
      <c r="AI324" s="9">
        <v>12</v>
      </c>
      <c r="AJ324">
        <v>12</v>
      </c>
      <c r="AK324" s="2">
        <v>1357</v>
      </c>
      <c r="AR324" s="3">
        <v>9</v>
      </c>
      <c r="AS324" s="14">
        <v>14</v>
      </c>
      <c r="AT324">
        <v>1385</v>
      </c>
      <c r="AV324" s="2">
        <f t="shared" si="69"/>
        <v>9</v>
      </c>
      <c r="AW324" s="2">
        <f t="shared" si="70"/>
        <v>14</v>
      </c>
      <c r="AX324">
        <f t="shared" si="71"/>
        <v>1385</v>
      </c>
      <c r="AZ324" s="2">
        <f t="shared" si="72"/>
        <v>72</v>
      </c>
      <c r="BA324" s="2">
        <f t="shared" si="73"/>
        <v>9</v>
      </c>
      <c r="BB324" s="2">
        <f t="shared" si="74"/>
        <v>14</v>
      </c>
      <c r="BC324" s="2">
        <f t="shared" si="75"/>
        <v>1385</v>
      </c>
      <c r="BD324">
        <f t="shared" si="76"/>
        <v>1</v>
      </c>
      <c r="BE324" s="2">
        <f t="shared" si="77"/>
        <v>72</v>
      </c>
      <c r="BF324" s="2">
        <f t="shared" si="78"/>
        <v>9</v>
      </c>
      <c r="BG324" s="2">
        <f t="shared" si="79"/>
        <v>14</v>
      </c>
      <c r="BH324" s="2">
        <f t="shared" si="80"/>
        <v>1385</v>
      </c>
      <c r="BI324">
        <v>72</v>
      </c>
      <c r="BJ324">
        <f t="shared" si="68"/>
        <v>92</v>
      </c>
      <c r="BL324" s="13" cm="1">
        <f t="array" ref="BL324">INDEX(BE$253:BE$452,$BJ324)</f>
        <v>92</v>
      </c>
      <c r="BM324" s="13" cm="1">
        <f t="array" ref="BM324">INDEX(BF$253:BF$452,$BJ324)</f>
        <v>4</v>
      </c>
      <c r="BN324" s="13" cm="1">
        <f t="array" ref="BN324">INDEX(BG$253:BG$452,$BJ324)</f>
        <v>25</v>
      </c>
      <c r="BO324" s="13" cm="1">
        <f t="array" ref="BO324">INDEX(BH$253:BH$452,$BJ324)</f>
        <v>1963</v>
      </c>
    </row>
    <row r="325" spans="33:67" x14ac:dyDescent="0.3">
      <c r="AG325">
        <v>73</v>
      </c>
      <c r="AI325" s="9">
        <v>13</v>
      </c>
      <c r="AJ325">
        <v>12</v>
      </c>
      <c r="AK325" s="2">
        <v>1470</v>
      </c>
      <c r="AR325" s="3">
        <v>7</v>
      </c>
      <c r="AS325" s="14">
        <v>16</v>
      </c>
      <c r="AT325">
        <v>1407</v>
      </c>
      <c r="AV325" s="2">
        <f t="shared" si="69"/>
        <v>7</v>
      </c>
      <c r="AW325" s="2">
        <f t="shared" si="70"/>
        <v>16</v>
      </c>
      <c r="AX325">
        <f t="shared" si="71"/>
        <v>1407</v>
      </c>
      <c r="AZ325" s="2">
        <f t="shared" si="72"/>
        <v>73</v>
      </c>
      <c r="BA325" s="2">
        <f t="shared" si="73"/>
        <v>7</v>
      </c>
      <c r="BB325" s="2">
        <f t="shared" si="74"/>
        <v>16</v>
      </c>
      <c r="BC325" s="2">
        <f t="shared" si="75"/>
        <v>1407</v>
      </c>
      <c r="BD325">
        <f t="shared" si="76"/>
        <v>1</v>
      </c>
      <c r="BE325" s="2">
        <f t="shared" si="77"/>
        <v>73</v>
      </c>
      <c r="BF325" s="2">
        <f t="shared" si="78"/>
        <v>7</v>
      </c>
      <c r="BG325" s="2">
        <f t="shared" si="79"/>
        <v>16</v>
      </c>
      <c r="BH325" s="2">
        <f t="shared" si="80"/>
        <v>1407</v>
      </c>
      <c r="BI325">
        <v>73</v>
      </c>
      <c r="BJ325">
        <f t="shared" si="68"/>
        <v>93</v>
      </c>
      <c r="BL325" s="13" cm="1">
        <f t="array" ref="BL325">INDEX(BE$253:BE$452,$BJ325)</f>
        <v>93</v>
      </c>
      <c r="BM325" s="13" cm="1">
        <f t="array" ref="BM325">INDEX(BF$253:BF$452,$BJ325)</f>
        <v>10</v>
      </c>
      <c r="BN325" s="13" cm="1">
        <f t="array" ref="BN325">INDEX(BG$253:BG$452,$BJ325)</f>
        <v>16</v>
      </c>
      <c r="BO325" s="13" cm="1">
        <f t="array" ref="BO325">INDEX(BH$253:BH$452,$BJ325)</f>
        <v>2010</v>
      </c>
    </row>
    <row r="326" spans="33:67" x14ac:dyDescent="0.3">
      <c r="AG326">
        <v>74</v>
      </c>
      <c r="AI326" s="9">
        <v>14</v>
      </c>
      <c r="AJ326">
        <v>12</v>
      </c>
      <c r="AK326" s="2">
        <v>1583</v>
      </c>
      <c r="AR326" s="3">
        <v>2</v>
      </c>
      <c r="AS326" s="14">
        <v>30</v>
      </c>
      <c r="AT326">
        <v>1413</v>
      </c>
      <c r="AV326" s="2">
        <f t="shared" si="69"/>
        <v>2</v>
      </c>
      <c r="AW326" s="2">
        <f t="shared" si="70"/>
        <v>30</v>
      </c>
      <c r="AX326">
        <f t="shared" si="71"/>
        <v>1413</v>
      </c>
      <c r="AZ326" s="2">
        <f t="shared" si="72"/>
        <v>74</v>
      </c>
      <c r="BA326" s="2">
        <f t="shared" si="73"/>
        <v>2</v>
      </c>
      <c r="BB326" s="2">
        <f t="shared" si="74"/>
        <v>30</v>
      </c>
      <c r="BC326" s="2">
        <f t="shared" si="75"/>
        <v>1413</v>
      </c>
      <c r="BD326">
        <f t="shared" si="76"/>
        <v>1</v>
      </c>
      <c r="BE326" s="2">
        <f t="shared" si="77"/>
        <v>74</v>
      </c>
      <c r="BF326" s="2">
        <f t="shared" si="78"/>
        <v>2</v>
      </c>
      <c r="BG326" s="2">
        <f t="shared" si="79"/>
        <v>30</v>
      </c>
      <c r="BH326" s="2">
        <f t="shared" si="80"/>
        <v>1413</v>
      </c>
      <c r="BI326">
        <v>74</v>
      </c>
      <c r="BJ326">
        <f t="shared" si="68"/>
        <v>95</v>
      </c>
      <c r="BL326" s="13" cm="1">
        <f t="array" ref="BL326">INDEX(BE$253:BE$452,$BJ326)</f>
        <v>95</v>
      </c>
      <c r="BM326" s="13" cm="1">
        <f t="array" ref="BM326">INDEX(BF$253:BF$452,$BJ326)</f>
        <v>8</v>
      </c>
      <c r="BN326" s="13" cm="1">
        <f t="array" ref="BN326">INDEX(BG$253:BG$452,$BJ326)</f>
        <v>18</v>
      </c>
      <c r="BO326" s="13" cm="1">
        <f t="array" ref="BO326">INDEX(BH$253:BH$452,$BJ326)</f>
        <v>2035</v>
      </c>
    </row>
    <row r="327" spans="33:67" x14ac:dyDescent="0.3">
      <c r="AG327">
        <v>75</v>
      </c>
      <c r="AI327" s="9">
        <v>15</v>
      </c>
      <c r="AJ327">
        <v>12</v>
      </c>
      <c r="AK327" s="2">
        <v>1696</v>
      </c>
      <c r="AR327" s="3">
        <v>3</v>
      </c>
      <c r="AS327" s="14">
        <v>25</v>
      </c>
      <c r="AT327">
        <v>1472</v>
      </c>
      <c r="AV327" s="2">
        <f t="shared" si="69"/>
        <v>3</v>
      </c>
      <c r="AW327" s="2">
        <f t="shared" si="70"/>
        <v>25</v>
      </c>
      <c r="AX327">
        <f t="shared" si="71"/>
        <v>1472</v>
      </c>
      <c r="AZ327" s="2">
        <f t="shared" si="72"/>
        <v>75</v>
      </c>
      <c r="BA327" s="2">
        <f t="shared" si="73"/>
        <v>3</v>
      </c>
      <c r="BB327" s="2">
        <f t="shared" si="74"/>
        <v>25</v>
      </c>
      <c r="BC327" s="2">
        <f t="shared" si="75"/>
        <v>1472</v>
      </c>
      <c r="BD327">
        <f t="shared" si="76"/>
        <v>1</v>
      </c>
      <c r="BE327" s="2">
        <f t="shared" si="77"/>
        <v>75</v>
      </c>
      <c r="BF327" s="2">
        <f t="shared" si="78"/>
        <v>3</v>
      </c>
      <c r="BG327" s="2">
        <f t="shared" si="79"/>
        <v>25</v>
      </c>
      <c r="BH327" s="2">
        <f t="shared" si="80"/>
        <v>1472</v>
      </c>
      <c r="BI327">
        <v>75</v>
      </c>
      <c r="BJ327">
        <f t="shared" si="68"/>
        <v>96</v>
      </c>
      <c r="BL327" s="13" cm="1">
        <f t="array" ref="BL327">INDEX(BE$253:BE$452,$BJ327)</f>
        <v>96</v>
      </c>
      <c r="BM327" s="13" cm="1">
        <f t="array" ref="BM327">INDEX(BF$253:BF$452,$BJ327)</f>
        <v>3</v>
      </c>
      <c r="BN327" s="13" cm="1">
        <f t="array" ref="BN327">INDEX(BG$253:BG$452,$BJ327)</f>
        <v>30</v>
      </c>
      <c r="BO327" s="13" cm="1">
        <f t="array" ref="BO327">INDEX(BH$253:BH$452,$BJ327)</f>
        <v>2120</v>
      </c>
    </row>
    <row r="328" spans="33:67" x14ac:dyDescent="0.3">
      <c r="AG328">
        <v>76</v>
      </c>
      <c r="AI328" s="9">
        <v>16</v>
      </c>
      <c r="AJ328">
        <v>12</v>
      </c>
      <c r="AK328" s="2">
        <v>1809</v>
      </c>
      <c r="AR328" s="3">
        <v>4</v>
      </c>
      <c r="AS328" s="14">
        <v>22</v>
      </c>
      <c r="AT328">
        <v>1520</v>
      </c>
      <c r="AV328" s="2">
        <f t="shared" si="69"/>
        <v>4</v>
      </c>
      <c r="AW328" s="2">
        <f t="shared" si="70"/>
        <v>22</v>
      </c>
      <c r="AX328">
        <f t="shared" si="71"/>
        <v>1520</v>
      </c>
      <c r="AZ328" s="2">
        <f t="shared" si="72"/>
        <v>76</v>
      </c>
      <c r="BA328" s="2">
        <f t="shared" si="73"/>
        <v>4</v>
      </c>
      <c r="BB328" s="2">
        <f t="shared" si="74"/>
        <v>22</v>
      </c>
      <c r="BC328" s="2">
        <f t="shared" si="75"/>
        <v>1520</v>
      </c>
      <c r="BD328">
        <f t="shared" si="76"/>
        <v>1</v>
      </c>
      <c r="BE328" s="2">
        <f t="shared" si="77"/>
        <v>76</v>
      </c>
      <c r="BF328" s="2">
        <f t="shared" si="78"/>
        <v>4</v>
      </c>
      <c r="BG328" s="2">
        <f t="shared" si="79"/>
        <v>22</v>
      </c>
      <c r="BH328" s="2">
        <f t="shared" si="80"/>
        <v>1520</v>
      </c>
      <c r="BI328">
        <v>76</v>
      </c>
      <c r="BJ328">
        <f t="shared" si="68"/>
        <v>97</v>
      </c>
      <c r="BL328" s="13" cm="1">
        <f t="array" ref="BL328">INDEX(BE$253:BE$452,$BJ328)</f>
        <v>97</v>
      </c>
      <c r="BM328" s="13" cm="1">
        <f t="array" ref="BM328">INDEX(BF$253:BF$452,$BJ328)</f>
        <v>4</v>
      </c>
      <c r="BN328" s="13" cm="1">
        <f t="array" ref="BN328">INDEX(BG$253:BG$452,$BJ328)</f>
        <v>26</v>
      </c>
      <c r="BO328" s="13" cm="1">
        <f t="array" ref="BO328">INDEX(BH$253:BH$452,$BJ328)</f>
        <v>2123</v>
      </c>
    </row>
    <row r="329" spans="33:67" x14ac:dyDescent="0.3">
      <c r="AG329">
        <v>77</v>
      </c>
      <c r="AI329" s="9">
        <v>17</v>
      </c>
      <c r="AJ329">
        <v>12</v>
      </c>
      <c r="AK329" s="2">
        <v>1922</v>
      </c>
      <c r="AR329" s="3">
        <v>6</v>
      </c>
      <c r="AS329" s="14">
        <v>18</v>
      </c>
      <c r="AT329">
        <v>1526</v>
      </c>
      <c r="AV329" s="2">
        <f t="shared" si="69"/>
        <v>6</v>
      </c>
      <c r="AW329" s="2">
        <f t="shared" si="70"/>
        <v>18</v>
      </c>
      <c r="AX329">
        <f t="shared" si="71"/>
        <v>1526</v>
      </c>
      <c r="AZ329" s="2">
        <f t="shared" si="72"/>
        <v>77</v>
      </c>
      <c r="BA329" s="2">
        <f t="shared" si="73"/>
        <v>6</v>
      </c>
      <c r="BB329" s="2">
        <f t="shared" si="74"/>
        <v>18</v>
      </c>
      <c r="BC329" s="2">
        <f t="shared" si="75"/>
        <v>1526</v>
      </c>
      <c r="BD329">
        <f t="shared" si="76"/>
        <v>1</v>
      </c>
      <c r="BE329" s="2">
        <f t="shared" si="77"/>
        <v>77</v>
      </c>
      <c r="BF329" s="2">
        <f t="shared" si="78"/>
        <v>6</v>
      </c>
      <c r="BG329" s="2">
        <f t="shared" si="79"/>
        <v>18</v>
      </c>
      <c r="BH329" s="2">
        <f t="shared" si="80"/>
        <v>1526</v>
      </c>
      <c r="BI329">
        <v>77</v>
      </c>
      <c r="BJ329">
        <f t="shared" si="68"/>
        <v>98</v>
      </c>
      <c r="BL329" s="13" cm="1">
        <f t="array" ref="BL329">INDEX(BE$253:BE$452,$BJ329)</f>
        <v>98</v>
      </c>
      <c r="BM329" s="13" cm="1">
        <f t="array" ref="BM329">INDEX(BF$253:BF$452,$BJ329)</f>
        <v>7</v>
      </c>
      <c r="BN329" s="13" cm="1">
        <f t="array" ref="BN329">INDEX(BG$253:BG$452,$BJ329)</f>
        <v>20</v>
      </c>
      <c r="BO329" s="13" cm="1">
        <f t="array" ref="BO329">INDEX(BH$253:BH$452,$BJ329)</f>
        <v>2199</v>
      </c>
    </row>
    <row r="330" spans="33:67" x14ac:dyDescent="0.3">
      <c r="AG330">
        <v>78</v>
      </c>
      <c r="AI330" s="9">
        <v>18</v>
      </c>
      <c r="AJ330">
        <v>12</v>
      </c>
      <c r="AK330" s="2">
        <v>2035</v>
      </c>
      <c r="AR330" s="3">
        <v>10</v>
      </c>
      <c r="AS330" s="14">
        <v>14</v>
      </c>
      <c r="AT330">
        <v>1539</v>
      </c>
      <c r="AV330" s="2">
        <f t="shared" si="69"/>
        <v>10</v>
      </c>
      <c r="AW330" s="2">
        <f t="shared" si="70"/>
        <v>14</v>
      </c>
      <c r="AX330">
        <f t="shared" si="71"/>
        <v>1539</v>
      </c>
      <c r="AZ330" s="2">
        <f t="shared" si="72"/>
        <v>78</v>
      </c>
      <c r="BA330" s="2">
        <f t="shared" si="73"/>
        <v>10</v>
      </c>
      <c r="BB330" s="2">
        <f t="shared" si="74"/>
        <v>14</v>
      </c>
      <c r="BC330" s="2">
        <f t="shared" si="75"/>
        <v>1539</v>
      </c>
      <c r="BD330">
        <f t="shared" si="76"/>
        <v>1</v>
      </c>
      <c r="BE330" s="2">
        <f t="shared" si="77"/>
        <v>78</v>
      </c>
      <c r="BF330" s="2">
        <f t="shared" si="78"/>
        <v>10</v>
      </c>
      <c r="BG330" s="2">
        <f t="shared" si="79"/>
        <v>14</v>
      </c>
      <c r="BH330" s="2">
        <f t="shared" si="80"/>
        <v>1539</v>
      </c>
      <c r="BI330">
        <v>78</v>
      </c>
      <c r="BJ330">
        <f t="shared" si="68"/>
        <v>99</v>
      </c>
      <c r="BL330" s="13" cm="1">
        <f t="array" ref="BL330">INDEX(BE$253:BE$452,$BJ330)</f>
        <v>99</v>
      </c>
      <c r="BM330" s="13" cm="1">
        <f t="array" ref="BM330">INDEX(BF$253:BF$452,$BJ330)</f>
        <v>5</v>
      </c>
      <c r="BN330" s="13" cm="1">
        <f t="array" ref="BN330">INDEX(BG$253:BG$452,$BJ330)</f>
        <v>24</v>
      </c>
      <c r="BO330" s="13" cm="1">
        <f t="array" ref="BO330">INDEX(BH$253:BH$452,$BJ330)</f>
        <v>2261</v>
      </c>
    </row>
    <row r="331" spans="33:67" x14ac:dyDescent="0.3">
      <c r="AG331">
        <v>79</v>
      </c>
      <c r="AI331" s="9">
        <v>19</v>
      </c>
      <c r="AJ331">
        <v>12</v>
      </c>
      <c r="AK331" s="2">
        <v>2148</v>
      </c>
      <c r="AR331" s="3">
        <v>5</v>
      </c>
      <c r="AS331" s="14">
        <v>20</v>
      </c>
      <c r="AT331">
        <v>1570</v>
      </c>
      <c r="AV331" s="2">
        <f t="shared" si="69"/>
        <v>5</v>
      </c>
      <c r="AW331" s="2">
        <f t="shared" si="70"/>
        <v>20</v>
      </c>
      <c r="AX331">
        <f t="shared" si="71"/>
        <v>1570</v>
      </c>
      <c r="AZ331" s="2">
        <f t="shared" si="72"/>
        <v>79</v>
      </c>
      <c r="BA331" s="2">
        <f t="shared" si="73"/>
        <v>5</v>
      </c>
      <c r="BB331" s="2">
        <f t="shared" si="74"/>
        <v>20</v>
      </c>
      <c r="BC331" s="2">
        <f t="shared" si="75"/>
        <v>1570</v>
      </c>
      <c r="BD331">
        <f t="shared" si="76"/>
        <v>1</v>
      </c>
      <c r="BE331" s="2">
        <f t="shared" si="77"/>
        <v>79</v>
      </c>
      <c r="BF331" s="2">
        <f t="shared" si="78"/>
        <v>5</v>
      </c>
      <c r="BG331" s="2">
        <f t="shared" si="79"/>
        <v>20</v>
      </c>
      <c r="BH331" s="2">
        <f t="shared" si="80"/>
        <v>1570</v>
      </c>
      <c r="BI331">
        <v>79</v>
      </c>
      <c r="BJ331">
        <f t="shared" si="68"/>
        <v>101</v>
      </c>
      <c r="BL331" s="13" cm="1">
        <f t="array" ref="BL331">INDEX(BE$253:BE$452,$BJ331)</f>
        <v>101</v>
      </c>
      <c r="BM331" s="13" cm="1">
        <f t="array" ref="BM331">INDEX(BF$253:BF$452,$BJ331)</f>
        <v>6</v>
      </c>
      <c r="BN331" s="13" cm="1">
        <f t="array" ref="BN331">INDEX(BG$253:BG$452,$BJ331)</f>
        <v>22</v>
      </c>
      <c r="BO331" s="13" cm="1">
        <f t="array" ref="BO331">INDEX(BH$253:BH$452,$BJ331)</f>
        <v>2280</v>
      </c>
    </row>
    <row r="332" spans="33:67" x14ac:dyDescent="0.3">
      <c r="AG332">
        <v>80</v>
      </c>
      <c r="AI332" s="9">
        <v>20</v>
      </c>
      <c r="AJ332">
        <v>12</v>
      </c>
      <c r="AK332" s="2">
        <v>2261</v>
      </c>
      <c r="AR332" s="3">
        <v>1</v>
      </c>
      <c r="AS332" s="14">
        <v>45</v>
      </c>
      <c r="AT332">
        <v>1590</v>
      </c>
      <c r="AV332" s="2">
        <f t="shared" si="69"/>
        <v>1</v>
      </c>
      <c r="AW332" s="2" t="str">
        <f t="shared" si="70"/>
        <v>N</v>
      </c>
      <c r="AX332" t="str">
        <f t="shared" si="71"/>
        <v/>
      </c>
      <c r="AZ332" s="2" t="str">
        <f t="shared" si="72"/>
        <v/>
      </c>
      <c r="BA332" s="2" t="str">
        <f t="shared" si="73"/>
        <v/>
      </c>
      <c r="BB332" s="2" t="str">
        <f t="shared" si="74"/>
        <v/>
      </c>
      <c r="BC332" s="2" t="str">
        <f t="shared" si="75"/>
        <v/>
      </c>
      <c r="BD332">
        <f t="shared" si="76"/>
        <v>0</v>
      </c>
      <c r="BE332" s="2" t="str">
        <f t="shared" si="77"/>
        <v>N</v>
      </c>
      <c r="BF332" s="2" t="str">
        <f t="shared" si="78"/>
        <v>N</v>
      </c>
      <c r="BG332" s="2" t="str">
        <f t="shared" si="79"/>
        <v>N</v>
      </c>
      <c r="BH332" s="2" t="str">
        <f t="shared" si="80"/>
        <v>N</v>
      </c>
      <c r="BI332">
        <v>80</v>
      </c>
      <c r="BJ332">
        <f t="shared" si="68"/>
        <v>102</v>
      </c>
      <c r="BL332" s="13" cm="1">
        <f t="array" ref="BL332">INDEX(BE$253:BE$452,$BJ332)</f>
        <v>102</v>
      </c>
      <c r="BM332" s="13" cm="1">
        <f t="array" ref="BM332">INDEX(BF$253:BF$452,$BJ332)</f>
        <v>9</v>
      </c>
      <c r="BN332" s="13" cm="1">
        <f t="array" ref="BN332">INDEX(BG$253:BG$452,$BJ332)</f>
        <v>18</v>
      </c>
      <c r="BO332" s="13" cm="1">
        <f t="array" ref="BO332">INDEX(BH$253:BH$452,$BJ332)</f>
        <v>2290</v>
      </c>
    </row>
    <row r="333" spans="33:67" x14ac:dyDescent="0.3">
      <c r="AG333">
        <v>81</v>
      </c>
      <c r="AI333" s="9">
        <v>21</v>
      </c>
      <c r="AJ333">
        <v>12</v>
      </c>
      <c r="AK333" s="2">
        <v>2375</v>
      </c>
      <c r="AR333" s="3">
        <v>3</v>
      </c>
      <c r="AS333" s="14">
        <v>26</v>
      </c>
      <c r="AT333">
        <v>1592</v>
      </c>
      <c r="AV333" s="2">
        <f t="shared" si="69"/>
        <v>3</v>
      </c>
      <c r="AW333" s="2">
        <f t="shared" si="70"/>
        <v>26</v>
      </c>
      <c r="AX333">
        <f t="shared" si="71"/>
        <v>1592</v>
      </c>
      <c r="AZ333" s="2">
        <f t="shared" si="72"/>
        <v>81</v>
      </c>
      <c r="BA333" s="2">
        <f t="shared" si="73"/>
        <v>3</v>
      </c>
      <c r="BB333" s="2">
        <f t="shared" si="74"/>
        <v>26</v>
      </c>
      <c r="BC333" s="2">
        <f t="shared" si="75"/>
        <v>1592</v>
      </c>
      <c r="BD333">
        <f t="shared" si="76"/>
        <v>1</v>
      </c>
      <c r="BE333" s="2">
        <f t="shared" si="77"/>
        <v>81</v>
      </c>
      <c r="BF333" s="2">
        <f t="shared" si="78"/>
        <v>3</v>
      </c>
      <c r="BG333" s="2">
        <f t="shared" si="79"/>
        <v>26</v>
      </c>
      <c r="BH333" s="2">
        <f t="shared" si="80"/>
        <v>1592</v>
      </c>
      <c r="BI333">
        <v>81</v>
      </c>
      <c r="BJ333">
        <f t="shared" si="68"/>
        <v>104</v>
      </c>
      <c r="BL333" s="13" cm="1">
        <f t="array" ref="BL333">INDEX(BE$253:BE$452,$BJ333)</f>
        <v>104</v>
      </c>
      <c r="BM333" s="13" cm="1">
        <f t="array" ref="BM333">INDEX(BF$253:BF$452,$BJ333)</f>
        <v>5</v>
      </c>
      <c r="BN333" s="13" cm="1">
        <f t="array" ref="BN333">INDEX(BG$253:BG$452,$BJ333)</f>
        <v>25</v>
      </c>
      <c r="BO333" s="13" cm="1">
        <f t="array" ref="BO333">INDEX(BH$253:BH$452,$BJ333)</f>
        <v>2454</v>
      </c>
    </row>
    <row r="334" spans="33:67" x14ac:dyDescent="0.3">
      <c r="AG334">
        <v>82</v>
      </c>
      <c r="AI334" s="9">
        <v>22</v>
      </c>
      <c r="AJ334">
        <v>12</v>
      </c>
      <c r="AK334" s="2">
        <v>2488</v>
      </c>
      <c r="AR334" s="3">
        <v>2</v>
      </c>
      <c r="AS334" s="14">
        <v>32</v>
      </c>
      <c r="AT334">
        <v>1608</v>
      </c>
      <c r="AV334" s="2">
        <f t="shared" si="69"/>
        <v>2</v>
      </c>
      <c r="AW334" s="2" t="str">
        <f t="shared" si="70"/>
        <v>N</v>
      </c>
      <c r="AX334" t="str">
        <f t="shared" si="71"/>
        <v/>
      </c>
      <c r="AZ334" s="2" t="str">
        <f t="shared" si="72"/>
        <v/>
      </c>
      <c r="BA334" s="2" t="str">
        <f t="shared" si="73"/>
        <v/>
      </c>
      <c r="BB334" s="2" t="str">
        <f t="shared" si="74"/>
        <v/>
      </c>
      <c r="BC334" s="2" t="str">
        <f t="shared" si="75"/>
        <v/>
      </c>
      <c r="BD334">
        <f t="shared" si="76"/>
        <v>0</v>
      </c>
      <c r="BE334" s="2" t="str">
        <f t="shared" si="77"/>
        <v>N</v>
      </c>
      <c r="BF334" s="2" t="str">
        <f t="shared" si="78"/>
        <v>N</v>
      </c>
      <c r="BG334" s="2" t="str">
        <f t="shared" si="79"/>
        <v>N</v>
      </c>
      <c r="BH334" s="2" t="str">
        <f t="shared" si="80"/>
        <v>N</v>
      </c>
      <c r="BI334">
        <v>82</v>
      </c>
      <c r="BJ334">
        <f t="shared" si="68"/>
        <v>105</v>
      </c>
      <c r="BL334" s="13" cm="1">
        <f t="array" ref="BL334">INDEX(BE$253:BE$452,$BJ334)</f>
        <v>105</v>
      </c>
      <c r="BM334" s="13" cm="1">
        <f t="array" ref="BM334">INDEX(BF$253:BF$452,$BJ334)</f>
        <v>4</v>
      </c>
      <c r="BN334" s="13" cm="1">
        <f t="array" ref="BN334">INDEX(BG$253:BG$452,$BJ334)</f>
        <v>28</v>
      </c>
      <c r="BO334" s="13" cm="1">
        <f t="array" ref="BO334">INDEX(BH$253:BH$452,$BJ334)</f>
        <v>2463</v>
      </c>
    </row>
    <row r="335" spans="33:67" x14ac:dyDescent="0.3">
      <c r="AG335">
        <v>83</v>
      </c>
      <c r="AI335" s="9">
        <v>23</v>
      </c>
      <c r="AJ335">
        <v>12</v>
      </c>
      <c r="AK335" s="2">
        <v>2601</v>
      </c>
      <c r="AR335" s="3">
        <v>8</v>
      </c>
      <c r="AS335" s="14">
        <v>16</v>
      </c>
      <c r="AT335">
        <v>1608</v>
      </c>
      <c r="AV335" s="2">
        <f t="shared" si="69"/>
        <v>8</v>
      </c>
      <c r="AW335" s="2">
        <f t="shared" si="70"/>
        <v>16</v>
      </c>
      <c r="AX335">
        <f t="shared" si="71"/>
        <v>1608</v>
      </c>
      <c r="AZ335" s="2">
        <f t="shared" si="72"/>
        <v>83</v>
      </c>
      <c r="BA335" s="2">
        <f t="shared" si="73"/>
        <v>8</v>
      </c>
      <c r="BB335" s="2">
        <f t="shared" si="74"/>
        <v>16</v>
      </c>
      <c r="BC335" s="2">
        <f t="shared" si="75"/>
        <v>1608</v>
      </c>
      <c r="BD335">
        <f t="shared" si="76"/>
        <v>1</v>
      </c>
      <c r="BE335" s="2">
        <f t="shared" si="77"/>
        <v>83</v>
      </c>
      <c r="BF335" s="2">
        <f t="shared" si="78"/>
        <v>8</v>
      </c>
      <c r="BG335" s="2">
        <f t="shared" si="79"/>
        <v>16</v>
      </c>
      <c r="BH335" s="2">
        <f t="shared" si="80"/>
        <v>1608</v>
      </c>
      <c r="BI335">
        <v>83</v>
      </c>
      <c r="BJ335">
        <f t="shared" si="68"/>
        <v>107</v>
      </c>
      <c r="BL335" s="13" cm="1">
        <f t="array" ref="BL335">INDEX(BE$253:BE$452,$BJ335)</f>
        <v>107</v>
      </c>
      <c r="BM335" s="13" cm="1">
        <f t="array" ref="BM335">INDEX(BF$253:BF$452,$BJ335)</f>
        <v>8</v>
      </c>
      <c r="BN335" s="13" cm="1">
        <f t="array" ref="BN335">INDEX(BG$253:BG$452,$BJ335)</f>
        <v>20</v>
      </c>
      <c r="BO335" s="13" cm="1">
        <f t="array" ref="BO335">INDEX(BH$253:BH$452,$BJ335)</f>
        <v>2513</v>
      </c>
    </row>
    <row r="336" spans="33:67" x14ac:dyDescent="0.3">
      <c r="AG336">
        <v>84</v>
      </c>
      <c r="AI336" s="9">
        <v>24</v>
      </c>
      <c r="AJ336">
        <v>12</v>
      </c>
      <c r="AK336" s="2">
        <v>2714</v>
      </c>
      <c r="AR336" s="3">
        <v>7</v>
      </c>
      <c r="AS336" s="14">
        <v>18</v>
      </c>
      <c r="AT336">
        <v>1781</v>
      </c>
      <c r="AV336" s="2">
        <f t="shared" si="69"/>
        <v>7</v>
      </c>
      <c r="AW336" s="2">
        <f t="shared" si="70"/>
        <v>18</v>
      </c>
      <c r="AX336">
        <f t="shared" si="71"/>
        <v>1781</v>
      </c>
      <c r="AZ336" s="2">
        <f t="shared" si="72"/>
        <v>84</v>
      </c>
      <c r="BA336" s="2">
        <f t="shared" si="73"/>
        <v>7</v>
      </c>
      <c r="BB336" s="2">
        <f t="shared" si="74"/>
        <v>18</v>
      </c>
      <c r="BC336" s="2">
        <f t="shared" si="75"/>
        <v>1781</v>
      </c>
      <c r="BD336">
        <f t="shared" si="76"/>
        <v>1</v>
      </c>
      <c r="BE336" s="2">
        <f t="shared" si="77"/>
        <v>84</v>
      </c>
      <c r="BF336" s="2">
        <f t="shared" si="78"/>
        <v>7</v>
      </c>
      <c r="BG336" s="2">
        <f t="shared" si="79"/>
        <v>18</v>
      </c>
      <c r="BH336" s="2">
        <f t="shared" si="80"/>
        <v>1781</v>
      </c>
      <c r="BI336">
        <v>84</v>
      </c>
      <c r="BJ336">
        <f t="shared" si="68"/>
        <v>108</v>
      </c>
      <c r="BL336" s="13" cm="1">
        <f t="array" ref="BL336">INDEX(BE$253:BE$452,$BJ336)</f>
        <v>108</v>
      </c>
      <c r="BM336" s="13" cm="1">
        <f t="array" ref="BM336">INDEX(BF$253:BF$452,$BJ336)</f>
        <v>10</v>
      </c>
      <c r="BN336" s="13" cm="1">
        <f t="array" ref="BN336">INDEX(BG$253:BG$452,$BJ336)</f>
        <v>18</v>
      </c>
      <c r="BO336" s="13" cm="1">
        <f t="array" ref="BO336">INDEX(BH$253:BH$452,$BJ336)</f>
        <v>2544</v>
      </c>
    </row>
    <row r="337" spans="33:67" x14ac:dyDescent="0.3">
      <c r="AG337">
        <v>85</v>
      </c>
      <c r="AI337" s="9">
        <v>25</v>
      </c>
      <c r="AJ337">
        <v>12</v>
      </c>
      <c r="AK337" s="2">
        <v>2827</v>
      </c>
      <c r="AR337" s="3">
        <v>4</v>
      </c>
      <c r="AS337" s="14">
        <v>24</v>
      </c>
      <c r="AT337">
        <v>1809</v>
      </c>
      <c r="AV337" s="2">
        <f t="shared" si="69"/>
        <v>4</v>
      </c>
      <c r="AW337" s="2">
        <f t="shared" si="70"/>
        <v>24</v>
      </c>
      <c r="AX337">
        <f t="shared" si="71"/>
        <v>1809</v>
      </c>
      <c r="AZ337" s="2">
        <f t="shared" si="72"/>
        <v>85</v>
      </c>
      <c r="BA337" s="2">
        <f t="shared" si="73"/>
        <v>4</v>
      </c>
      <c r="BB337" s="2">
        <f t="shared" si="74"/>
        <v>24</v>
      </c>
      <c r="BC337" s="2">
        <f t="shared" si="75"/>
        <v>1809</v>
      </c>
      <c r="BD337">
        <f t="shared" si="76"/>
        <v>1</v>
      </c>
      <c r="BE337" s="2">
        <f t="shared" si="77"/>
        <v>85</v>
      </c>
      <c r="BF337" s="2">
        <f t="shared" si="78"/>
        <v>4</v>
      </c>
      <c r="BG337" s="2">
        <f t="shared" si="79"/>
        <v>24</v>
      </c>
      <c r="BH337" s="2">
        <f t="shared" si="80"/>
        <v>1809</v>
      </c>
      <c r="BI337">
        <v>85</v>
      </c>
      <c r="BJ337">
        <f t="shared" si="68"/>
        <v>109</v>
      </c>
      <c r="BL337" s="13" cm="1">
        <f t="array" ref="BL337">INDEX(BE$253:BE$452,$BJ337)</f>
        <v>109</v>
      </c>
      <c r="BM337" s="13" cm="1">
        <f t="array" ref="BM337">INDEX(BF$253:BF$452,$BJ337)</f>
        <v>5</v>
      </c>
      <c r="BN337" s="13" cm="1">
        <f t="array" ref="BN337">INDEX(BG$253:BG$452,$BJ337)</f>
        <v>26</v>
      </c>
      <c r="BO337" s="13" cm="1">
        <f t="array" ref="BO337">INDEX(BH$253:BH$452,$BJ337)</f>
        <v>2654</v>
      </c>
    </row>
    <row r="338" spans="33:67" x14ac:dyDescent="0.3">
      <c r="AG338">
        <v>86</v>
      </c>
      <c r="AI338" s="9">
        <v>26</v>
      </c>
      <c r="AJ338">
        <v>12</v>
      </c>
      <c r="AK338" s="2">
        <v>2940</v>
      </c>
      <c r="AR338" s="3">
        <v>9</v>
      </c>
      <c r="AS338" s="14">
        <v>16</v>
      </c>
      <c r="AT338">
        <v>1809</v>
      </c>
      <c r="AV338" s="2">
        <f t="shared" si="69"/>
        <v>9</v>
      </c>
      <c r="AW338" s="2">
        <f t="shared" si="70"/>
        <v>16</v>
      </c>
      <c r="AX338">
        <f t="shared" si="71"/>
        <v>1809</v>
      </c>
      <c r="AZ338" s="2">
        <f t="shared" si="72"/>
        <v>86</v>
      </c>
      <c r="BA338" s="2">
        <f t="shared" si="73"/>
        <v>9</v>
      </c>
      <c r="BB338" s="2">
        <f t="shared" si="74"/>
        <v>16</v>
      </c>
      <c r="BC338" s="2">
        <f t="shared" si="75"/>
        <v>1809</v>
      </c>
      <c r="BD338">
        <f t="shared" si="76"/>
        <v>1</v>
      </c>
      <c r="BE338" s="2">
        <f t="shared" si="77"/>
        <v>86</v>
      </c>
      <c r="BF338" s="2">
        <f t="shared" si="78"/>
        <v>9</v>
      </c>
      <c r="BG338" s="2">
        <f t="shared" si="79"/>
        <v>16</v>
      </c>
      <c r="BH338" s="2">
        <f t="shared" si="80"/>
        <v>1809</v>
      </c>
      <c r="BI338">
        <v>86</v>
      </c>
      <c r="BJ338">
        <f t="shared" si="68"/>
        <v>110</v>
      </c>
      <c r="BL338" s="13" cm="1">
        <f t="array" ref="BL338">INDEX(BE$253:BE$452,$BJ338)</f>
        <v>110</v>
      </c>
      <c r="BM338" s="13" cm="1">
        <f t="array" ref="BM338">INDEX(BF$253:BF$452,$BJ338)</f>
        <v>7</v>
      </c>
      <c r="BN338" s="13" cm="1">
        <f t="array" ref="BN338">INDEX(BG$253:BG$452,$BJ338)</f>
        <v>22</v>
      </c>
      <c r="BO338" s="13" cm="1">
        <f t="array" ref="BO338">INDEX(BH$253:BH$452,$BJ338)</f>
        <v>2660</v>
      </c>
    </row>
    <row r="339" spans="33:67" x14ac:dyDescent="0.3">
      <c r="AG339">
        <v>87</v>
      </c>
      <c r="AI339" s="9">
        <v>27</v>
      </c>
      <c r="AJ339">
        <v>12</v>
      </c>
      <c r="AK339" s="2">
        <v>3053</v>
      </c>
      <c r="AR339" s="3">
        <v>2</v>
      </c>
      <c r="AS339" s="14">
        <v>34</v>
      </c>
      <c r="AT339">
        <v>1815</v>
      </c>
      <c r="AV339" s="2">
        <f t="shared" si="69"/>
        <v>2</v>
      </c>
      <c r="AW339" s="2" t="str">
        <f t="shared" si="70"/>
        <v>N</v>
      </c>
      <c r="AX339" t="str">
        <f t="shared" si="71"/>
        <v/>
      </c>
      <c r="AZ339" s="2" t="str">
        <f t="shared" si="72"/>
        <v/>
      </c>
      <c r="BA339" s="2" t="str">
        <f t="shared" si="73"/>
        <v/>
      </c>
      <c r="BB339" s="2" t="str">
        <f t="shared" si="74"/>
        <v/>
      </c>
      <c r="BC339" s="2" t="str">
        <f t="shared" si="75"/>
        <v/>
      </c>
      <c r="BD339">
        <f t="shared" si="76"/>
        <v>0</v>
      </c>
      <c r="BE339" s="2" t="str">
        <f t="shared" si="77"/>
        <v>N</v>
      </c>
      <c r="BF339" s="2" t="str">
        <f t="shared" si="78"/>
        <v>N</v>
      </c>
      <c r="BG339" s="2" t="str">
        <f t="shared" si="79"/>
        <v>N</v>
      </c>
      <c r="BH339" s="2" t="str">
        <f t="shared" si="80"/>
        <v>N</v>
      </c>
      <c r="BI339">
        <v>87</v>
      </c>
      <c r="BJ339">
        <f t="shared" si="68"/>
        <v>111</v>
      </c>
      <c r="BL339" s="13" cm="1">
        <f t="array" ref="BL339">INDEX(BE$253:BE$452,$BJ339)</f>
        <v>111</v>
      </c>
      <c r="BM339" s="13" cm="1">
        <f t="array" ref="BM339">INDEX(BF$253:BF$452,$BJ339)</f>
        <v>6</v>
      </c>
      <c r="BN339" s="13" cm="1">
        <f t="array" ref="BN339">INDEX(BG$253:BG$452,$BJ339)</f>
        <v>24</v>
      </c>
      <c r="BO339" s="13" cm="1">
        <f t="array" ref="BO339">INDEX(BH$253:BH$452,$BJ339)</f>
        <v>2714</v>
      </c>
    </row>
    <row r="340" spans="33:67" x14ac:dyDescent="0.3">
      <c r="AG340">
        <v>88</v>
      </c>
      <c r="AI340" s="9">
        <v>28</v>
      </c>
      <c r="AJ340">
        <v>12</v>
      </c>
      <c r="AK340" s="2">
        <v>3166</v>
      </c>
      <c r="AR340" s="3">
        <v>3</v>
      </c>
      <c r="AS340" s="14">
        <v>28</v>
      </c>
      <c r="AT340">
        <v>1847</v>
      </c>
      <c r="AV340" s="2">
        <f t="shared" si="69"/>
        <v>3</v>
      </c>
      <c r="AW340" s="2">
        <f t="shared" si="70"/>
        <v>28</v>
      </c>
      <c r="AX340">
        <f t="shared" si="71"/>
        <v>1847</v>
      </c>
      <c r="AZ340" s="2">
        <f t="shared" si="72"/>
        <v>88</v>
      </c>
      <c r="BA340" s="2">
        <f t="shared" si="73"/>
        <v>3</v>
      </c>
      <c r="BB340" s="2">
        <f t="shared" si="74"/>
        <v>28</v>
      </c>
      <c r="BC340" s="2">
        <f t="shared" si="75"/>
        <v>1847</v>
      </c>
      <c r="BD340">
        <f t="shared" si="76"/>
        <v>1</v>
      </c>
      <c r="BE340" s="2">
        <f t="shared" si="77"/>
        <v>88</v>
      </c>
      <c r="BF340" s="2">
        <f t="shared" si="78"/>
        <v>3</v>
      </c>
      <c r="BG340" s="2">
        <f t="shared" si="79"/>
        <v>28</v>
      </c>
      <c r="BH340" s="2">
        <f t="shared" si="80"/>
        <v>1847</v>
      </c>
      <c r="BI340">
        <v>88</v>
      </c>
      <c r="BJ340">
        <f t="shared" si="68"/>
        <v>113</v>
      </c>
      <c r="BL340" s="13" cm="1">
        <f t="array" ref="BL340">INDEX(BE$253:BE$452,$BJ340)</f>
        <v>113</v>
      </c>
      <c r="BM340" s="13" cm="1">
        <f t="array" ref="BM340">INDEX(BF$253:BF$452,$BJ340)</f>
        <v>4</v>
      </c>
      <c r="BN340" s="13" cm="1">
        <f t="array" ref="BN340">INDEX(BG$253:BG$452,$BJ340)</f>
        <v>30</v>
      </c>
      <c r="BO340" s="13" cm="1">
        <f t="array" ref="BO340">INDEX(BH$253:BH$452,$BJ340)</f>
        <v>2827</v>
      </c>
    </row>
    <row r="341" spans="33:67" x14ac:dyDescent="0.3">
      <c r="AG341">
        <v>89</v>
      </c>
      <c r="AI341" s="9">
        <v>29</v>
      </c>
      <c r="AJ341">
        <v>12</v>
      </c>
      <c r="AK341" s="2">
        <v>3279</v>
      </c>
      <c r="AR341" s="3">
        <v>6</v>
      </c>
      <c r="AS341" s="14">
        <v>20</v>
      </c>
      <c r="AT341">
        <v>1884</v>
      </c>
      <c r="AV341" s="2">
        <f t="shared" si="69"/>
        <v>6</v>
      </c>
      <c r="AW341" s="2">
        <f t="shared" si="70"/>
        <v>20</v>
      </c>
      <c r="AX341">
        <f t="shared" si="71"/>
        <v>1884</v>
      </c>
      <c r="AZ341" s="2">
        <f t="shared" si="72"/>
        <v>89</v>
      </c>
      <c r="BA341" s="2">
        <f t="shared" si="73"/>
        <v>6</v>
      </c>
      <c r="BB341" s="2">
        <f t="shared" si="74"/>
        <v>20</v>
      </c>
      <c r="BC341" s="2">
        <f t="shared" si="75"/>
        <v>1884</v>
      </c>
      <c r="BD341">
        <f t="shared" si="76"/>
        <v>1</v>
      </c>
      <c r="BE341" s="2">
        <f t="shared" si="77"/>
        <v>89</v>
      </c>
      <c r="BF341" s="2">
        <f t="shared" si="78"/>
        <v>6</v>
      </c>
      <c r="BG341" s="2">
        <f t="shared" si="79"/>
        <v>20</v>
      </c>
      <c r="BH341" s="2">
        <f t="shared" si="80"/>
        <v>1884</v>
      </c>
      <c r="BI341">
        <v>89</v>
      </c>
      <c r="BJ341">
        <f t="shared" si="68"/>
        <v>114</v>
      </c>
      <c r="BL341" s="13" cm="1">
        <f t="array" ref="BL341">INDEX(BE$253:BE$452,$BJ341)</f>
        <v>114</v>
      </c>
      <c r="BM341" s="13" cm="1">
        <f t="array" ref="BM341">INDEX(BF$253:BF$452,$BJ341)</f>
        <v>9</v>
      </c>
      <c r="BN341" s="13" cm="1">
        <f t="array" ref="BN341">INDEX(BG$253:BG$452,$BJ341)</f>
        <v>20</v>
      </c>
      <c r="BO341" s="13" cm="1">
        <f t="array" ref="BO341">INDEX(BH$253:BH$452,$BJ341)</f>
        <v>2827</v>
      </c>
    </row>
    <row r="342" spans="33:67" x14ac:dyDescent="0.3">
      <c r="AG342">
        <v>90</v>
      </c>
      <c r="AI342" s="9">
        <v>30</v>
      </c>
      <c r="AJ342">
        <v>12</v>
      </c>
      <c r="AK342" s="2">
        <v>3392</v>
      </c>
      <c r="AR342" s="3">
        <v>5</v>
      </c>
      <c r="AS342" s="14">
        <v>22</v>
      </c>
      <c r="AT342">
        <v>1900</v>
      </c>
      <c r="AV342" s="2">
        <f t="shared" si="69"/>
        <v>5</v>
      </c>
      <c r="AW342" s="2">
        <f t="shared" si="70"/>
        <v>22</v>
      </c>
      <c r="AX342">
        <f t="shared" si="71"/>
        <v>1900</v>
      </c>
      <c r="AZ342" s="2">
        <f t="shared" si="72"/>
        <v>90</v>
      </c>
      <c r="BA342" s="2">
        <f t="shared" si="73"/>
        <v>5</v>
      </c>
      <c r="BB342" s="2">
        <f t="shared" si="74"/>
        <v>22</v>
      </c>
      <c r="BC342" s="2">
        <f t="shared" si="75"/>
        <v>1900</v>
      </c>
      <c r="BD342">
        <f t="shared" si="76"/>
        <v>1</v>
      </c>
      <c r="BE342" s="2">
        <f t="shared" si="77"/>
        <v>90</v>
      </c>
      <c r="BF342" s="2">
        <f t="shared" si="78"/>
        <v>5</v>
      </c>
      <c r="BG342" s="2">
        <f t="shared" si="79"/>
        <v>22</v>
      </c>
      <c r="BH342" s="2">
        <f t="shared" si="80"/>
        <v>1900</v>
      </c>
      <c r="BI342">
        <v>90</v>
      </c>
      <c r="BJ342">
        <f t="shared" si="68"/>
        <v>115</v>
      </c>
      <c r="BL342" s="13" cm="1">
        <f t="array" ref="BL342">INDEX(BE$253:BE$452,$BJ342)</f>
        <v>115</v>
      </c>
      <c r="BM342" s="13" cm="1">
        <f t="array" ref="BM342">INDEX(BF$253:BF$452,$BJ342)</f>
        <v>6</v>
      </c>
      <c r="BN342" s="13" cm="1">
        <f t="array" ref="BN342">INDEX(BG$253:BG$452,$BJ342)</f>
        <v>25</v>
      </c>
      <c r="BO342" s="13" cm="1">
        <f t="array" ref="BO342">INDEX(BH$253:BH$452,$BJ342)</f>
        <v>2945</v>
      </c>
    </row>
    <row r="343" spans="33:67" x14ac:dyDescent="0.3">
      <c r="AG343">
        <v>91</v>
      </c>
      <c r="AI343" s="4">
        <v>1</v>
      </c>
      <c r="AJ343">
        <v>14</v>
      </c>
      <c r="AK343" s="2">
        <v>153</v>
      </c>
      <c r="AR343" s="3">
        <v>1</v>
      </c>
      <c r="AS343" s="14">
        <v>50</v>
      </c>
      <c r="AT343">
        <v>1963</v>
      </c>
      <c r="AV343" s="2">
        <f t="shared" si="69"/>
        <v>1</v>
      </c>
      <c r="AW343" s="2" t="str">
        <f t="shared" si="70"/>
        <v>N</v>
      </c>
      <c r="AX343" t="str">
        <f t="shared" si="71"/>
        <v/>
      </c>
      <c r="AZ343" s="2" t="str">
        <f t="shared" si="72"/>
        <v/>
      </c>
      <c r="BA343" s="2" t="str">
        <f t="shared" si="73"/>
        <v/>
      </c>
      <c r="BB343" s="2" t="str">
        <f t="shared" si="74"/>
        <v/>
      </c>
      <c r="BC343" s="2" t="str">
        <f t="shared" si="75"/>
        <v/>
      </c>
      <c r="BD343">
        <f t="shared" si="76"/>
        <v>0</v>
      </c>
      <c r="BE343" s="2" t="str">
        <f t="shared" si="77"/>
        <v>N</v>
      </c>
      <c r="BF343" s="2" t="str">
        <f t="shared" si="78"/>
        <v>N</v>
      </c>
      <c r="BG343" s="2" t="str">
        <f t="shared" si="79"/>
        <v>N</v>
      </c>
      <c r="BH343" s="2" t="str">
        <f t="shared" si="80"/>
        <v>N</v>
      </c>
      <c r="BI343">
        <v>91</v>
      </c>
      <c r="BJ343">
        <f t="shared" si="68"/>
        <v>116</v>
      </c>
      <c r="BL343" s="13" cm="1">
        <f t="array" ref="BL343">INDEX(BE$253:BE$452,$BJ343)</f>
        <v>116</v>
      </c>
      <c r="BM343" s="13" cm="1">
        <f t="array" ref="BM343">INDEX(BF$253:BF$452,$BJ343)</f>
        <v>8</v>
      </c>
      <c r="BN343" s="13" cm="1">
        <f t="array" ref="BN343">INDEX(BG$253:BG$452,$BJ343)</f>
        <v>22</v>
      </c>
      <c r="BO343" s="13" cm="1">
        <f t="array" ref="BO343">INDEX(BH$253:BH$452,$BJ343)</f>
        <v>3041</v>
      </c>
    </row>
    <row r="344" spans="33:67" x14ac:dyDescent="0.3">
      <c r="AG344">
        <v>92</v>
      </c>
      <c r="AI344" s="4">
        <v>2</v>
      </c>
      <c r="AJ344">
        <v>14</v>
      </c>
      <c r="AK344" s="2">
        <v>307</v>
      </c>
      <c r="AR344" s="3">
        <v>4</v>
      </c>
      <c r="AS344" s="14">
        <v>25</v>
      </c>
      <c r="AT344">
        <v>1963</v>
      </c>
      <c r="AV344" s="2">
        <f t="shared" si="69"/>
        <v>4</v>
      </c>
      <c r="AW344" s="2">
        <f t="shared" si="70"/>
        <v>25</v>
      </c>
      <c r="AX344">
        <f t="shared" si="71"/>
        <v>1963</v>
      </c>
      <c r="AZ344" s="2">
        <f t="shared" si="72"/>
        <v>92</v>
      </c>
      <c r="BA344" s="2">
        <f t="shared" si="73"/>
        <v>4</v>
      </c>
      <c r="BB344" s="2">
        <f t="shared" si="74"/>
        <v>25</v>
      </c>
      <c r="BC344" s="2">
        <f t="shared" si="75"/>
        <v>1963</v>
      </c>
      <c r="BD344">
        <f t="shared" si="76"/>
        <v>1</v>
      </c>
      <c r="BE344" s="2">
        <f t="shared" si="77"/>
        <v>92</v>
      </c>
      <c r="BF344" s="2">
        <f t="shared" si="78"/>
        <v>4</v>
      </c>
      <c r="BG344" s="2">
        <f t="shared" si="79"/>
        <v>25</v>
      </c>
      <c r="BH344" s="2">
        <f t="shared" si="80"/>
        <v>1963</v>
      </c>
      <c r="BI344">
        <v>92</v>
      </c>
      <c r="BJ344">
        <f t="shared" si="68"/>
        <v>118</v>
      </c>
      <c r="BL344" s="13" cm="1">
        <f t="array" ref="BL344">INDEX(BE$253:BE$452,$BJ344)</f>
        <v>118</v>
      </c>
      <c r="BM344" s="13" cm="1">
        <f t="array" ref="BM344">INDEX(BF$253:BF$452,$BJ344)</f>
        <v>5</v>
      </c>
      <c r="BN344" s="13" cm="1">
        <f t="array" ref="BN344">INDEX(BG$253:BG$452,$BJ344)</f>
        <v>28</v>
      </c>
      <c r="BO344" s="13" cm="1">
        <f t="array" ref="BO344">INDEX(BH$253:BH$452,$BJ344)</f>
        <v>3078</v>
      </c>
    </row>
    <row r="345" spans="33:67" x14ac:dyDescent="0.3">
      <c r="AG345">
        <v>93</v>
      </c>
      <c r="AI345" s="4">
        <v>3</v>
      </c>
      <c r="AJ345">
        <v>14</v>
      </c>
      <c r="AK345" s="2">
        <v>461</v>
      </c>
      <c r="AR345" s="3">
        <v>10</v>
      </c>
      <c r="AS345" s="14">
        <v>16</v>
      </c>
      <c r="AT345">
        <v>2010</v>
      </c>
      <c r="AV345" s="2">
        <f t="shared" si="69"/>
        <v>10</v>
      </c>
      <c r="AW345" s="2">
        <f t="shared" si="70"/>
        <v>16</v>
      </c>
      <c r="AX345">
        <f t="shared" si="71"/>
        <v>2010</v>
      </c>
      <c r="AZ345" s="2">
        <f t="shared" si="72"/>
        <v>93</v>
      </c>
      <c r="BA345" s="2">
        <f t="shared" si="73"/>
        <v>10</v>
      </c>
      <c r="BB345" s="2">
        <f t="shared" si="74"/>
        <v>16</v>
      </c>
      <c r="BC345" s="2">
        <f t="shared" si="75"/>
        <v>2010</v>
      </c>
      <c r="BD345">
        <f t="shared" si="76"/>
        <v>1</v>
      </c>
      <c r="BE345" s="2">
        <f t="shared" si="77"/>
        <v>93</v>
      </c>
      <c r="BF345" s="2">
        <f t="shared" si="78"/>
        <v>10</v>
      </c>
      <c r="BG345" s="2">
        <f t="shared" si="79"/>
        <v>16</v>
      </c>
      <c r="BH345" s="2">
        <f t="shared" si="80"/>
        <v>2010</v>
      </c>
      <c r="BI345">
        <v>93</v>
      </c>
      <c r="BJ345">
        <f t="shared" si="68"/>
        <v>119</v>
      </c>
      <c r="BL345" s="13" cm="1">
        <f t="array" ref="BL345">INDEX(BE$253:BE$452,$BJ345)</f>
        <v>119</v>
      </c>
      <c r="BM345" s="13" cm="1">
        <f t="array" ref="BM345">INDEX(BF$253:BF$452,$BJ345)</f>
        <v>10</v>
      </c>
      <c r="BN345" s="13" cm="1">
        <f t="array" ref="BN345">INDEX(BG$253:BG$452,$BJ345)</f>
        <v>20</v>
      </c>
      <c r="BO345" s="13" cm="1">
        <f t="array" ref="BO345">INDEX(BH$253:BH$452,$BJ345)</f>
        <v>3141</v>
      </c>
    </row>
    <row r="346" spans="33:67" x14ac:dyDescent="0.3">
      <c r="AG346">
        <v>94</v>
      </c>
      <c r="AI346" s="4">
        <v>4</v>
      </c>
      <c r="AJ346">
        <v>14</v>
      </c>
      <c r="AK346" s="2">
        <v>615</v>
      </c>
      <c r="AR346" s="3">
        <v>2</v>
      </c>
      <c r="AS346" s="14">
        <v>36</v>
      </c>
      <c r="AT346">
        <v>2035</v>
      </c>
      <c r="AV346" s="2">
        <f t="shared" si="69"/>
        <v>2</v>
      </c>
      <c r="AW346" s="2" t="str">
        <f t="shared" si="70"/>
        <v>N</v>
      </c>
      <c r="AX346" t="str">
        <f t="shared" si="71"/>
        <v/>
      </c>
      <c r="AZ346" s="2" t="str">
        <f t="shared" si="72"/>
        <v/>
      </c>
      <c r="BA346" s="2" t="str">
        <f t="shared" si="73"/>
        <v/>
      </c>
      <c r="BB346" s="2" t="str">
        <f t="shared" si="74"/>
        <v/>
      </c>
      <c r="BC346" s="2" t="str">
        <f t="shared" si="75"/>
        <v/>
      </c>
      <c r="BD346">
        <f t="shared" si="76"/>
        <v>0</v>
      </c>
      <c r="BE346" s="2" t="str">
        <f t="shared" si="77"/>
        <v>N</v>
      </c>
      <c r="BF346" s="2" t="str">
        <f t="shared" si="78"/>
        <v>N</v>
      </c>
      <c r="BG346" s="2" t="str">
        <f t="shared" si="79"/>
        <v>N</v>
      </c>
      <c r="BH346" s="2" t="str">
        <f t="shared" si="80"/>
        <v>N</v>
      </c>
      <c r="BI346">
        <v>94</v>
      </c>
      <c r="BJ346">
        <f t="shared" si="68"/>
        <v>120</v>
      </c>
      <c r="BL346" s="13" cm="1">
        <f t="array" ref="BL346">INDEX(BE$253:BE$452,$BJ346)</f>
        <v>120</v>
      </c>
      <c r="BM346" s="13" cm="1">
        <f t="array" ref="BM346">INDEX(BF$253:BF$452,$BJ346)</f>
        <v>7</v>
      </c>
      <c r="BN346" s="13" cm="1">
        <f t="array" ref="BN346">INDEX(BG$253:BG$452,$BJ346)</f>
        <v>24</v>
      </c>
      <c r="BO346" s="13" cm="1">
        <f t="array" ref="BO346">INDEX(BH$253:BH$452,$BJ346)</f>
        <v>3166</v>
      </c>
    </row>
    <row r="347" spans="33:67" x14ac:dyDescent="0.3">
      <c r="AG347">
        <v>95</v>
      </c>
      <c r="AI347" s="4">
        <v>5</v>
      </c>
      <c r="AJ347">
        <v>14</v>
      </c>
      <c r="AK347" s="2">
        <v>769</v>
      </c>
      <c r="AR347" s="3">
        <v>8</v>
      </c>
      <c r="AS347" s="14">
        <v>18</v>
      </c>
      <c r="AT347">
        <v>2035</v>
      </c>
      <c r="AV347" s="2">
        <f t="shared" si="69"/>
        <v>8</v>
      </c>
      <c r="AW347" s="2">
        <f t="shared" si="70"/>
        <v>18</v>
      </c>
      <c r="AX347">
        <f t="shared" si="71"/>
        <v>2035</v>
      </c>
      <c r="AZ347" s="2">
        <f t="shared" si="72"/>
        <v>95</v>
      </c>
      <c r="BA347" s="2">
        <f t="shared" si="73"/>
        <v>8</v>
      </c>
      <c r="BB347" s="2">
        <f t="shared" si="74"/>
        <v>18</v>
      </c>
      <c r="BC347" s="2">
        <f t="shared" si="75"/>
        <v>2035</v>
      </c>
      <c r="BD347">
        <f t="shared" si="76"/>
        <v>1</v>
      </c>
      <c r="BE347" s="2">
        <f t="shared" si="77"/>
        <v>95</v>
      </c>
      <c r="BF347" s="2">
        <f t="shared" si="78"/>
        <v>8</v>
      </c>
      <c r="BG347" s="2">
        <f t="shared" si="79"/>
        <v>18</v>
      </c>
      <c r="BH347" s="2">
        <f t="shared" si="80"/>
        <v>2035</v>
      </c>
      <c r="BI347">
        <v>95</v>
      </c>
      <c r="BJ347">
        <f t="shared" si="68"/>
        <v>122</v>
      </c>
      <c r="BL347" s="13" cm="1">
        <f t="array" ref="BL347">INDEX(BE$253:BE$452,$BJ347)</f>
        <v>122</v>
      </c>
      <c r="BM347" s="13" cm="1">
        <f t="array" ref="BM347">INDEX(BF$253:BF$452,$BJ347)</f>
        <v>6</v>
      </c>
      <c r="BN347" s="13" cm="1">
        <f t="array" ref="BN347">INDEX(BG$253:BG$452,$BJ347)</f>
        <v>26</v>
      </c>
      <c r="BO347" s="13" cm="1">
        <f t="array" ref="BO347">INDEX(BH$253:BH$452,$BJ347)</f>
        <v>3185</v>
      </c>
    </row>
    <row r="348" spans="33:67" x14ac:dyDescent="0.3">
      <c r="AG348">
        <v>96</v>
      </c>
      <c r="AI348" s="4">
        <v>6</v>
      </c>
      <c r="AJ348">
        <v>14</v>
      </c>
      <c r="AK348" s="2">
        <v>923</v>
      </c>
      <c r="AR348" s="3">
        <v>3</v>
      </c>
      <c r="AS348" s="14">
        <v>30</v>
      </c>
      <c r="AT348">
        <v>2120</v>
      </c>
      <c r="AV348" s="2">
        <f t="shared" si="69"/>
        <v>3</v>
      </c>
      <c r="AW348" s="2">
        <f t="shared" si="70"/>
        <v>30</v>
      </c>
      <c r="AX348">
        <f t="shared" si="71"/>
        <v>2120</v>
      </c>
      <c r="AZ348" s="2">
        <f t="shared" si="72"/>
        <v>96</v>
      </c>
      <c r="BA348" s="2">
        <f t="shared" si="73"/>
        <v>3</v>
      </c>
      <c r="BB348" s="2">
        <f t="shared" si="74"/>
        <v>30</v>
      </c>
      <c r="BC348" s="2">
        <f t="shared" si="75"/>
        <v>2120</v>
      </c>
      <c r="BD348">
        <f t="shared" si="76"/>
        <v>1</v>
      </c>
      <c r="BE348" s="2">
        <f t="shared" si="77"/>
        <v>96</v>
      </c>
      <c r="BF348" s="2">
        <f t="shared" si="78"/>
        <v>3</v>
      </c>
      <c r="BG348" s="2">
        <f t="shared" si="79"/>
        <v>30</v>
      </c>
      <c r="BH348" s="2">
        <f t="shared" si="80"/>
        <v>2120</v>
      </c>
      <c r="BI348">
        <v>96</v>
      </c>
      <c r="BJ348">
        <f t="shared" si="68"/>
        <v>125</v>
      </c>
      <c r="BL348" s="13" cm="1">
        <f t="array" ref="BL348">INDEX(BE$253:BE$452,$BJ348)</f>
        <v>125</v>
      </c>
      <c r="BM348" s="13" cm="1">
        <f t="array" ref="BM348">INDEX(BF$253:BF$452,$BJ348)</f>
        <v>9</v>
      </c>
      <c r="BN348" s="13" cm="1">
        <f t="array" ref="BN348">INDEX(BG$253:BG$452,$BJ348)</f>
        <v>22</v>
      </c>
      <c r="BO348" s="13" cm="1">
        <f t="array" ref="BO348">INDEX(BH$253:BH$452,$BJ348)</f>
        <v>3421</v>
      </c>
    </row>
    <row r="349" spans="33:67" x14ac:dyDescent="0.3">
      <c r="AG349">
        <v>97</v>
      </c>
      <c r="AI349" s="4">
        <v>7</v>
      </c>
      <c r="AJ349">
        <v>14</v>
      </c>
      <c r="AK349" s="2">
        <v>1077</v>
      </c>
      <c r="AR349" s="3">
        <v>4</v>
      </c>
      <c r="AS349" s="14">
        <v>26</v>
      </c>
      <c r="AT349">
        <v>2123</v>
      </c>
      <c r="AV349" s="2">
        <f t="shared" si="69"/>
        <v>4</v>
      </c>
      <c r="AW349" s="2">
        <f t="shared" si="70"/>
        <v>26</v>
      </c>
      <c r="AX349">
        <f t="shared" si="71"/>
        <v>2123</v>
      </c>
      <c r="AZ349" s="2">
        <f t="shared" si="72"/>
        <v>97</v>
      </c>
      <c r="BA349" s="2">
        <f t="shared" si="73"/>
        <v>4</v>
      </c>
      <c r="BB349" s="2">
        <f t="shared" si="74"/>
        <v>26</v>
      </c>
      <c r="BC349" s="2">
        <f t="shared" si="75"/>
        <v>2123</v>
      </c>
      <c r="BD349">
        <f t="shared" si="76"/>
        <v>1</v>
      </c>
      <c r="BE349" s="2">
        <f t="shared" si="77"/>
        <v>97</v>
      </c>
      <c r="BF349" s="2">
        <f t="shared" si="78"/>
        <v>4</v>
      </c>
      <c r="BG349" s="2">
        <f t="shared" si="79"/>
        <v>26</v>
      </c>
      <c r="BH349" s="2">
        <f t="shared" si="80"/>
        <v>2123</v>
      </c>
      <c r="BI349">
        <v>97</v>
      </c>
      <c r="BJ349">
        <f t="shared" ref="BJ349:BJ380" si="81">SMALL(BE$253:BE$452,BI349)</f>
        <v>126</v>
      </c>
      <c r="BL349" s="13" cm="1">
        <f t="array" ref="BL349">INDEX(BE$253:BE$452,$BJ349)</f>
        <v>126</v>
      </c>
      <c r="BM349" s="13" cm="1">
        <f t="array" ref="BM349">INDEX(BF$253:BF$452,$BJ349)</f>
        <v>7</v>
      </c>
      <c r="BN349" s="13" cm="1">
        <f t="array" ref="BN349">INDEX(BG$253:BG$452,$BJ349)</f>
        <v>25</v>
      </c>
      <c r="BO349" s="13" cm="1">
        <f t="array" ref="BO349">INDEX(BH$253:BH$452,$BJ349)</f>
        <v>3436</v>
      </c>
    </row>
    <row r="350" spans="33:67" x14ac:dyDescent="0.3">
      <c r="AG350">
        <v>98</v>
      </c>
      <c r="AI350" s="4">
        <v>8</v>
      </c>
      <c r="AJ350">
        <v>14</v>
      </c>
      <c r="AK350" s="2">
        <v>1231</v>
      </c>
      <c r="AR350" s="3">
        <v>7</v>
      </c>
      <c r="AS350" s="14">
        <v>20</v>
      </c>
      <c r="AT350">
        <v>2199</v>
      </c>
      <c r="AV350" s="2">
        <f t="shared" si="69"/>
        <v>7</v>
      </c>
      <c r="AW350" s="2">
        <f t="shared" si="70"/>
        <v>20</v>
      </c>
      <c r="AX350">
        <f t="shared" si="71"/>
        <v>2199</v>
      </c>
      <c r="AZ350" s="2">
        <f t="shared" si="72"/>
        <v>98</v>
      </c>
      <c r="BA350" s="2">
        <f t="shared" si="73"/>
        <v>7</v>
      </c>
      <c r="BB350" s="2">
        <f t="shared" si="74"/>
        <v>20</v>
      </c>
      <c r="BC350" s="2">
        <f t="shared" si="75"/>
        <v>2199</v>
      </c>
      <c r="BD350">
        <f t="shared" si="76"/>
        <v>1</v>
      </c>
      <c r="BE350" s="2">
        <f t="shared" si="77"/>
        <v>98</v>
      </c>
      <c r="BF350" s="2">
        <f t="shared" si="78"/>
        <v>7</v>
      </c>
      <c r="BG350" s="2">
        <f t="shared" si="79"/>
        <v>20</v>
      </c>
      <c r="BH350" s="2">
        <f t="shared" si="80"/>
        <v>2199</v>
      </c>
      <c r="BI350">
        <v>98</v>
      </c>
      <c r="BJ350">
        <f t="shared" si="81"/>
        <v>127</v>
      </c>
      <c r="BL350" s="13" cm="1">
        <f t="array" ref="BL350">INDEX(BE$253:BE$452,$BJ350)</f>
        <v>127</v>
      </c>
      <c r="BM350" s="13" cm="1">
        <f t="array" ref="BM350">INDEX(BF$253:BF$452,$BJ350)</f>
        <v>5</v>
      </c>
      <c r="BN350" s="13" cm="1">
        <f t="array" ref="BN350">INDEX(BG$253:BG$452,$BJ350)</f>
        <v>30</v>
      </c>
      <c r="BO350" s="13" cm="1">
        <f t="array" ref="BO350">INDEX(BH$253:BH$452,$BJ350)</f>
        <v>3534</v>
      </c>
    </row>
    <row r="351" spans="33:67" x14ac:dyDescent="0.3">
      <c r="AG351">
        <v>99</v>
      </c>
      <c r="AI351" s="4">
        <v>9</v>
      </c>
      <c r="AJ351">
        <v>14</v>
      </c>
      <c r="AK351" s="2">
        <v>1385</v>
      </c>
      <c r="AR351" s="3">
        <v>5</v>
      </c>
      <c r="AS351" s="14">
        <v>24</v>
      </c>
      <c r="AT351">
        <v>2261</v>
      </c>
      <c r="AV351" s="2">
        <f t="shared" si="69"/>
        <v>5</v>
      </c>
      <c r="AW351" s="2">
        <f t="shared" si="70"/>
        <v>24</v>
      </c>
      <c r="AX351">
        <f t="shared" si="71"/>
        <v>2261</v>
      </c>
      <c r="AZ351" s="2">
        <f t="shared" si="72"/>
        <v>99</v>
      </c>
      <c r="BA351" s="2">
        <f t="shared" si="73"/>
        <v>5</v>
      </c>
      <c r="BB351" s="2">
        <f t="shared" si="74"/>
        <v>24</v>
      </c>
      <c r="BC351" s="2">
        <f t="shared" si="75"/>
        <v>2261</v>
      </c>
      <c r="BD351">
        <f t="shared" si="76"/>
        <v>1</v>
      </c>
      <c r="BE351" s="2">
        <f t="shared" si="77"/>
        <v>99</v>
      </c>
      <c r="BF351" s="2">
        <f t="shared" si="78"/>
        <v>5</v>
      </c>
      <c r="BG351" s="2">
        <f t="shared" si="79"/>
        <v>24</v>
      </c>
      <c r="BH351" s="2">
        <f t="shared" si="80"/>
        <v>2261</v>
      </c>
      <c r="BI351">
        <v>99</v>
      </c>
      <c r="BJ351">
        <f t="shared" si="81"/>
        <v>128</v>
      </c>
      <c r="BL351" s="13" cm="1">
        <f t="array" ref="BL351">INDEX(BE$253:BE$452,$BJ351)</f>
        <v>128</v>
      </c>
      <c r="BM351" s="13" cm="1">
        <f t="array" ref="BM351">INDEX(BF$253:BF$452,$BJ351)</f>
        <v>8</v>
      </c>
      <c r="BN351" s="13" cm="1">
        <f t="array" ref="BN351">INDEX(BG$253:BG$452,$BJ351)</f>
        <v>24</v>
      </c>
      <c r="BO351" s="13" cm="1">
        <f t="array" ref="BO351">INDEX(BH$253:BH$452,$BJ351)</f>
        <v>3619</v>
      </c>
    </row>
    <row r="352" spans="33:67" x14ac:dyDescent="0.3">
      <c r="AG352">
        <v>100</v>
      </c>
      <c r="AI352" s="4">
        <v>10</v>
      </c>
      <c r="AJ352">
        <v>14</v>
      </c>
      <c r="AK352" s="2">
        <v>1539</v>
      </c>
      <c r="AR352" s="3">
        <v>2</v>
      </c>
      <c r="AS352" s="14">
        <v>38</v>
      </c>
      <c r="AT352">
        <v>2268</v>
      </c>
      <c r="AV352" s="2">
        <f t="shared" si="69"/>
        <v>2</v>
      </c>
      <c r="AW352" s="2" t="str">
        <f t="shared" si="70"/>
        <v>N</v>
      </c>
      <c r="AX352" t="str">
        <f t="shared" si="71"/>
        <v/>
      </c>
      <c r="AZ352" s="2" t="str">
        <f t="shared" si="72"/>
        <v/>
      </c>
      <c r="BA352" s="2" t="str">
        <f t="shared" si="73"/>
        <v/>
      </c>
      <c r="BB352" s="2" t="str">
        <f t="shared" si="74"/>
        <v/>
      </c>
      <c r="BC352" s="2" t="str">
        <f t="shared" si="75"/>
        <v/>
      </c>
      <c r="BD352">
        <f t="shared" si="76"/>
        <v>0</v>
      </c>
      <c r="BE352" s="2" t="str">
        <f t="shared" si="77"/>
        <v>N</v>
      </c>
      <c r="BF352" s="2" t="str">
        <f t="shared" si="78"/>
        <v>N</v>
      </c>
      <c r="BG352" s="2" t="str">
        <f t="shared" si="79"/>
        <v>N</v>
      </c>
      <c r="BH352" s="2" t="str">
        <f t="shared" si="80"/>
        <v>N</v>
      </c>
      <c r="BI352">
        <v>100</v>
      </c>
      <c r="BJ352">
        <f t="shared" si="81"/>
        <v>130</v>
      </c>
      <c r="BL352" s="13" cm="1">
        <f t="array" ref="BL352">INDEX(BE$253:BE$452,$BJ352)</f>
        <v>130</v>
      </c>
      <c r="BM352" s="13" cm="1">
        <f t="array" ref="BM352">INDEX(BF$253:BF$452,$BJ352)</f>
        <v>6</v>
      </c>
      <c r="BN352" s="13" cm="1">
        <f t="array" ref="BN352">INDEX(BG$253:BG$452,$BJ352)</f>
        <v>28</v>
      </c>
      <c r="BO352" s="13" cm="1">
        <f t="array" ref="BO352">INDEX(BH$253:BH$452,$BJ352)</f>
        <v>3694</v>
      </c>
    </row>
    <row r="353" spans="33:67" x14ac:dyDescent="0.3">
      <c r="AG353">
        <v>101</v>
      </c>
      <c r="AI353" s="4">
        <v>11</v>
      </c>
      <c r="AJ353">
        <v>14</v>
      </c>
      <c r="AK353" s="2">
        <v>1693</v>
      </c>
      <c r="AR353" s="3">
        <v>6</v>
      </c>
      <c r="AS353" s="14">
        <v>22</v>
      </c>
      <c r="AT353">
        <v>2280</v>
      </c>
      <c r="AV353" s="2">
        <f t="shared" si="69"/>
        <v>6</v>
      </c>
      <c r="AW353" s="2">
        <f t="shared" si="70"/>
        <v>22</v>
      </c>
      <c r="AX353">
        <f t="shared" si="71"/>
        <v>2280</v>
      </c>
      <c r="AZ353" s="2">
        <f t="shared" si="72"/>
        <v>101</v>
      </c>
      <c r="BA353" s="2">
        <f t="shared" si="73"/>
        <v>6</v>
      </c>
      <c r="BB353" s="2">
        <f t="shared" si="74"/>
        <v>22</v>
      </c>
      <c r="BC353" s="2">
        <f t="shared" si="75"/>
        <v>2280</v>
      </c>
      <c r="BD353">
        <f t="shared" si="76"/>
        <v>1</v>
      </c>
      <c r="BE353" s="2">
        <f t="shared" si="77"/>
        <v>101</v>
      </c>
      <c r="BF353" s="2">
        <f t="shared" si="78"/>
        <v>6</v>
      </c>
      <c r="BG353" s="2">
        <f t="shared" si="79"/>
        <v>22</v>
      </c>
      <c r="BH353" s="2">
        <f t="shared" si="80"/>
        <v>2280</v>
      </c>
      <c r="BI353">
        <v>101</v>
      </c>
      <c r="BJ353">
        <f t="shared" si="81"/>
        <v>131</v>
      </c>
      <c r="BL353" s="13" cm="1">
        <f t="array" ref="BL353">INDEX(BE$253:BE$452,$BJ353)</f>
        <v>131</v>
      </c>
      <c r="BM353" s="13" cm="1">
        <f t="array" ref="BM353">INDEX(BF$253:BF$452,$BJ353)</f>
        <v>7</v>
      </c>
      <c r="BN353" s="13" cm="1">
        <f t="array" ref="BN353">INDEX(BG$253:BG$452,$BJ353)</f>
        <v>26</v>
      </c>
      <c r="BO353" s="13" cm="1">
        <f t="array" ref="BO353">INDEX(BH$253:BH$452,$BJ353)</f>
        <v>3716</v>
      </c>
    </row>
    <row r="354" spans="33:67" x14ac:dyDescent="0.3">
      <c r="AG354">
        <v>102</v>
      </c>
      <c r="AI354" s="4">
        <v>12</v>
      </c>
      <c r="AJ354">
        <v>14</v>
      </c>
      <c r="AK354" s="2">
        <v>1847</v>
      </c>
      <c r="AR354" s="3">
        <v>9</v>
      </c>
      <c r="AS354" s="14">
        <v>18</v>
      </c>
      <c r="AT354">
        <v>2290</v>
      </c>
      <c r="AV354" s="2">
        <f t="shared" si="69"/>
        <v>9</v>
      </c>
      <c r="AW354" s="2">
        <f t="shared" si="70"/>
        <v>18</v>
      </c>
      <c r="AX354">
        <f t="shared" si="71"/>
        <v>2290</v>
      </c>
      <c r="AZ354" s="2">
        <f t="shared" si="72"/>
        <v>102</v>
      </c>
      <c r="BA354" s="2">
        <f t="shared" si="73"/>
        <v>9</v>
      </c>
      <c r="BB354" s="2">
        <f t="shared" si="74"/>
        <v>18</v>
      </c>
      <c r="BC354" s="2">
        <f t="shared" si="75"/>
        <v>2290</v>
      </c>
      <c r="BD354">
        <f t="shared" si="76"/>
        <v>1</v>
      </c>
      <c r="BE354" s="2">
        <f t="shared" si="77"/>
        <v>102</v>
      </c>
      <c r="BF354" s="2">
        <f t="shared" si="78"/>
        <v>9</v>
      </c>
      <c r="BG354" s="2">
        <f t="shared" si="79"/>
        <v>18</v>
      </c>
      <c r="BH354" s="2">
        <f t="shared" si="80"/>
        <v>2290</v>
      </c>
      <c r="BI354">
        <v>102</v>
      </c>
      <c r="BJ354">
        <f t="shared" si="81"/>
        <v>133</v>
      </c>
      <c r="BL354" s="13" cm="1">
        <f t="array" ref="BL354">INDEX(BE$253:BE$452,$BJ354)</f>
        <v>133</v>
      </c>
      <c r="BM354" s="13" cm="1">
        <f t="array" ref="BM354">INDEX(BF$253:BF$452,$BJ354)</f>
        <v>10</v>
      </c>
      <c r="BN354" s="13" cm="1">
        <f t="array" ref="BN354">INDEX(BG$253:BG$452,$BJ354)</f>
        <v>22</v>
      </c>
      <c r="BO354" s="13" cm="1">
        <f t="array" ref="BO354">INDEX(BH$253:BH$452,$BJ354)</f>
        <v>3801</v>
      </c>
    </row>
    <row r="355" spans="33:67" x14ac:dyDescent="0.3">
      <c r="AG355">
        <v>103</v>
      </c>
      <c r="AI355" s="4">
        <v>13</v>
      </c>
      <c r="AJ355">
        <v>14</v>
      </c>
      <c r="AK355" s="2">
        <v>2001</v>
      </c>
      <c r="AR355" s="3">
        <v>3</v>
      </c>
      <c r="AS355" s="14">
        <v>32</v>
      </c>
      <c r="AT355">
        <v>2412</v>
      </c>
      <c r="AV355" s="2">
        <f t="shared" si="69"/>
        <v>3</v>
      </c>
      <c r="AW355" s="2" t="str">
        <f t="shared" si="70"/>
        <v>N</v>
      </c>
      <c r="AX355" t="str">
        <f t="shared" si="71"/>
        <v/>
      </c>
      <c r="AZ355" s="2" t="str">
        <f t="shared" si="72"/>
        <v/>
      </c>
      <c r="BA355" s="2" t="str">
        <f t="shared" si="73"/>
        <v/>
      </c>
      <c r="BB355" s="2" t="str">
        <f t="shared" si="74"/>
        <v/>
      </c>
      <c r="BC355" s="2" t="str">
        <f t="shared" si="75"/>
        <v/>
      </c>
      <c r="BD355">
        <f t="shared" si="76"/>
        <v>0</v>
      </c>
      <c r="BE355" s="2" t="str">
        <f t="shared" si="77"/>
        <v>N</v>
      </c>
      <c r="BF355" s="2" t="str">
        <f t="shared" si="78"/>
        <v>N</v>
      </c>
      <c r="BG355" s="2" t="str">
        <f t="shared" si="79"/>
        <v>N</v>
      </c>
      <c r="BH355" s="2" t="str">
        <f t="shared" si="80"/>
        <v>N</v>
      </c>
      <c r="BI355">
        <v>103</v>
      </c>
      <c r="BJ355">
        <f t="shared" si="81"/>
        <v>135</v>
      </c>
      <c r="BL355" s="13" cm="1">
        <f t="array" ref="BL355">INDEX(BE$253:BE$452,$BJ355)</f>
        <v>135</v>
      </c>
      <c r="BM355" s="13" cm="1">
        <f t="array" ref="BM355">INDEX(BF$253:BF$452,$BJ355)</f>
        <v>8</v>
      </c>
      <c r="BN355" s="13" cm="1">
        <f t="array" ref="BN355">INDEX(BG$253:BG$452,$BJ355)</f>
        <v>25</v>
      </c>
      <c r="BO355" s="13" cm="1">
        <f t="array" ref="BO355">INDEX(BH$253:BH$452,$BJ355)</f>
        <v>3926</v>
      </c>
    </row>
    <row r="356" spans="33:67" x14ac:dyDescent="0.3">
      <c r="AG356">
        <v>104</v>
      </c>
      <c r="AI356" s="4">
        <v>14</v>
      </c>
      <c r="AJ356">
        <v>14</v>
      </c>
      <c r="AK356" s="2">
        <v>2155</v>
      </c>
      <c r="AR356" s="3">
        <v>5</v>
      </c>
      <c r="AS356" s="14">
        <v>25</v>
      </c>
      <c r="AT356">
        <v>2454</v>
      </c>
      <c r="AV356" s="2">
        <f t="shared" si="69"/>
        <v>5</v>
      </c>
      <c r="AW356" s="2">
        <f t="shared" si="70"/>
        <v>25</v>
      </c>
      <c r="AX356">
        <f t="shared" si="71"/>
        <v>2454</v>
      </c>
      <c r="AZ356" s="2">
        <f t="shared" si="72"/>
        <v>104</v>
      </c>
      <c r="BA356" s="2">
        <f t="shared" si="73"/>
        <v>5</v>
      </c>
      <c r="BB356" s="2">
        <f t="shared" si="74"/>
        <v>25</v>
      </c>
      <c r="BC356" s="2">
        <f t="shared" si="75"/>
        <v>2454</v>
      </c>
      <c r="BD356">
        <f t="shared" si="76"/>
        <v>1</v>
      </c>
      <c r="BE356" s="2">
        <f t="shared" si="77"/>
        <v>104</v>
      </c>
      <c r="BF356" s="2">
        <f t="shared" si="78"/>
        <v>5</v>
      </c>
      <c r="BG356" s="2">
        <f t="shared" si="79"/>
        <v>25</v>
      </c>
      <c r="BH356" s="2">
        <f t="shared" si="80"/>
        <v>2454</v>
      </c>
      <c r="BI356">
        <v>104</v>
      </c>
      <c r="BJ356">
        <f t="shared" si="81"/>
        <v>138</v>
      </c>
      <c r="BL356" s="13" cm="1">
        <f t="array" ref="BL356">INDEX(BE$253:BE$452,$BJ356)</f>
        <v>138</v>
      </c>
      <c r="BM356" s="13" cm="1">
        <f t="array" ref="BM356">INDEX(BF$253:BF$452,$BJ356)</f>
        <v>9</v>
      </c>
      <c r="BN356" s="13" cm="1">
        <f t="array" ref="BN356">INDEX(BG$253:BG$452,$BJ356)</f>
        <v>24</v>
      </c>
      <c r="BO356" s="13" cm="1">
        <f t="array" ref="BO356">INDEX(BH$253:BH$452,$BJ356)</f>
        <v>4071</v>
      </c>
    </row>
    <row r="357" spans="33:67" x14ac:dyDescent="0.3">
      <c r="AG357">
        <v>105</v>
      </c>
      <c r="AI357" s="4">
        <v>15</v>
      </c>
      <c r="AJ357">
        <v>14</v>
      </c>
      <c r="AK357" s="2">
        <v>2309</v>
      </c>
      <c r="AR357" s="3">
        <v>4</v>
      </c>
      <c r="AS357" s="14">
        <v>28</v>
      </c>
      <c r="AT357">
        <v>2463</v>
      </c>
      <c r="AV357" s="2">
        <f t="shared" si="69"/>
        <v>4</v>
      </c>
      <c r="AW357" s="2">
        <f t="shared" si="70"/>
        <v>28</v>
      </c>
      <c r="AX357">
        <f t="shared" si="71"/>
        <v>2463</v>
      </c>
      <c r="AZ357" s="2">
        <f t="shared" si="72"/>
        <v>105</v>
      </c>
      <c r="BA357" s="2">
        <f t="shared" si="73"/>
        <v>4</v>
      </c>
      <c r="BB357" s="2">
        <f t="shared" si="74"/>
        <v>28</v>
      </c>
      <c r="BC357" s="2">
        <f t="shared" si="75"/>
        <v>2463</v>
      </c>
      <c r="BD357">
        <f t="shared" si="76"/>
        <v>1</v>
      </c>
      <c r="BE357" s="2">
        <f t="shared" si="77"/>
        <v>105</v>
      </c>
      <c r="BF357" s="2">
        <f t="shared" si="78"/>
        <v>4</v>
      </c>
      <c r="BG357" s="2">
        <f t="shared" si="79"/>
        <v>28</v>
      </c>
      <c r="BH357" s="2">
        <f t="shared" si="80"/>
        <v>2463</v>
      </c>
      <c r="BI357">
        <v>105</v>
      </c>
      <c r="BJ357">
        <f t="shared" si="81"/>
        <v>139</v>
      </c>
      <c r="BL357" s="13" cm="1">
        <f t="array" ref="BL357">INDEX(BE$253:BE$452,$BJ357)</f>
        <v>139</v>
      </c>
      <c r="BM357" s="13" cm="1">
        <f t="array" ref="BM357">INDEX(BF$253:BF$452,$BJ357)</f>
        <v>6</v>
      </c>
      <c r="BN357" s="13" cm="1">
        <f t="array" ref="BN357">INDEX(BG$253:BG$452,$BJ357)</f>
        <v>30</v>
      </c>
      <c r="BO357" s="13" cm="1">
        <f t="array" ref="BO357">INDEX(BH$253:BH$452,$BJ357)</f>
        <v>4241</v>
      </c>
    </row>
    <row r="358" spans="33:67" x14ac:dyDescent="0.3">
      <c r="AG358">
        <v>106</v>
      </c>
      <c r="AI358" s="4">
        <v>16</v>
      </c>
      <c r="AJ358">
        <v>14</v>
      </c>
      <c r="AK358" s="2">
        <v>2463</v>
      </c>
      <c r="AR358" s="3">
        <v>2</v>
      </c>
      <c r="AS358" s="14">
        <v>40</v>
      </c>
      <c r="AT358">
        <v>2513</v>
      </c>
      <c r="AV358" s="2">
        <f t="shared" si="69"/>
        <v>2</v>
      </c>
      <c r="AW358" s="2" t="str">
        <f t="shared" si="70"/>
        <v>N</v>
      </c>
      <c r="AX358" t="str">
        <f t="shared" si="71"/>
        <v/>
      </c>
      <c r="AZ358" s="2" t="str">
        <f t="shared" si="72"/>
        <v/>
      </c>
      <c r="BA358" s="2" t="str">
        <f t="shared" si="73"/>
        <v/>
      </c>
      <c r="BB358" s="2" t="str">
        <f t="shared" si="74"/>
        <v/>
      </c>
      <c r="BC358" s="2" t="str">
        <f t="shared" si="75"/>
        <v/>
      </c>
      <c r="BD358">
        <f t="shared" si="76"/>
        <v>0</v>
      </c>
      <c r="BE358" s="2" t="str">
        <f t="shared" si="77"/>
        <v>N</v>
      </c>
      <c r="BF358" s="2" t="str">
        <f t="shared" si="78"/>
        <v>N</v>
      </c>
      <c r="BG358" s="2" t="str">
        <f t="shared" si="79"/>
        <v>N</v>
      </c>
      <c r="BH358" s="2" t="str">
        <f t="shared" si="80"/>
        <v>N</v>
      </c>
      <c r="BI358">
        <v>106</v>
      </c>
      <c r="BJ358">
        <f t="shared" si="81"/>
        <v>140</v>
      </c>
      <c r="BL358" s="13" cm="1">
        <f t="array" ref="BL358">INDEX(BE$253:BE$452,$BJ358)</f>
        <v>140</v>
      </c>
      <c r="BM358" s="13" cm="1">
        <f t="array" ref="BM358">INDEX(BF$253:BF$452,$BJ358)</f>
        <v>8</v>
      </c>
      <c r="BN358" s="13" cm="1">
        <f t="array" ref="BN358">INDEX(BG$253:BG$452,$BJ358)</f>
        <v>26</v>
      </c>
      <c r="BO358" s="13" cm="1">
        <f t="array" ref="BO358">INDEX(BH$253:BH$452,$BJ358)</f>
        <v>4247</v>
      </c>
    </row>
    <row r="359" spans="33:67" x14ac:dyDescent="0.3">
      <c r="AG359">
        <v>107</v>
      </c>
      <c r="AI359" s="4">
        <v>17</v>
      </c>
      <c r="AJ359">
        <v>14</v>
      </c>
      <c r="AK359" s="2">
        <v>2616</v>
      </c>
      <c r="AR359" s="3">
        <v>8</v>
      </c>
      <c r="AS359" s="14">
        <v>20</v>
      </c>
      <c r="AT359">
        <v>2513</v>
      </c>
      <c r="AV359" s="2">
        <f t="shared" si="69"/>
        <v>8</v>
      </c>
      <c r="AW359" s="2">
        <f t="shared" si="70"/>
        <v>20</v>
      </c>
      <c r="AX359">
        <f t="shared" si="71"/>
        <v>2513</v>
      </c>
      <c r="AZ359" s="2">
        <f t="shared" si="72"/>
        <v>107</v>
      </c>
      <c r="BA359" s="2">
        <f t="shared" si="73"/>
        <v>8</v>
      </c>
      <c r="BB359" s="2">
        <f t="shared" si="74"/>
        <v>20</v>
      </c>
      <c r="BC359" s="2">
        <f t="shared" si="75"/>
        <v>2513</v>
      </c>
      <c r="BD359">
        <f t="shared" si="76"/>
        <v>1</v>
      </c>
      <c r="BE359" s="2">
        <f t="shared" si="77"/>
        <v>107</v>
      </c>
      <c r="BF359" s="2">
        <f t="shared" si="78"/>
        <v>8</v>
      </c>
      <c r="BG359" s="2">
        <f t="shared" si="79"/>
        <v>20</v>
      </c>
      <c r="BH359" s="2">
        <f t="shared" si="80"/>
        <v>2513</v>
      </c>
      <c r="BI359">
        <v>107</v>
      </c>
      <c r="BJ359">
        <f t="shared" si="81"/>
        <v>141</v>
      </c>
      <c r="BL359" s="13" cm="1">
        <f t="array" ref="BL359">INDEX(BE$253:BE$452,$BJ359)</f>
        <v>141</v>
      </c>
      <c r="BM359" s="13" cm="1">
        <f t="array" ref="BM359">INDEX(BF$253:BF$452,$BJ359)</f>
        <v>7</v>
      </c>
      <c r="BN359" s="13" cm="1">
        <f t="array" ref="BN359">INDEX(BG$253:BG$452,$BJ359)</f>
        <v>28</v>
      </c>
      <c r="BO359" s="13" cm="1">
        <f t="array" ref="BO359">INDEX(BH$253:BH$452,$BJ359)</f>
        <v>4310</v>
      </c>
    </row>
    <row r="360" spans="33:67" x14ac:dyDescent="0.3">
      <c r="AG360">
        <v>108</v>
      </c>
      <c r="AI360" s="4">
        <v>18</v>
      </c>
      <c r="AJ360">
        <v>14</v>
      </c>
      <c r="AK360" s="2">
        <v>2770</v>
      </c>
      <c r="AR360" s="3">
        <v>10</v>
      </c>
      <c r="AS360" s="14">
        <v>18</v>
      </c>
      <c r="AT360">
        <v>2544</v>
      </c>
      <c r="AV360" s="2">
        <f t="shared" si="69"/>
        <v>10</v>
      </c>
      <c r="AW360" s="2">
        <f t="shared" si="70"/>
        <v>18</v>
      </c>
      <c r="AX360">
        <f t="shared" si="71"/>
        <v>2544</v>
      </c>
      <c r="AZ360" s="2">
        <f t="shared" si="72"/>
        <v>108</v>
      </c>
      <c r="BA360" s="2">
        <f t="shared" si="73"/>
        <v>10</v>
      </c>
      <c r="BB360" s="2">
        <f t="shared" si="74"/>
        <v>18</v>
      </c>
      <c r="BC360" s="2">
        <f t="shared" si="75"/>
        <v>2544</v>
      </c>
      <c r="BD360">
        <f t="shared" si="76"/>
        <v>1</v>
      </c>
      <c r="BE360" s="2">
        <f t="shared" si="77"/>
        <v>108</v>
      </c>
      <c r="BF360" s="2">
        <f t="shared" si="78"/>
        <v>10</v>
      </c>
      <c r="BG360" s="2">
        <f t="shared" si="79"/>
        <v>18</v>
      </c>
      <c r="BH360" s="2">
        <f t="shared" si="80"/>
        <v>2544</v>
      </c>
      <c r="BI360">
        <v>108</v>
      </c>
      <c r="BJ360">
        <f t="shared" si="81"/>
        <v>142</v>
      </c>
      <c r="BL360" s="13" cm="1">
        <f t="array" ref="BL360">INDEX(BE$253:BE$452,$BJ360)</f>
        <v>142</v>
      </c>
      <c r="BM360" s="13" cm="1">
        <f t="array" ref="BM360">INDEX(BF$253:BF$452,$BJ360)</f>
        <v>9</v>
      </c>
      <c r="BN360" s="13" cm="1">
        <f t="array" ref="BN360">INDEX(BG$253:BG$452,$BJ360)</f>
        <v>25</v>
      </c>
      <c r="BO360" s="13" cm="1">
        <f t="array" ref="BO360">INDEX(BH$253:BH$452,$BJ360)</f>
        <v>4417</v>
      </c>
    </row>
    <row r="361" spans="33:67" x14ac:dyDescent="0.3">
      <c r="AG361">
        <v>109</v>
      </c>
      <c r="AI361" s="4">
        <v>19</v>
      </c>
      <c r="AJ361">
        <v>14</v>
      </c>
      <c r="AK361" s="2">
        <v>2924</v>
      </c>
      <c r="AR361" s="3">
        <v>5</v>
      </c>
      <c r="AS361" s="14">
        <v>26</v>
      </c>
      <c r="AT361">
        <v>2654</v>
      </c>
      <c r="AV361" s="2">
        <f t="shared" si="69"/>
        <v>5</v>
      </c>
      <c r="AW361" s="2">
        <f t="shared" si="70"/>
        <v>26</v>
      </c>
      <c r="AX361">
        <f t="shared" si="71"/>
        <v>2654</v>
      </c>
      <c r="AZ361" s="2">
        <f t="shared" si="72"/>
        <v>109</v>
      </c>
      <c r="BA361" s="2">
        <f t="shared" si="73"/>
        <v>5</v>
      </c>
      <c r="BB361" s="2">
        <f t="shared" si="74"/>
        <v>26</v>
      </c>
      <c r="BC361" s="2">
        <f t="shared" si="75"/>
        <v>2654</v>
      </c>
      <c r="BD361">
        <f t="shared" si="76"/>
        <v>1</v>
      </c>
      <c r="BE361" s="2">
        <f t="shared" si="77"/>
        <v>109</v>
      </c>
      <c r="BF361" s="2">
        <f t="shared" si="78"/>
        <v>5</v>
      </c>
      <c r="BG361" s="2">
        <f t="shared" si="79"/>
        <v>26</v>
      </c>
      <c r="BH361" s="2">
        <f t="shared" si="80"/>
        <v>2654</v>
      </c>
      <c r="BI361">
        <v>109</v>
      </c>
      <c r="BJ361">
        <f t="shared" si="81"/>
        <v>143</v>
      </c>
      <c r="BL361" s="13" cm="1">
        <f t="array" ref="BL361">INDEX(BE$253:BE$452,$BJ361)</f>
        <v>143</v>
      </c>
      <c r="BM361" s="13" cm="1">
        <f t="array" ref="BM361">INDEX(BF$253:BF$452,$BJ361)</f>
        <v>10</v>
      </c>
      <c r="BN361" s="13" cm="1">
        <f t="array" ref="BN361">INDEX(BG$253:BG$452,$BJ361)</f>
        <v>24</v>
      </c>
      <c r="BO361" s="13" cm="1">
        <f t="array" ref="BO361">INDEX(BH$253:BH$452,$BJ361)</f>
        <v>4523</v>
      </c>
    </row>
    <row r="362" spans="33:67" x14ac:dyDescent="0.3">
      <c r="AG362">
        <v>110</v>
      </c>
      <c r="AI362" s="4">
        <v>20</v>
      </c>
      <c r="AJ362">
        <v>14</v>
      </c>
      <c r="AK362" s="2">
        <v>3078</v>
      </c>
      <c r="AR362" s="3">
        <v>7</v>
      </c>
      <c r="AS362" s="14">
        <v>22</v>
      </c>
      <c r="AT362">
        <v>2660</v>
      </c>
      <c r="AV362" s="2">
        <f t="shared" si="69"/>
        <v>7</v>
      </c>
      <c r="AW362" s="2">
        <f t="shared" si="70"/>
        <v>22</v>
      </c>
      <c r="AX362">
        <f t="shared" si="71"/>
        <v>2660</v>
      </c>
      <c r="AZ362" s="2">
        <f t="shared" si="72"/>
        <v>110</v>
      </c>
      <c r="BA362" s="2">
        <f t="shared" si="73"/>
        <v>7</v>
      </c>
      <c r="BB362" s="2">
        <f t="shared" si="74"/>
        <v>22</v>
      </c>
      <c r="BC362" s="2">
        <f t="shared" si="75"/>
        <v>2660</v>
      </c>
      <c r="BD362">
        <f t="shared" si="76"/>
        <v>1</v>
      </c>
      <c r="BE362" s="2">
        <f t="shared" si="77"/>
        <v>110</v>
      </c>
      <c r="BF362" s="2">
        <f t="shared" si="78"/>
        <v>7</v>
      </c>
      <c r="BG362" s="2">
        <f t="shared" si="79"/>
        <v>22</v>
      </c>
      <c r="BH362" s="2">
        <f t="shared" si="80"/>
        <v>2660</v>
      </c>
      <c r="BI362">
        <v>110</v>
      </c>
      <c r="BJ362">
        <f t="shared" si="81"/>
        <v>147</v>
      </c>
      <c r="BL362" s="13" cm="1">
        <f t="array" ref="BL362">INDEX(BE$253:BE$452,$BJ362)</f>
        <v>147</v>
      </c>
      <c r="BM362" s="13" cm="1">
        <f t="array" ref="BM362">INDEX(BF$253:BF$452,$BJ362)</f>
        <v>9</v>
      </c>
      <c r="BN362" s="13" cm="1">
        <f t="array" ref="BN362">INDEX(BG$253:BG$452,$BJ362)</f>
        <v>26</v>
      </c>
      <c r="BO362" s="13" cm="1">
        <f t="array" ref="BO362">INDEX(BH$253:BH$452,$BJ362)</f>
        <v>4778</v>
      </c>
    </row>
    <row r="363" spans="33:67" x14ac:dyDescent="0.3">
      <c r="AG363">
        <v>111</v>
      </c>
      <c r="AI363" s="4">
        <v>21</v>
      </c>
      <c r="AJ363">
        <v>14</v>
      </c>
      <c r="AK363" s="2">
        <v>3232</v>
      </c>
      <c r="AR363" s="3">
        <v>6</v>
      </c>
      <c r="AS363" s="14">
        <v>24</v>
      </c>
      <c r="AT363">
        <v>2714</v>
      </c>
      <c r="AV363" s="2">
        <f t="shared" si="69"/>
        <v>6</v>
      </c>
      <c r="AW363" s="2">
        <f t="shared" si="70"/>
        <v>24</v>
      </c>
      <c r="AX363">
        <f t="shared" si="71"/>
        <v>2714</v>
      </c>
      <c r="AZ363" s="2">
        <f t="shared" si="72"/>
        <v>111</v>
      </c>
      <c r="BA363" s="2">
        <f t="shared" si="73"/>
        <v>6</v>
      </c>
      <c r="BB363" s="2">
        <f t="shared" si="74"/>
        <v>24</v>
      </c>
      <c r="BC363" s="2">
        <f t="shared" si="75"/>
        <v>2714</v>
      </c>
      <c r="BD363">
        <f t="shared" si="76"/>
        <v>1</v>
      </c>
      <c r="BE363" s="2">
        <f t="shared" si="77"/>
        <v>111</v>
      </c>
      <c r="BF363" s="2">
        <f t="shared" si="78"/>
        <v>6</v>
      </c>
      <c r="BG363" s="2">
        <f t="shared" si="79"/>
        <v>24</v>
      </c>
      <c r="BH363" s="2">
        <f t="shared" si="80"/>
        <v>2714</v>
      </c>
      <c r="BI363">
        <v>111</v>
      </c>
      <c r="BJ363">
        <f t="shared" si="81"/>
        <v>149</v>
      </c>
      <c r="BL363" s="13" cm="1">
        <f t="array" ref="BL363">INDEX(BE$253:BE$452,$BJ363)</f>
        <v>149</v>
      </c>
      <c r="BM363" s="13" cm="1">
        <f t="array" ref="BM363">INDEX(BF$253:BF$452,$BJ363)</f>
        <v>10</v>
      </c>
      <c r="BN363" s="13" cm="1">
        <f t="array" ref="BN363">INDEX(BG$253:BG$452,$BJ363)</f>
        <v>25</v>
      </c>
      <c r="BO363" s="13" cm="1">
        <f t="array" ref="BO363">INDEX(BH$253:BH$452,$BJ363)</f>
        <v>4908</v>
      </c>
    </row>
    <row r="364" spans="33:67" x14ac:dyDescent="0.3">
      <c r="AG364">
        <v>112</v>
      </c>
      <c r="AI364" s="4">
        <v>22</v>
      </c>
      <c r="AJ364">
        <v>14</v>
      </c>
      <c r="AK364" s="2">
        <v>3386</v>
      </c>
      <c r="AR364" s="3">
        <v>3</v>
      </c>
      <c r="AS364" s="14">
        <v>34</v>
      </c>
      <c r="AT364">
        <v>2723</v>
      </c>
      <c r="AV364" s="2">
        <f t="shared" si="69"/>
        <v>3</v>
      </c>
      <c r="AW364" s="2" t="str">
        <f t="shared" si="70"/>
        <v>N</v>
      </c>
      <c r="AX364" t="str">
        <f t="shared" si="71"/>
        <v/>
      </c>
      <c r="AZ364" s="2" t="str">
        <f t="shared" si="72"/>
        <v/>
      </c>
      <c r="BA364" s="2" t="str">
        <f t="shared" si="73"/>
        <v/>
      </c>
      <c r="BB364" s="2" t="str">
        <f t="shared" si="74"/>
        <v/>
      </c>
      <c r="BC364" s="2" t="str">
        <f t="shared" si="75"/>
        <v/>
      </c>
      <c r="BD364">
        <f t="shared" si="76"/>
        <v>0</v>
      </c>
      <c r="BE364" s="2" t="str">
        <f t="shared" si="77"/>
        <v>N</v>
      </c>
      <c r="BF364" s="2" t="str">
        <f t="shared" si="78"/>
        <v>N</v>
      </c>
      <c r="BG364" s="2" t="str">
        <f t="shared" si="79"/>
        <v>N</v>
      </c>
      <c r="BH364" s="2" t="str">
        <f t="shared" si="80"/>
        <v>N</v>
      </c>
      <c r="BI364">
        <v>112</v>
      </c>
      <c r="BJ364">
        <f t="shared" si="81"/>
        <v>150</v>
      </c>
      <c r="BL364" s="13" cm="1">
        <f t="array" ref="BL364">INDEX(BE$253:BE$452,$BJ364)</f>
        <v>150</v>
      </c>
      <c r="BM364" s="13" cm="1">
        <f t="array" ref="BM364">INDEX(BF$253:BF$452,$BJ364)</f>
        <v>8</v>
      </c>
      <c r="BN364" s="13" cm="1">
        <f t="array" ref="BN364">INDEX(BG$253:BG$452,$BJ364)</f>
        <v>28</v>
      </c>
      <c r="BO364" s="13" cm="1">
        <f t="array" ref="BO364">INDEX(BH$253:BH$452,$BJ364)</f>
        <v>4926</v>
      </c>
    </row>
    <row r="365" spans="33:67" x14ac:dyDescent="0.3">
      <c r="AG365">
        <v>113</v>
      </c>
      <c r="AI365" s="4">
        <v>23</v>
      </c>
      <c r="AJ365">
        <v>14</v>
      </c>
      <c r="AK365" s="2">
        <v>3540</v>
      </c>
      <c r="AR365" s="3">
        <v>4</v>
      </c>
      <c r="AS365" s="14">
        <v>30</v>
      </c>
      <c r="AT365">
        <v>2827</v>
      </c>
      <c r="AV365" s="2">
        <f t="shared" si="69"/>
        <v>4</v>
      </c>
      <c r="AW365" s="2">
        <f t="shared" si="70"/>
        <v>30</v>
      </c>
      <c r="AX365">
        <f t="shared" si="71"/>
        <v>2827</v>
      </c>
      <c r="AZ365" s="2">
        <f t="shared" si="72"/>
        <v>113</v>
      </c>
      <c r="BA365" s="2">
        <f t="shared" si="73"/>
        <v>4</v>
      </c>
      <c r="BB365" s="2">
        <f t="shared" si="74"/>
        <v>30</v>
      </c>
      <c r="BC365" s="2">
        <f t="shared" si="75"/>
        <v>2827</v>
      </c>
      <c r="BD365">
        <f t="shared" si="76"/>
        <v>1</v>
      </c>
      <c r="BE365" s="2">
        <f t="shared" si="77"/>
        <v>113</v>
      </c>
      <c r="BF365" s="2">
        <f t="shared" si="78"/>
        <v>4</v>
      </c>
      <c r="BG365" s="2">
        <f t="shared" si="79"/>
        <v>30</v>
      </c>
      <c r="BH365" s="2">
        <f t="shared" si="80"/>
        <v>2827</v>
      </c>
      <c r="BI365">
        <v>113</v>
      </c>
      <c r="BJ365">
        <f t="shared" si="81"/>
        <v>151</v>
      </c>
      <c r="BL365" s="13" cm="1">
        <f t="array" ref="BL365">INDEX(BE$253:BE$452,$BJ365)</f>
        <v>151</v>
      </c>
      <c r="BM365" s="13" cm="1">
        <f t="array" ref="BM365">INDEX(BF$253:BF$452,$BJ365)</f>
        <v>7</v>
      </c>
      <c r="BN365" s="13" cm="1">
        <f t="array" ref="BN365">INDEX(BG$253:BG$452,$BJ365)</f>
        <v>30</v>
      </c>
      <c r="BO365" s="13" cm="1">
        <f t="array" ref="BO365">INDEX(BH$253:BH$452,$BJ365)</f>
        <v>4948</v>
      </c>
    </row>
    <row r="366" spans="33:67" x14ac:dyDescent="0.3">
      <c r="AG366">
        <v>114</v>
      </c>
      <c r="AI366" s="4">
        <v>24</v>
      </c>
      <c r="AJ366">
        <v>14</v>
      </c>
      <c r="AK366" s="2">
        <v>3694</v>
      </c>
      <c r="AR366" s="3">
        <v>9</v>
      </c>
      <c r="AS366" s="14">
        <v>20</v>
      </c>
      <c r="AT366">
        <v>2827</v>
      </c>
      <c r="AV366" s="2">
        <f t="shared" si="69"/>
        <v>9</v>
      </c>
      <c r="AW366" s="2">
        <f t="shared" si="70"/>
        <v>20</v>
      </c>
      <c r="AX366">
        <f t="shared" si="71"/>
        <v>2827</v>
      </c>
      <c r="AZ366" s="2">
        <f t="shared" si="72"/>
        <v>114</v>
      </c>
      <c r="BA366" s="2">
        <f t="shared" si="73"/>
        <v>9</v>
      </c>
      <c r="BB366" s="2">
        <f t="shared" si="74"/>
        <v>20</v>
      </c>
      <c r="BC366" s="2">
        <f t="shared" si="75"/>
        <v>2827</v>
      </c>
      <c r="BD366">
        <f t="shared" si="76"/>
        <v>1</v>
      </c>
      <c r="BE366" s="2">
        <f t="shared" si="77"/>
        <v>114</v>
      </c>
      <c r="BF366" s="2">
        <f t="shared" si="78"/>
        <v>9</v>
      </c>
      <c r="BG366" s="2">
        <f t="shared" si="79"/>
        <v>20</v>
      </c>
      <c r="BH366" s="2">
        <f t="shared" si="80"/>
        <v>2827</v>
      </c>
      <c r="BI366">
        <v>114</v>
      </c>
      <c r="BJ366">
        <f t="shared" si="81"/>
        <v>154</v>
      </c>
      <c r="BL366" s="13" cm="1">
        <f t="array" ref="BL366">INDEX(BE$253:BE$452,$BJ366)</f>
        <v>154</v>
      </c>
      <c r="BM366" s="13" cm="1">
        <f t="array" ref="BM366">INDEX(BF$253:BF$452,$BJ366)</f>
        <v>10</v>
      </c>
      <c r="BN366" s="13" cm="1">
        <f t="array" ref="BN366">INDEX(BG$253:BG$452,$BJ366)</f>
        <v>26</v>
      </c>
      <c r="BO366" s="13" cm="1">
        <f t="array" ref="BO366">INDEX(BH$253:BH$452,$BJ366)</f>
        <v>5309</v>
      </c>
    </row>
    <row r="367" spans="33:67" x14ac:dyDescent="0.3">
      <c r="AG367">
        <v>115</v>
      </c>
      <c r="AI367" s="4">
        <v>25</v>
      </c>
      <c r="AJ367">
        <v>14</v>
      </c>
      <c r="AK367" s="2">
        <v>3848</v>
      </c>
      <c r="AR367" s="3">
        <v>6</v>
      </c>
      <c r="AS367" s="14">
        <v>25</v>
      </c>
      <c r="AT367">
        <v>2945</v>
      </c>
      <c r="AV367" s="2">
        <f t="shared" si="69"/>
        <v>6</v>
      </c>
      <c r="AW367" s="2">
        <f t="shared" si="70"/>
        <v>25</v>
      </c>
      <c r="AX367">
        <f t="shared" si="71"/>
        <v>2945</v>
      </c>
      <c r="AZ367" s="2">
        <f t="shared" si="72"/>
        <v>115</v>
      </c>
      <c r="BA367" s="2">
        <f t="shared" si="73"/>
        <v>6</v>
      </c>
      <c r="BB367" s="2">
        <f t="shared" si="74"/>
        <v>25</v>
      </c>
      <c r="BC367" s="2">
        <f t="shared" si="75"/>
        <v>2945</v>
      </c>
      <c r="BD367">
        <f t="shared" si="76"/>
        <v>1</v>
      </c>
      <c r="BE367" s="2">
        <f t="shared" si="77"/>
        <v>115</v>
      </c>
      <c r="BF367" s="2">
        <f t="shared" si="78"/>
        <v>6</v>
      </c>
      <c r="BG367" s="2">
        <f t="shared" si="79"/>
        <v>25</v>
      </c>
      <c r="BH367" s="2">
        <f t="shared" si="80"/>
        <v>2945</v>
      </c>
      <c r="BI367">
        <v>115</v>
      </c>
      <c r="BJ367">
        <f t="shared" si="81"/>
        <v>156</v>
      </c>
      <c r="BL367" s="13" cm="1">
        <f t="array" ref="BL367">INDEX(BE$253:BE$452,$BJ367)</f>
        <v>156</v>
      </c>
      <c r="BM367" s="13" cm="1">
        <f t="array" ref="BM367">INDEX(BF$253:BF$452,$BJ367)</f>
        <v>9</v>
      </c>
      <c r="BN367" s="13" cm="1">
        <f t="array" ref="BN367">INDEX(BG$253:BG$452,$BJ367)</f>
        <v>28</v>
      </c>
      <c r="BO367" s="13" cm="1">
        <f t="array" ref="BO367">INDEX(BH$253:BH$452,$BJ367)</f>
        <v>5541</v>
      </c>
    </row>
    <row r="368" spans="33:67" x14ac:dyDescent="0.3">
      <c r="AG368">
        <v>116</v>
      </c>
      <c r="AI368" s="4">
        <v>26</v>
      </c>
      <c r="AJ368">
        <v>14</v>
      </c>
      <c r="AK368" s="2">
        <v>4002</v>
      </c>
      <c r="AR368" s="3">
        <v>8</v>
      </c>
      <c r="AS368" s="14">
        <v>22</v>
      </c>
      <c r="AT368">
        <v>3041</v>
      </c>
      <c r="AV368" s="2">
        <f t="shared" si="69"/>
        <v>8</v>
      </c>
      <c r="AW368" s="2">
        <f t="shared" si="70"/>
        <v>22</v>
      </c>
      <c r="AX368">
        <f t="shared" si="71"/>
        <v>3041</v>
      </c>
      <c r="AZ368" s="2">
        <f t="shared" si="72"/>
        <v>116</v>
      </c>
      <c r="BA368" s="2">
        <f t="shared" si="73"/>
        <v>8</v>
      </c>
      <c r="BB368" s="2">
        <f t="shared" si="74"/>
        <v>22</v>
      </c>
      <c r="BC368" s="2">
        <f t="shared" si="75"/>
        <v>3041</v>
      </c>
      <c r="BD368">
        <f t="shared" si="76"/>
        <v>1</v>
      </c>
      <c r="BE368" s="2">
        <f t="shared" si="77"/>
        <v>116</v>
      </c>
      <c r="BF368" s="2">
        <f t="shared" si="78"/>
        <v>8</v>
      </c>
      <c r="BG368" s="2">
        <f t="shared" si="79"/>
        <v>22</v>
      </c>
      <c r="BH368" s="2">
        <f t="shared" si="80"/>
        <v>3041</v>
      </c>
      <c r="BI368">
        <v>116</v>
      </c>
      <c r="BJ368">
        <f t="shared" si="81"/>
        <v>158</v>
      </c>
      <c r="BL368" s="13" cm="1">
        <f t="array" ref="BL368">INDEX(BE$253:BE$452,$BJ368)</f>
        <v>158</v>
      </c>
      <c r="BM368" s="13" cm="1">
        <f t="array" ref="BM368">INDEX(BF$253:BF$452,$BJ368)</f>
        <v>8</v>
      </c>
      <c r="BN368" s="13" cm="1">
        <f t="array" ref="BN368">INDEX(BG$253:BG$452,$BJ368)</f>
        <v>30</v>
      </c>
      <c r="BO368" s="13" cm="1">
        <f t="array" ref="BO368">INDEX(BH$253:BH$452,$BJ368)</f>
        <v>5654</v>
      </c>
    </row>
    <row r="369" spans="33:67" x14ac:dyDescent="0.3">
      <c r="AG369">
        <v>117</v>
      </c>
      <c r="AI369" s="4">
        <v>27</v>
      </c>
      <c r="AJ369">
        <v>14</v>
      </c>
      <c r="AK369" s="2">
        <v>4156</v>
      </c>
      <c r="AR369" s="3">
        <v>3</v>
      </c>
      <c r="AS369" s="14">
        <v>36</v>
      </c>
      <c r="AT369">
        <v>3053</v>
      </c>
      <c r="AV369" s="2">
        <f t="shared" si="69"/>
        <v>3</v>
      </c>
      <c r="AW369" s="2" t="str">
        <f t="shared" si="70"/>
        <v>N</v>
      </c>
      <c r="AX369" t="str">
        <f t="shared" si="71"/>
        <v/>
      </c>
      <c r="AZ369" s="2" t="str">
        <f t="shared" si="72"/>
        <v/>
      </c>
      <c r="BA369" s="2" t="str">
        <f t="shared" si="73"/>
        <v/>
      </c>
      <c r="BB369" s="2" t="str">
        <f t="shared" si="74"/>
        <v/>
      </c>
      <c r="BC369" s="2" t="str">
        <f t="shared" si="75"/>
        <v/>
      </c>
      <c r="BD369">
        <f t="shared" si="76"/>
        <v>0</v>
      </c>
      <c r="BE369" s="2" t="str">
        <f t="shared" si="77"/>
        <v>N</v>
      </c>
      <c r="BF369" s="2" t="str">
        <f t="shared" si="78"/>
        <v>N</v>
      </c>
      <c r="BG369" s="2" t="str">
        <f t="shared" si="79"/>
        <v>N</v>
      </c>
      <c r="BH369" s="2" t="str">
        <f t="shared" si="80"/>
        <v>N</v>
      </c>
      <c r="BI369">
        <v>117</v>
      </c>
      <c r="BJ369">
        <f t="shared" si="81"/>
        <v>162</v>
      </c>
      <c r="BL369" s="13" cm="1">
        <f t="array" ref="BL369">INDEX(BE$253:BE$452,$BJ369)</f>
        <v>162</v>
      </c>
      <c r="BM369" s="13" cm="1">
        <f t="array" ref="BM369">INDEX(BF$253:BF$452,$BJ369)</f>
        <v>10</v>
      </c>
      <c r="BN369" s="13" cm="1">
        <f t="array" ref="BN369">INDEX(BG$253:BG$452,$BJ369)</f>
        <v>28</v>
      </c>
      <c r="BO369" s="13" cm="1">
        <f t="array" ref="BO369">INDEX(BH$253:BH$452,$BJ369)</f>
        <v>6157</v>
      </c>
    </row>
    <row r="370" spans="33:67" x14ac:dyDescent="0.3">
      <c r="AG370">
        <v>118</v>
      </c>
      <c r="AI370" s="4">
        <v>28</v>
      </c>
      <c r="AJ370">
        <v>14</v>
      </c>
      <c r="AK370" s="2">
        <v>4310</v>
      </c>
      <c r="AR370" s="3">
        <v>5</v>
      </c>
      <c r="AS370" s="14">
        <v>28</v>
      </c>
      <c r="AT370">
        <v>3078</v>
      </c>
      <c r="AV370" s="2">
        <f t="shared" si="69"/>
        <v>5</v>
      </c>
      <c r="AW370" s="2">
        <f t="shared" si="70"/>
        <v>28</v>
      </c>
      <c r="AX370">
        <f t="shared" si="71"/>
        <v>3078</v>
      </c>
      <c r="AZ370" s="2">
        <f t="shared" si="72"/>
        <v>118</v>
      </c>
      <c r="BA370" s="2">
        <f t="shared" si="73"/>
        <v>5</v>
      </c>
      <c r="BB370" s="2">
        <f t="shared" si="74"/>
        <v>28</v>
      </c>
      <c r="BC370" s="2">
        <f t="shared" si="75"/>
        <v>3078</v>
      </c>
      <c r="BD370">
        <f t="shared" si="76"/>
        <v>1</v>
      </c>
      <c r="BE370" s="2">
        <f t="shared" si="77"/>
        <v>118</v>
      </c>
      <c r="BF370" s="2">
        <f t="shared" si="78"/>
        <v>5</v>
      </c>
      <c r="BG370" s="2">
        <f t="shared" si="79"/>
        <v>28</v>
      </c>
      <c r="BH370" s="2">
        <f t="shared" si="80"/>
        <v>3078</v>
      </c>
      <c r="BI370">
        <v>118</v>
      </c>
      <c r="BJ370">
        <f t="shared" si="81"/>
        <v>166</v>
      </c>
      <c r="BL370" s="13" cm="1">
        <f t="array" ref="BL370">INDEX(BE$253:BE$452,$BJ370)</f>
        <v>166</v>
      </c>
      <c r="BM370" s="13" cm="1">
        <f t="array" ref="BM370">INDEX(BF$253:BF$452,$BJ370)</f>
        <v>9</v>
      </c>
      <c r="BN370" s="13" cm="1">
        <f t="array" ref="BN370">INDEX(BG$253:BG$452,$BJ370)</f>
        <v>30</v>
      </c>
      <c r="BO370" s="13" cm="1">
        <f t="array" ref="BO370">INDEX(BH$253:BH$452,$BJ370)</f>
        <v>6361</v>
      </c>
    </row>
    <row r="371" spans="33:67" x14ac:dyDescent="0.3">
      <c r="AG371">
        <v>119</v>
      </c>
      <c r="AI371" s="4">
        <v>29</v>
      </c>
      <c r="AJ371">
        <v>14</v>
      </c>
      <c r="AK371" s="2">
        <v>4464</v>
      </c>
      <c r="AR371" s="3">
        <v>10</v>
      </c>
      <c r="AS371" s="14">
        <v>20</v>
      </c>
      <c r="AT371">
        <v>3141</v>
      </c>
      <c r="AV371" s="2">
        <f t="shared" si="69"/>
        <v>10</v>
      </c>
      <c r="AW371" s="2">
        <f t="shared" si="70"/>
        <v>20</v>
      </c>
      <c r="AX371">
        <f t="shared" si="71"/>
        <v>3141</v>
      </c>
      <c r="AZ371" s="2">
        <f t="shared" si="72"/>
        <v>119</v>
      </c>
      <c r="BA371" s="2">
        <f t="shared" si="73"/>
        <v>10</v>
      </c>
      <c r="BB371" s="2">
        <f t="shared" si="74"/>
        <v>20</v>
      </c>
      <c r="BC371" s="2">
        <f t="shared" si="75"/>
        <v>3141</v>
      </c>
      <c r="BD371">
        <f t="shared" si="76"/>
        <v>1</v>
      </c>
      <c r="BE371" s="2">
        <f t="shared" si="77"/>
        <v>119</v>
      </c>
      <c r="BF371" s="2">
        <f t="shared" si="78"/>
        <v>10</v>
      </c>
      <c r="BG371" s="2">
        <f t="shared" si="79"/>
        <v>20</v>
      </c>
      <c r="BH371" s="2">
        <f t="shared" si="80"/>
        <v>3141</v>
      </c>
      <c r="BI371">
        <v>119</v>
      </c>
      <c r="BJ371">
        <f t="shared" si="81"/>
        <v>169</v>
      </c>
      <c r="BL371" s="13" cm="1">
        <f t="array" ref="BL371">INDEX(BE$253:BE$452,$BJ371)</f>
        <v>169</v>
      </c>
      <c r="BM371" s="13" cm="1">
        <f t="array" ref="BM371">INDEX(BF$253:BF$452,$BJ371)</f>
        <v>10</v>
      </c>
      <c r="BN371" s="13" cm="1">
        <f t="array" ref="BN371">INDEX(BG$253:BG$452,$BJ371)</f>
        <v>30</v>
      </c>
      <c r="BO371" s="13" cm="1">
        <f t="array" ref="BO371">INDEX(BH$253:BH$452,$BJ371)</f>
        <v>7068</v>
      </c>
    </row>
    <row r="372" spans="33:67" x14ac:dyDescent="0.3">
      <c r="AG372">
        <v>120</v>
      </c>
      <c r="AI372" s="4">
        <v>30</v>
      </c>
      <c r="AJ372">
        <v>14</v>
      </c>
      <c r="AK372" s="2">
        <v>4618</v>
      </c>
      <c r="AR372" s="3">
        <v>7</v>
      </c>
      <c r="AS372" s="14">
        <v>24</v>
      </c>
      <c r="AT372">
        <v>3166</v>
      </c>
      <c r="AV372" s="2">
        <f t="shared" si="69"/>
        <v>7</v>
      </c>
      <c r="AW372" s="2">
        <f t="shared" si="70"/>
        <v>24</v>
      </c>
      <c r="AX372">
        <f t="shared" si="71"/>
        <v>3166</v>
      </c>
      <c r="AZ372" s="2">
        <f t="shared" si="72"/>
        <v>120</v>
      </c>
      <c r="BA372" s="2">
        <f t="shared" si="73"/>
        <v>7</v>
      </c>
      <c r="BB372" s="2">
        <f t="shared" si="74"/>
        <v>24</v>
      </c>
      <c r="BC372" s="2">
        <f t="shared" si="75"/>
        <v>3166</v>
      </c>
      <c r="BD372">
        <f t="shared" si="76"/>
        <v>1</v>
      </c>
      <c r="BE372" s="2">
        <f t="shared" si="77"/>
        <v>120</v>
      </c>
      <c r="BF372" s="2">
        <f t="shared" si="78"/>
        <v>7</v>
      </c>
      <c r="BG372" s="2">
        <f t="shared" si="79"/>
        <v>24</v>
      </c>
      <c r="BH372" s="2">
        <f t="shared" si="80"/>
        <v>3166</v>
      </c>
      <c r="BI372">
        <v>120</v>
      </c>
      <c r="BJ372" t="e">
        <f t="shared" si="81"/>
        <v>#NUM!</v>
      </c>
      <c r="BL372" s="13" t="e" cm="1">
        <f t="array" ref="BL372">INDEX(BE$253:BE$452,$BJ372)</f>
        <v>#NUM!</v>
      </c>
      <c r="BM372" s="13" t="e" cm="1">
        <f t="array" ref="BM372">INDEX(BF$253:BF$452,$BJ372)</f>
        <v>#NUM!</v>
      </c>
      <c r="BN372" s="13" t="e" cm="1">
        <f t="array" ref="BN372">INDEX(BG$253:BG$452,$BJ372)</f>
        <v>#NUM!</v>
      </c>
      <c r="BO372" s="13" t="e" cm="1">
        <f t="array" ref="BO372">INDEX(BH$253:BH$452,$BJ372)</f>
        <v>#NUM!</v>
      </c>
    </row>
    <row r="373" spans="33:67" x14ac:dyDescent="0.3">
      <c r="AG373">
        <v>121</v>
      </c>
      <c r="AI373" s="9">
        <v>1</v>
      </c>
      <c r="AJ373">
        <v>16</v>
      </c>
      <c r="AK373" s="2">
        <v>201</v>
      </c>
      <c r="AR373" s="3">
        <v>2</v>
      </c>
      <c r="AS373" s="14">
        <v>45</v>
      </c>
      <c r="AT373">
        <v>3180</v>
      </c>
      <c r="AV373" s="2">
        <f t="shared" si="69"/>
        <v>2</v>
      </c>
      <c r="AW373" s="2" t="str">
        <f t="shared" si="70"/>
        <v>N</v>
      </c>
      <c r="AX373" t="str">
        <f t="shared" si="71"/>
        <v/>
      </c>
      <c r="AZ373" s="2" t="str">
        <f t="shared" si="72"/>
        <v/>
      </c>
      <c r="BA373" s="2" t="str">
        <f t="shared" si="73"/>
        <v/>
      </c>
      <c r="BB373" s="2" t="str">
        <f t="shared" si="74"/>
        <v/>
      </c>
      <c r="BC373" s="2" t="str">
        <f t="shared" si="75"/>
        <v/>
      </c>
      <c r="BD373">
        <f t="shared" si="76"/>
        <v>0</v>
      </c>
      <c r="BE373" s="2" t="str">
        <f t="shared" si="77"/>
        <v>N</v>
      </c>
      <c r="BF373" s="2" t="str">
        <f t="shared" si="78"/>
        <v>N</v>
      </c>
      <c r="BG373" s="2" t="str">
        <f t="shared" si="79"/>
        <v>N</v>
      </c>
      <c r="BH373" s="2" t="str">
        <f t="shared" si="80"/>
        <v>N</v>
      </c>
      <c r="BI373">
        <v>121</v>
      </c>
      <c r="BJ373" t="e">
        <f t="shared" si="81"/>
        <v>#NUM!</v>
      </c>
      <c r="BL373" s="13" t="e" cm="1">
        <f t="array" ref="BL373">INDEX(BE$253:BE$452,$BJ373)</f>
        <v>#NUM!</v>
      </c>
      <c r="BM373" s="13" t="e" cm="1">
        <f t="array" ref="BM373">INDEX(BF$253:BF$452,$BJ373)</f>
        <v>#NUM!</v>
      </c>
      <c r="BN373" s="13" t="e" cm="1">
        <f t="array" ref="BN373">INDEX(BG$253:BG$452,$BJ373)</f>
        <v>#NUM!</v>
      </c>
      <c r="BO373" s="13" t="e" cm="1">
        <f t="array" ref="BO373">INDEX(BH$253:BH$452,$BJ373)</f>
        <v>#NUM!</v>
      </c>
    </row>
    <row r="374" spans="33:67" x14ac:dyDescent="0.3">
      <c r="AG374">
        <v>122</v>
      </c>
      <c r="AI374" s="9">
        <v>2</v>
      </c>
      <c r="AJ374">
        <v>16</v>
      </c>
      <c r="AK374" s="2">
        <v>402</v>
      </c>
      <c r="AR374" s="3">
        <v>6</v>
      </c>
      <c r="AS374" s="14">
        <v>26</v>
      </c>
      <c r="AT374">
        <v>3185</v>
      </c>
      <c r="AV374" s="2">
        <f t="shared" si="69"/>
        <v>6</v>
      </c>
      <c r="AW374" s="2">
        <f t="shared" si="70"/>
        <v>26</v>
      </c>
      <c r="AX374">
        <f t="shared" si="71"/>
        <v>3185</v>
      </c>
      <c r="AZ374" s="2">
        <f t="shared" si="72"/>
        <v>122</v>
      </c>
      <c r="BA374" s="2">
        <f t="shared" si="73"/>
        <v>6</v>
      </c>
      <c r="BB374" s="2">
        <f t="shared" si="74"/>
        <v>26</v>
      </c>
      <c r="BC374" s="2">
        <f t="shared" si="75"/>
        <v>3185</v>
      </c>
      <c r="BD374">
        <f t="shared" si="76"/>
        <v>1</v>
      </c>
      <c r="BE374" s="2">
        <f t="shared" si="77"/>
        <v>122</v>
      </c>
      <c r="BF374" s="2">
        <f t="shared" si="78"/>
        <v>6</v>
      </c>
      <c r="BG374" s="2">
        <f t="shared" si="79"/>
        <v>26</v>
      </c>
      <c r="BH374" s="2">
        <f t="shared" si="80"/>
        <v>3185</v>
      </c>
      <c r="BI374">
        <v>122</v>
      </c>
      <c r="BJ374" t="e">
        <f t="shared" si="81"/>
        <v>#NUM!</v>
      </c>
      <c r="BL374" s="13" t="e" cm="1">
        <f t="array" ref="BL374">INDEX(BE$253:BE$452,$BJ374)</f>
        <v>#NUM!</v>
      </c>
      <c r="BM374" s="13" t="e" cm="1">
        <f t="array" ref="BM374">INDEX(BF$253:BF$452,$BJ374)</f>
        <v>#NUM!</v>
      </c>
      <c r="BN374" s="13" t="e" cm="1">
        <f t="array" ref="BN374">INDEX(BG$253:BG$452,$BJ374)</f>
        <v>#NUM!</v>
      </c>
      <c r="BO374" s="13" t="e" cm="1">
        <f t="array" ref="BO374">INDEX(BH$253:BH$452,$BJ374)</f>
        <v>#NUM!</v>
      </c>
    </row>
    <row r="375" spans="33:67" x14ac:dyDescent="0.3">
      <c r="AG375">
        <v>123</v>
      </c>
      <c r="AI375" s="9">
        <v>3</v>
      </c>
      <c r="AJ375">
        <v>16</v>
      </c>
      <c r="AK375" s="2">
        <v>603</v>
      </c>
      <c r="AR375" s="3">
        <v>4</v>
      </c>
      <c r="AS375" s="14">
        <v>32</v>
      </c>
      <c r="AT375">
        <v>3216</v>
      </c>
      <c r="AV375" s="2">
        <f t="shared" si="69"/>
        <v>4</v>
      </c>
      <c r="AW375" s="2" t="str">
        <f t="shared" si="70"/>
        <v>N</v>
      </c>
      <c r="AX375" t="str">
        <f t="shared" si="71"/>
        <v/>
      </c>
      <c r="AZ375" s="2" t="str">
        <f t="shared" si="72"/>
        <v/>
      </c>
      <c r="BA375" s="2" t="str">
        <f t="shared" si="73"/>
        <v/>
      </c>
      <c r="BB375" s="2" t="str">
        <f t="shared" si="74"/>
        <v/>
      </c>
      <c r="BC375" s="2" t="str">
        <f t="shared" si="75"/>
        <v/>
      </c>
      <c r="BD375">
        <f t="shared" si="76"/>
        <v>0</v>
      </c>
      <c r="BE375" s="2" t="str">
        <f t="shared" si="77"/>
        <v>N</v>
      </c>
      <c r="BF375" s="2" t="str">
        <f t="shared" si="78"/>
        <v>N</v>
      </c>
      <c r="BG375" s="2" t="str">
        <f t="shared" si="79"/>
        <v>N</v>
      </c>
      <c r="BH375" s="2" t="str">
        <f t="shared" si="80"/>
        <v>N</v>
      </c>
      <c r="BI375">
        <v>123</v>
      </c>
      <c r="BJ375" t="e">
        <f t="shared" si="81"/>
        <v>#NUM!</v>
      </c>
      <c r="BL375" s="13" t="e" cm="1">
        <f t="array" ref="BL375">INDEX(BE$253:BE$452,$BJ375)</f>
        <v>#NUM!</v>
      </c>
      <c r="BM375" s="13" t="e" cm="1">
        <f t="array" ref="BM375">INDEX(BF$253:BF$452,$BJ375)</f>
        <v>#NUM!</v>
      </c>
      <c r="BN375" s="13" t="e" cm="1">
        <f t="array" ref="BN375">INDEX(BG$253:BG$452,$BJ375)</f>
        <v>#NUM!</v>
      </c>
      <c r="BO375" s="13" t="e" cm="1">
        <f t="array" ref="BO375">INDEX(BH$253:BH$452,$BJ375)</f>
        <v>#NUM!</v>
      </c>
    </row>
    <row r="376" spans="33:67" x14ac:dyDescent="0.3">
      <c r="AG376">
        <v>124</v>
      </c>
      <c r="AI376" s="9">
        <v>4</v>
      </c>
      <c r="AJ376">
        <v>16</v>
      </c>
      <c r="AK376" s="2">
        <v>804</v>
      </c>
      <c r="AR376" s="3">
        <v>3</v>
      </c>
      <c r="AS376" s="14">
        <v>38</v>
      </c>
      <c r="AT376">
        <v>3402</v>
      </c>
      <c r="AV376" s="2">
        <f t="shared" si="69"/>
        <v>3</v>
      </c>
      <c r="AW376" s="2" t="str">
        <f t="shared" si="70"/>
        <v>N</v>
      </c>
      <c r="AX376" t="str">
        <f t="shared" si="71"/>
        <v/>
      </c>
      <c r="AZ376" s="2" t="str">
        <f t="shared" si="72"/>
        <v/>
      </c>
      <c r="BA376" s="2" t="str">
        <f t="shared" si="73"/>
        <v/>
      </c>
      <c r="BB376" s="2" t="str">
        <f t="shared" si="74"/>
        <v/>
      </c>
      <c r="BC376" s="2" t="str">
        <f t="shared" si="75"/>
        <v/>
      </c>
      <c r="BD376">
        <f t="shared" si="76"/>
        <v>0</v>
      </c>
      <c r="BE376" s="2" t="str">
        <f t="shared" si="77"/>
        <v>N</v>
      </c>
      <c r="BF376" s="2" t="str">
        <f t="shared" si="78"/>
        <v>N</v>
      </c>
      <c r="BG376" s="2" t="str">
        <f t="shared" si="79"/>
        <v>N</v>
      </c>
      <c r="BH376" s="2" t="str">
        <f t="shared" si="80"/>
        <v>N</v>
      </c>
      <c r="BI376">
        <v>124</v>
      </c>
      <c r="BJ376" t="e">
        <f t="shared" si="81"/>
        <v>#NUM!</v>
      </c>
      <c r="BL376" s="13" t="e" cm="1">
        <f t="array" ref="BL376">INDEX(BE$253:BE$452,$BJ376)</f>
        <v>#NUM!</v>
      </c>
      <c r="BM376" s="13" t="e" cm="1">
        <f t="array" ref="BM376">INDEX(BF$253:BF$452,$BJ376)</f>
        <v>#NUM!</v>
      </c>
      <c r="BN376" s="13" t="e" cm="1">
        <f t="array" ref="BN376">INDEX(BG$253:BG$452,$BJ376)</f>
        <v>#NUM!</v>
      </c>
      <c r="BO376" s="13" t="e" cm="1">
        <f t="array" ref="BO376">INDEX(BH$253:BH$452,$BJ376)</f>
        <v>#NUM!</v>
      </c>
    </row>
    <row r="377" spans="33:67" x14ac:dyDescent="0.3">
      <c r="AG377">
        <v>125</v>
      </c>
      <c r="AI377" s="9">
        <v>5</v>
      </c>
      <c r="AJ377">
        <v>16</v>
      </c>
      <c r="AK377" s="2">
        <v>1005</v>
      </c>
      <c r="AR377" s="3">
        <v>9</v>
      </c>
      <c r="AS377" s="14">
        <v>22</v>
      </c>
      <c r="AT377">
        <v>3421</v>
      </c>
      <c r="AV377" s="2">
        <f t="shared" si="69"/>
        <v>9</v>
      </c>
      <c r="AW377" s="2">
        <f t="shared" si="70"/>
        <v>22</v>
      </c>
      <c r="AX377">
        <f t="shared" si="71"/>
        <v>3421</v>
      </c>
      <c r="AZ377" s="2">
        <f t="shared" si="72"/>
        <v>125</v>
      </c>
      <c r="BA377" s="2">
        <f t="shared" si="73"/>
        <v>9</v>
      </c>
      <c r="BB377" s="2">
        <f t="shared" si="74"/>
        <v>22</v>
      </c>
      <c r="BC377" s="2">
        <f t="shared" si="75"/>
        <v>3421</v>
      </c>
      <c r="BD377">
        <f t="shared" si="76"/>
        <v>1</v>
      </c>
      <c r="BE377" s="2">
        <f t="shared" si="77"/>
        <v>125</v>
      </c>
      <c r="BF377" s="2">
        <f t="shared" si="78"/>
        <v>9</v>
      </c>
      <c r="BG377" s="2">
        <f t="shared" si="79"/>
        <v>22</v>
      </c>
      <c r="BH377" s="2">
        <f t="shared" si="80"/>
        <v>3421</v>
      </c>
      <c r="BI377">
        <v>125</v>
      </c>
      <c r="BJ377" t="e">
        <f t="shared" si="81"/>
        <v>#NUM!</v>
      </c>
      <c r="BL377" s="13" t="e" cm="1">
        <f t="array" ref="BL377">INDEX(BE$253:BE$452,$BJ377)</f>
        <v>#NUM!</v>
      </c>
      <c r="BM377" s="13" t="e" cm="1">
        <f t="array" ref="BM377">INDEX(BF$253:BF$452,$BJ377)</f>
        <v>#NUM!</v>
      </c>
      <c r="BN377" s="13" t="e" cm="1">
        <f t="array" ref="BN377">INDEX(BG$253:BG$452,$BJ377)</f>
        <v>#NUM!</v>
      </c>
      <c r="BO377" s="13" t="e" cm="1">
        <f t="array" ref="BO377">INDEX(BH$253:BH$452,$BJ377)</f>
        <v>#NUM!</v>
      </c>
    </row>
    <row r="378" spans="33:67" x14ac:dyDescent="0.3">
      <c r="AG378">
        <v>126</v>
      </c>
      <c r="AI378" s="9">
        <v>6</v>
      </c>
      <c r="AJ378">
        <v>16</v>
      </c>
      <c r="AK378" s="2">
        <v>1206</v>
      </c>
      <c r="AR378" s="3">
        <v>7</v>
      </c>
      <c r="AS378" s="14">
        <v>25</v>
      </c>
      <c r="AT378">
        <v>3436</v>
      </c>
      <c r="AV378" s="2">
        <f t="shared" si="69"/>
        <v>7</v>
      </c>
      <c r="AW378" s="2">
        <f t="shared" si="70"/>
        <v>25</v>
      </c>
      <c r="AX378">
        <f t="shared" si="71"/>
        <v>3436</v>
      </c>
      <c r="AZ378" s="2">
        <f t="shared" si="72"/>
        <v>126</v>
      </c>
      <c r="BA378" s="2">
        <f t="shared" si="73"/>
        <v>7</v>
      </c>
      <c r="BB378" s="2">
        <f t="shared" si="74"/>
        <v>25</v>
      </c>
      <c r="BC378" s="2">
        <f t="shared" si="75"/>
        <v>3436</v>
      </c>
      <c r="BD378">
        <f t="shared" si="76"/>
        <v>1</v>
      </c>
      <c r="BE378" s="2">
        <f t="shared" si="77"/>
        <v>126</v>
      </c>
      <c r="BF378" s="2">
        <f t="shared" si="78"/>
        <v>7</v>
      </c>
      <c r="BG378" s="2">
        <f t="shared" si="79"/>
        <v>25</v>
      </c>
      <c r="BH378" s="2">
        <f t="shared" si="80"/>
        <v>3436</v>
      </c>
      <c r="BI378">
        <v>126</v>
      </c>
      <c r="BJ378" t="e">
        <f t="shared" si="81"/>
        <v>#NUM!</v>
      </c>
      <c r="BL378" s="13" t="e" cm="1">
        <f t="array" ref="BL378">INDEX(BE$253:BE$452,$BJ378)</f>
        <v>#NUM!</v>
      </c>
      <c r="BM378" s="13" t="e" cm="1">
        <f t="array" ref="BM378">INDEX(BF$253:BF$452,$BJ378)</f>
        <v>#NUM!</v>
      </c>
      <c r="BN378" s="13" t="e" cm="1">
        <f t="array" ref="BN378">INDEX(BG$253:BG$452,$BJ378)</f>
        <v>#NUM!</v>
      </c>
      <c r="BO378" s="13" t="e" cm="1">
        <f t="array" ref="BO378">INDEX(BH$253:BH$452,$BJ378)</f>
        <v>#NUM!</v>
      </c>
    </row>
    <row r="379" spans="33:67" x14ac:dyDescent="0.3">
      <c r="AG379">
        <v>127</v>
      </c>
      <c r="AI379" s="9">
        <v>7</v>
      </c>
      <c r="AJ379">
        <v>16</v>
      </c>
      <c r="AK379" s="2">
        <v>1407</v>
      </c>
      <c r="AR379" s="3">
        <v>5</v>
      </c>
      <c r="AS379" s="14">
        <v>30</v>
      </c>
      <c r="AT379">
        <v>3534</v>
      </c>
      <c r="AV379" s="2">
        <f t="shared" si="69"/>
        <v>5</v>
      </c>
      <c r="AW379" s="2">
        <f t="shared" si="70"/>
        <v>30</v>
      </c>
      <c r="AX379">
        <f t="shared" si="71"/>
        <v>3534</v>
      </c>
      <c r="AZ379" s="2">
        <f t="shared" si="72"/>
        <v>127</v>
      </c>
      <c r="BA379" s="2">
        <f t="shared" si="73"/>
        <v>5</v>
      </c>
      <c r="BB379" s="2">
        <f t="shared" si="74"/>
        <v>30</v>
      </c>
      <c r="BC379" s="2">
        <f t="shared" si="75"/>
        <v>3534</v>
      </c>
      <c r="BD379">
        <f t="shared" si="76"/>
        <v>1</v>
      </c>
      <c r="BE379" s="2">
        <f t="shared" si="77"/>
        <v>127</v>
      </c>
      <c r="BF379" s="2">
        <f t="shared" si="78"/>
        <v>5</v>
      </c>
      <c r="BG379" s="2">
        <f t="shared" si="79"/>
        <v>30</v>
      </c>
      <c r="BH379" s="2">
        <f t="shared" si="80"/>
        <v>3534</v>
      </c>
      <c r="BI379">
        <v>127</v>
      </c>
      <c r="BJ379" t="e">
        <f t="shared" si="81"/>
        <v>#NUM!</v>
      </c>
      <c r="BL379" s="13" t="e" cm="1">
        <f t="array" ref="BL379">INDEX(BE$253:BE$452,$BJ379)</f>
        <v>#NUM!</v>
      </c>
      <c r="BM379" s="13" t="e" cm="1">
        <f t="array" ref="BM379">INDEX(BF$253:BF$452,$BJ379)</f>
        <v>#NUM!</v>
      </c>
      <c r="BN379" s="13" t="e" cm="1">
        <f t="array" ref="BN379">INDEX(BG$253:BG$452,$BJ379)</f>
        <v>#NUM!</v>
      </c>
      <c r="BO379" s="13" t="e" cm="1">
        <f t="array" ref="BO379">INDEX(BH$253:BH$452,$BJ379)</f>
        <v>#NUM!</v>
      </c>
    </row>
    <row r="380" spans="33:67" x14ac:dyDescent="0.3">
      <c r="AG380">
        <v>128</v>
      </c>
      <c r="AI380" s="9">
        <v>8</v>
      </c>
      <c r="AJ380">
        <v>16</v>
      </c>
      <c r="AK380" s="2">
        <v>1608</v>
      </c>
      <c r="AR380" s="3">
        <v>8</v>
      </c>
      <c r="AS380" s="14">
        <v>24</v>
      </c>
      <c r="AT380">
        <v>3619</v>
      </c>
      <c r="AV380" s="2">
        <f t="shared" si="69"/>
        <v>8</v>
      </c>
      <c r="AW380" s="2">
        <f t="shared" si="70"/>
        <v>24</v>
      </c>
      <c r="AX380">
        <f t="shared" si="71"/>
        <v>3619</v>
      </c>
      <c r="AZ380" s="2">
        <f t="shared" si="72"/>
        <v>128</v>
      </c>
      <c r="BA380" s="2">
        <f t="shared" si="73"/>
        <v>8</v>
      </c>
      <c r="BB380" s="2">
        <f t="shared" si="74"/>
        <v>24</v>
      </c>
      <c r="BC380" s="2">
        <f t="shared" si="75"/>
        <v>3619</v>
      </c>
      <c r="BD380">
        <f t="shared" si="76"/>
        <v>1</v>
      </c>
      <c r="BE380" s="2">
        <f t="shared" si="77"/>
        <v>128</v>
      </c>
      <c r="BF380" s="2">
        <f t="shared" si="78"/>
        <v>8</v>
      </c>
      <c r="BG380" s="2">
        <f t="shared" si="79"/>
        <v>24</v>
      </c>
      <c r="BH380" s="2">
        <f t="shared" si="80"/>
        <v>3619</v>
      </c>
      <c r="BI380">
        <v>128</v>
      </c>
      <c r="BJ380" t="e">
        <f t="shared" si="81"/>
        <v>#NUM!</v>
      </c>
      <c r="BL380" s="13" t="e" cm="1">
        <f t="array" ref="BL380">INDEX(BE$253:BE$452,$BJ380)</f>
        <v>#NUM!</v>
      </c>
      <c r="BM380" s="13" t="e" cm="1">
        <f t="array" ref="BM380">INDEX(BF$253:BF$452,$BJ380)</f>
        <v>#NUM!</v>
      </c>
      <c r="BN380" s="13" t="e" cm="1">
        <f t="array" ref="BN380">INDEX(BG$253:BG$452,$BJ380)</f>
        <v>#NUM!</v>
      </c>
      <c r="BO380" s="13" t="e" cm="1">
        <f t="array" ref="BO380">INDEX(BH$253:BH$452,$BJ380)</f>
        <v>#NUM!</v>
      </c>
    </row>
    <row r="381" spans="33:67" x14ac:dyDescent="0.3">
      <c r="AG381">
        <v>129</v>
      </c>
      <c r="AI381" s="9">
        <v>9</v>
      </c>
      <c r="AJ381">
        <v>16</v>
      </c>
      <c r="AK381" s="2">
        <v>1809</v>
      </c>
      <c r="AR381" s="3">
        <v>4</v>
      </c>
      <c r="AS381" s="14">
        <v>34</v>
      </c>
      <c r="AT381">
        <v>3631</v>
      </c>
      <c r="AV381" s="2">
        <f t="shared" si="69"/>
        <v>4</v>
      </c>
      <c r="AW381" s="2" t="str">
        <f t="shared" si="70"/>
        <v>N</v>
      </c>
      <c r="AX381" t="str">
        <f t="shared" si="71"/>
        <v/>
      </c>
      <c r="AZ381" s="2" t="str">
        <f t="shared" si="72"/>
        <v/>
      </c>
      <c r="BA381" s="2" t="str">
        <f t="shared" si="73"/>
        <v/>
      </c>
      <c r="BB381" s="2" t="str">
        <f t="shared" si="74"/>
        <v/>
      </c>
      <c r="BC381" s="2" t="str">
        <f t="shared" si="75"/>
        <v/>
      </c>
      <c r="BD381">
        <f t="shared" si="76"/>
        <v>0</v>
      </c>
      <c r="BE381" s="2" t="str">
        <f t="shared" si="77"/>
        <v>N</v>
      </c>
      <c r="BF381" s="2" t="str">
        <f t="shared" si="78"/>
        <v>N</v>
      </c>
      <c r="BG381" s="2" t="str">
        <f t="shared" si="79"/>
        <v>N</v>
      </c>
      <c r="BH381" s="2" t="str">
        <f t="shared" si="80"/>
        <v>N</v>
      </c>
      <c r="BI381">
        <v>129</v>
      </c>
      <c r="BJ381" t="e">
        <f t="shared" ref="BJ381:BJ412" si="82">SMALL(BE$253:BE$452,BI381)</f>
        <v>#NUM!</v>
      </c>
      <c r="BL381" s="13" t="e" cm="1">
        <f t="array" ref="BL381">INDEX(BE$253:BE$452,$BJ381)</f>
        <v>#NUM!</v>
      </c>
      <c r="BM381" s="13" t="e" cm="1">
        <f t="array" ref="BM381">INDEX(BF$253:BF$452,$BJ381)</f>
        <v>#NUM!</v>
      </c>
      <c r="BN381" s="13" t="e" cm="1">
        <f t="array" ref="BN381">INDEX(BG$253:BG$452,$BJ381)</f>
        <v>#NUM!</v>
      </c>
      <c r="BO381" s="13" t="e" cm="1">
        <f t="array" ref="BO381">INDEX(BH$253:BH$452,$BJ381)</f>
        <v>#NUM!</v>
      </c>
    </row>
    <row r="382" spans="33:67" x14ac:dyDescent="0.3">
      <c r="AG382">
        <v>130</v>
      </c>
      <c r="AI382" s="9">
        <v>10</v>
      </c>
      <c r="AJ382">
        <v>16</v>
      </c>
      <c r="AK382" s="2">
        <v>2010</v>
      </c>
      <c r="AR382" s="3">
        <v>6</v>
      </c>
      <c r="AS382" s="14">
        <v>28</v>
      </c>
      <c r="AT382">
        <v>3694</v>
      </c>
      <c r="AV382" s="2">
        <f t="shared" ref="AV382:AV445" si="83">IF(AR382&lt;=AV$251,AR382,"N")</f>
        <v>6</v>
      </c>
      <c r="AW382" s="2">
        <f t="shared" ref="AW382:AW445" si="84">IF(AS382&lt;=AW$251,AS382,"N")</f>
        <v>28</v>
      </c>
      <c r="AX382">
        <f t="shared" ref="AX382:AX445" si="85">IF(COUNTIF(AV382:AW382,"N")=0,AT382,"")</f>
        <v>3694</v>
      </c>
      <c r="AZ382" s="2">
        <f t="shared" ref="AZ382:AZ445" si="86">IF(COUNTIF(AV382:AW382,"N")=0,AG382,"")</f>
        <v>130</v>
      </c>
      <c r="BA382" s="2">
        <f t="shared" ref="BA382:BA445" si="87">IF(COUNTIF(AV382:AW382,"N")=0,AV382,"")</f>
        <v>6</v>
      </c>
      <c r="BB382" s="2">
        <f t="shared" ref="BB382:BB445" si="88">IF(COUNTIF(AV382:AW382,"N")=0,AW382,"")</f>
        <v>28</v>
      </c>
      <c r="BC382" s="2">
        <f t="shared" ref="BC382:BC445" si="89">IF(COUNTIF(AV382:AW382,"N")=0,AT382,"")</f>
        <v>3694</v>
      </c>
      <c r="BD382">
        <f t="shared" ref="BD382:BD445" si="90">IF(COUNTIF(AV382:AW382,"N")=0,IF(BC382&gt;$AX$251,1,0),0)</f>
        <v>1</v>
      </c>
      <c r="BE382" s="2">
        <f t="shared" ref="BE382:BE445" si="91">IF($BD382=1,AZ382,"N")</f>
        <v>130</v>
      </c>
      <c r="BF382" s="2">
        <f t="shared" ref="BF382:BF445" si="92">IF($BD382=1,BA382,"N")</f>
        <v>6</v>
      </c>
      <c r="BG382" s="2">
        <f t="shared" ref="BG382:BG445" si="93">IF($BD382=1,BB382,"N")</f>
        <v>28</v>
      </c>
      <c r="BH382" s="2">
        <f t="shared" ref="BH382:BH445" si="94">IF($BD382=1,BC382,"N")</f>
        <v>3694</v>
      </c>
      <c r="BI382">
        <v>130</v>
      </c>
      <c r="BJ382" t="e">
        <f t="shared" si="82"/>
        <v>#NUM!</v>
      </c>
      <c r="BL382" s="13" t="e" cm="1">
        <f t="array" ref="BL382">INDEX(BE$253:BE$452,$BJ382)</f>
        <v>#NUM!</v>
      </c>
      <c r="BM382" s="13" t="e" cm="1">
        <f t="array" ref="BM382">INDEX(BF$253:BF$452,$BJ382)</f>
        <v>#NUM!</v>
      </c>
      <c r="BN382" s="13" t="e" cm="1">
        <f t="array" ref="BN382">INDEX(BG$253:BG$452,$BJ382)</f>
        <v>#NUM!</v>
      </c>
      <c r="BO382" s="13" t="e" cm="1">
        <f t="array" ref="BO382">INDEX(BH$253:BH$452,$BJ382)</f>
        <v>#NUM!</v>
      </c>
    </row>
    <row r="383" spans="33:67" x14ac:dyDescent="0.3">
      <c r="AG383">
        <v>131</v>
      </c>
      <c r="AI383" s="9">
        <v>11</v>
      </c>
      <c r="AJ383">
        <v>16</v>
      </c>
      <c r="AK383" s="2">
        <v>2211</v>
      </c>
      <c r="AR383" s="3">
        <v>7</v>
      </c>
      <c r="AS383" s="14">
        <v>26</v>
      </c>
      <c r="AT383">
        <v>3716</v>
      </c>
      <c r="AV383" s="2">
        <f t="shared" si="83"/>
        <v>7</v>
      </c>
      <c r="AW383" s="2">
        <f t="shared" si="84"/>
        <v>26</v>
      </c>
      <c r="AX383">
        <f t="shared" si="85"/>
        <v>3716</v>
      </c>
      <c r="AZ383" s="2">
        <f t="shared" si="86"/>
        <v>131</v>
      </c>
      <c r="BA383" s="2">
        <f t="shared" si="87"/>
        <v>7</v>
      </c>
      <c r="BB383" s="2">
        <f t="shared" si="88"/>
        <v>26</v>
      </c>
      <c r="BC383" s="2">
        <f t="shared" si="89"/>
        <v>3716</v>
      </c>
      <c r="BD383">
        <f t="shared" si="90"/>
        <v>1</v>
      </c>
      <c r="BE383" s="2">
        <f t="shared" si="91"/>
        <v>131</v>
      </c>
      <c r="BF383" s="2">
        <f t="shared" si="92"/>
        <v>7</v>
      </c>
      <c r="BG383" s="2">
        <f t="shared" si="93"/>
        <v>26</v>
      </c>
      <c r="BH383" s="2">
        <f t="shared" si="94"/>
        <v>3716</v>
      </c>
      <c r="BI383">
        <v>131</v>
      </c>
      <c r="BJ383" t="e">
        <f t="shared" si="82"/>
        <v>#NUM!</v>
      </c>
      <c r="BL383" s="13" t="e" cm="1">
        <f t="array" ref="BL383">INDEX(BE$253:BE$452,$BJ383)</f>
        <v>#NUM!</v>
      </c>
      <c r="BM383" s="13" t="e" cm="1">
        <f t="array" ref="BM383">INDEX(BF$253:BF$452,$BJ383)</f>
        <v>#NUM!</v>
      </c>
      <c r="BN383" s="13" t="e" cm="1">
        <f t="array" ref="BN383">INDEX(BG$253:BG$452,$BJ383)</f>
        <v>#NUM!</v>
      </c>
      <c r="BO383" s="13" t="e" cm="1">
        <f t="array" ref="BO383">INDEX(BH$253:BH$452,$BJ383)</f>
        <v>#NUM!</v>
      </c>
    </row>
    <row r="384" spans="33:67" x14ac:dyDescent="0.3">
      <c r="AG384">
        <v>132</v>
      </c>
      <c r="AI384" s="9">
        <v>12</v>
      </c>
      <c r="AJ384">
        <v>16</v>
      </c>
      <c r="AK384" s="2">
        <v>2412</v>
      </c>
      <c r="AR384" s="3">
        <v>3</v>
      </c>
      <c r="AS384" s="14">
        <v>40</v>
      </c>
      <c r="AT384">
        <v>3769</v>
      </c>
      <c r="AV384" s="2">
        <f t="shared" si="83"/>
        <v>3</v>
      </c>
      <c r="AW384" s="2" t="str">
        <f t="shared" si="84"/>
        <v>N</v>
      </c>
      <c r="AX384" t="str">
        <f t="shared" si="85"/>
        <v/>
      </c>
      <c r="AZ384" s="2" t="str">
        <f t="shared" si="86"/>
        <v/>
      </c>
      <c r="BA384" s="2" t="str">
        <f t="shared" si="87"/>
        <v/>
      </c>
      <c r="BB384" s="2" t="str">
        <f t="shared" si="88"/>
        <v/>
      </c>
      <c r="BC384" s="2" t="str">
        <f t="shared" si="89"/>
        <v/>
      </c>
      <c r="BD384">
        <f t="shared" si="90"/>
        <v>0</v>
      </c>
      <c r="BE384" s="2" t="str">
        <f t="shared" si="91"/>
        <v>N</v>
      </c>
      <c r="BF384" s="2" t="str">
        <f t="shared" si="92"/>
        <v>N</v>
      </c>
      <c r="BG384" s="2" t="str">
        <f t="shared" si="93"/>
        <v>N</v>
      </c>
      <c r="BH384" s="2" t="str">
        <f t="shared" si="94"/>
        <v>N</v>
      </c>
      <c r="BI384">
        <v>132</v>
      </c>
      <c r="BJ384" t="e">
        <f t="shared" si="82"/>
        <v>#NUM!</v>
      </c>
      <c r="BL384" s="13" t="e" cm="1">
        <f t="array" ref="BL384">INDEX(BE$253:BE$452,$BJ384)</f>
        <v>#NUM!</v>
      </c>
      <c r="BM384" s="13" t="e" cm="1">
        <f t="array" ref="BM384">INDEX(BF$253:BF$452,$BJ384)</f>
        <v>#NUM!</v>
      </c>
      <c r="BN384" s="13" t="e" cm="1">
        <f t="array" ref="BN384">INDEX(BG$253:BG$452,$BJ384)</f>
        <v>#NUM!</v>
      </c>
      <c r="BO384" s="13" t="e" cm="1">
        <f t="array" ref="BO384">INDEX(BH$253:BH$452,$BJ384)</f>
        <v>#NUM!</v>
      </c>
    </row>
    <row r="385" spans="33:67" x14ac:dyDescent="0.3">
      <c r="AG385">
        <v>133</v>
      </c>
      <c r="AI385" s="9">
        <v>13</v>
      </c>
      <c r="AJ385">
        <v>16</v>
      </c>
      <c r="AK385" s="2">
        <v>2613</v>
      </c>
      <c r="AR385" s="3">
        <v>10</v>
      </c>
      <c r="AS385" s="14">
        <v>22</v>
      </c>
      <c r="AT385">
        <v>3801</v>
      </c>
      <c r="AV385" s="2">
        <f t="shared" si="83"/>
        <v>10</v>
      </c>
      <c r="AW385" s="2">
        <f t="shared" si="84"/>
        <v>22</v>
      </c>
      <c r="AX385">
        <f t="shared" si="85"/>
        <v>3801</v>
      </c>
      <c r="AZ385" s="2">
        <f t="shared" si="86"/>
        <v>133</v>
      </c>
      <c r="BA385" s="2">
        <f t="shared" si="87"/>
        <v>10</v>
      </c>
      <c r="BB385" s="2">
        <f t="shared" si="88"/>
        <v>22</v>
      </c>
      <c r="BC385" s="2">
        <f t="shared" si="89"/>
        <v>3801</v>
      </c>
      <c r="BD385">
        <f t="shared" si="90"/>
        <v>1</v>
      </c>
      <c r="BE385" s="2">
        <f t="shared" si="91"/>
        <v>133</v>
      </c>
      <c r="BF385" s="2">
        <f t="shared" si="92"/>
        <v>10</v>
      </c>
      <c r="BG385" s="2">
        <f t="shared" si="93"/>
        <v>22</v>
      </c>
      <c r="BH385" s="2">
        <f t="shared" si="94"/>
        <v>3801</v>
      </c>
      <c r="BI385">
        <v>133</v>
      </c>
      <c r="BJ385" t="e">
        <f t="shared" si="82"/>
        <v>#NUM!</v>
      </c>
      <c r="BL385" s="13" t="e" cm="1">
        <f t="array" ref="BL385">INDEX(BE$253:BE$452,$BJ385)</f>
        <v>#NUM!</v>
      </c>
      <c r="BM385" s="13" t="e" cm="1">
        <f t="array" ref="BM385">INDEX(BF$253:BF$452,$BJ385)</f>
        <v>#NUM!</v>
      </c>
      <c r="BN385" s="13" t="e" cm="1">
        <f t="array" ref="BN385">INDEX(BG$253:BG$452,$BJ385)</f>
        <v>#NUM!</v>
      </c>
      <c r="BO385" s="13" t="e" cm="1">
        <f t="array" ref="BO385">INDEX(BH$253:BH$452,$BJ385)</f>
        <v>#NUM!</v>
      </c>
    </row>
    <row r="386" spans="33:67" x14ac:dyDescent="0.3">
      <c r="AG386">
        <v>134</v>
      </c>
      <c r="AI386" s="9">
        <v>14</v>
      </c>
      <c r="AJ386">
        <v>16</v>
      </c>
      <c r="AK386" s="2">
        <v>2814</v>
      </c>
      <c r="AR386" s="3">
        <v>2</v>
      </c>
      <c r="AS386" s="14">
        <v>50</v>
      </c>
      <c r="AT386">
        <v>3926</v>
      </c>
      <c r="AV386" s="2">
        <f t="shared" si="83"/>
        <v>2</v>
      </c>
      <c r="AW386" s="2" t="str">
        <f t="shared" si="84"/>
        <v>N</v>
      </c>
      <c r="AX386" t="str">
        <f t="shared" si="85"/>
        <v/>
      </c>
      <c r="AZ386" s="2" t="str">
        <f t="shared" si="86"/>
        <v/>
      </c>
      <c r="BA386" s="2" t="str">
        <f t="shared" si="87"/>
        <v/>
      </c>
      <c r="BB386" s="2" t="str">
        <f t="shared" si="88"/>
        <v/>
      </c>
      <c r="BC386" s="2" t="str">
        <f t="shared" si="89"/>
        <v/>
      </c>
      <c r="BD386">
        <f t="shared" si="90"/>
        <v>0</v>
      </c>
      <c r="BE386" s="2" t="str">
        <f t="shared" si="91"/>
        <v>N</v>
      </c>
      <c r="BF386" s="2" t="str">
        <f t="shared" si="92"/>
        <v>N</v>
      </c>
      <c r="BG386" s="2" t="str">
        <f t="shared" si="93"/>
        <v>N</v>
      </c>
      <c r="BH386" s="2" t="str">
        <f t="shared" si="94"/>
        <v>N</v>
      </c>
      <c r="BI386">
        <v>134</v>
      </c>
      <c r="BJ386" t="e">
        <f t="shared" si="82"/>
        <v>#NUM!</v>
      </c>
      <c r="BL386" s="13" t="e" cm="1">
        <f t="array" ref="BL386">INDEX(BE$253:BE$452,$BJ386)</f>
        <v>#NUM!</v>
      </c>
      <c r="BM386" s="13" t="e" cm="1">
        <f t="array" ref="BM386">INDEX(BF$253:BF$452,$BJ386)</f>
        <v>#NUM!</v>
      </c>
      <c r="BN386" s="13" t="e" cm="1">
        <f t="array" ref="BN386">INDEX(BG$253:BG$452,$BJ386)</f>
        <v>#NUM!</v>
      </c>
      <c r="BO386" s="13" t="e" cm="1">
        <f t="array" ref="BO386">INDEX(BH$253:BH$452,$BJ386)</f>
        <v>#NUM!</v>
      </c>
    </row>
    <row r="387" spans="33:67" x14ac:dyDescent="0.3">
      <c r="AG387">
        <v>135</v>
      </c>
      <c r="AI387" s="9">
        <v>15</v>
      </c>
      <c r="AJ387">
        <v>16</v>
      </c>
      <c r="AK387" s="2">
        <v>3015</v>
      </c>
      <c r="AR387" s="3">
        <v>8</v>
      </c>
      <c r="AS387" s="14">
        <v>25</v>
      </c>
      <c r="AT387">
        <v>3926</v>
      </c>
      <c r="AV387" s="2">
        <f t="shared" si="83"/>
        <v>8</v>
      </c>
      <c r="AW387" s="2">
        <f t="shared" si="84"/>
        <v>25</v>
      </c>
      <c r="AX387">
        <f t="shared" si="85"/>
        <v>3926</v>
      </c>
      <c r="AZ387" s="2">
        <f t="shared" si="86"/>
        <v>135</v>
      </c>
      <c r="BA387" s="2">
        <f t="shared" si="87"/>
        <v>8</v>
      </c>
      <c r="BB387" s="2">
        <f t="shared" si="88"/>
        <v>25</v>
      </c>
      <c r="BC387" s="2">
        <f t="shared" si="89"/>
        <v>3926</v>
      </c>
      <c r="BD387">
        <f t="shared" si="90"/>
        <v>1</v>
      </c>
      <c r="BE387" s="2">
        <f t="shared" si="91"/>
        <v>135</v>
      </c>
      <c r="BF387" s="2">
        <f t="shared" si="92"/>
        <v>8</v>
      </c>
      <c r="BG387" s="2">
        <f t="shared" si="93"/>
        <v>25</v>
      </c>
      <c r="BH387" s="2">
        <f t="shared" si="94"/>
        <v>3926</v>
      </c>
      <c r="BI387">
        <v>135</v>
      </c>
      <c r="BJ387" t="e">
        <f t="shared" si="82"/>
        <v>#NUM!</v>
      </c>
      <c r="BL387" s="13" t="e" cm="1">
        <f t="array" ref="BL387">INDEX(BE$253:BE$452,$BJ387)</f>
        <v>#NUM!</v>
      </c>
      <c r="BM387" s="13" t="e" cm="1">
        <f t="array" ref="BM387">INDEX(BF$253:BF$452,$BJ387)</f>
        <v>#NUM!</v>
      </c>
      <c r="BN387" s="13" t="e" cm="1">
        <f t="array" ref="BN387">INDEX(BG$253:BG$452,$BJ387)</f>
        <v>#NUM!</v>
      </c>
      <c r="BO387" s="13" t="e" cm="1">
        <f t="array" ref="BO387">INDEX(BH$253:BH$452,$BJ387)</f>
        <v>#NUM!</v>
      </c>
    </row>
    <row r="388" spans="33:67" x14ac:dyDescent="0.3">
      <c r="AG388">
        <v>136</v>
      </c>
      <c r="AI388" s="9">
        <v>16</v>
      </c>
      <c r="AJ388">
        <v>16</v>
      </c>
      <c r="AK388" s="2">
        <v>3216</v>
      </c>
      <c r="AR388" s="3">
        <v>5</v>
      </c>
      <c r="AS388" s="14">
        <v>32</v>
      </c>
      <c r="AT388">
        <v>4021</v>
      </c>
      <c r="AV388" s="2">
        <f t="shared" si="83"/>
        <v>5</v>
      </c>
      <c r="AW388" s="2" t="str">
        <f t="shared" si="84"/>
        <v>N</v>
      </c>
      <c r="AX388" t="str">
        <f t="shared" si="85"/>
        <v/>
      </c>
      <c r="AZ388" s="2" t="str">
        <f t="shared" si="86"/>
        <v/>
      </c>
      <c r="BA388" s="2" t="str">
        <f t="shared" si="87"/>
        <v/>
      </c>
      <c r="BB388" s="2" t="str">
        <f t="shared" si="88"/>
        <v/>
      </c>
      <c r="BC388" s="2" t="str">
        <f t="shared" si="89"/>
        <v/>
      </c>
      <c r="BD388">
        <f t="shared" si="90"/>
        <v>0</v>
      </c>
      <c r="BE388" s="2" t="str">
        <f t="shared" si="91"/>
        <v>N</v>
      </c>
      <c r="BF388" s="2" t="str">
        <f t="shared" si="92"/>
        <v>N</v>
      </c>
      <c r="BG388" s="2" t="str">
        <f t="shared" si="93"/>
        <v>N</v>
      </c>
      <c r="BH388" s="2" t="str">
        <f t="shared" si="94"/>
        <v>N</v>
      </c>
      <c r="BI388">
        <v>136</v>
      </c>
      <c r="BJ388" t="e">
        <f t="shared" si="82"/>
        <v>#NUM!</v>
      </c>
      <c r="BL388" s="13" t="e" cm="1">
        <f t="array" ref="BL388">INDEX(BE$253:BE$452,$BJ388)</f>
        <v>#NUM!</v>
      </c>
      <c r="BM388" s="13" t="e" cm="1">
        <f t="array" ref="BM388">INDEX(BF$253:BF$452,$BJ388)</f>
        <v>#NUM!</v>
      </c>
      <c r="BN388" s="13" t="e" cm="1">
        <f t="array" ref="BN388">INDEX(BG$253:BG$452,$BJ388)</f>
        <v>#NUM!</v>
      </c>
      <c r="BO388" s="13" t="e" cm="1">
        <f t="array" ref="BO388">INDEX(BH$253:BH$452,$BJ388)</f>
        <v>#NUM!</v>
      </c>
    </row>
    <row r="389" spans="33:67" x14ac:dyDescent="0.3">
      <c r="AG389">
        <v>137</v>
      </c>
      <c r="AI389" s="9">
        <v>17</v>
      </c>
      <c r="AJ389">
        <v>16</v>
      </c>
      <c r="AK389" s="2">
        <v>3418</v>
      </c>
      <c r="AR389" s="3">
        <v>4</v>
      </c>
      <c r="AS389" s="14">
        <v>36</v>
      </c>
      <c r="AT389">
        <v>4071</v>
      </c>
      <c r="AV389" s="2">
        <f t="shared" si="83"/>
        <v>4</v>
      </c>
      <c r="AW389" s="2" t="str">
        <f t="shared" si="84"/>
        <v>N</v>
      </c>
      <c r="AX389" t="str">
        <f t="shared" si="85"/>
        <v/>
      </c>
      <c r="AZ389" s="2" t="str">
        <f t="shared" si="86"/>
        <v/>
      </c>
      <c r="BA389" s="2" t="str">
        <f t="shared" si="87"/>
        <v/>
      </c>
      <c r="BB389" s="2" t="str">
        <f t="shared" si="88"/>
        <v/>
      </c>
      <c r="BC389" s="2" t="str">
        <f t="shared" si="89"/>
        <v/>
      </c>
      <c r="BD389">
        <f t="shared" si="90"/>
        <v>0</v>
      </c>
      <c r="BE389" s="2" t="str">
        <f t="shared" si="91"/>
        <v>N</v>
      </c>
      <c r="BF389" s="2" t="str">
        <f t="shared" si="92"/>
        <v>N</v>
      </c>
      <c r="BG389" s="2" t="str">
        <f t="shared" si="93"/>
        <v>N</v>
      </c>
      <c r="BH389" s="2" t="str">
        <f t="shared" si="94"/>
        <v>N</v>
      </c>
      <c r="BI389">
        <v>137</v>
      </c>
      <c r="BJ389" t="e">
        <f t="shared" si="82"/>
        <v>#NUM!</v>
      </c>
      <c r="BL389" s="13" t="e" cm="1">
        <f t="array" ref="BL389">INDEX(BE$253:BE$452,$BJ389)</f>
        <v>#NUM!</v>
      </c>
      <c r="BM389" s="13" t="e" cm="1">
        <f t="array" ref="BM389">INDEX(BF$253:BF$452,$BJ389)</f>
        <v>#NUM!</v>
      </c>
      <c r="BN389" s="13" t="e" cm="1">
        <f t="array" ref="BN389">INDEX(BG$253:BG$452,$BJ389)</f>
        <v>#NUM!</v>
      </c>
      <c r="BO389" s="13" t="e" cm="1">
        <f t="array" ref="BO389">INDEX(BH$253:BH$452,$BJ389)</f>
        <v>#NUM!</v>
      </c>
    </row>
    <row r="390" spans="33:67" x14ac:dyDescent="0.3">
      <c r="AG390">
        <v>138</v>
      </c>
      <c r="AI390" s="9">
        <v>18</v>
      </c>
      <c r="AJ390">
        <v>16</v>
      </c>
      <c r="AK390" s="2">
        <v>3619</v>
      </c>
      <c r="AR390" s="3">
        <v>9</v>
      </c>
      <c r="AS390" s="14">
        <v>24</v>
      </c>
      <c r="AT390">
        <v>4071</v>
      </c>
      <c r="AV390" s="2">
        <f t="shared" si="83"/>
        <v>9</v>
      </c>
      <c r="AW390" s="2">
        <f t="shared" si="84"/>
        <v>24</v>
      </c>
      <c r="AX390">
        <f t="shared" si="85"/>
        <v>4071</v>
      </c>
      <c r="AZ390" s="2">
        <f t="shared" si="86"/>
        <v>138</v>
      </c>
      <c r="BA390" s="2">
        <f t="shared" si="87"/>
        <v>9</v>
      </c>
      <c r="BB390" s="2">
        <f t="shared" si="88"/>
        <v>24</v>
      </c>
      <c r="BC390" s="2">
        <f t="shared" si="89"/>
        <v>4071</v>
      </c>
      <c r="BD390">
        <f t="shared" si="90"/>
        <v>1</v>
      </c>
      <c r="BE390" s="2">
        <f t="shared" si="91"/>
        <v>138</v>
      </c>
      <c r="BF390" s="2">
        <f t="shared" si="92"/>
        <v>9</v>
      </c>
      <c r="BG390" s="2">
        <f t="shared" si="93"/>
        <v>24</v>
      </c>
      <c r="BH390" s="2">
        <f t="shared" si="94"/>
        <v>4071</v>
      </c>
      <c r="BI390">
        <v>138</v>
      </c>
      <c r="BJ390" t="e">
        <f t="shared" si="82"/>
        <v>#NUM!</v>
      </c>
      <c r="BL390" s="13" t="e" cm="1">
        <f t="array" ref="BL390">INDEX(BE$253:BE$452,$BJ390)</f>
        <v>#NUM!</v>
      </c>
      <c r="BM390" s="13" t="e" cm="1">
        <f t="array" ref="BM390">INDEX(BF$253:BF$452,$BJ390)</f>
        <v>#NUM!</v>
      </c>
      <c r="BN390" s="13" t="e" cm="1">
        <f t="array" ref="BN390">INDEX(BG$253:BG$452,$BJ390)</f>
        <v>#NUM!</v>
      </c>
      <c r="BO390" s="13" t="e" cm="1">
        <f t="array" ref="BO390">INDEX(BH$253:BH$452,$BJ390)</f>
        <v>#NUM!</v>
      </c>
    </row>
    <row r="391" spans="33:67" x14ac:dyDescent="0.3">
      <c r="AG391">
        <v>139</v>
      </c>
      <c r="AI391" s="9">
        <v>19</v>
      </c>
      <c r="AJ391">
        <v>16</v>
      </c>
      <c r="AK391" s="2">
        <v>3820</v>
      </c>
      <c r="AR391" s="3">
        <v>6</v>
      </c>
      <c r="AS391" s="14">
        <v>30</v>
      </c>
      <c r="AT391">
        <v>4241</v>
      </c>
      <c r="AV391" s="2">
        <f t="shared" si="83"/>
        <v>6</v>
      </c>
      <c r="AW391" s="2">
        <f t="shared" si="84"/>
        <v>30</v>
      </c>
      <c r="AX391">
        <f t="shared" si="85"/>
        <v>4241</v>
      </c>
      <c r="AZ391" s="2">
        <f t="shared" si="86"/>
        <v>139</v>
      </c>
      <c r="BA391" s="2">
        <f t="shared" si="87"/>
        <v>6</v>
      </c>
      <c r="BB391" s="2">
        <f t="shared" si="88"/>
        <v>30</v>
      </c>
      <c r="BC391" s="2">
        <f t="shared" si="89"/>
        <v>4241</v>
      </c>
      <c r="BD391">
        <f t="shared" si="90"/>
        <v>1</v>
      </c>
      <c r="BE391" s="2">
        <f t="shared" si="91"/>
        <v>139</v>
      </c>
      <c r="BF391" s="2">
        <f t="shared" si="92"/>
        <v>6</v>
      </c>
      <c r="BG391" s="2">
        <f t="shared" si="93"/>
        <v>30</v>
      </c>
      <c r="BH391" s="2">
        <f t="shared" si="94"/>
        <v>4241</v>
      </c>
      <c r="BI391">
        <v>139</v>
      </c>
      <c r="BJ391" t="e">
        <f t="shared" si="82"/>
        <v>#NUM!</v>
      </c>
      <c r="BL391" s="13" t="e" cm="1">
        <f t="array" ref="BL391">INDEX(BE$253:BE$452,$BJ391)</f>
        <v>#NUM!</v>
      </c>
      <c r="BM391" s="13" t="e" cm="1">
        <f t="array" ref="BM391">INDEX(BF$253:BF$452,$BJ391)</f>
        <v>#NUM!</v>
      </c>
      <c r="BN391" s="13" t="e" cm="1">
        <f t="array" ref="BN391">INDEX(BG$253:BG$452,$BJ391)</f>
        <v>#NUM!</v>
      </c>
      <c r="BO391" s="13" t="e" cm="1">
        <f t="array" ref="BO391">INDEX(BH$253:BH$452,$BJ391)</f>
        <v>#NUM!</v>
      </c>
    </row>
    <row r="392" spans="33:67" x14ac:dyDescent="0.3">
      <c r="AG392">
        <v>140</v>
      </c>
      <c r="AI392" s="9">
        <v>20</v>
      </c>
      <c r="AJ392">
        <v>16</v>
      </c>
      <c r="AK392" s="2">
        <v>4021</v>
      </c>
      <c r="AR392" s="3">
        <v>8</v>
      </c>
      <c r="AS392" s="14">
        <v>26</v>
      </c>
      <c r="AT392">
        <v>4247</v>
      </c>
      <c r="AV392" s="2">
        <f t="shared" si="83"/>
        <v>8</v>
      </c>
      <c r="AW392" s="2">
        <f t="shared" si="84"/>
        <v>26</v>
      </c>
      <c r="AX392">
        <f t="shared" si="85"/>
        <v>4247</v>
      </c>
      <c r="AZ392" s="2">
        <f t="shared" si="86"/>
        <v>140</v>
      </c>
      <c r="BA392" s="2">
        <f t="shared" si="87"/>
        <v>8</v>
      </c>
      <c r="BB392" s="2">
        <f t="shared" si="88"/>
        <v>26</v>
      </c>
      <c r="BC392" s="2">
        <f t="shared" si="89"/>
        <v>4247</v>
      </c>
      <c r="BD392">
        <f t="shared" si="90"/>
        <v>1</v>
      </c>
      <c r="BE392" s="2">
        <f t="shared" si="91"/>
        <v>140</v>
      </c>
      <c r="BF392" s="2">
        <f t="shared" si="92"/>
        <v>8</v>
      </c>
      <c r="BG392" s="2">
        <f t="shared" si="93"/>
        <v>26</v>
      </c>
      <c r="BH392" s="2">
        <f t="shared" si="94"/>
        <v>4247</v>
      </c>
      <c r="BI392">
        <v>140</v>
      </c>
      <c r="BJ392" t="e">
        <f t="shared" si="82"/>
        <v>#NUM!</v>
      </c>
      <c r="BL392" s="13" t="e" cm="1">
        <f t="array" ref="BL392">INDEX(BE$253:BE$452,$BJ392)</f>
        <v>#NUM!</v>
      </c>
      <c r="BM392" s="13" t="e" cm="1">
        <f t="array" ref="BM392">INDEX(BF$253:BF$452,$BJ392)</f>
        <v>#NUM!</v>
      </c>
      <c r="BN392" s="13" t="e" cm="1">
        <f t="array" ref="BN392">INDEX(BG$253:BG$452,$BJ392)</f>
        <v>#NUM!</v>
      </c>
      <c r="BO392" s="13" t="e" cm="1">
        <f t="array" ref="BO392">INDEX(BH$253:BH$452,$BJ392)</f>
        <v>#NUM!</v>
      </c>
    </row>
    <row r="393" spans="33:67" x14ac:dyDescent="0.3">
      <c r="AG393">
        <v>141</v>
      </c>
      <c r="AI393" s="9">
        <v>21</v>
      </c>
      <c r="AJ393">
        <v>16</v>
      </c>
      <c r="AK393" s="2">
        <v>4222</v>
      </c>
      <c r="AR393" s="3">
        <v>7</v>
      </c>
      <c r="AS393" s="14">
        <v>28</v>
      </c>
      <c r="AT393">
        <v>4310</v>
      </c>
      <c r="AV393" s="2">
        <f t="shared" si="83"/>
        <v>7</v>
      </c>
      <c r="AW393" s="2">
        <f t="shared" si="84"/>
        <v>28</v>
      </c>
      <c r="AX393">
        <f t="shared" si="85"/>
        <v>4310</v>
      </c>
      <c r="AZ393" s="2">
        <f t="shared" si="86"/>
        <v>141</v>
      </c>
      <c r="BA393" s="2">
        <f t="shared" si="87"/>
        <v>7</v>
      </c>
      <c r="BB393" s="2">
        <f t="shared" si="88"/>
        <v>28</v>
      </c>
      <c r="BC393" s="2">
        <f t="shared" si="89"/>
        <v>4310</v>
      </c>
      <c r="BD393">
        <f t="shared" si="90"/>
        <v>1</v>
      </c>
      <c r="BE393" s="2">
        <f t="shared" si="91"/>
        <v>141</v>
      </c>
      <c r="BF393" s="2">
        <f t="shared" si="92"/>
        <v>7</v>
      </c>
      <c r="BG393" s="2">
        <f t="shared" si="93"/>
        <v>28</v>
      </c>
      <c r="BH393" s="2">
        <f t="shared" si="94"/>
        <v>4310</v>
      </c>
      <c r="BI393">
        <v>141</v>
      </c>
      <c r="BJ393" t="e">
        <f t="shared" si="82"/>
        <v>#NUM!</v>
      </c>
      <c r="BL393" s="13" t="e" cm="1">
        <f t="array" ref="BL393">INDEX(BE$253:BE$452,$BJ393)</f>
        <v>#NUM!</v>
      </c>
      <c r="BM393" s="13" t="e" cm="1">
        <f t="array" ref="BM393">INDEX(BF$253:BF$452,$BJ393)</f>
        <v>#NUM!</v>
      </c>
      <c r="BN393" s="13" t="e" cm="1">
        <f t="array" ref="BN393">INDEX(BG$253:BG$452,$BJ393)</f>
        <v>#NUM!</v>
      </c>
      <c r="BO393" s="13" t="e" cm="1">
        <f t="array" ref="BO393">INDEX(BH$253:BH$452,$BJ393)</f>
        <v>#NUM!</v>
      </c>
    </row>
    <row r="394" spans="33:67" x14ac:dyDescent="0.3">
      <c r="AG394">
        <v>142</v>
      </c>
      <c r="AI394" s="9">
        <v>22</v>
      </c>
      <c r="AJ394">
        <v>16</v>
      </c>
      <c r="AK394" s="2">
        <v>4423</v>
      </c>
      <c r="AR394" s="3">
        <v>9</v>
      </c>
      <c r="AS394" s="14">
        <v>25</v>
      </c>
      <c r="AT394">
        <v>4417</v>
      </c>
      <c r="AV394" s="2">
        <f t="shared" si="83"/>
        <v>9</v>
      </c>
      <c r="AW394" s="2">
        <f t="shared" si="84"/>
        <v>25</v>
      </c>
      <c r="AX394">
        <f t="shared" si="85"/>
        <v>4417</v>
      </c>
      <c r="AZ394" s="2">
        <f t="shared" si="86"/>
        <v>142</v>
      </c>
      <c r="BA394" s="2">
        <f t="shared" si="87"/>
        <v>9</v>
      </c>
      <c r="BB394" s="2">
        <f t="shared" si="88"/>
        <v>25</v>
      </c>
      <c r="BC394" s="2">
        <f t="shared" si="89"/>
        <v>4417</v>
      </c>
      <c r="BD394">
        <f t="shared" si="90"/>
        <v>1</v>
      </c>
      <c r="BE394" s="2">
        <f t="shared" si="91"/>
        <v>142</v>
      </c>
      <c r="BF394" s="2">
        <f t="shared" si="92"/>
        <v>9</v>
      </c>
      <c r="BG394" s="2">
        <f t="shared" si="93"/>
        <v>25</v>
      </c>
      <c r="BH394" s="2">
        <f t="shared" si="94"/>
        <v>4417</v>
      </c>
      <c r="BI394">
        <v>142</v>
      </c>
      <c r="BJ394" t="e">
        <f t="shared" si="82"/>
        <v>#NUM!</v>
      </c>
      <c r="BL394" s="13" t="e" cm="1">
        <f t="array" ref="BL394">INDEX(BE$253:BE$452,$BJ394)</f>
        <v>#NUM!</v>
      </c>
      <c r="BM394" s="13" t="e" cm="1">
        <f t="array" ref="BM394">INDEX(BF$253:BF$452,$BJ394)</f>
        <v>#NUM!</v>
      </c>
      <c r="BN394" s="13" t="e" cm="1">
        <f t="array" ref="BN394">INDEX(BG$253:BG$452,$BJ394)</f>
        <v>#NUM!</v>
      </c>
      <c r="BO394" s="13" t="e" cm="1">
        <f t="array" ref="BO394">INDEX(BH$253:BH$452,$BJ394)</f>
        <v>#NUM!</v>
      </c>
    </row>
    <row r="395" spans="33:67" x14ac:dyDescent="0.3">
      <c r="AG395">
        <v>143</v>
      </c>
      <c r="AI395" s="9">
        <v>23</v>
      </c>
      <c r="AJ395">
        <v>16</v>
      </c>
      <c r="AK395" s="2">
        <v>4624</v>
      </c>
      <c r="AR395" s="3">
        <v>10</v>
      </c>
      <c r="AS395" s="14">
        <v>24</v>
      </c>
      <c r="AT395">
        <v>4523</v>
      </c>
      <c r="AV395" s="2">
        <f t="shared" si="83"/>
        <v>10</v>
      </c>
      <c r="AW395" s="2">
        <f t="shared" si="84"/>
        <v>24</v>
      </c>
      <c r="AX395">
        <f t="shared" si="85"/>
        <v>4523</v>
      </c>
      <c r="AZ395" s="2">
        <f t="shared" si="86"/>
        <v>143</v>
      </c>
      <c r="BA395" s="2">
        <f t="shared" si="87"/>
        <v>10</v>
      </c>
      <c r="BB395" s="2">
        <f t="shared" si="88"/>
        <v>24</v>
      </c>
      <c r="BC395" s="2">
        <f t="shared" si="89"/>
        <v>4523</v>
      </c>
      <c r="BD395">
        <f t="shared" si="90"/>
        <v>1</v>
      </c>
      <c r="BE395" s="2">
        <f t="shared" si="91"/>
        <v>143</v>
      </c>
      <c r="BF395" s="2">
        <f t="shared" si="92"/>
        <v>10</v>
      </c>
      <c r="BG395" s="2">
        <f t="shared" si="93"/>
        <v>24</v>
      </c>
      <c r="BH395" s="2">
        <f t="shared" si="94"/>
        <v>4523</v>
      </c>
      <c r="BI395">
        <v>143</v>
      </c>
      <c r="BJ395" t="e">
        <f t="shared" si="82"/>
        <v>#NUM!</v>
      </c>
      <c r="BL395" s="13" t="e" cm="1">
        <f t="array" ref="BL395">INDEX(BE$253:BE$452,$BJ395)</f>
        <v>#NUM!</v>
      </c>
      <c r="BM395" s="13" t="e" cm="1">
        <f t="array" ref="BM395">INDEX(BF$253:BF$452,$BJ395)</f>
        <v>#NUM!</v>
      </c>
      <c r="BN395" s="13" t="e" cm="1">
        <f t="array" ref="BN395">INDEX(BG$253:BG$452,$BJ395)</f>
        <v>#NUM!</v>
      </c>
      <c r="BO395" s="13" t="e" cm="1">
        <f t="array" ref="BO395">INDEX(BH$253:BH$452,$BJ395)</f>
        <v>#NUM!</v>
      </c>
    </row>
    <row r="396" spans="33:67" x14ac:dyDescent="0.3">
      <c r="AG396">
        <v>144</v>
      </c>
      <c r="AI396" s="9">
        <v>24</v>
      </c>
      <c r="AJ396">
        <v>16</v>
      </c>
      <c r="AK396" s="2">
        <v>4825</v>
      </c>
      <c r="AR396" s="3">
        <v>4</v>
      </c>
      <c r="AS396" s="14">
        <v>38</v>
      </c>
      <c r="AT396">
        <v>4536</v>
      </c>
      <c r="AV396" s="2">
        <f t="shared" si="83"/>
        <v>4</v>
      </c>
      <c r="AW396" s="2" t="str">
        <f t="shared" si="84"/>
        <v>N</v>
      </c>
      <c r="AX396" t="str">
        <f t="shared" si="85"/>
        <v/>
      </c>
      <c r="AZ396" s="2" t="str">
        <f t="shared" si="86"/>
        <v/>
      </c>
      <c r="BA396" s="2" t="str">
        <f t="shared" si="87"/>
        <v/>
      </c>
      <c r="BB396" s="2" t="str">
        <f t="shared" si="88"/>
        <v/>
      </c>
      <c r="BC396" s="2" t="str">
        <f t="shared" si="89"/>
        <v/>
      </c>
      <c r="BD396">
        <f t="shared" si="90"/>
        <v>0</v>
      </c>
      <c r="BE396" s="2" t="str">
        <f t="shared" si="91"/>
        <v>N</v>
      </c>
      <c r="BF396" s="2" t="str">
        <f t="shared" si="92"/>
        <v>N</v>
      </c>
      <c r="BG396" s="2" t="str">
        <f t="shared" si="93"/>
        <v>N</v>
      </c>
      <c r="BH396" s="2" t="str">
        <f t="shared" si="94"/>
        <v>N</v>
      </c>
      <c r="BI396">
        <v>144</v>
      </c>
      <c r="BJ396" t="e">
        <f t="shared" si="82"/>
        <v>#NUM!</v>
      </c>
      <c r="BL396" s="13" t="e" cm="1">
        <f t="array" ref="BL396">INDEX(BE$253:BE$452,$BJ396)</f>
        <v>#NUM!</v>
      </c>
      <c r="BM396" s="13" t="e" cm="1">
        <f t="array" ref="BM396">INDEX(BF$253:BF$452,$BJ396)</f>
        <v>#NUM!</v>
      </c>
      <c r="BN396" s="13" t="e" cm="1">
        <f t="array" ref="BN396">INDEX(BG$253:BG$452,$BJ396)</f>
        <v>#NUM!</v>
      </c>
      <c r="BO396" s="13" t="e" cm="1">
        <f t="array" ref="BO396">INDEX(BH$253:BH$452,$BJ396)</f>
        <v>#NUM!</v>
      </c>
    </row>
    <row r="397" spans="33:67" x14ac:dyDescent="0.3">
      <c r="AG397">
        <v>145</v>
      </c>
      <c r="AI397" s="9">
        <v>25</v>
      </c>
      <c r="AJ397">
        <v>16</v>
      </c>
      <c r="AK397" s="2">
        <v>5026</v>
      </c>
      <c r="AR397" s="3">
        <v>5</v>
      </c>
      <c r="AS397" s="14">
        <v>34</v>
      </c>
      <c r="AT397">
        <v>4539</v>
      </c>
      <c r="AV397" s="2">
        <f t="shared" si="83"/>
        <v>5</v>
      </c>
      <c r="AW397" s="2" t="str">
        <f t="shared" si="84"/>
        <v>N</v>
      </c>
      <c r="AX397" t="str">
        <f t="shared" si="85"/>
        <v/>
      </c>
      <c r="AZ397" s="2" t="str">
        <f t="shared" si="86"/>
        <v/>
      </c>
      <c r="BA397" s="2" t="str">
        <f t="shared" si="87"/>
        <v/>
      </c>
      <c r="BB397" s="2" t="str">
        <f t="shared" si="88"/>
        <v/>
      </c>
      <c r="BC397" s="2" t="str">
        <f t="shared" si="89"/>
        <v/>
      </c>
      <c r="BD397">
        <f t="shared" si="90"/>
        <v>0</v>
      </c>
      <c r="BE397" s="2" t="str">
        <f t="shared" si="91"/>
        <v>N</v>
      </c>
      <c r="BF397" s="2" t="str">
        <f t="shared" si="92"/>
        <v>N</v>
      </c>
      <c r="BG397" s="2" t="str">
        <f t="shared" si="93"/>
        <v>N</v>
      </c>
      <c r="BH397" s="2" t="str">
        <f t="shared" si="94"/>
        <v>N</v>
      </c>
      <c r="BI397">
        <v>145</v>
      </c>
      <c r="BJ397" t="e">
        <f t="shared" si="82"/>
        <v>#NUM!</v>
      </c>
      <c r="BL397" s="13" t="e" cm="1">
        <f t="array" ref="BL397">INDEX(BE$253:BE$452,$BJ397)</f>
        <v>#NUM!</v>
      </c>
      <c r="BM397" s="13" t="e" cm="1">
        <f t="array" ref="BM397">INDEX(BF$253:BF$452,$BJ397)</f>
        <v>#NUM!</v>
      </c>
      <c r="BN397" s="13" t="e" cm="1">
        <f t="array" ref="BN397">INDEX(BG$253:BG$452,$BJ397)</f>
        <v>#NUM!</v>
      </c>
      <c r="BO397" s="13" t="e" cm="1">
        <f t="array" ref="BO397">INDEX(BH$253:BH$452,$BJ397)</f>
        <v>#NUM!</v>
      </c>
    </row>
    <row r="398" spans="33:67" x14ac:dyDescent="0.3">
      <c r="AG398">
        <v>146</v>
      </c>
      <c r="AI398" s="9">
        <v>26</v>
      </c>
      <c r="AJ398">
        <v>16</v>
      </c>
      <c r="AK398" s="2">
        <v>5227</v>
      </c>
      <c r="AR398" s="3">
        <v>3</v>
      </c>
      <c r="AS398" s="14">
        <v>45</v>
      </c>
      <c r="AT398">
        <v>4771</v>
      </c>
      <c r="AV398" s="2">
        <f t="shared" si="83"/>
        <v>3</v>
      </c>
      <c r="AW398" s="2" t="str">
        <f t="shared" si="84"/>
        <v>N</v>
      </c>
      <c r="AX398" t="str">
        <f t="shared" si="85"/>
        <v/>
      </c>
      <c r="AZ398" s="2" t="str">
        <f t="shared" si="86"/>
        <v/>
      </c>
      <c r="BA398" s="2" t="str">
        <f t="shared" si="87"/>
        <v/>
      </c>
      <c r="BB398" s="2" t="str">
        <f t="shared" si="88"/>
        <v/>
      </c>
      <c r="BC398" s="2" t="str">
        <f t="shared" si="89"/>
        <v/>
      </c>
      <c r="BD398">
        <f t="shared" si="90"/>
        <v>0</v>
      </c>
      <c r="BE398" s="2" t="str">
        <f t="shared" si="91"/>
        <v>N</v>
      </c>
      <c r="BF398" s="2" t="str">
        <f t="shared" si="92"/>
        <v>N</v>
      </c>
      <c r="BG398" s="2" t="str">
        <f t="shared" si="93"/>
        <v>N</v>
      </c>
      <c r="BH398" s="2" t="str">
        <f t="shared" si="94"/>
        <v>N</v>
      </c>
      <c r="BI398">
        <v>146</v>
      </c>
      <c r="BJ398" t="e">
        <f t="shared" si="82"/>
        <v>#NUM!</v>
      </c>
      <c r="BL398" s="13" t="e" cm="1">
        <f t="array" ref="BL398">INDEX(BE$253:BE$452,$BJ398)</f>
        <v>#NUM!</v>
      </c>
      <c r="BM398" s="13" t="e" cm="1">
        <f t="array" ref="BM398">INDEX(BF$253:BF$452,$BJ398)</f>
        <v>#NUM!</v>
      </c>
      <c r="BN398" s="13" t="e" cm="1">
        <f t="array" ref="BN398">INDEX(BG$253:BG$452,$BJ398)</f>
        <v>#NUM!</v>
      </c>
      <c r="BO398" s="13" t="e" cm="1">
        <f t="array" ref="BO398">INDEX(BH$253:BH$452,$BJ398)</f>
        <v>#NUM!</v>
      </c>
    </row>
    <row r="399" spans="33:67" x14ac:dyDescent="0.3">
      <c r="AG399">
        <v>147</v>
      </c>
      <c r="AI399" s="9">
        <v>27</v>
      </c>
      <c r="AJ399">
        <v>16</v>
      </c>
      <c r="AK399" s="2">
        <v>5428</v>
      </c>
      <c r="AR399" s="3">
        <v>9</v>
      </c>
      <c r="AS399" s="14">
        <v>26</v>
      </c>
      <c r="AT399">
        <v>4778</v>
      </c>
      <c r="AV399" s="2">
        <f t="shared" si="83"/>
        <v>9</v>
      </c>
      <c r="AW399" s="2">
        <f t="shared" si="84"/>
        <v>26</v>
      </c>
      <c r="AX399">
        <f t="shared" si="85"/>
        <v>4778</v>
      </c>
      <c r="AZ399" s="2">
        <f t="shared" si="86"/>
        <v>147</v>
      </c>
      <c r="BA399" s="2">
        <f t="shared" si="87"/>
        <v>9</v>
      </c>
      <c r="BB399" s="2">
        <f t="shared" si="88"/>
        <v>26</v>
      </c>
      <c r="BC399" s="2">
        <f t="shared" si="89"/>
        <v>4778</v>
      </c>
      <c r="BD399">
        <f t="shared" si="90"/>
        <v>1</v>
      </c>
      <c r="BE399" s="2">
        <f t="shared" si="91"/>
        <v>147</v>
      </c>
      <c r="BF399" s="2">
        <f t="shared" si="92"/>
        <v>9</v>
      </c>
      <c r="BG399" s="2">
        <f t="shared" si="93"/>
        <v>26</v>
      </c>
      <c r="BH399" s="2">
        <f t="shared" si="94"/>
        <v>4778</v>
      </c>
      <c r="BI399">
        <v>147</v>
      </c>
      <c r="BJ399" t="e">
        <f t="shared" si="82"/>
        <v>#NUM!</v>
      </c>
      <c r="BL399" s="13" t="e" cm="1">
        <f t="array" ref="BL399">INDEX(BE$253:BE$452,$BJ399)</f>
        <v>#NUM!</v>
      </c>
      <c r="BM399" s="13" t="e" cm="1">
        <f t="array" ref="BM399">INDEX(BF$253:BF$452,$BJ399)</f>
        <v>#NUM!</v>
      </c>
      <c r="BN399" s="13" t="e" cm="1">
        <f t="array" ref="BN399">INDEX(BG$253:BG$452,$BJ399)</f>
        <v>#NUM!</v>
      </c>
      <c r="BO399" s="13" t="e" cm="1">
        <f t="array" ref="BO399">INDEX(BH$253:BH$452,$BJ399)</f>
        <v>#NUM!</v>
      </c>
    </row>
    <row r="400" spans="33:67" x14ac:dyDescent="0.3">
      <c r="AG400">
        <v>148</v>
      </c>
      <c r="AI400" s="9">
        <v>28</v>
      </c>
      <c r="AJ400">
        <v>16</v>
      </c>
      <c r="AK400" s="2">
        <v>5629</v>
      </c>
      <c r="AR400" s="3">
        <v>6</v>
      </c>
      <c r="AS400" s="14">
        <v>32</v>
      </c>
      <c r="AT400">
        <v>4825</v>
      </c>
      <c r="AV400" s="2">
        <f t="shared" si="83"/>
        <v>6</v>
      </c>
      <c r="AW400" s="2" t="str">
        <f t="shared" si="84"/>
        <v>N</v>
      </c>
      <c r="AX400" t="str">
        <f t="shared" si="85"/>
        <v/>
      </c>
      <c r="AZ400" s="2" t="str">
        <f t="shared" si="86"/>
        <v/>
      </c>
      <c r="BA400" s="2" t="str">
        <f t="shared" si="87"/>
        <v/>
      </c>
      <c r="BB400" s="2" t="str">
        <f t="shared" si="88"/>
        <v/>
      </c>
      <c r="BC400" s="2" t="str">
        <f t="shared" si="89"/>
        <v/>
      </c>
      <c r="BD400">
        <f t="shared" si="90"/>
        <v>0</v>
      </c>
      <c r="BE400" s="2" t="str">
        <f t="shared" si="91"/>
        <v>N</v>
      </c>
      <c r="BF400" s="2" t="str">
        <f t="shared" si="92"/>
        <v>N</v>
      </c>
      <c r="BG400" s="2" t="str">
        <f t="shared" si="93"/>
        <v>N</v>
      </c>
      <c r="BH400" s="2" t="str">
        <f t="shared" si="94"/>
        <v>N</v>
      </c>
      <c r="BI400">
        <v>148</v>
      </c>
      <c r="BJ400" t="e">
        <f t="shared" si="82"/>
        <v>#NUM!</v>
      </c>
      <c r="BL400" s="13" t="e" cm="1">
        <f t="array" ref="BL400">INDEX(BE$253:BE$452,$BJ400)</f>
        <v>#NUM!</v>
      </c>
      <c r="BM400" s="13" t="e" cm="1">
        <f t="array" ref="BM400">INDEX(BF$253:BF$452,$BJ400)</f>
        <v>#NUM!</v>
      </c>
      <c r="BN400" s="13" t="e" cm="1">
        <f t="array" ref="BN400">INDEX(BG$253:BG$452,$BJ400)</f>
        <v>#NUM!</v>
      </c>
      <c r="BO400" s="13" t="e" cm="1">
        <f t="array" ref="BO400">INDEX(BH$253:BH$452,$BJ400)</f>
        <v>#NUM!</v>
      </c>
    </row>
    <row r="401" spans="33:67" x14ac:dyDescent="0.3">
      <c r="AG401">
        <v>149</v>
      </c>
      <c r="AI401" s="9">
        <v>29</v>
      </c>
      <c r="AJ401">
        <v>16</v>
      </c>
      <c r="AK401" s="2">
        <v>5830</v>
      </c>
      <c r="AR401" s="3">
        <v>10</v>
      </c>
      <c r="AS401" s="14">
        <v>25</v>
      </c>
      <c r="AT401">
        <v>4908</v>
      </c>
      <c r="AV401" s="2">
        <f t="shared" si="83"/>
        <v>10</v>
      </c>
      <c r="AW401" s="2">
        <f t="shared" si="84"/>
        <v>25</v>
      </c>
      <c r="AX401">
        <f t="shared" si="85"/>
        <v>4908</v>
      </c>
      <c r="AZ401" s="2">
        <f t="shared" si="86"/>
        <v>149</v>
      </c>
      <c r="BA401" s="2">
        <f t="shared" si="87"/>
        <v>10</v>
      </c>
      <c r="BB401" s="2">
        <f t="shared" si="88"/>
        <v>25</v>
      </c>
      <c r="BC401" s="2">
        <f t="shared" si="89"/>
        <v>4908</v>
      </c>
      <c r="BD401">
        <f t="shared" si="90"/>
        <v>1</v>
      </c>
      <c r="BE401" s="2">
        <f t="shared" si="91"/>
        <v>149</v>
      </c>
      <c r="BF401" s="2">
        <f t="shared" si="92"/>
        <v>10</v>
      </c>
      <c r="BG401" s="2">
        <f t="shared" si="93"/>
        <v>25</v>
      </c>
      <c r="BH401" s="2">
        <f t="shared" si="94"/>
        <v>4908</v>
      </c>
      <c r="BI401">
        <v>149</v>
      </c>
      <c r="BJ401" t="e">
        <f t="shared" si="82"/>
        <v>#NUM!</v>
      </c>
      <c r="BL401" s="13" t="e" cm="1">
        <f t="array" ref="BL401">INDEX(BE$253:BE$452,$BJ401)</f>
        <v>#NUM!</v>
      </c>
      <c r="BM401" s="13" t="e" cm="1">
        <f t="array" ref="BM401">INDEX(BF$253:BF$452,$BJ401)</f>
        <v>#NUM!</v>
      </c>
      <c r="BN401" s="13" t="e" cm="1">
        <f t="array" ref="BN401">INDEX(BG$253:BG$452,$BJ401)</f>
        <v>#NUM!</v>
      </c>
      <c r="BO401" s="13" t="e" cm="1">
        <f t="array" ref="BO401">INDEX(BH$253:BH$452,$BJ401)</f>
        <v>#NUM!</v>
      </c>
    </row>
    <row r="402" spans="33:67" x14ac:dyDescent="0.3">
      <c r="AG402">
        <v>150</v>
      </c>
      <c r="AI402" s="9">
        <v>30</v>
      </c>
      <c r="AJ402">
        <v>16</v>
      </c>
      <c r="AK402" s="2">
        <v>6031</v>
      </c>
      <c r="AR402" s="3">
        <v>8</v>
      </c>
      <c r="AS402" s="14">
        <v>28</v>
      </c>
      <c r="AT402">
        <v>4926</v>
      </c>
      <c r="AV402" s="2">
        <f t="shared" si="83"/>
        <v>8</v>
      </c>
      <c r="AW402" s="2">
        <f t="shared" si="84"/>
        <v>28</v>
      </c>
      <c r="AX402">
        <f t="shared" si="85"/>
        <v>4926</v>
      </c>
      <c r="AZ402" s="2">
        <f t="shared" si="86"/>
        <v>150</v>
      </c>
      <c r="BA402" s="2">
        <f t="shared" si="87"/>
        <v>8</v>
      </c>
      <c r="BB402" s="2">
        <f t="shared" si="88"/>
        <v>28</v>
      </c>
      <c r="BC402" s="2">
        <f t="shared" si="89"/>
        <v>4926</v>
      </c>
      <c r="BD402">
        <f t="shared" si="90"/>
        <v>1</v>
      </c>
      <c r="BE402" s="2">
        <f t="shared" si="91"/>
        <v>150</v>
      </c>
      <c r="BF402" s="2">
        <f t="shared" si="92"/>
        <v>8</v>
      </c>
      <c r="BG402" s="2">
        <f t="shared" si="93"/>
        <v>28</v>
      </c>
      <c r="BH402" s="2">
        <f t="shared" si="94"/>
        <v>4926</v>
      </c>
      <c r="BI402">
        <v>150</v>
      </c>
      <c r="BJ402" t="e">
        <f t="shared" si="82"/>
        <v>#NUM!</v>
      </c>
      <c r="BL402" s="13" t="e" cm="1">
        <f t="array" ref="BL402">INDEX(BE$253:BE$452,$BJ402)</f>
        <v>#NUM!</v>
      </c>
      <c r="BM402" s="13" t="e" cm="1">
        <f t="array" ref="BM402">INDEX(BF$253:BF$452,$BJ402)</f>
        <v>#NUM!</v>
      </c>
      <c r="BN402" s="13" t="e" cm="1">
        <f t="array" ref="BN402">INDEX(BG$253:BG$452,$BJ402)</f>
        <v>#NUM!</v>
      </c>
      <c r="BO402" s="13" t="e" cm="1">
        <f t="array" ref="BO402">INDEX(BH$253:BH$452,$BJ402)</f>
        <v>#NUM!</v>
      </c>
    </row>
    <row r="403" spans="33:67" x14ac:dyDescent="0.3">
      <c r="AG403">
        <v>151</v>
      </c>
      <c r="AI403" s="4">
        <v>1</v>
      </c>
      <c r="AJ403">
        <v>18</v>
      </c>
      <c r="AK403" s="2">
        <v>254</v>
      </c>
      <c r="AR403" s="3">
        <v>7</v>
      </c>
      <c r="AS403" s="14">
        <v>30</v>
      </c>
      <c r="AT403">
        <v>4948</v>
      </c>
      <c r="AV403" s="2">
        <f t="shared" si="83"/>
        <v>7</v>
      </c>
      <c r="AW403" s="2">
        <f t="shared" si="84"/>
        <v>30</v>
      </c>
      <c r="AX403">
        <f t="shared" si="85"/>
        <v>4948</v>
      </c>
      <c r="AZ403" s="2">
        <f t="shared" si="86"/>
        <v>151</v>
      </c>
      <c r="BA403" s="2">
        <f t="shared" si="87"/>
        <v>7</v>
      </c>
      <c r="BB403" s="2">
        <f t="shared" si="88"/>
        <v>30</v>
      </c>
      <c r="BC403" s="2">
        <f t="shared" si="89"/>
        <v>4948</v>
      </c>
      <c r="BD403">
        <f t="shared" si="90"/>
        <v>1</v>
      </c>
      <c r="BE403" s="2">
        <f t="shared" si="91"/>
        <v>151</v>
      </c>
      <c r="BF403" s="2">
        <f t="shared" si="92"/>
        <v>7</v>
      </c>
      <c r="BG403" s="2">
        <f t="shared" si="93"/>
        <v>30</v>
      </c>
      <c r="BH403" s="2">
        <f t="shared" si="94"/>
        <v>4948</v>
      </c>
      <c r="BI403">
        <v>151</v>
      </c>
      <c r="BJ403" t="e">
        <f t="shared" si="82"/>
        <v>#NUM!</v>
      </c>
      <c r="BL403" s="13" t="e" cm="1">
        <f t="array" ref="BL403">INDEX(BE$253:BE$452,$BJ403)</f>
        <v>#NUM!</v>
      </c>
      <c r="BM403" s="13" t="e" cm="1">
        <f t="array" ref="BM403">INDEX(BF$253:BF$452,$BJ403)</f>
        <v>#NUM!</v>
      </c>
      <c r="BN403" s="13" t="e" cm="1">
        <f t="array" ref="BN403">INDEX(BG$253:BG$452,$BJ403)</f>
        <v>#NUM!</v>
      </c>
      <c r="BO403" s="13" t="e" cm="1">
        <f t="array" ref="BO403">INDEX(BH$253:BH$452,$BJ403)</f>
        <v>#NUM!</v>
      </c>
    </row>
    <row r="404" spans="33:67" x14ac:dyDescent="0.3">
      <c r="AG404">
        <v>152</v>
      </c>
      <c r="AI404" s="4">
        <v>2</v>
      </c>
      <c r="AJ404">
        <v>18</v>
      </c>
      <c r="AK404" s="2">
        <v>508</v>
      </c>
      <c r="AR404" s="3">
        <v>4</v>
      </c>
      <c r="AS404" s="14">
        <v>40</v>
      </c>
      <c r="AT404">
        <v>5026</v>
      </c>
      <c r="AV404" s="2">
        <f t="shared" si="83"/>
        <v>4</v>
      </c>
      <c r="AW404" s="2" t="str">
        <f t="shared" si="84"/>
        <v>N</v>
      </c>
      <c r="AX404" t="str">
        <f t="shared" si="85"/>
        <v/>
      </c>
      <c r="AZ404" s="2" t="str">
        <f t="shared" si="86"/>
        <v/>
      </c>
      <c r="BA404" s="2" t="str">
        <f t="shared" si="87"/>
        <v/>
      </c>
      <c r="BB404" s="2" t="str">
        <f t="shared" si="88"/>
        <v/>
      </c>
      <c r="BC404" s="2" t="str">
        <f t="shared" si="89"/>
        <v/>
      </c>
      <c r="BD404">
        <f t="shared" si="90"/>
        <v>0</v>
      </c>
      <c r="BE404" s="2" t="str">
        <f t="shared" si="91"/>
        <v>N</v>
      </c>
      <c r="BF404" s="2" t="str">
        <f t="shared" si="92"/>
        <v>N</v>
      </c>
      <c r="BG404" s="2" t="str">
        <f t="shared" si="93"/>
        <v>N</v>
      </c>
      <c r="BH404" s="2" t="str">
        <f t="shared" si="94"/>
        <v>N</v>
      </c>
      <c r="BI404">
        <v>152</v>
      </c>
      <c r="BJ404" t="e">
        <f t="shared" si="82"/>
        <v>#NUM!</v>
      </c>
      <c r="BL404" s="13" t="e" cm="1">
        <f t="array" ref="BL404">INDEX(BE$253:BE$452,$BJ404)</f>
        <v>#NUM!</v>
      </c>
      <c r="BM404" s="13" t="e" cm="1">
        <f t="array" ref="BM404">INDEX(BF$253:BF$452,$BJ404)</f>
        <v>#NUM!</v>
      </c>
      <c r="BN404" s="13" t="e" cm="1">
        <f t="array" ref="BN404">INDEX(BG$253:BG$452,$BJ404)</f>
        <v>#NUM!</v>
      </c>
      <c r="BO404" s="13" t="e" cm="1">
        <f t="array" ref="BO404">INDEX(BH$253:BH$452,$BJ404)</f>
        <v>#NUM!</v>
      </c>
    </row>
    <row r="405" spans="33:67" x14ac:dyDescent="0.3">
      <c r="AG405">
        <v>153</v>
      </c>
      <c r="AI405" s="4">
        <v>3</v>
      </c>
      <c r="AJ405">
        <v>18</v>
      </c>
      <c r="AK405" s="2">
        <v>763</v>
      </c>
      <c r="AR405" s="3">
        <v>5</v>
      </c>
      <c r="AS405" s="14">
        <v>36</v>
      </c>
      <c r="AT405">
        <v>5089</v>
      </c>
      <c r="AV405" s="2">
        <f t="shared" si="83"/>
        <v>5</v>
      </c>
      <c r="AW405" s="2" t="str">
        <f t="shared" si="84"/>
        <v>N</v>
      </c>
      <c r="AX405" t="str">
        <f t="shared" si="85"/>
        <v/>
      </c>
      <c r="AZ405" s="2" t="str">
        <f t="shared" si="86"/>
        <v/>
      </c>
      <c r="BA405" s="2" t="str">
        <f t="shared" si="87"/>
        <v/>
      </c>
      <c r="BB405" s="2" t="str">
        <f t="shared" si="88"/>
        <v/>
      </c>
      <c r="BC405" s="2" t="str">
        <f t="shared" si="89"/>
        <v/>
      </c>
      <c r="BD405">
        <f t="shared" si="90"/>
        <v>0</v>
      </c>
      <c r="BE405" s="2" t="str">
        <f t="shared" si="91"/>
        <v>N</v>
      </c>
      <c r="BF405" s="2" t="str">
        <f t="shared" si="92"/>
        <v>N</v>
      </c>
      <c r="BG405" s="2" t="str">
        <f t="shared" si="93"/>
        <v>N</v>
      </c>
      <c r="BH405" s="2" t="str">
        <f t="shared" si="94"/>
        <v>N</v>
      </c>
      <c r="BI405">
        <v>153</v>
      </c>
      <c r="BJ405" t="e">
        <f t="shared" si="82"/>
        <v>#NUM!</v>
      </c>
      <c r="BL405" s="13" t="e" cm="1">
        <f t="array" ref="BL405">INDEX(BE$253:BE$452,$BJ405)</f>
        <v>#NUM!</v>
      </c>
      <c r="BM405" s="13" t="e" cm="1">
        <f t="array" ref="BM405">INDEX(BF$253:BF$452,$BJ405)</f>
        <v>#NUM!</v>
      </c>
      <c r="BN405" s="13" t="e" cm="1">
        <f t="array" ref="BN405">INDEX(BG$253:BG$452,$BJ405)</f>
        <v>#NUM!</v>
      </c>
      <c r="BO405" s="13" t="e" cm="1">
        <f t="array" ref="BO405">INDEX(BH$253:BH$452,$BJ405)</f>
        <v>#NUM!</v>
      </c>
    </row>
    <row r="406" spans="33:67" x14ac:dyDescent="0.3">
      <c r="AG406">
        <v>154</v>
      </c>
      <c r="AI406" s="4">
        <v>4</v>
      </c>
      <c r="AJ406">
        <v>18</v>
      </c>
      <c r="AK406" s="2">
        <v>1017</v>
      </c>
      <c r="AR406" s="3">
        <v>10</v>
      </c>
      <c r="AS406" s="14">
        <v>26</v>
      </c>
      <c r="AT406">
        <v>5309</v>
      </c>
      <c r="AV406" s="2">
        <f t="shared" si="83"/>
        <v>10</v>
      </c>
      <c r="AW406" s="2">
        <f t="shared" si="84"/>
        <v>26</v>
      </c>
      <c r="AX406">
        <f t="shared" si="85"/>
        <v>5309</v>
      </c>
      <c r="AZ406" s="2">
        <f t="shared" si="86"/>
        <v>154</v>
      </c>
      <c r="BA406" s="2">
        <f t="shared" si="87"/>
        <v>10</v>
      </c>
      <c r="BB406" s="2">
        <f t="shared" si="88"/>
        <v>26</v>
      </c>
      <c r="BC406" s="2">
        <f t="shared" si="89"/>
        <v>5309</v>
      </c>
      <c r="BD406">
        <f t="shared" si="90"/>
        <v>1</v>
      </c>
      <c r="BE406" s="2">
        <f t="shared" si="91"/>
        <v>154</v>
      </c>
      <c r="BF406" s="2">
        <f t="shared" si="92"/>
        <v>10</v>
      </c>
      <c r="BG406" s="2">
        <f t="shared" si="93"/>
        <v>26</v>
      </c>
      <c r="BH406" s="2">
        <f t="shared" si="94"/>
        <v>5309</v>
      </c>
      <c r="BI406">
        <v>154</v>
      </c>
      <c r="BJ406" t="e">
        <f t="shared" si="82"/>
        <v>#NUM!</v>
      </c>
      <c r="BL406" s="13" t="e" cm="1">
        <f t="array" ref="BL406">INDEX(BE$253:BE$452,$BJ406)</f>
        <v>#NUM!</v>
      </c>
      <c r="BM406" s="13" t="e" cm="1">
        <f t="array" ref="BM406">INDEX(BF$253:BF$452,$BJ406)</f>
        <v>#NUM!</v>
      </c>
      <c r="BN406" s="13" t="e" cm="1">
        <f t="array" ref="BN406">INDEX(BG$253:BG$452,$BJ406)</f>
        <v>#NUM!</v>
      </c>
      <c r="BO406" s="13" t="e" cm="1">
        <f t="array" ref="BO406">INDEX(BH$253:BH$452,$BJ406)</f>
        <v>#NUM!</v>
      </c>
    </row>
    <row r="407" spans="33:67" x14ac:dyDescent="0.3">
      <c r="AG407">
        <v>155</v>
      </c>
      <c r="AI407" s="4">
        <v>5</v>
      </c>
      <c r="AJ407">
        <v>18</v>
      </c>
      <c r="AK407" s="2">
        <v>1272</v>
      </c>
      <c r="AR407" s="3">
        <v>6</v>
      </c>
      <c r="AS407" s="14">
        <v>34</v>
      </c>
      <c r="AT407">
        <v>5447</v>
      </c>
      <c r="AV407" s="2">
        <f t="shared" si="83"/>
        <v>6</v>
      </c>
      <c r="AW407" s="2" t="str">
        <f t="shared" si="84"/>
        <v>N</v>
      </c>
      <c r="AX407" t="str">
        <f t="shared" si="85"/>
        <v/>
      </c>
      <c r="AZ407" s="2" t="str">
        <f t="shared" si="86"/>
        <v/>
      </c>
      <c r="BA407" s="2" t="str">
        <f t="shared" si="87"/>
        <v/>
      </c>
      <c r="BB407" s="2" t="str">
        <f t="shared" si="88"/>
        <v/>
      </c>
      <c r="BC407" s="2" t="str">
        <f t="shared" si="89"/>
        <v/>
      </c>
      <c r="BD407">
        <f t="shared" si="90"/>
        <v>0</v>
      </c>
      <c r="BE407" s="2" t="str">
        <f t="shared" si="91"/>
        <v>N</v>
      </c>
      <c r="BF407" s="2" t="str">
        <f t="shared" si="92"/>
        <v>N</v>
      </c>
      <c r="BG407" s="2" t="str">
        <f t="shared" si="93"/>
        <v>N</v>
      </c>
      <c r="BH407" s="2" t="str">
        <f t="shared" si="94"/>
        <v>N</v>
      </c>
      <c r="BI407">
        <v>155</v>
      </c>
      <c r="BJ407" t="e">
        <f t="shared" si="82"/>
        <v>#NUM!</v>
      </c>
      <c r="BL407" s="13" t="e" cm="1">
        <f t="array" ref="BL407">INDEX(BE$253:BE$452,$BJ407)</f>
        <v>#NUM!</v>
      </c>
      <c r="BM407" s="13" t="e" cm="1">
        <f t="array" ref="BM407">INDEX(BF$253:BF$452,$BJ407)</f>
        <v>#NUM!</v>
      </c>
      <c r="BN407" s="13" t="e" cm="1">
        <f t="array" ref="BN407">INDEX(BG$253:BG$452,$BJ407)</f>
        <v>#NUM!</v>
      </c>
      <c r="BO407" s="13" t="e" cm="1">
        <f t="array" ref="BO407">INDEX(BH$253:BH$452,$BJ407)</f>
        <v>#NUM!</v>
      </c>
    </row>
    <row r="408" spans="33:67" x14ac:dyDescent="0.3">
      <c r="AG408">
        <v>156</v>
      </c>
      <c r="AI408" s="4">
        <v>6</v>
      </c>
      <c r="AJ408">
        <v>18</v>
      </c>
      <c r="AK408" s="2">
        <v>1526</v>
      </c>
      <c r="AR408" s="3">
        <v>9</v>
      </c>
      <c r="AS408" s="14">
        <v>28</v>
      </c>
      <c r="AT408">
        <v>5541</v>
      </c>
      <c r="AV408" s="2">
        <f t="shared" si="83"/>
        <v>9</v>
      </c>
      <c r="AW408" s="2">
        <f t="shared" si="84"/>
        <v>28</v>
      </c>
      <c r="AX408">
        <f t="shared" si="85"/>
        <v>5541</v>
      </c>
      <c r="AZ408" s="2">
        <f t="shared" si="86"/>
        <v>156</v>
      </c>
      <c r="BA408" s="2">
        <f t="shared" si="87"/>
        <v>9</v>
      </c>
      <c r="BB408" s="2">
        <f t="shared" si="88"/>
        <v>28</v>
      </c>
      <c r="BC408" s="2">
        <f t="shared" si="89"/>
        <v>5541</v>
      </c>
      <c r="BD408">
        <f t="shared" si="90"/>
        <v>1</v>
      </c>
      <c r="BE408" s="2">
        <f t="shared" si="91"/>
        <v>156</v>
      </c>
      <c r="BF408" s="2">
        <f t="shared" si="92"/>
        <v>9</v>
      </c>
      <c r="BG408" s="2">
        <f t="shared" si="93"/>
        <v>28</v>
      </c>
      <c r="BH408" s="2">
        <f t="shared" si="94"/>
        <v>5541</v>
      </c>
      <c r="BI408">
        <v>156</v>
      </c>
      <c r="BJ408" t="e">
        <f t="shared" si="82"/>
        <v>#NUM!</v>
      </c>
      <c r="BL408" s="13" t="e" cm="1">
        <f t="array" ref="BL408">INDEX(BE$253:BE$452,$BJ408)</f>
        <v>#NUM!</v>
      </c>
      <c r="BM408" s="13" t="e" cm="1">
        <f t="array" ref="BM408">INDEX(BF$253:BF$452,$BJ408)</f>
        <v>#NUM!</v>
      </c>
      <c r="BN408" s="13" t="e" cm="1">
        <f t="array" ref="BN408">INDEX(BG$253:BG$452,$BJ408)</f>
        <v>#NUM!</v>
      </c>
      <c r="BO408" s="13" t="e" cm="1">
        <f t="array" ref="BO408">INDEX(BH$253:BH$452,$BJ408)</f>
        <v>#NUM!</v>
      </c>
    </row>
    <row r="409" spans="33:67" x14ac:dyDescent="0.3">
      <c r="AG409">
        <v>157</v>
      </c>
      <c r="AI409" s="4">
        <v>7</v>
      </c>
      <c r="AJ409">
        <v>18</v>
      </c>
      <c r="AK409" s="2">
        <v>1781</v>
      </c>
      <c r="AR409" s="3">
        <v>7</v>
      </c>
      <c r="AS409" s="14">
        <v>32</v>
      </c>
      <c r="AT409">
        <v>5629</v>
      </c>
      <c r="AV409" s="2">
        <f t="shared" si="83"/>
        <v>7</v>
      </c>
      <c r="AW409" s="2" t="str">
        <f t="shared" si="84"/>
        <v>N</v>
      </c>
      <c r="AX409" t="str">
        <f t="shared" si="85"/>
        <v/>
      </c>
      <c r="AZ409" s="2" t="str">
        <f t="shared" si="86"/>
        <v/>
      </c>
      <c r="BA409" s="2" t="str">
        <f t="shared" si="87"/>
        <v/>
      </c>
      <c r="BB409" s="2" t="str">
        <f t="shared" si="88"/>
        <v/>
      </c>
      <c r="BC409" s="2" t="str">
        <f t="shared" si="89"/>
        <v/>
      </c>
      <c r="BD409">
        <f t="shared" si="90"/>
        <v>0</v>
      </c>
      <c r="BE409" s="2" t="str">
        <f t="shared" si="91"/>
        <v>N</v>
      </c>
      <c r="BF409" s="2" t="str">
        <f t="shared" si="92"/>
        <v>N</v>
      </c>
      <c r="BG409" s="2" t="str">
        <f t="shared" si="93"/>
        <v>N</v>
      </c>
      <c r="BH409" s="2" t="str">
        <f t="shared" si="94"/>
        <v>N</v>
      </c>
      <c r="BI409">
        <v>157</v>
      </c>
      <c r="BJ409" t="e">
        <f t="shared" si="82"/>
        <v>#NUM!</v>
      </c>
      <c r="BL409" s="13" t="e" cm="1">
        <f t="array" ref="BL409">INDEX(BE$253:BE$452,$BJ409)</f>
        <v>#NUM!</v>
      </c>
      <c r="BM409" s="13" t="e" cm="1">
        <f t="array" ref="BM409">INDEX(BF$253:BF$452,$BJ409)</f>
        <v>#NUM!</v>
      </c>
      <c r="BN409" s="13" t="e" cm="1">
        <f t="array" ref="BN409">INDEX(BG$253:BG$452,$BJ409)</f>
        <v>#NUM!</v>
      </c>
      <c r="BO409" s="13" t="e" cm="1">
        <f t="array" ref="BO409">INDEX(BH$253:BH$452,$BJ409)</f>
        <v>#NUM!</v>
      </c>
    </row>
    <row r="410" spans="33:67" x14ac:dyDescent="0.3">
      <c r="AG410">
        <v>158</v>
      </c>
      <c r="AI410" s="4">
        <v>8</v>
      </c>
      <c r="AJ410">
        <v>18</v>
      </c>
      <c r="AK410" s="2">
        <v>2035</v>
      </c>
      <c r="AR410" s="3">
        <v>8</v>
      </c>
      <c r="AS410" s="14">
        <v>30</v>
      </c>
      <c r="AT410">
        <v>5654</v>
      </c>
      <c r="AV410" s="2">
        <f t="shared" si="83"/>
        <v>8</v>
      </c>
      <c r="AW410" s="2">
        <f t="shared" si="84"/>
        <v>30</v>
      </c>
      <c r="AX410">
        <f t="shared" si="85"/>
        <v>5654</v>
      </c>
      <c r="AZ410" s="2">
        <f t="shared" si="86"/>
        <v>158</v>
      </c>
      <c r="BA410" s="2">
        <f t="shared" si="87"/>
        <v>8</v>
      </c>
      <c r="BB410" s="2">
        <f t="shared" si="88"/>
        <v>30</v>
      </c>
      <c r="BC410" s="2">
        <f t="shared" si="89"/>
        <v>5654</v>
      </c>
      <c r="BD410">
        <f t="shared" si="90"/>
        <v>1</v>
      </c>
      <c r="BE410" s="2">
        <f t="shared" si="91"/>
        <v>158</v>
      </c>
      <c r="BF410" s="2">
        <f t="shared" si="92"/>
        <v>8</v>
      </c>
      <c r="BG410" s="2">
        <f t="shared" si="93"/>
        <v>30</v>
      </c>
      <c r="BH410" s="2">
        <f t="shared" si="94"/>
        <v>5654</v>
      </c>
      <c r="BI410">
        <v>158</v>
      </c>
      <c r="BJ410" t="e">
        <f t="shared" si="82"/>
        <v>#NUM!</v>
      </c>
      <c r="BL410" s="13" t="e" cm="1">
        <f t="array" ref="BL410">INDEX(BE$253:BE$452,$BJ410)</f>
        <v>#NUM!</v>
      </c>
      <c r="BM410" s="13" t="e" cm="1">
        <f t="array" ref="BM410">INDEX(BF$253:BF$452,$BJ410)</f>
        <v>#NUM!</v>
      </c>
      <c r="BN410" s="13" t="e" cm="1">
        <f t="array" ref="BN410">INDEX(BG$253:BG$452,$BJ410)</f>
        <v>#NUM!</v>
      </c>
      <c r="BO410" s="13" t="e" cm="1">
        <f t="array" ref="BO410">INDEX(BH$253:BH$452,$BJ410)</f>
        <v>#NUM!</v>
      </c>
    </row>
    <row r="411" spans="33:67" x14ac:dyDescent="0.3">
      <c r="AG411">
        <v>159</v>
      </c>
      <c r="AI411" s="4">
        <v>9</v>
      </c>
      <c r="AJ411">
        <v>18</v>
      </c>
      <c r="AK411" s="2">
        <v>2290</v>
      </c>
      <c r="AR411" s="3">
        <v>5</v>
      </c>
      <c r="AS411" s="14">
        <v>38</v>
      </c>
      <c r="AT411">
        <v>5670</v>
      </c>
      <c r="AV411" s="2">
        <f t="shared" si="83"/>
        <v>5</v>
      </c>
      <c r="AW411" s="2" t="str">
        <f t="shared" si="84"/>
        <v>N</v>
      </c>
      <c r="AX411" t="str">
        <f t="shared" si="85"/>
        <v/>
      </c>
      <c r="AZ411" s="2" t="str">
        <f t="shared" si="86"/>
        <v/>
      </c>
      <c r="BA411" s="2" t="str">
        <f t="shared" si="87"/>
        <v/>
      </c>
      <c r="BB411" s="2" t="str">
        <f t="shared" si="88"/>
        <v/>
      </c>
      <c r="BC411" s="2" t="str">
        <f t="shared" si="89"/>
        <v/>
      </c>
      <c r="BD411">
        <f t="shared" si="90"/>
        <v>0</v>
      </c>
      <c r="BE411" s="2" t="str">
        <f t="shared" si="91"/>
        <v>N</v>
      </c>
      <c r="BF411" s="2" t="str">
        <f t="shared" si="92"/>
        <v>N</v>
      </c>
      <c r="BG411" s="2" t="str">
        <f t="shared" si="93"/>
        <v>N</v>
      </c>
      <c r="BH411" s="2" t="str">
        <f t="shared" si="94"/>
        <v>N</v>
      </c>
      <c r="BI411">
        <v>159</v>
      </c>
      <c r="BJ411" t="e">
        <f t="shared" si="82"/>
        <v>#NUM!</v>
      </c>
      <c r="BL411" s="13" t="e" cm="1">
        <f t="array" ref="BL411">INDEX(BE$253:BE$452,$BJ411)</f>
        <v>#NUM!</v>
      </c>
      <c r="BM411" s="13" t="e" cm="1">
        <f t="array" ref="BM411">INDEX(BF$253:BF$452,$BJ411)</f>
        <v>#NUM!</v>
      </c>
      <c r="BN411" s="13" t="e" cm="1">
        <f t="array" ref="BN411">INDEX(BG$253:BG$452,$BJ411)</f>
        <v>#NUM!</v>
      </c>
      <c r="BO411" s="13" t="e" cm="1">
        <f t="array" ref="BO411">INDEX(BH$253:BH$452,$BJ411)</f>
        <v>#NUM!</v>
      </c>
    </row>
    <row r="412" spans="33:67" x14ac:dyDescent="0.3">
      <c r="AG412">
        <v>160</v>
      </c>
      <c r="AI412" s="4">
        <v>10</v>
      </c>
      <c r="AJ412">
        <v>18</v>
      </c>
      <c r="AK412" s="2">
        <v>2544</v>
      </c>
      <c r="AR412" s="3">
        <v>3</v>
      </c>
      <c r="AS412" s="14">
        <v>50</v>
      </c>
      <c r="AT412">
        <v>5890</v>
      </c>
      <c r="AV412" s="2">
        <f t="shared" si="83"/>
        <v>3</v>
      </c>
      <c r="AW412" s="2" t="str">
        <f t="shared" si="84"/>
        <v>N</v>
      </c>
      <c r="AX412" t="str">
        <f t="shared" si="85"/>
        <v/>
      </c>
      <c r="AZ412" s="2" t="str">
        <f t="shared" si="86"/>
        <v/>
      </c>
      <c r="BA412" s="2" t="str">
        <f t="shared" si="87"/>
        <v/>
      </c>
      <c r="BB412" s="2" t="str">
        <f t="shared" si="88"/>
        <v/>
      </c>
      <c r="BC412" s="2" t="str">
        <f t="shared" si="89"/>
        <v/>
      </c>
      <c r="BD412">
        <f t="shared" si="90"/>
        <v>0</v>
      </c>
      <c r="BE412" s="2" t="str">
        <f t="shared" si="91"/>
        <v>N</v>
      </c>
      <c r="BF412" s="2" t="str">
        <f t="shared" si="92"/>
        <v>N</v>
      </c>
      <c r="BG412" s="2" t="str">
        <f t="shared" si="93"/>
        <v>N</v>
      </c>
      <c r="BH412" s="2" t="str">
        <f t="shared" si="94"/>
        <v>N</v>
      </c>
      <c r="BI412">
        <v>160</v>
      </c>
      <c r="BJ412" t="e">
        <f t="shared" si="82"/>
        <v>#NUM!</v>
      </c>
      <c r="BL412" s="13" t="e" cm="1">
        <f t="array" ref="BL412">INDEX(BE$253:BE$452,$BJ412)</f>
        <v>#NUM!</v>
      </c>
      <c r="BM412" s="13" t="e" cm="1">
        <f t="array" ref="BM412">INDEX(BF$253:BF$452,$BJ412)</f>
        <v>#NUM!</v>
      </c>
      <c r="BN412" s="13" t="e" cm="1">
        <f t="array" ref="BN412">INDEX(BG$253:BG$452,$BJ412)</f>
        <v>#NUM!</v>
      </c>
      <c r="BO412" s="13" t="e" cm="1">
        <f t="array" ref="BO412">INDEX(BH$253:BH$452,$BJ412)</f>
        <v>#NUM!</v>
      </c>
    </row>
    <row r="413" spans="33:67" x14ac:dyDescent="0.3">
      <c r="AG413">
        <v>161</v>
      </c>
      <c r="AI413" s="4">
        <v>11</v>
      </c>
      <c r="AJ413">
        <v>18</v>
      </c>
      <c r="AK413" s="2">
        <v>2799</v>
      </c>
      <c r="AR413" s="3">
        <v>6</v>
      </c>
      <c r="AS413" s="14">
        <v>36</v>
      </c>
      <c r="AT413">
        <v>6107</v>
      </c>
      <c r="AV413" s="2">
        <f t="shared" si="83"/>
        <v>6</v>
      </c>
      <c r="AW413" s="2" t="str">
        <f t="shared" si="84"/>
        <v>N</v>
      </c>
      <c r="AX413" t="str">
        <f t="shared" si="85"/>
        <v/>
      </c>
      <c r="AZ413" s="2" t="str">
        <f t="shared" si="86"/>
        <v/>
      </c>
      <c r="BA413" s="2" t="str">
        <f t="shared" si="87"/>
        <v/>
      </c>
      <c r="BB413" s="2" t="str">
        <f t="shared" si="88"/>
        <v/>
      </c>
      <c r="BC413" s="2" t="str">
        <f t="shared" si="89"/>
        <v/>
      </c>
      <c r="BD413">
        <f t="shared" si="90"/>
        <v>0</v>
      </c>
      <c r="BE413" s="2" t="str">
        <f t="shared" si="91"/>
        <v>N</v>
      </c>
      <c r="BF413" s="2" t="str">
        <f t="shared" si="92"/>
        <v>N</v>
      </c>
      <c r="BG413" s="2" t="str">
        <f t="shared" si="93"/>
        <v>N</v>
      </c>
      <c r="BH413" s="2" t="str">
        <f t="shared" si="94"/>
        <v>N</v>
      </c>
      <c r="BI413">
        <v>161</v>
      </c>
      <c r="BJ413" t="e">
        <f t="shared" ref="BJ413:BJ444" si="95">SMALL(BE$253:BE$452,BI413)</f>
        <v>#NUM!</v>
      </c>
      <c r="BL413" s="13" t="e" cm="1">
        <f t="array" ref="BL413">INDEX(BE$253:BE$452,$BJ413)</f>
        <v>#NUM!</v>
      </c>
      <c r="BM413" s="13" t="e" cm="1">
        <f t="array" ref="BM413">INDEX(BF$253:BF$452,$BJ413)</f>
        <v>#NUM!</v>
      </c>
      <c r="BN413" s="13" t="e" cm="1">
        <f t="array" ref="BN413">INDEX(BG$253:BG$452,$BJ413)</f>
        <v>#NUM!</v>
      </c>
      <c r="BO413" s="13" t="e" cm="1">
        <f t="array" ref="BO413">INDEX(BH$253:BH$452,$BJ413)</f>
        <v>#NUM!</v>
      </c>
    </row>
    <row r="414" spans="33:67" x14ac:dyDescent="0.3">
      <c r="AG414">
        <v>162</v>
      </c>
      <c r="AI414" s="4">
        <v>12</v>
      </c>
      <c r="AJ414">
        <v>18</v>
      </c>
      <c r="AK414" s="2">
        <v>3053</v>
      </c>
      <c r="AR414" s="3">
        <v>10</v>
      </c>
      <c r="AS414" s="14">
        <v>28</v>
      </c>
      <c r="AT414">
        <v>6157</v>
      </c>
      <c r="AV414" s="2">
        <f t="shared" si="83"/>
        <v>10</v>
      </c>
      <c r="AW414" s="2">
        <f t="shared" si="84"/>
        <v>28</v>
      </c>
      <c r="AX414">
        <f t="shared" si="85"/>
        <v>6157</v>
      </c>
      <c r="AZ414" s="2">
        <f t="shared" si="86"/>
        <v>162</v>
      </c>
      <c r="BA414" s="2">
        <f t="shared" si="87"/>
        <v>10</v>
      </c>
      <c r="BB414" s="2">
        <f t="shared" si="88"/>
        <v>28</v>
      </c>
      <c r="BC414" s="2">
        <f t="shared" si="89"/>
        <v>6157</v>
      </c>
      <c r="BD414">
        <f t="shared" si="90"/>
        <v>1</v>
      </c>
      <c r="BE414" s="2">
        <f t="shared" si="91"/>
        <v>162</v>
      </c>
      <c r="BF414" s="2">
        <f t="shared" si="92"/>
        <v>10</v>
      </c>
      <c r="BG414" s="2">
        <f t="shared" si="93"/>
        <v>28</v>
      </c>
      <c r="BH414" s="2">
        <f t="shared" si="94"/>
        <v>6157</v>
      </c>
      <c r="BI414">
        <v>162</v>
      </c>
      <c r="BJ414" t="e">
        <f t="shared" si="95"/>
        <v>#NUM!</v>
      </c>
      <c r="BL414" s="13" t="e" cm="1">
        <f t="array" ref="BL414">INDEX(BE$253:BE$452,$BJ414)</f>
        <v>#NUM!</v>
      </c>
      <c r="BM414" s="13" t="e" cm="1">
        <f t="array" ref="BM414">INDEX(BF$253:BF$452,$BJ414)</f>
        <v>#NUM!</v>
      </c>
      <c r="BN414" s="13" t="e" cm="1">
        <f t="array" ref="BN414">INDEX(BG$253:BG$452,$BJ414)</f>
        <v>#NUM!</v>
      </c>
      <c r="BO414" s="13" t="e" cm="1">
        <f t="array" ref="BO414">INDEX(BH$253:BH$452,$BJ414)</f>
        <v>#NUM!</v>
      </c>
    </row>
    <row r="415" spans="33:67" x14ac:dyDescent="0.3">
      <c r="AG415">
        <v>163</v>
      </c>
      <c r="AI415" s="4">
        <v>13</v>
      </c>
      <c r="AJ415">
        <v>18</v>
      </c>
      <c r="AK415" s="2">
        <v>3308</v>
      </c>
      <c r="AR415" s="3">
        <v>5</v>
      </c>
      <c r="AS415" s="14">
        <v>40</v>
      </c>
      <c r="AT415">
        <v>6283</v>
      </c>
      <c r="AV415" s="2">
        <f t="shared" si="83"/>
        <v>5</v>
      </c>
      <c r="AW415" s="2" t="str">
        <f t="shared" si="84"/>
        <v>N</v>
      </c>
      <c r="AX415" t="str">
        <f t="shared" si="85"/>
        <v/>
      </c>
      <c r="AZ415" s="2" t="str">
        <f t="shared" si="86"/>
        <v/>
      </c>
      <c r="BA415" s="2" t="str">
        <f t="shared" si="87"/>
        <v/>
      </c>
      <c r="BB415" s="2" t="str">
        <f t="shared" si="88"/>
        <v/>
      </c>
      <c r="BC415" s="2" t="str">
        <f t="shared" si="89"/>
        <v/>
      </c>
      <c r="BD415">
        <f t="shared" si="90"/>
        <v>0</v>
      </c>
      <c r="BE415" s="2" t="str">
        <f t="shared" si="91"/>
        <v>N</v>
      </c>
      <c r="BF415" s="2" t="str">
        <f t="shared" si="92"/>
        <v>N</v>
      </c>
      <c r="BG415" s="2" t="str">
        <f t="shared" si="93"/>
        <v>N</v>
      </c>
      <c r="BH415" s="2" t="str">
        <f t="shared" si="94"/>
        <v>N</v>
      </c>
      <c r="BI415">
        <v>163</v>
      </c>
      <c r="BJ415" t="e">
        <f t="shared" si="95"/>
        <v>#NUM!</v>
      </c>
      <c r="BL415" s="13" t="e" cm="1">
        <f t="array" ref="BL415">INDEX(BE$253:BE$452,$BJ415)</f>
        <v>#NUM!</v>
      </c>
      <c r="BM415" s="13" t="e" cm="1">
        <f t="array" ref="BM415">INDEX(BF$253:BF$452,$BJ415)</f>
        <v>#NUM!</v>
      </c>
      <c r="BN415" s="13" t="e" cm="1">
        <f t="array" ref="BN415">INDEX(BG$253:BG$452,$BJ415)</f>
        <v>#NUM!</v>
      </c>
      <c r="BO415" s="13" t="e" cm="1">
        <f t="array" ref="BO415">INDEX(BH$253:BH$452,$BJ415)</f>
        <v>#NUM!</v>
      </c>
    </row>
    <row r="416" spans="33:67" x14ac:dyDescent="0.3">
      <c r="AG416">
        <v>164</v>
      </c>
      <c r="AI416" s="4">
        <v>14</v>
      </c>
      <c r="AJ416">
        <v>18</v>
      </c>
      <c r="AK416" s="2">
        <v>3562</v>
      </c>
      <c r="AR416" s="3">
        <v>7</v>
      </c>
      <c r="AS416" s="14">
        <v>34</v>
      </c>
      <c r="AT416">
        <v>6355</v>
      </c>
      <c r="AV416" s="2">
        <f t="shared" si="83"/>
        <v>7</v>
      </c>
      <c r="AW416" s="2" t="str">
        <f t="shared" si="84"/>
        <v>N</v>
      </c>
      <c r="AX416" t="str">
        <f t="shared" si="85"/>
        <v/>
      </c>
      <c r="AZ416" s="2" t="str">
        <f t="shared" si="86"/>
        <v/>
      </c>
      <c r="BA416" s="2" t="str">
        <f t="shared" si="87"/>
        <v/>
      </c>
      <c r="BB416" s="2" t="str">
        <f t="shared" si="88"/>
        <v/>
      </c>
      <c r="BC416" s="2" t="str">
        <f t="shared" si="89"/>
        <v/>
      </c>
      <c r="BD416">
        <f t="shared" si="90"/>
        <v>0</v>
      </c>
      <c r="BE416" s="2" t="str">
        <f t="shared" si="91"/>
        <v>N</v>
      </c>
      <c r="BF416" s="2" t="str">
        <f t="shared" si="92"/>
        <v>N</v>
      </c>
      <c r="BG416" s="2" t="str">
        <f t="shared" si="93"/>
        <v>N</v>
      </c>
      <c r="BH416" s="2" t="str">
        <f t="shared" si="94"/>
        <v>N</v>
      </c>
      <c r="BI416">
        <v>164</v>
      </c>
      <c r="BJ416" t="e">
        <f t="shared" si="95"/>
        <v>#NUM!</v>
      </c>
      <c r="BL416" s="13" t="e" cm="1">
        <f t="array" ref="BL416">INDEX(BE$253:BE$452,$BJ416)</f>
        <v>#NUM!</v>
      </c>
      <c r="BM416" s="13" t="e" cm="1">
        <f t="array" ref="BM416">INDEX(BF$253:BF$452,$BJ416)</f>
        <v>#NUM!</v>
      </c>
      <c r="BN416" s="13" t="e" cm="1">
        <f t="array" ref="BN416">INDEX(BG$253:BG$452,$BJ416)</f>
        <v>#NUM!</v>
      </c>
      <c r="BO416" s="13" t="e" cm="1">
        <f t="array" ref="BO416">INDEX(BH$253:BH$452,$BJ416)</f>
        <v>#NUM!</v>
      </c>
    </row>
    <row r="417" spans="33:67" x14ac:dyDescent="0.3">
      <c r="AG417">
        <v>165</v>
      </c>
      <c r="AI417" s="4">
        <v>15</v>
      </c>
      <c r="AJ417">
        <v>18</v>
      </c>
      <c r="AK417" s="2">
        <v>3817</v>
      </c>
      <c r="AR417" s="3">
        <v>4</v>
      </c>
      <c r="AS417" s="14">
        <v>45</v>
      </c>
      <c r="AT417">
        <v>6361</v>
      </c>
      <c r="AV417" s="2">
        <f t="shared" si="83"/>
        <v>4</v>
      </c>
      <c r="AW417" s="2" t="str">
        <f t="shared" si="84"/>
        <v>N</v>
      </c>
      <c r="AX417" t="str">
        <f t="shared" si="85"/>
        <v/>
      </c>
      <c r="AZ417" s="2" t="str">
        <f t="shared" si="86"/>
        <v/>
      </c>
      <c r="BA417" s="2" t="str">
        <f t="shared" si="87"/>
        <v/>
      </c>
      <c r="BB417" s="2" t="str">
        <f t="shared" si="88"/>
        <v/>
      </c>
      <c r="BC417" s="2" t="str">
        <f t="shared" si="89"/>
        <v/>
      </c>
      <c r="BD417">
        <f t="shared" si="90"/>
        <v>0</v>
      </c>
      <c r="BE417" s="2" t="str">
        <f t="shared" si="91"/>
        <v>N</v>
      </c>
      <c r="BF417" s="2" t="str">
        <f t="shared" si="92"/>
        <v>N</v>
      </c>
      <c r="BG417" s="2" t="str">
        <f t="shared" si="93"/>
        <v>N</v>
      </c>
      <c r="BH417" s="2" t="str">
        <f t="shared" si="94"/>
        <v>N</v>
      </c>
      <c r="BI417">
        <v>165</v>
      </c>
      <c r="BJ417" t="e">
        <f t="shared" si="95"/>
        <v>#NUM!</v>
      </c>
      <c r="BL417" s="13" t="e" cm="1">
        <f t="array" ref="BL417">INDEX(BE$253:BE$452,$BJ417)</f>
        <v>#NUM!</v>
      </c>
      <c r="BM417" s="13" t="e" cm="1">
        <f t="array" ref="BM417">INDEX(BF$253:BF$452,$BJ417)</f>
        <v>#NUM!</v>
      </c>
      <c r="BN417" s="13" t="e" cm="1">
        <f t="array" ref="BN417">INDEX(BG$253:BG$452,$BJ417)</f>
        <v>#NUM!</v>
      </c>
      <c r="BO417" s="13" t="e" cm="1">
        <f t="array" ref="BO417">INDEX(BH$253:BH$452,$BJ417)</f>
        <v>#NUM!</v>
      </c>
    </row>
    <row r="418" spans="33:67" x14ac:dyDescent="0.3">
      <c r="AG418">
        <v>166</v>
      </c>
      <c r="AI418" s="4">
        <v>16</v>
      </c>
      <c r="AJ418">
        <v>18</v>
      </c>
      <c r="AK418" s="2">
        <v>4071</v>
      </c>
      <c r="AR418" s="3">
        <v>9</v>
      </c>
      <c r="AS418" s="14">
        <v>30</v>
      </c>
      <c r="AT418">
        <v>6361</v>
      </c>
      <c r="AV418" s="2">
        <f t="shared" si="83"/>
        <v>9</v>
      </c>
      <c r="AW418" s="2">
        <f t="shared" si="84"/>
        <v>30</v>
      </c>
      <c r="AX418">
        <f t="shared" si="85"/>
        <v>6361</v>
      </c>
      <c r="AZ418" s="2">
        <f t="shared" si="86"/>
        <v>166</v>
      </c>
      <c r="BA418" s="2">
        <f t="shared" si="87"/>
        <v>9</v>
      </c>
      <c r="BB418" s="2">
        <f t="shared" si="88"/>
        <v>30</v>
      </c>
      <c r="BC418" s="2">
        <f t="shared" si="89"/>
        <v>6361</v>
      </c>
      <c r="BD418">
        <f t="shared" si="90"/>
        <v>1</v>
      </c>
      <c r="BE418" s="2">
        <f t="shared" si="91"/>
        <v>166</v>
      </c>
      <c r="BF418" s="2">
        <f t="shared" si="92"/>
        <v>9</v>
      </c>
      <c r="BG418" s="2">
        <f t="shared" si="93"/>
        <v>30</v>
      </c>
      <c r="BH418" s="2">
        <f t="shared" si="94"/>
        <v>6361</v>
      </c>
      <c r="BI418">
        <v>166</v>
      </c>
      <c r="BJ418" t="e">
        <f t="shared" si="95"/>
        <v>#NUM!</v>
      </c>
      <c r="BL418" s="13" t="e" cm="1">
        <f t="array" ref="BL418">INDEX(BE$253:BE$452,$BJ418)</f>
        <v>#NUM!</v>
      </c>
      <c r="BM418" s="13" t="e" cm="1">
        <f t="array" ref="BM418">INDEX(BF$253:BF$452,$BJ418)</f>
        <v>#NUM!</v>
      </c>
      <c r="BN418" s="13" t="e" cm="1">
        <f t="array" ref="BN418">INDEX(BG$253:BG$452,$BJ418)</f>
        <v>#NUM!</v>
      </c>
      <c r="BO418" s="13" t="e" cm="1">
        <f t="array" ref="BO418">INDEX(BH$253:BH$452,$BJ418)</f>
        <v>#NUM!</v>
      </c>
    </row>
    <row r="419" spans="33:67" x14ac:dyDescent="0.3">
      <c r="AG419">
        <v>167</v>
      </c>
      <c r="AI419" s="4">
        <v>17</v>
      </c>
      <c r="AJ419">
        <v>18</v>
      </c>
      <c r="AK419" s="2">
        <v>4325</v>
      </c>
      <c r="AR419" s="3">
        <v>8</v>
      </c>
      <c r="AS419" s="14">
        <v>32</v>
      </c>
      <c r="AT419">
        <v>6433</v>
      </c>
      <c r="AV419" s="2">
        <f t="shared" si="83"/>
        <v>8</v>
      </c>
      <c r="AW419" s="2" t="str">
        <f t="shared" si="84"/>
        <v>N</v>
      </c>
      <c r="AX419" t="str">
        <f t="shared" si="85"/>
        <v/>
      </c>
      <c r="AZ419" s="2" t="str">
        <f t="shared" si="86"/>
        <v/>
      </c>
      <c r="BA419" s="2" t="str">
        <f t="shared" si="87"/>
        <v/>
      </c>
      <c r="BB419" s="2" t="str">
        <f t="shared" si="88"/>
        <v/>
      </c>
      <c r="BC419" s="2" t="str">
        <f t="shared" si="89"/>
        <v/>
      </c>
      <c r="BD419">
        <f t="shared" si="90"/>
        <v>0</v>
      </c>
      <c r="BE419" s="2" t="str">
        <f t="shared" si="91"/>
        <v>N</v>
      </c>
      <c r="BF419" s="2" t="str">
        <f t="shared" si="92"/>
        <v>N</v>
      </c>
      <c r="BG419" s="2" t="str">
        <f t="shared" si="93"/>
        <v>N</v>
      </c>
      <c r="BH419" s="2" t="str">
        <f t="shared" si="94"/>
        <v>N</v>
      </c>
      <c r="BI419">
        <v>167</v>
      </c>
      <c r="BJ419" t="e">
        <f t="shared" si="95"/>
        <v>#NUM!</v>
      </c>
      <c r="BL419" s="13" t="e" cm="1">
        <f t="array" ref="BL419">INDEX(BE$253:BE$452,$BJ419)</f>
        <v>#NUM!</v>
      </c>
      <c r="BM419" s="13" t="e" cm="1">
        <f t="array" ref="BM419">INDEX(BF$253:BF$452,$BJ419)</f>
        <v>#NUM!</v>
      </c>
      <c r="BN419" s="13" t="e" cm="1">
        <f t="array" ref="BN419">INDEX(BG$253:BG$452,$BJ419)</f>
        <v>#NUM!</v>
      </c>
      <c r="BO419" s="13" t="e" cm="1">
        <f t="array" ref="BO419">INDEX(BH$253:BH$452,$BJ419)</f>
        <v>#NUM!</v>
      </c>
    </row>
    <row r="420" spans="33:67" x14ac:dyDescent="0.3">
      <c r="AG420">
        <v>168</v>
      </c>
      <c r="AI420" s="4">
        <v>18</v>
      </c>
      <c r="AJ420">
        <v>18</v>
      </c>
      <c r="AK420" s="2">
        <v>4580</v>
      </c>
      <c r="AR420" s="3">
        <v>6</v>
      </c>
      <c r="AS420" s="14">
        <v>38</v>
      </c>
      <c r="AT420">
        <v>6804</v>
      </c>
      <c r="AV420" s="2">
        <f t="shared" si="83"/>
        <v>6</v>
      </c>
      <c r="AW420" s="2" t="str">
        <f t="shared" si="84"/>
        <v>N</v>
      </c>
      <c r="AX420" t="str">
        <f t="shared" si="85"/>
        <v/>
      </c>
      <c r="AZ420" s="2" t="str">
        <f t="shared" si="86"/>
        <v/>
      </c>
      <c r="BA420" s="2" t="str">
        <f t="shared" si="87"/>
        <v/>
      </c>
      <c r="BB420" s="2" t="str">
        <f t="shared" si="88"/>
        <v/>
      </c>
      <c r="BC420" s="2" t="str">
        <f t="shared" si="89"/>
        <v/>
      </c>
      <c r="BD420">
        <f t="shared" si="90"/>
        <v>0</v>
      </c>
      <c r="BE420" s="2" t="str">
        <f t="shared" si="91"/>
        <v>N</v>
      </c>
      <c r="BF420" s="2" t="str">
        <f t="shared" si="92"/>
        <v>N</v>
      </c>
      <c r="BG420" s="2" t="str">
        <f t="shared" si="93"/>
        <v>N</v>
      </c>
      <c r="BH420" s="2" t="str">
        <f t="shared" si="94"/>
        <v>N</v>
      </c>
      <c r="BI420">
        <v>168</v>
      </c>
      <c r="BJ420" t="e">
        <f t="shared" si="95"/>
        <v>#NUM!</v>
      </c>
      <c r="BL420" s="13" t="e" cm="1">
        <f t="array" ref="BL420">INDEX(BE$253:BE$452,$BJ420)</f>
        <v>#NUM!</v>
      </c>
      <c r="BM420" s="13" t="e" cm="1">
        <f t="array" ref="BM420">INDEX(BF$253:BF$452,$BJ420)</f>
        <v>#NUM!</v>
      </c>
      <c r="BN420" s="13" t="e" cm="1">
        <f t="array" ref="BN420">INDEX(BG$253:BG$452,$BJ420)</f>
        <v>#NUM!</v>
      </c>
      <c r="BO420" s="13" t="e" cm="1">
        <f t="array" ref="BO420">INDEX(BH$253:BH$452,$BJ420)</f>
        <v>#NUM!</v>
      </c>
    </row>
    <row r="421" spans="33:67" x14ac:dyDescent="0.3">
      <c r="AG421">
        <v>169</v>
      </c>
      <c r="AI421" s="4">
        <v>19</v>
      </c>
      <c r="AJ421">
        <v>18</v>
      </c>
      <c r="AK421" s="2">
        <v>4834</v>
      </c>
      <c r="AR421" s="3">
        <v>10</v>
      </c>
      <c r="AS421" s="14">
        <v>30</v>
      </c>
      <c r="AT421">
        <v>7068</v>
      </c>
      <c r="AV421" s="2">
        <f t="shared" si="83"/>
        <v>10</v>
      </c>
      <c r="AW421" s="2">
        <f t="shared" si="84"/>
        <v>30</v>
      </c>
      <c r="AX421">
        <f t="shared" si="85"/>
        <v>7068</v>
      </c>
      <c r="AZ421" s="2">
        <f t="shared" si="86"/>
        <v>169</v>
      </c>
      <c r="BA421" s="2">
        <f t="shared" si="87"/>
        <v>10</v>
      </c>
      <c r="BB421" s="2">
        <f t="shared" si="88"/>
        <v>30</v>
      </c>
      <c r="BC421" s="2">
        <f t="shared" si="89"/>
        <v>7068</v>
      </c>
      <c r="BD421">
        <f t="shared" si="90"/>
        <v>1</v>
      </c>
      <c r="BE421" s="2">
        <f t="shared" si="91"/>
        <v>169</v>
      </c>
      <c r="BF421" s="2">
        <f t="shared" si="92"/>
        <v>10</v>
      </c>
      <c r="BG421" s="2">
        <f t="shared" si="93"/>
        <v>30</v>
      </c>
      <c r="BH421" s="2">
        <f t="shared" si="94"/>
        <v>7068</v>
      </c>
      <c r="BI421">
        <v>169</v>
      </c>
      <c r="BJ421" t="e">
        <f t="shared" si="95"/>
        <v>#NUM!</v>
      </c>
      <c r="BL421" s="13" t="e" cm="1">
        <f t="array" ref="BL421">INDEX(BE$253:BE$452,$BJ421)</f>
        <v>#NUM!</v>
      </c>
      <c r="BM421" s="13" t="e" cm="1">
        <f t="array" ref="BM421">INDEX(BF$253:BF$452,$BJ421)</f>
        <v>#NUM!</v>
      </c>
      <c r="BN421" s="13" t="e" cm="1">
        <f t="array" ref="BN421">INDEX(BG$253:BG$452,$BJ421)</f>
        <v>#NUM!</v>
      </c>
      <c r="BO421" s="13" t="e" cm="1">
        <f t="array" ref="BO421">INDEX(BH$253:BH$452,$BJ421)</f>
        <v>#NUM!</v>
      </c>
    </row>
    <row r="422" spans="33:67" x14ac:dyDescent="0.3">
      <c r="AG422">
        <v>170</v>
      </c>
      <c r="AI422" s="4">
        <v>20</v>
      </c>
      <c r="AJ422">
        <v>18</v>
      </c>
      <c r="AK422" s="2">
        <v>5089</v>
      </c>
      <c r="AR422" s="3">
        <v>7</v>
      </c>
      <c r="AS422" s="14">
        <v>36</v>
      </c>
      <c r="AT422">
        <v>7125</v>
      </c>
      <c r="AV422" s="2">
        <f t="shared" si="83"/>
        <v>7</v>
      </c>
      <c r="AW422" s="2" t="str">
        <f t="shared" si="84"/>
        <v>N</v>
      </c>
      <c r="AX422" t="str">
        <f t="shared" si="85"/>
        <v/>
      </c>
      <c r="AZ422" s="2" t="str">
        <f t="shared" si="86"/>
        <v/>
      </c>
      <c r="BA422" s="2" t="str">
        <f t="shared" si="87"/>
        <v/>
      </c>
      <c r="BB422" s="2" t="str">
        <f t="shared" si="88"/>
        <v/>
      </c>
      <c r="BC422" s="2" t="str">
        <f t="shared" si="89"/>
        <v/>
      </c>
      <c r="BD422">
        <f t="shared" si="90"/>
        <v>0</v>
      </c>
      <c r="BE422" s="2" t="str">
        <f t="shared" si="91"/>
        <v>N</v>
      </c>
      <c r="BF422" s="2" t="str">
        <f t="shared" si="92"/>
        <v>N</v>
      </c>
      <c r="BG422" s="2" t="str">
        <f t="shared" si="93"/>
        <v>N</v>
      </c>
      <c r="BH422" s="2" t="str">
        <f t="shared" si="94"/>
        <v>N</v>
      </c>
      <c r="BI422">
        <v>170</v>
      </c>
      <c r="BJ422" t="e">
        <f t="shared" si="95"/>
        <v>#NUM!</v>
      </c>
      <c r="BL422" s="13" t="e" cm="1">
        <f t="array" ref="BL422">INDEX(BE$253:BE$452,$BJ422)</f>
        <v>#NUM!</v>
      </c>
      <c r="BM422" s="13" t="e" cm="1">
        <f t="array" ref="BM422">INDEX(BF$253:BF$452,$BJ422)</f>
        <v>#NUM!</v>
      </c>
      <c r="BN422" s="13" t="e" cm="1">
        <f t="array" ref="BN422">INDEX(BG$253:BG$452,$BJ422)</f>
        <v>#NUM!</v>
      </c>
      <c r="BO422" s="13" t="e" cm="1">
        <f t="array" ref="BO422">INDEX(BH$253:BH$452,$BJ422)</f>
        <v>#NUM!</v>
      </c>
    </row>
    <row r="423" spans="33:67" x14ac:dyDescent="0.3">
      <c r="AG423">
        <v>171</v>
      </c>
      <c r="AI423" s="4">
        <v>21</v>
      </c>
      <c r="AJ423">
        <v>18</v>
      </c>
      <c r="AK423" s="2">
        <v>5343</v>
      </c>
      <c r="AR423" s="3">
        <v>9</v>
      </c>
      <c r="AS423" s="14">
        <v>32</v>
      </c>
      <c r="AT423">
        <v>7238</v>
      </c>
      <c r="AV423" s="2">
        <f t="shared" si="83"/>
        <v>9</v>
      </c>
      <c r="AW423" s="2" t="str">
        <f t="shared" si="84"/>
        <v>N</v>
      </c>
      <c r="AX423" t="str">
        <f t="shared" si="85"/>
        <v/>
      </c>
      <c r="AZ423" s="2" t="str">
        <f t="shared" si="86"/>
        <v/>
      </c>
      <c r="BA423" s="2" t="str">
        <f t="shared" si="87"/>
        <v/>
      </c>
      <c r="BB423" s="2" t="str">
        <f t="shared" si="88"/>
        <v/>
      </c>
      <c r="BC423" s="2" t="str">
        <f t="shared" si="89"/>
        <v/>
      </c>
      <c r="BD423">
        <f t="shared" si="90"/>
        <v>0</v>
      </c>
      <c r="BE423" s="2" t="str">
        <f t="shared" si="91"/>
        <v>N</v>
      </c>
      <c r="BF423" s="2" t="str">
        <f t="shared" si="92"/>
        <v>N</v>
      </c>
      <c r="BG423" s="2" t="str">
        <f t="shared" si="93"/>
        <v>N</v>
      </c>
      <c r="BH423" s="2" t="str">
        <f t="shared" si="94"/>
        <v>N</v>
      </c>
      <c r="BI423">
        <v>171</v>
      </c>
      <c r="BJ423" t="e">
        <f t="shared" si="95"/>
        <v>#NUM!</v>
      </c>
      <c r="BL423" s="13" t="e" cm="1">
        <f t="array" ref="BL423">INDEX(BE$253:BE$452,$BJ423)</f>
        <v>#NUM!</v>
      </c>
      <c r="BM423" s="13" t="e" cm="1">
        <f t="array" ref="BM423">INDEX(BF$253:BF$452,$BJ423)</f>
        <v>#NUM!</v>
      </c>
      <c r="BN423" s="13" t="e" cm="1">
        <f t="array" ref="BN423">INDEX(BG$253:BG$452,$BJ423)</f>
        <v>#NUM!</v>
      </c>
      <c r="BO423" s="13" t="e" cm="1">
        <f t="array" ref="BO423">INDEX(BH$253:BH$452,$BJ423)</f>
        <v>#NUM!</v>
      </c>
    </row>
    <row r="424" spans="33:67" x14ac:dyDescent="0.3">
      <c r="AG424">
        <v>172</v>
      </c>
      <c r="AI424" s="4">
        <v>22</v>
      </c>
      <c r="AJ424">
        <v>18</v>
      </c>
      <c r="AK424" s="2">
        <v>5598</v>
      </c>
      <c r="AR424" s="3">
        <v>8</v>
      </c>
      <c r="AS424" s="14">
        <v>34</v>
      </c>
      <c r="AT424">
        <v>7263</v>
      </c>
      <c r="AV424" s="2">
        <f t="shared" si="83"/>
        <v>8</v>
      </c>
      <c r="AW424" s="2" t="str">
        <f t="shared" si="84"/>
        <v>N</v>
      </c>
      <c r="AX424" t="str">
        <f t="shared" si="85"/>
        <v/>
      </c>
      <c r="AZ424" s="2" t="str">
        <f t="shared" si="86"/>
        <v/>
      </c>
      <c r="BA424" s="2" t="str">
        <f t="shared" si="87"/>
        <v/>
      </c>
      <c r="BB424" s="2" t="str">
        <f t="shared" si="88"/>
        <v/>
      </c>
      <c r="BC424" s="2" t="str">
        <f t="shared" si="89"/>
        <v/>
      </c>
      <c r="BD424">
        <f t="shared" si="90"/>
        <v>0</v>
      </c>
      <c r="BE424" s="2" t="str">
        <f t="shared" si="91"/>
        <v>N</v>
      </c>
      <c r="BF424" s="2" t="str">
        <f t="shared" si="92"/>
        <v>N</v>
      </c>
      <c r="BG424" s="2" t="str">
        <f t="shared" si="93"/>
        <v>N</v>
      </c>
      <c r="BH424" s="2" t="str">
        <f t="shared" si="94"/>
        <v>N</v>
      </c>
      <c r="BI424">
        <v>172</v>
      </c>
      <c r="BJ424" t="e">
        <f t="shared" si="95"/>
        <v>#NUM!</v>
      </c>
      <c r="BL424" s="13" t="e" cm="1">
        <f t="array" ref="BL424">INDEX(BE$253:BE$452,$BJ424)</f>
        <v>#NUM!</v>
      </c>
      <c r="BM424" s="13" t="e" cm="1">
        <f t="array" ref="BM424">INDEX(BF$253:BF$452,$BJ424)</f>
        <v>#NUM!</v>
      </c>
      <c r="BN424" s="13" t="e" cm="1">
        <f t="array" ref="BN424">INDEX(BG$253:BG$452,$BJ424)</f>
        <v>#NUM!</v>
      </c>
      <c r="BO424" s="13" t="e" cm="1">
        <f t="array" ref="BO424">INDEX(BH$253:BH$452,$BJ424)</f>
        <v>#NUM!</v>
      </c>
    </row>
    <row r="425" spans="33:67" x14ac:dyDescent="0.3">
      <c r="AG425">
        <v>173</v>
      </c>
      <c r="AI425" s="4">
        <v>23</v>
      </c>
      <c r="AJ425">
        <v>18</v>
      </c>
      <c r="AK425" s="2">
        <v>5852</v>
      </c>
      <c r="AR425" s="3">
        <v>6</v>
      </c>
      <c r="AS425" s="14">
        <v>40</v>
      </c>
      <c r="AT425">
        <v>7539</v>
      </c>
      <c r="AV425" s="2">
        <f t="shared" si="83"/>
        <v>6</v>
      </c>
      <c r="AW425" s="2" t="str">
        <f t="shared" si="84"/>
        <v>N</v>
      </c>
      <c r="AX425" t="str">
        <f t="shared" si="85"/>
        <v/>
      </c>
      <c r="AZ425" s="2" t="str">
        <f t="shared" si="86"/>
        <v/>
      </c>
      <c r="BA425" s="2" t="str">
        <f t="shared" si="87"/>
        <v/>
      </c>
      <c r="BB425" s="2" t="str">
        <f t="shared" si="88"/>
        <v/>
      </c>
      <c r="BC425" s="2" t="str">
        <f t="shared" si="89"/>
        <v/>
      </c>
      <c r="BD425">
        <f t="shared" si="90"/>
        <v>0</v>
      </c>
      <c r="BE425" s="2" t="str">
        <f t="shared" si="91"/>
        <v>N</v>
      </c>
      <c r="BF425" s="2" t="str">
        <f t="shared" si="92"/>
        <v>N</v>
      </c>
      <c r="BG425" s="2" t="str">
        <f t="shared" si="93"/>
        <v>N</v>
      </c>
      <c r="BH425" s="2" t="str">
        <f t="shared" si="94"/>
        <v>N</v>
      </c>
      <c r="BI425">
        <v>173</v>
      </c>
      <c r="BJ425" t="e">
        <f t="shared" si="95"/>
        <v>#NUM!</v>
      </c>
      <c r="BL425" s="13" t="e" cm="1">
        <f t="array" ref="BL425">INDEX(BE$253:BE$452,$BJ425)</f>
        <v>#NUM!</v>
      </c>
      <c r="BM425" s="13" t="e" cm="1">
        <f t="array" ref="BM425">INDEX(BF$253:BF$452,$BJ425)</f>
        <v>#NUM!</v>
      </c>
      <c r="BN425" s="13" t="e" cm="1">
        <f t="array" ref="BN425">INDEX(BG$253:BG$452,$BJ425)</f>
        <v>#NUM!</v>
      </c>
      <c r="BO425" s="13" t="e" cm="1">
        <f t="array" ref="BO425">INDEX(BH$253:BH$452,$BJ425)</f>
        <v>#NUM!</v>
      </c>
    </row>
    <row r="426" spans="33:67" x14ac:dyDescent="0.3">
      <c r="AG426">
        <v>174</v>
      </c>
      <c r="AI426" s="4">
        <v>24</v>
      </c>
      <c r="AJ426">
        <v>18</v>
      </c>
      <c r="AK426" s="2">
        <v>6107</v>
      </c>
      <c r="AR426" s="3">
        <v>4</v>
      </c>
      <c r="AS426" s="14">
        <v>50</v>
      </c>
      <c r="AT426">
        <v>7853</v>
      </c>
      <c r="AV426" s="2">
        <f t="shared" si="83"/>
        <v>4</v>
      </c>
      <c r="AW426" s="2" t="str">
        <f t="shared" si="84"/>
        <v>N</v>
      </c>
      <c r="AX426" t="str">
        <f t="shared" si="85"/>
        <v/>
      </c>
      <c r="AZ426" s="2" t="str">
        <f t="shared" si="86"/>
        <v/>
      </c>
      <c r="BA426" s="2" t="str">
        <f t="shared" si="87"/>
        <v/>
      </c>
      <c r="BB426" s="2" t="str">
        <f t="shared" si="88"/>
        <v/>
      </c>
      <c r="BC426" s="2" t="str">
        <f t="shared" si="89"/>
        <v/>
      </c>
      <c r="BD426">
        <f t="shared" si="90"/>
        <v>0</v>
      </c>
      <c r="BE426" s="2" t="str">
        <f t="shared" si="91"/>
        <v>N</v>
      </c>
      <c r="BF426" s="2" t="str">
        <f t="shared" si="92"/>
        <v>N</v>
      </c>
      <c r="BG426" s="2" t="str">
        <f t="shared" si="93"/>
        <v>N</v>
      </c>
      <c r="BH426" s="2" t="str">
        <f t="shared" si="94"/>
        <v>N</v>
      </c>
      <c r="BI426">
        <v>174</v>
      </c>
      <c r="BJ426" t="e">
        <f t="shared" si="95"/>
        <v>#NUM!</v>
      </c>
      <c r="BL426" s="13" t="e" cm="1">
        <f t="array" ref="BL426">INDEX(BE$253:BE$452,$BJ426)</f>
        <v>#NUM!</v>
      </c>
      <c r="BM426" s="13" t="e" cm="1">
        <f t="array" ref="BM426">INDEX(BF$253:BF$452,$BJ426)</f>
        <v>#NUM!</v>
      </c>
      <c r="BN426" s="13" t="e" cm="1">
        <f t="array" ref="BN426">INDEX(BG$253:BG$452,$BJ426)</f>
        <v>#NUM!</v>
      </c>
      <c r="BO426" s="13" t="e" cm="1">
        <f t="array" ref="BO426">INDEX(BH$253:BH$452,$BJ426)</f>
        <v>#NUM!</v>
      </c>
    </row>
    <row r="427" spans="33:67" x14ac:dyDescent="0.3">
      <c r="AG427">
        <v>175</v>
      </c>
      <c r="AI427" s="4">
        <v>25</v>
      </c>
      <c r="AJ427">
        <v>18</v>
      </c>
      <c r="AK427" s="2">
        <v>6361</v>
      </c>
      <c r="AR427" s="3">
        <v>7</v>
      </c>
      <c r="AS427" s="14">
        <v>38</v>
      </c>
      <c r="AT427">
        <v>7938</v>
      </c>
      <c r="AV427" s="2">
        <f t="shared" si="83"/>
        <v>7</v>
      </c>
      <c r="AW427" s="2" t="str">
        <f t="shared" si="84"/>
        <v>N</v>
      </c>
      <c r="AX427" t="str">
        <f t="shared" si="85"/>
        <v/>
      </c>
      <c r="AZ427" s="2" t="str">
        <f t="shared" si="86"/>
        <v/>
      </c>
      <c r="BA427" s="2" t="str">
        <f t="shared" si="87"/>
        <v/>
      </c>
      <c r="BB427" s="2" t="str">
        <f t="shared" si="88"/>
        <v/>
      </c>
      <c r="BC427" s="2" t="str">
        <f t="shared" si="89"/>
        <v/>
      </c>
      <c r="BD427">
        <f t="shared" si="90"/>
        <v>0</v>
      </c>
      <c r="BE427" s="2" t="str">
        <f t="shared" si="91"/>
        <v>N</v>
      </c>
      <c r="BF427" s="2" t="str">
        <f t="shared" si="92"/>
        <v>N</v>
      </c>
      <c r="BG427" s="2" t="str">
        <f t="shared" si="93"/>
        <v>N</v>
      </c>
      <c r="BH427" s="2" t="str">
        <f t="shared" si="94"/>
        <v>N</v>
      </c>
      <c r="BI427">
        <v>175</v>
      </c>
      <c r="BJ427" t="e">
        <f t="shared" si="95"/>
        <v>#NUM!</v>
      </c>
      <c r="BL427" s="13" t="e" cm="1">
        <f t="array" ref="BL427">INDEX(BE$253:BE$452,$BJ427)</f>
        <v>#NUM!</v>
      </c>
      <c r="BM427" s="13" t="e" cm="1">
        <f t="array" ref="BM427">INDEX(BF$253:BF$452,$BJ427)</f>
        <v>#NUM!</v>
      </c>
      <c r="BN427" s="13" t="e" cm="1">
        <f t="array" ref="BN427">INDEX(BG$253:BG$452,$BJ427)</f>
        <v>#NUM!</v>
      </c>
      <c r="BO427" s="13" t="e" cm="1">
        <f t="array" ref="BO427">INDEX(BH$253:BH$452,$BJ427)</f>
        <v>#NUM!</v>
      </c>
    </row>
    <row r="428" spans="33:67" x14ac:dyDescent="0.3">
      <c r="AG428">
        <v>176</v>
      </c>
      <c r="AI428" s="4">
        <v>26</v>
      </c>
      <c r="AJ428">
        <v>18</v>
      </c>
      <c r="AK428" s="2">
        <v>6616</v>
      </c>
      <c r="AR428" s="3">
        <v>5</v>
      </c>
      <c r="AS428" s="14">
        <v>45</v>
      </c>
      <c r="AT428">
        <v>7952</v>
      </c>
      <c r="AV428" s="2">
        <f t="shared" si="83"/>
        <v>5</v>
      </c>
      <c r="AW428" s="2" t="str">
        <f t="shared" si="84"/>
        <v>N</v>
      </c>
      <c r="AX428" t="str">
        <f t="shared" si="85"/>
        <v/>
      </c>
      <c r="AZ428" s="2" t="str">
        <f t="shared" si="86"/>
        <v/>
      </c>
      <c r="BA428" s="2" t="str">
        <f t="shared" si="87"/>
        <v/>
      </c>
      <c r="BB428" s="2" t="str">
        <f t="shared" si="88"/>
        <v/>
      </c>
      <c r="BC428" s="2" t="str">
        <f t="shared" si="89"/>
        <v/>
      </c>
      <c r="BD428">
        <f t="shared" si="90"/>
        <v>0</v>
      </c>
      <c r="BE428" s="2" t="str">
        <f t="shared" si="91"/>
        <v>N</v>
      </c>
      <c r="BF428" s="2" t="str">
        <f t="shared" si="92"/>
        <v>N</v>
      </c>
      <c r="BG428" s="2" t="str">
        <f t="shared" si="93"/>
        <v>N</v>
      </c>
      <c r="BH428" s="2" t="str">
        <f t="shared" si="94"/>
        <v>N</v>
      </c>
      <c r="BI428">
        <v>176</v>
      </c>
      <c r="BJ428" t="e">
        <f t="shared" si="95"/>
        <v>#NUM!</v>
      </c>
      <c r="BL428" s="13" t="e" cm="1">
        <f t="array" ref="BL428">INDEX(BE$253:BE$452,$BJ428)</f>
        <v>#NUM!</v>
      </c>
      <c r="BM428" s="13" t="e" cm="1">
        <f t="array" ref="BM428">INDEX(BF$253:BF$452,$BJ428)</f>
        <v>#NUM!</v>
      </c>
      <c r="BN428" s="13" t="e" cm="1">
        <f t="array" ref="BN428">INDEX(BG$253:BG$452,$BJ428)</f>
        <v>#NUM!</v>
      </c>
      <c r="BO428" s="13" t="e" cm="1">
        <f t="array" ref="BO428">INDEX(BH$253:BH$452,$BJ428)</f>
        <v>#NUM!</v>
      </c>
    </row>
    <row r="429" spans="33:67" x14ac:dyDescent="0.3">
      <c r="AG429">
        <v>177</v>
      </c>
      <c r="AI429" s="4">
        <v>27</v>
      </c>
      <c r="AJ429">
        <v>18</v>
      </c>
      <c r="AK429" s="2">
        <v>6870</v>
      </c>
      <c r="AR429" s="3">
        <v>10</v>
      </c>
      <c r="AS429" s="14">
        <v>32</v>
      </c>
      <c r="AT429">
        <v>8042</v>
      </c>
      <c r="AV429" s="2">
        <f t="shared" si="83"/>
        <v>10</v>
      </c>
      <c r="AW429" s="2" t="str">
        <f t="shared" si="84"/>
        <v>N</v>
      </c>
      <c r="AX429" t="str">
        <f t="shared" si="85"/>
        <v/>
      </c>
      <c r="AZ429" s="2" t="str">
        <f t="shared" si="86"/>
        <v/>
      </c>
      <c r="BA429" s="2" t="str">
        <f t="shared" si="87"/>
        <v/>
      </c>
      <c r="BB429" s="2" t="str">
        <f t="shared" si="88"/>
        <v/>
      </c>
      <c r="BC429" s="2" t="str">
        <f t="shared" si="89"/>
        <v/>
      </c>
      <c r="BD429">
        <f t="shared" si="90"/>
        <v>0</v>
      </c>
      <c r="BE429" s="2" t="str">
        <f t="shared" si="91"/>
        <v>N</v>
      </c>
      <c r="BF429" s="2" t="str">
        <f t="shared" si="92"/>
        <v>N</v>
      </c>
      <c r="BG429" s="2" t="str">
        <f t="shared" si="93"/>
        <v>N</v>
      </c>
      <c r="BH429" s="2" t="str">
        <f t="shared" si="94"/>
        <v>N</v>
      </c>
      <c r="BI429">
        <v>177</v>
      </c>
      <c r="BJ429" t="e">
        <f t="shared" si="95"/>
        <v>#NUM!</v>
      </c>
      <c r="BL429" s="13" t="e" cm="1">
        <f t="array" ref="BL429">INDEX(BE$253:BE$452,$BJ429)</f>
        <v>#NUM!</v>
      </c>
      <c r="BM429" s="13" t="e" cm="1">
        <f t="array" ref="BM429">INDEX(BF$253:BF$452,$BJ429)</f>
        <v>#NUM!</v>
      </c>
      <c r="BN429" s="13" t="e" cm="1">
        <f t="array" ref="BN429">INDEX(BG$253:BG$452,$BJ429)</f>
        <v>#NUM!</v>
      </c>
      <c r="BO429" s="13" t="e" cm="1">
        <f t="array" ref="BO429">INDEX(BH$253:BH$452,$BJ429)</f>
        <v>#NUM!</v>
      </c>
    </row>
    <row r="430" spans="33:67" x14ac:dyDescent="0.3">
      <c r="AG430">
        <v>178</v>
      </c>
      <c r="AI430" s="4">
        <v>28</v>
      </c>
      <c r="AJ430">
        <v>18</v>
      </c>
      <c r="AK430" s="2">
        <v>7125</v>
      </c>
      <c r="AR430" s="3">
        <v>8</v>
      </c>
      <c r="AS430" s="14">
        <v>36</v>
      </c>
      <c r="AT430">
        <v>8143</v>
      </c>
      <c r="AV430" s="2">
        <f t="shared" si="83"/>
        <v>8</v>
      </c>
      <c r="AW430" s="2" t="str">
        <f t="shared" si="84"/>
        <v>N</v>
      </c>
      <c r="AX430" t="str">
        <f t="shared" si="85"/>
        <v/>
      </c>
      <c r="AZ430" s="2" t="str">
        <f t="shared" si="86"/>
        <v/>
      </c>
      <c r="BA430" s="2" t="str">
        <f t="shared" si="87"/>
        <v/>
      </c>
      <c r="BB430" s="2" t="str">
        <f t="shared" si="88"/>
        <v/>
      </c>
      <c r="BC430" s="2" t="str">
        <f t="shared" si="89"/>
        <v/>
      </c>
      <c r="BD430">
        <f t="shared" si="90"/>
        <v>0</v>
      </c>
      <c r="BE430" s="2" t="str">
        <f t="shared" si="91"/>
        <v>N</v>
      </c>
      <c r="BF430" s="2" t="str">
        <f t="shared" si="92"/>
        <v>N</v>
      </c>
      <c r="BG430" s="2" t="str">
        <f t="shared" si="93"/>
        <v>N</v>
      </c>
      <c r="BH430" s="2" t="str">
        <f t="shared" si="94"/>
        <v>N</v>
      </c>
      <c r="BI430">
        <v>178</v>
      </c>
      <c r="BJ430" t="e">
        <f t="shared" si="95"/>
        <v>#NUM!</v>
      </c>
      <c r="BL430" s="13" t="e" cm="1">
        <f t="array" ref="BL430">INDEX(BE$253:BE$452,$BJ430)</f>
        <v>#NUM!</v>
      </c>
      <c r="BM430" s="13" t="e" cm="1">
        <f t="array" ref="BM430">INDEX(BF$253:BF$452,$BJ430)</f>
        <v>#NUM!</v>
      </c>
      <c r="BN430" s="13" t="e" cm="1">
        <f t="array" ref="BN430">INDEX(BG$253:BG$452,$BJ430)</f>
        <v>#NUM!</v>
      </c>
      <c r="BO430" s="13" t="e" cm="1">
        <f t="array" ref="BO430">INDEX(BH$253:BH$452,$BJ430)</f>
        <v>#NUM!</v>
      </c>
    </row>
    <row r="431" spans="33:67" x14ac:dyDescent="0.3">
      <c r="AG431">
        <v>179</v>
      </c>
      <c r="AI431" s="4">
        <v>29</v>
      </c>
      <c r="AJ431">
        <v>18</v>
      </c>
      <c r="AK431" s="2">
        <v>7379</v>
      </c>
      <c r="AR431" s="3">
        <v>9</v>
      </c>
      <c r="AS431" s="14">
        <v>34</v>
      </c>
      <c r="AT431">
        <v>8171</v>
      </c>
      <c r="AV431" s="2">
        <f t="shared" si="83"/>
        <v>9</v>
      </c>
      <c r="AW431" s="2" t="str">
        <f t="shared" si="84"/>
        <v>N</v>
      </c>
      <c r="AX431" t="str">
        <f t="shared" si="85"/>
        <v/>
      </c>
      <c r="AZ431" s="2" t="str">
        <f t="shared" si="86"/>
        <v/>
      </c>
      <c r="BA431" s="2" t="str">
        <f t="shared" si="87"/>
        <v/>
      </c>
      <c r="BB431" s="2" t="str">
        <f t="shared" si="88"/>
        <v/>
      </c>
      <c r="BC431" s="2" t="str">
        <f t="shared" si="89"/>
        <v/>
      </c>
      <c r="BD431">
        <f t="shared" si="90"/>
        <v>0</v>
      </c>
      <c r="BE431" s="2" t="str">
        <f t="shared" si="91"/>
        <v>N</v>
      </c>
      <c r="BF431" s="2" t="str">
        <f t="shared" si="92"/>
        <v>N</v>
      </c>
      <c r="BG431" s="2" t="str">
        <f t="shared" si="93"/>
        <v>N</v>
      </c>
      <c r="BH431" s="2" t="str">
        <f t="shared" si="94"/>
        <v>N</v>
      </c>
      <c r="BI431">
        <v>179</v>
      </c>
      <c r="BJ431" t="e">
        <f t="shared" si="95"/>
        <v>#NUM!</v>
      </c>
      <c r="BL431" s="13" t="e" cm="1">
        <f t="array" ref="BL431">INDEX(BE$253:BE$452,$BJ431)</f>
        <v>#NUM!</v>
      </c>
      <c r="BM431" s="13" t="e" cm="1">
        <f t="array" ref="BM431">INDEX(BF$253:BF$452,$BJ431)</f>
        <v>#NUM!</v>
      </c>
      <c r="BN431" s="13" t="e" cm="1">
        <f t="array" ref="BN431">INDEX(BG$253:BG$452,$BJ431)</f>
        <v>#NUM!</v>
      </c>
      <c r="BO431" s="13" t="e" cm="1">
        <f t="array" ref="BO431">INDEX(BH$253:BH$452,$BJ431)</f>
        <v>#NUM!</v>
      </c>
    </row>
    <row r="432" spans="33:67" x14ac:dyDescent="0.3">
      <c r="AG432">
        <v>180</v>
      </c>
      <c r="AI432" s="4">
        <v>30</v>
      </c>
      <c r="AJ432">
        <v>18</v>
      </c>
      <c r="AK432" s="2">
        <v>7634</v>
      </c>
      <c r="AR432" s="3">
        <v>7</v>
      </c>
      <c r="AS432" s="14">
        <v>40</v>
      </c>
      <c r="AT432">
        <v>8796</v>
      </c>
      <c r="AV432" s="2">
        <f t="shared" si="83"/>
        <v>7</v>
      </c>
      <c r="AW432" s="2" t="str">
        <f t="shared" si="84"/>
        <v>N</v>
      </c>
      <c r="AX432" t="str">
        <f t="shared" si="85"/>
        <v/>
      </c>
      <c r="AZ432" s="2" t="str">
        <f t="shared" si="86"/>
        <v/>
      </c>
      <c r="BA432" s="2" t="str">
        <f t="shared" si="87"/>
        <v/>
      </c>
      <c r="BB432" s="2" t="str">
        <f t="shared" si="88"/>
        <v/>
      </c>
      <c r="BC432" s="2" t="str">
        <f t="shared" si="89"/>
        <v/>
      </c>
      <c r="BD432">
        <f t="shared" si="90"/>
        <v>0</v>
      </c>
      <c r="BE432" s="2" t="str">
        <f t="shared" si="91"/>
        <v>N</v>
      </c>
      <c r="BF432" s="2" t="str">
        <f t="shared" si="92"/>
        <v>N</v>
      </c>
      <c r="BG432" s="2" t="str">
        <f t="shared" si="93"/>
        <v>N</v>
      </c>
      <c r="BH432" s="2" t="str">
        <f t="shared" si="94"/>
        <v>N</v>
      </c>
      <c r="BI432">
        <v>180</v>
      </c>
      <c r="BJ432" t="e">
        <f t="shared" si="95"/>
        <v>#NUM!</v>
      </c>
      <c r="BL432" s="13" t="e" cm="1">
        <f t="array" ref="BL432">INDEX(BE$253:BE$452,$BJ432)</f>
        <v>#NUM!</v>
      </c>
      <c r="BM432" s="13" t="e" cm="1">
        <f t="array" ref="BM432">INDEX(BF$253:BF$452,$BJ432)</f>
        <v>#NUM!</v>
      </c>
      <c r="BN432" s="13" t="e" cm="1">
        <f t="array" ref="BN432">INDEX(BG$253:BG$452,$BJ432)</f>
        <v>#NUM!</v>
      </c>
      <c r="BO432" s="13" t="e" cm="1">
        <f t="array" ref="BO432">INDEX(BH$253:BH$452,$BJ432)</f>
        <v>#NUM!</v>
      </c>
    </row>
    <row r="433" spans="33:67" x14ac:dyDescent="0.3">
      <c r="AG433">
        <v>181</v>
      </c>
      <c r="AI433" s="9">
        <v>1</v>
      </c>
      <c r="AJ433">
        <v>20</v>
      </c>
      <c r="AK433" s="2">
        <v>314</v>
      </c>
      <c r="AR433" s="3">
        <v>8</v>
      </c>
      <c r="AS433" s="14">
        <v>38</v>
      </c>
      <c r="AT433">
        <v>9072</v>
      </c>
      <c r="AV433" s="2">
        <f t="shared" si="83"/>
        <v>8</v>
      </c>
      <c r="AW433" s="2" t="str">
        <f t="shared" si="84"/>
        <v>N</v>
      </c>
      <c r="AX433" t="str">
        <f t="shared" si="85"/>
        <v/>
      </c>
      <c r="AZ433" s="2" t="str">
        <f t="shared" si="86"/>
        <v/>
      </c>
      <c r="BA433" s="2" t="str">
        <f t="shared" si="87"/>
        <v/>
      </c>
      <c r="BB433" s="2" t="str">
        <f t="shared" si="88"/>
        <v/>
      </c>
      <c r="BC433" s="2" t="str">
        <f t="shared" si="89"/>
        <v/>
      </c>
      <c r="BD433">
        <f t="shared" si="90"/>
        <v>0</v>
      </c>
      <c r="BE433" s="2" t="str">
        <f t="shared" si="91"/>
        <v>N</v>
      </c>
      <c r="BF433" s="2" t="str">
        <f t="shared" si="92"/>
        <v>N</v>
      </c>
      <c r="BG433" s="2" t="str">
        <f t="shared" si="93"/>
        <v>N</v>
      </c>
      <c r="BH433" s="2" t="str">
        <f t="shared" si="94"/>
        <v>N</v>
      </c>
      <c r="BI433">
        <v>181</v>
      </c>
      <c r="BJ433" t="e">
        <f t="shared" si="95"/>
        <v>#NUM!</v>
      </c>
      <c r="BL433" s="13" t="e" cm="1">
        <f t="array" ref="BL433">INDEX(BE$253:BE$452,$BJ433)</f>
        <v>#NUM!</v>
      </c>
      <c r="BM433" s="13" t="e" cm="1">
        <f t="array" ref="BM433">INDEX(BF$253:BF$452,$BJ433)</f>
        <v>#NUM!</v>
      </c>
      <c r="BN433" s="13" t="e" cm="1">
        <f t="array" ref="BN433">INDEX(BG$253:BG$452,$BJ433)</f>
        <v>#NUM!</v>
      </c>
      <c r="BO433" s="13" t="e" cm="1">
        <f t="array" ref="BO433">INDEX(BH$253:BH$452,$BJ433)</f>
        <v>#NUM!</v>
      </c>
    </row>
    <row r="434" spans="33:67" x14ac:dyDescent="0.3">
      <c r="AG434">
        <v>182</v>
      </c>
      <c r="AI434" s="9">
        <v>2</v>
      </c>
      <c r="AJ434">
        <v>20</v>
      </c>
      <c r="AK434" s="2">
        <v>628</v>
      </c>
      <c r="AR434" s="3">
        <v>10</v>
      </c>
      <c r="AS434" s="14">
        <v>34</v>
      </c>
      <c r="AT434">
        <v>9079</v>
      </c>
      <c r="AV434" s="2">
        <f t="shared" si="83"/>
        <v>10</v>
      </c>
      <c r="AW434" s="2" t="str">
        <f t="shared" si="84"/>
        <v>N</v>
      </c>
      <c r="AX434" t="str">
        <f t="shared" si="85"/>
        <v/>
      </c>
      <c r="AZ434" s="2" t="str">
        <f t="shared" si="86"/>
        <v/>
      </c>
      <c r="BA434" s="2" t="str">
        <f t="shared" si="87"/>
        <v/>
      </c>
      <c r="BB434" s="2" t="str">
        <f t="shared" si="88"/>
        <v/>
      </c>
      <c r="BC434" s="2" t="str">
        <f t="shared" si="89"/>
        <v/>
      </c>
      <c r="BD434">
        <f t="shared" si="90"/>
        <v>0</v>
      </c>
      <c r="BE434" s="2" t="str">
        <f t="shared" si="91"/>
        <v>N</v>
      </c>
      <c r="BF434" s="2" t="str">
        <f t="shared" si="92"/>
        <v>N</v>
      </c>
      <c r="BG434" s="2" t="str">
        <f t="shared" si="93"/>
        <v>N</v>
      </c>
      <c r="BH434" s="2" t="str">
        <f t="shared" si="94"/>
        <v>N</v>
      </c>
      <c r="BI434">
        <v>182</v>
      </c>
      <c r="BJ434" t="e">
        <f t="shared" si="95"/>
        <v>#NUM!</v>
      </c>
      <c r="BL434" s="13" t="e" cm="1">
        <f t="array" ref="BL434">INDEX(BE$253:BE$452,$BJ434)</f>
        <v>#NUM!</v>
      </c>
      <c r="BM434" s="13" t="e" cm="1">
        <f t="array" ref="BM434">INDEX(BF$253:BF$452,$BJ434)</f>
        <v>#NUM!</v>
      </c>
      <c r="BN434" s="13" t="e" cm="1">
        <f t="array" ref="BN434">INDEX(BG$253:BG$452,$BJ434)</f>
        <v>#NUM!</v>
      </c>
      <c r="BO434" s="13" t="e" cm="1">
        <f t="array" ref="BO434">INDEX(BH$253:BH$452,$BJ434)</f>
        <v>#NUM!</v>
      </c>
    </row>
    <row r="435" spans="33:67" x14ac:dyDescent="0.3">
      <c r="AG435">
        <v>183</v>
      </c>
      <c r="AI435" s="9">
        <v>3</v>
      </c>
      <c r="AJ435">
        <v>20</v>
      </c>
      <c r="AK435" s="2">
        <v>942</v>
      </c>
      <c r="AR435" s="3">
        <v>9</v>
      </c>
      <c r="AS435" s="14">
        <v>36</v>
      </c>
      <c r="AT435">
        <v>9160</v>
      </c>
      <c r="AV435" s="2">
        <f t="shared" si="83"/>
        <v>9</v>
      </c>
      <c r="AW435" s="2" t="str">
        <f t="shared" si="84"/>
        <v>N</v>
      </c>
      <c r="AX435" t="str">
        <f t="shared" si="85"/>
        <v/>
      </c>
      <c r="AZ435" s="2" t="str">
        <f t="shared" si="86"/>
        <v/>
      </c>
      <c r="BA435" s="2" t="str">
        <f t="shared" si="87"/>
        <v/>
      </c>
      <c r="BB435" s="2" t="str">
        <f t="shared" si="88"/>
        <v/>
      </c>
      <c r="BC435" s="2" t="str">
        <f t="shared" si="89"/>
        <v/>
      </c>
      <c r="BD435">
        <f t="shared" si="90"/>
        <v>0</v>
      </c>
      <c r="BE435" s="2" t="str">
        <f t="shared" si="91"/>
        <v>N</v>
      </c>
      <c r="BF435" s="2" t="str">
        <f t="shared" si="92"/>
        <v>N</v>
      </c>
      <c r="BG435" s="2" t="str">
        <f t="shared" si="93"/>
        <v>N</v>
      </c>
      <c r="BH435" s="2" t="str">
        <f t="shared" si="94"/>
        <v>N</v>
      </c>
      <c r="BI435">
        <v>183</v>
      </c>
      <c r="BJ435" t="e">
        <f t="shared" si="95"/>
        <v>#NUM!</v>
      </c>
      <c r="BL435" s="13" t="e" cm="1">
        <f t="array" ref="BL435">INDEX(BE$253:BE$452,$BJ435)</f>
        <v>#NUM!</v>
      </c>
      <c r="BM435" s="13" t="e" cm="1">
        <f t="array" ref="BM435">INDEX(BF$253:BF$452,$BJ435)</f>
        <v>#NUM!</v>
      </c>
      <c r="BN435" s="13" t="e" cm="1">
        <f t="array" ref="BN435">INDEX(BG$253:BG$452,$BJ435)</f>
        <v>#NUM!</v>
      </c>
      <c r="BO435" s="13" t="e" cm="1">
        <f t="array" ref="BO435">INDEX(BH$253:BH$452,$BJ435)</f>
        <v>#NUM!</v>
      </c>
    </row>
    <row r="436" spans="33:67" x14ac:dyDescent="0.3">
      <c r="AG436">
        <v>184</v>
      </c>
      <c r="AI436" s="9">
        <v>4</v>
      </c>
      <c r="AJ436">
        <v>20</v>
      </c>
      <c r="AK436" s="2">
        <v>1256</v>
      </c>
      <c r="AR436" s="3">
        <v>6</v>
      </c>
      <c r="AS436" s="14">
        <v>45</v>
      </c>
      <c r="AT436">
        <v>9542</v>
      </c>
      <c r="AV436" s="2">
        <f t="shared" si="83"/>
        <v>6</v>
      </c>
      <c r="AW436" s="2" t="str">
        <f t="shared" si="84"/>
        <v>N</v>
      </c>
      <c r="AX436" t="str">
        <f t="shared" si="85"/>
        <v/>
      </c>
      <c r="AZ436" s="2" t="str">
        <f t="shared" si="86"/>
        <v/>
      </c>
      <c r="BA436" s="2" t="str">
        <f t="shared" si="87"/>
        <v/>
      </c>
      <c r="BB436" s="2" t="str">
        <f t="shared" si="88"/>
        <v/>
      </c>
      <c r="BC436" s="2" t="str">
        <f t="shared" si="89"/>
        <v/>
      </c>
      <c r="BD436">
        <f t="shared" si="90"/>
        <v>0</v>
      </c>
      <c r="BE436" s="2" t="str">
        <f t="shared" si="91"/>
        <v>N</v>
      </c>
      <c r="BF436" s="2" t="str">
        <f t="shared" si="92"/>
        <v>N</v>
      </c>
      <c r="BG436" s="2" t="str">
        <f t="shared" si="93"/>
        <v>N</v>
      </c>
      <c r="BH436" s="2" t="str">
        <f t="shared" si="94"/>
        <v>N</v>
      </c>
      <c r="BI436">
        <v>184</v>
      </c>
      <c r="BJ436" t="e">
        <f t="shared" si="95"/>
        <v>#NUM!</v>
      </c>
      <c r="BL436" s="13" t="e" cm="1">
        <f t="array" ref="BL436">INDEX(BE$253:BE$452,$BJ436)</f>
        <v>#NUM!</v>
      </c>
      <c r="BM436" s="13" t="e" cm="1">
        <f t="array" ref="BM436">INDEX(BF$253:BF$452,$BJ436)</f>
        <v>#NUM!</v>
      </c>
      <c r="BN436" s="13" t="e" cm="1">
        <f t="array" ref="BN436">INDEX(BG$253:BG$452,$BJ436)</f>
        <v>#NUM!</v>
      </c>
      <c r="BO436" s="13" t="e" cm="1">
        <f t="array" ref="BO436">INDEX(BH$253:BH$452,$BJ436)</f>
        <v>#NUM!</v>
      </c>
    </row>
    <row r="437" spans="33:67" x14ac:dyDescent="0.3">
      <c r="AG437">
        <v>185</v>
      </c>
      <c r="AI437" s="9">
        <v>5</v>
      </c>
      <c r="AJ437">
        <v>20</v>
      </c>
      <c r="AK437" s="2">
        <v>1570</v>
      </c>
      <c r="AR437" s="3">
        <v>5</v>
      </c>
      <c r="AS437" s="14">
        <v>50</v>
      </c>
      <c r="AT437">
        <v>9817</v>
      </c>
      <c r="AV437" s="2">
        <f t="shared" si="83"/>
        <v>5</v>
      </c>
      <c r="AW437" s="2" t="str">
        <f t="shared" si="84"/>
        <v>N</v>
      </c>
      <c r="AX437" t="str">
        <f t="shared" si="85"/>
        <v/>
      </c>
      <c r="AZ437" s="2" t="str">
        <f t="shared" si="86"/>
        <v/>
      </c>
      <c r="BA437" s="2" t="str">
        <f t="shared" si="87"/>
        <v/>
      </c>
      <c r="BB437" s="2" t="str">
        <f t="shared" si="88"/>
        <v/>
      </c>
      <c r="BC437" s="2" t="str">
        <f t="shared" si="89"/>
        <v/>
      </c>
      <c r="BD437">
        <f t="shared" si="90"/>
        <v>0</v>
      </c>
      <c r="BE437" s="2" t="str">
        <f t="shared" si="91"/>
        <v>N</v>
      </c>
      <c r="BF437" s="2" t="str">
        <f t="shared" si="92"/>
        <v>N</v>
      </c>
      <c r="BG437" s="2" t="str">
        <f t="shared" si="93"/>
        <v>N</v>
      </c>
      <c r="BH437" s="2" t="str">
        <f t="shared" si="94"/>
        <v>N</v>
      </c>
      <c r="BI437">
        <v>185</v>
      </c>
      <c r="BJ437" t="e">
        <f t="shared" si="95"/>
        <v>#NUM!</v>
      </c>
      <c r="BL437" s="13" t="e" cm="1">
        <f t="array" ref="BL437">INDEX(BE$253:BE$452,$BJ437)</f>
        <v>#NUM!</v>
      </c>
      <c r="BM437" s="13" t="e" cm="1">
        <f t="array" ref="BM437">INDEX(BF$253:BF$452,$BJ437)</f>
        <v>#NUM!</v>
      </c>
      <c r="BN437" s="13" t="e" cm="1">
        <f t="array" ref="BN437">INDEX(BG$253:BG$452,$BJ437)</f>
        <v>#NUM!</v>
      </c>
      <c r="BO437" s="13" t="e" cm="1">
        <f t="array" ref="BO437">INDEX(BH$253:BH$452,$BJ437)</f>
        <v>#NUM!</v>
      </c>
    </row>
    <row r="438" spans="33:67" x14ac:dyDescent="0.3">
      <c r="AG438">
        <v>186</v>
      </c>
      <c r="AI438" s="9">
        <v>6</v>
      </c>
      <c r="AJ438">
        <v>20</v>
      </c>
      <c r="AK438" s="2">
        <v>1884</v>
      </c>
      <c r="AR438" s="3">
        <v>8</v>
      </c>
      <c r="AS438" s="14">
        <v>40</v>
      </c>
      <c r="AT438">
        <v>10053</v>
      </c>
      <c r="AV438" s="2">
        <f t="shared" si="83"/>
        <v>8</v>
      </c>
      <c r="AW438" s="2" t="str">
        <f t="shared" si="84"/>
        <v>N</v>
      </c>
      <c r="AX438" t="str">
        <f t="shared" si="85"/>
        <v/>
      </c>
      <c r="AZ438" s="2" t="str">
        <f t="shared" si="86"/>
        <v/>
      </c>
      <c r="BA438" s="2" t="str">
        <f t="shared" si="87"/>
        <v/>
      </c>
      <c r="BB438" s="2" t="str">
        <f t="shared" si="88"/>
        <v/>
      </c>
      <c r="BC438" s="2" t="str">
        <f t="shared" si="89"/>
        <v/>
      </c>
      <c r="BD438">
        <f t="shared" si="90"/>
        <v>0</v>
      </c>
      <c r="BE438" s="2" t="str">
        <f t="shared" si="91"/>
        <v>N</v>
      </c>
      <c r="BF438" s="2" t="str">
        <f t="shared" si="92"/>
        <v>N</v>
      </c>
      <c r="BG438" s="2" t="str">
        <f t="shared" si="93"/>
        <v>N</v>
      </c>
      <c r="BH438" s="2" t="str">
        <f t="shared" si="94"/>
        <v>N</v>
      </c>
      <c r="BI438">
        <v>186</v>
      </c>
      <c r="BJ438" t="e">
        <f t="shared" si="95"/>
        <v>#NUM!</v>
      </c>
      <c r="BL438" s="13" t="e" cm="1">
        <f t="array" ref="BL438">INDEX(BE$253:BE$452,$BJ438)</f>
        <v>#NUM!</v>
      </c>
      <c r="BM438" s="13" t="e" cm="1">
        <f t="array" ref="BM438">INDEX(BF$253:BF$452,$BJ438)</f>
        <v>#NUM!</v>
      </c>
      <c r="BN438" s="13" t="e" cm="1">
        <f t="array" ref="BN438">INDEX(BG$253:BG$452,$BJ438)</f>
        <v>#NUM!</v>
      </c>
      <c r="BO438" s="13" t="e" cm="1">
        <f t="array" ref="BO438">INDEX(BH$253:BH$452,$BJ438)</f>
        <v>#NUM!</v>
      </c>
    </row>
    <row r="439" spans="33:67" x14ac:dyDescent="0.3">
      <c r="AG439">
        <v>187</v>
      </c>
      <c r="AI439" s="9">
        <v>7</v>
      </c>
      <c r="AJ439">
        <v>20</v>
      </c>
      <c r="AK439" s="2">
        <v>2199</v>
      </c>
      <c r="AR439" s="3">
        <v>10</v>
      </c>
      <c r="AS439" s="14">
        <v>36</v>
      </c>
      <c r="AT439">
        <v>10178</v>
      </c>
      <c r="AV439" s="2">
        <f t="shared" si="83"/>
        <v>10</v>
      </c>
      <c r="AW439" s="2" t="str">
        <f t="shared" si="84"/>
        <v>N</v>
      </c>
      <c r="AX439" t="str">
        <f t="shared" si="85"/>
        <v/>
      </c>
      <c r="AZ439" s="2" t="str">
        <f t="shared" si="86"/>
        <v/>
      </c>
      <c r="BA439" s="2" t="str">
        <f t="shared" si="87"/>
        <v/>
      </c>
      <c r="BB439" s="2" t="str">
        <f t="shared" si="88"/>
        <v/>
      </c>
      <c r="BC439" s="2" t="str">
        <f t="shared" si="89"/>
        <v/>
      </c>
      <c r="BD439">
        <f t="shared" si="90"/>
        <v>0</v>
      </c>
      <c r="BE439" s="2" t="str">
        <f t="shared" si="91"/>
        <v>N</v>
      </c>
      <c r="BF439" s="2" t="str">
        <f t="shared" si="92"/>
        <v>N</v>
      </c>
      <c r="BG439" s="2" t="str">
        <f t="shared" si="93"/>
        <v>N</v>
      </c>
      <c r="BH439" s="2" t="str">
        <f t="shared" si="94"/>
        <v>N</v>
      </c>
      <c r="BI439">
        <v>187</v>
      </c>
      <c r="BJ439" t="e">
        <f t="shared" si="95"/>
        <v>#NUM!</v>
      </c>
      <c r="BL439" s="13" t="e" cm="1">
        <f t="array" ref="BL439">INDEX(BE$253:BE$452,$BJ439)</f>
        <v>#NUM!</v>
      </c>
      <c r="BM439" s="13" t="e" cm="1">
        <f t="array" ref="BM439">INDEX(BF$253:BF$452,$BJ439)</f>
        <v>#NUM!</v>
      </c>
      <c r="BN439" s="13" t="e" cm="1">
        <f t="array" ref="BN439">INDEX(BG$253:BG$452,$BJ439)</f>
        <v>#NUM!</v>
      </c>
      <c r="BO439" s="13" t="e" cm="1">
        <f t="array" ref="BO439">INDEX(BH$253:BH$452,$BJ439)</f>
        <v>#NUM!</v>
      </c>
    </row>
    <row r="440" spans="33:67" x14ac:dyDescent="0.3">
      <c r="AG440">
        <v>188</v>
      </c>
      <c r="AI440" s="9">
        <v>8</v>
      </c>
      <c r="AJ440">
        <v>20</v>
      </c>
      <c r="AK440" s="2">
        <v>2513</v>
      </c>
      <c r="AR440" s="3">
        <v>9</v>
      </c>
      <c r="AS440" s="14">
        <v>38</v>
      </c>
      <c r="AT440">
        <v>10207</v>
      </c>
      <c r="AV440" s="2">
        <f t="shared" si="83"/>
        <v>9</v>
      </c>
      <c r="AW440" s="2" t="str">
        <f t="shared" si="84"/>
        <v>N</v>
      </c>
      <c r="AX440" t="str">
        <f t="shared" si="85"/>
        <v/>
      </c>
      <c r="AZ440" s="2" t="str">
        <f t="shared" si="86"/>
        <v/>
      </c>
      <c r="BA440" s="2" t="str">
        <f t="shared" si="87"/>
        <v/>
      </c>
      <c r="BB440" s="2" t="str">
        <f t="shared" si="88"/>
        <v/>
      </c>
      <c r="BC440" s="2" t="str">
        <f t="shared" si="89"/>
        <v/>
      </c>
      <c r="BD440">
        <f t="shared" si="90"/>
        <v>0</v>
      </c>
      <c r="BE440" s="2" t="str">
        <f t="shared" si="91"/>
        <v>N</v>
      </c>
      <c r="BF440" s="2" t="str">
        <f t="shared" si="92"/>
        <v>N</v>
      </c>
      <c r="BG440" s="2" t="str">
        <f t="shared" si="93"/>
        <v>N</v>
      </c>
      <c r="BH440" s="2" t="str">
        <f t="shared" si="94"/>
        <v>N</v>
      </c>
      <c r="BI440">
        <v>188</v>
      </c>
      <c r="BJ440" t="e">
        <f t="shared" si="95"/>
        <v>#NUM!</v>
      </c>
      <c r="BL440" s="13" t="e" cm="1">
        <f t="array" ref="BL440">INDEX(BE$253:BE$452,$BJ440)</f>
        <v>#NUM!</v>
      </c>
      <c r="BM440" s="13" t="e" cm="1">
        <f t="array" ref="BM440">INDEX(BF$253:BF$452,$BJ440)</f>
        <v>#NUM!</v>
      </c>
      <c r="BN440" s="13" t="e" cm="1">
        <f t="array" ref="BN440">INDEX(BG$253:BG$452,$BJ440)</f>
        <v>#NUM!</v>
      </c>
      <c r="BO440" s="13" t="e" cm="1">
        <f t="array" ref="BO440">INDEX(BH$253:BH$452,$BJ440)</f>
        <v>#NUM!</v>
      </c>
    </row>
    <row r="441" spans="33:67" x14ac:dyDescent="0.3">
      <c r="AG441">
        <v>189</v>
      </c>
      <c r="AI441" s="9">
        <v>9</v>
      </c>
      <c r="AJ441">
        <v>20</v>
      </c>
      <c r="AK441" s="2">
        <v>2827</v>
      </c>
      <c r="AR441" s="3">
        <v>7</v>
      </c>
      <c r="AS441" s="14">
        <v>45</v>
      </c>
      <c r="AT441">
        <v>11133</v>
      </c>
      <c r="AV441" s="2">
        <f t="shared" si="83"/>
        <v>7</v>
      </c>
      <c r="AW441" s="2" t="str">
        <f t="shared" si="84"/>
        <v>N</v>
      </c>
      <c r="AX441" t="str">
        <f t="shared" si="85"/>
        <v/>
      </c>
      <c r="AZ441" s="2" t="str">
        <f t="shared" si="86"/>
        <v/>
      </c>
      <c r="BA441" s="2" t="str">
        <f t="shared" si="87"/>
        <v/>
      </c>
      <c r="BB441" s="2" t="str">
        <f t="shared" si="88"/>
        <v/>
      </c>
      <c r="BC441" s="2" t="str">
        <f t="shared" si="89"/>
        <v/>
      </c>
      <c r="BD441">
        <f t="shared" si="90"/>
        <v>0</v>
      </c>
      <c r="BE441" s="2" t="str">
        <f t="shared" si="91"/>
        <v>N</v>
      </c>
      <c r="BF441" s="2" t="str">
        <f t="shared" si="92"/>
        <v>N</v>
      </c>
      <c r="BG441" s="2" t="str">
        <f t="shared" si="93"/>
        <v>N</v>
      </c>
      <c r="BH441" s="2" t="str">
        <f t="shared" si="94"/>
        <v>N</v>
      </c>
      <c r="BI441">
        <v>189</v>
      </c>
      <c r="BJ441" t="e">
        <f t="shared" si="95"/>
        <v>#NUM!</v>
      </c>
      <c r="BL441" s="13" t="e" cm="1">
        <f t="array" ref="BL441">INDEX(BE$253:BE$452,$BJ441)</f>
        <v>#NUM!</v>
      </c>
      <c r="BM441" s="13" t="e" cm="1">
        <f t="array" ref="BM441">INDEX(BF$253:BF$452,$BJ441)</f>
        <v>#NUM!</v>
      </c>
      <c r="BN441" s="13" t="e" cm="1">
        <f t="array" ref="BN441">INDEX(BG$253:BG$452,$BJ441)</f>
        <v>#NUM!</v>
      </c>
      <c r="BO441" s="13" t="e" cm="1">
        <f t="array" ref="BO441">INDEX(BH$253:BH$452,$BJ441)</f>
        <v>#NUM!</v>
      </c>
    </row>
    <row r="442" spans="33:67" x14ac:dyDescent="0.3">
      <c r="AG442">
        <v>190</v>
      </c>
      <c r="AI442" s="9">
        <v>10</v>
      </c>
      <c r="AJ442">
        <v>20</v>
      </c>
      <c r="AK442" s="2">
        <v>3141</v>
      </c>
      <c r="AR442" s="3">
        <v>9</v>
      </c>
      <c r="AS442" s="14">
        <v>40</v>
      </c>
      <c r="AT442">
        <v>11309</v>
      </c>
      <c r="AV442" s="2">
        <f t="shared" si="83"/>
        <v>9</v>
      </c>
      <c r="AW442" s="2" t="str">
        <f t="shared" si="84"/>
        <v>N</v>
      </c>
      <c r="AX442" t="str">
        <f t="shared" si="85"/>
        <v/>
      </c>
      <c r="AZ442" s="2" t="str">
        <f t="shared" si="86"/>
        <v/>
      </c>
      <c r="BA442" s="2" t="str">
        <f t="shared" si="87"/>
        <v/>
      </c>
      <c r="BB442" s="2" t="str">
        <f t="shared" si="88"/>
        <v/>
      </c>
      <c r="BC442" s="2" t="str">
        <f t="shared" si="89"/>
        <v/>
      </c>
      <c r="BD442">
        <f t="shared" si="90"/>
        <v>0</v>
      </c>
      <c r="BE442" s="2" t="str">
        <f t="shared" si="91"/>
        <v>N</v>
      </c>
      <c r="BF442" s="2" t="str">
        <f t="shared" si="92"/>
        <v>N</v>
      </c>
      <c r="BG442" s="2" t="str">
        <f t="shared" si="93"/>
        <v>N</v>
      </c>
      <c r="BH442" s="2" t="str">
        <f t="shared" si="94"/>
        <v>N</v>
      </c>
      <c r="BI442">
        <v>190</v>
      </c>
      <c r="BJ442" t="e">
        <f t="shared" si="95"/>
        <v>#NUM!</v>
      </c>
      <c r="BL442" s="13" t="e" cm="1">
        <f t="array" ref="BL442">INDEX(BE$253:BE$452,$BJ442)</f>
        <v>#NUM!</v>
      </c>
      <c r="BM442" s="13" t="e" cm="1">
        <f t="array" ref="BM442">INDEX(BF$253:BF$452,$BJ442)</f>
        <v>#NUM!</v>
      </c>
      <c r="BN442" s="13" t="e" cm="1">
        <f t="array" ref="BN442">INDEX(BG$253:BG$452,$BJ442)</f>
        <v>#NUM!</v>
      </c>
      <c r="BO442" s="13" t="e" cm="1">
        <f t="array" ref="BO442">INDEX(BH$253:BH$452,$BJ442)</f>
        <v>#NUM!</v>
      </c>
    </row>
    <row r="443" spans="33:67" x14ac:dyDescent="0.3">
      <c r="AG443">
        <v>191</v>
      </c>
      <c r="AI443" s="9">
        <v>11</v>
      </c>
      <c r="AJ443">
        <v>20</v>
      </c>
      <c r="AK443" s="2">
        <v>3455</v>
      </c>
      <c r="AR443" s="3">
        <v>10</v>
      </c>
      <c r="AS443" s="14">
        <v>38</v>
      </c>
      <c r="AT443">
        <v>11341</v>
      </c>
      <c r="AV443" s="2">
        <f t="shared" si="83"/>
        <v>10</v>
      </c>
      <c r="AW443" s="2" t="str">
        <f t="shared" si="84"/>
        <v>N</v>
      </c>
      <c r="AX443" t="str">
        <f t="shared" si="85"/>
        <v/>
      </c>
      <c r="AZ443" s="2" t="str">
        <f t="shared" si="86"/>
        <v/>
      </c>
      <c r="BA443" s="2" t="str">
        <f t="shared" si="87"/>
        <v/>
      </c>
      <c r="BB443" s="2" t="str">
        <f t="shared" si="88"/>
        <v/>
      </c>
      <c r="BC443" s="2" t="str">
        <f t="shared" si="89"/>
        <v/>
      </c>
      <c r="BD443">
        <f t="shared" si="90"/>
        <v>0</v>
      </c>
      <c r="BE443" s="2" t="str">
        <f t="shared" si="91"/>
        <v>N</v>
      </c>
      <c r="BF443" s="2" t="str">
        <f t="shared" si="92"/>
        <v>N</v>
      </c>
      <c r="BG443" s="2" t="str">
        <f t="shared" si="93"/>
        <v>N</v>
      </c>
      <c r="BH443" s="2" t="str">
        <f t="shared" si="94"/>
        <v>N</v>
      </c>
      <c r="BI443">
        <v>191</v>
      </c>
      <c r="BJ443" t="e">
        <f t="shared" si="95"/>
        <v>#NUM!</v>
      </c>
      <c r="BL443" s="13" t="e" cm="1">
        <f t="array" ref="BL443">INDEX(BE$253:BE$452,$BJ443)</f>
        <v>#NUM!</v>
      </c>
      <c r="BM443" s="13" t="e" cm="1">
        <f t="array" ref="BM443">INDEX(BF$253:BF$452,$BJ443)</f>
        <v>#NUM!</v>
      </c>
      <c r="BN443" s="13" t="e" cm="1">
        <f t="array" ref="BN443">INDEX(BG$253:BG$452,$BJ443)</f>
        <v>#NUM!</v>
      </c>
      <c r="BO443" s="13" t="e" cm="1">
        <f t="array" ref="BO443">INDEX(BH$253:BH$452,$BJ443)</f>
        <v>#NUM!</v>
      </c>
    </row>
    <row r="444" spans="33:67" x14ac:dyDescent="0.3">
      <c r="AG444">
        <v>192</v>
      </c>
      <c r="AI444" s="9">
        <v>12</v>
      </c>
      <c r="AJ444">
        <v>20</v>
      </c>
      <c r="AK444" s="2">
        <v>3769</v>
      </c>
      <c r="AR444" s="3">
        <v>6</v>
      </c>
      <c r="AS444" s="14">
        <v>50</v>
      </c>
      <c r="AT444">
        <v>11780</v>
      </c>
      <c r="AV444" s="2">
        <f t="shared" si="83"/>
        <v>6</v>
      </c>
      <c r="AW444" s="2" t="str">
        <f t="shared" si="84"/>
        <v>N</v>
      </c>
      <c r="AX444" t="str">
        <f t="shared" si="85"/>
        <v/>
      </c>
      <c r="AZ444" s="2" t="str">
        <f t="shared" si="86"/>
        <v/>
      </c>
      <c r="BA444" s="2" t="str">
        <f t="shared" si="87"/>
        <v/>
      </c>
      <c r="BB444" s="2" t="str">
        <f t="shared" si="88"/>
        <v/>
      </c>
      <c r="BC444" s="2" t="str">
        <f t="shared" si="89"/>
        <v/>
      </c>
      <c r="BD444">
        <f t="shared" si="90"/>
        <v>0</v>
      </c>
      <c r="BE444" s="2" t="str">
        <f t="shared" si="91"/>
        <v>N</v>
      </c>
      <c r="BF444" s="2" t="str">
        <f t="shared" si="92"/>
        <v>N</v>
      </c>
      <c r="BG444" s="2" t="str">
        <f t="shared" si="93"/>
        <v>N</v>
      </c>
      <c r="BH444" s="2" t="str">
        <f t="shared" si="94"/>
        <v>N</v>
      </c>
      <c r="BI444">
        <v>192</v>
      </c>
      <c r="BJ444" t="e">
        <f t="shared" si="95"/>
        <v>#NUM!</v>
      </c>
      <c r="BL444" s="13" t="e" cm="1">
        <f t="array" ref="BL444">INDEX(BE$253:BE$452,$BJ444)</f>
        <v>#NUM!</v>
      </c>
      <c r="BM444" s="13" t="e" cm="1">
        <f t="array" ref="BM444">INDEX(BF$253:BF$452,$BJ444)</f>
        <v>#NUM!</v>
      </c>
      <c r="BN444" s="13" t="e" cm="1">
        <f t="array" ref="BN444">INDEX(BG$253:BG$452,$BJ444)</f>
        <v>#NUM!</v>
      </c>
      <c r="BO444" s="13" t="e" cm="1">
        <f t="array" ref="BO444">INDEX(BH$253:BH$452,$BJ444)</f>
        <v>#NUM!</v>
      </c>
    </row>
    <row r="445" spans="33:67" x14ac:dyDescent="0.3">
      <c r="AG445">
        <v>193</v>
      </c>
      <c r="AI445" s="9">
        <v>13</v>
      </c>
      <c r="AJ445">
        <v>20</v>
      </c>
      <c r="AK445" s="2">
        <v>4084</v>
      </c>
      <c r="AR445" s="3">
        <v>10</v>
      </c>
      <c r="AS445" s="14">
        <v>40</v>
      </c>
      <c r="AT445">
        <v>12566</v>
      </c>
      <c r="AV445" s="2">
        <f t="shared" si="83"/>
        <v>10</v>
      </c>
      <c r="AW445" s="2" t="str">
        <f t="shared" si="84"/>
        <v>N</v>
      </c>
      <c r="AX445" t="str">
        <f t="shared" si="85"/>
        <v/>
      </c>
      <c r="AZ445" s="2" t="str">
        <f t="shared" si="86"/>
        <v/>
      </c>
      <c r="BA445" s="2" t="str">
        <f t="shared" si="87"/>
        <v/>
      </c>
      <c r="BB445" s="2" t="str">
        <f t="shared" si="88"/>
        <v/>
      </c>
      <c r="BC445" s="2" t="str">
        <f t="shared" si="89"/>
        <v/>
      </c>
      <c r="BD445">
        <f t="shared" si="90"/>
        <v>0</v>
      </c>
      <c r="BE445" s="2" t="str">
        <f t="shared" si="91"/>
        <v>N</v>
      </c>
      <c r="BF445" s="2" t="str">
        <f t="shared" si="92"/>
        <v>N</v>
      </c>
      <c r="BG445" s="2" t="str">
        <f t="shared" si="93"/>
        <v>N</v>
      </c>
      <c r="BH445" s="2" t="str">
        <f t="shared" si="94"/>
        <v>N</v>
      </c>
      <c r="BI445">
        <v>193</v>
      </c>
      <c r="BJ445" t="e">
        <f t="shared" ref="BJ445:BJ452" si="96">SMALL(BE$253:BE$452,BI445)</f>
        <v>#NUM!</v>
      </c>
      <c r="BL445" s="13" t="e" cm="1">
        <f t="array" ref="BL445">INDEX(BE$253:BE$452,$BJ445)</f>
        <v>#NUM!</v>
      </c>
      <c r="BM445" s="13" t="e" cm="1">
        <f t="array" ref="BM445">INDEX(BF$253:BF$452,$BJ445)</f>
        <v>#NUM!</v>
      </c>
      <c r="BN445" s="13" t="e" cm="1">
        <f t="array" ref="BN445">INDEX(BG$253:BG$452,$BJ445)</f>
        <v>#NUM!</v>
      </c>
      <c r="BO445" s="13" t="e" cm="1">
        <f t="array" ref="BO445">INDEX(BH$253:BH$452,$BJ445)</f>
        <v>#NUM!</v>
      </c>
    </row>
    <row r="446" spans="33:67" x14ac:dyDescent="0.3">
      <c r="AG446">
        <v>194</v>
      </c>
      <c r="AI446" s="9">
        <v>14</v>
      </c>
      <c r="AJ446">
        <v>20</v>
      </c>
      <c r="AK446" s="2">
        <v>4398</v>
      </c>
      <c r="AR446" s="3">
        <v>8</v>
      </c>
      <c r="AS446" s="14">
        <v>45</v>
      </c>
      <c r="AT446">
        <v>12723</v>
      </c>
      <c r="AV446" s="2">
        <f t="shared" ref="AV446:AV452" si="97">IF(AR446&lt;=AV$251,AR446,"N")</f>
        <v>8</v>
      </c>
      <c r="AW446" s="2" t="str">
        <f t="shared" ref="AW446:AW452" si="98">IF(AS446&lt;=AW$251,AS446,"N")</f>
        <v>N</v>
      </c>
      <c r="AX446" t="str">
        <f t="shared" ref="AX446:AX452" si="99">IF(COUNTIF(AV446:AW446,"N")=0,AT446,"")</f>
        <v/>
      </c>
      <c r="AZ446" s="2" t="str">
        <f t="shared" ref="AZ446:AZ452" si="100">IF(COUNTIF(AV446:AW446,"N")=0,AG446,"")</f>
        <v/>
      </c>
      <c r="BA446" s="2" t="str">
        <f t="shared" ref="BA446:BA452" si="101">IF(COUNTIF(AV446:AW446,"N")=0,AV446,"")</f>
        <v/>
      </c>
      <c r="BB446" s="2" t="str">
        <f t="shared" ref="BB446:BB452" si="102">IF(COUNTIF(AV446:AW446,"N")=0,AW446,"")</f>
        <v/>
      </c>
      <c r="BC446" s="2" t="str">
        <f t="shared" ref="BC446:BC452" si="103">IF(COUNTIF(AV446:AW446,"N")=0,AT446,"")</f>
        <v/>
      </c>
      <c r="BD446">
        <f t="shared" ref="BD446:BD452" si="104">IF(COUNTIF(AV446:AW446,"N")=0,IF(BC446&gt;$AX$251,1,0),0)</f>
        <v>0</v>
      </c>
      <c r="BE446" s="2" t="str">
        <f t="shared" ref="BE446:BE452" si="105">IF($BD446=1,AZ446,"N")</f>
        <v>N</v>
      </c>
      <c r="BF446" s="2" t="str">
        <f t="shared" ref="BF446:BF452" si="106">IF($BD446=1,BA446,"N")</f>
        <v>N</v>
      </c>
      <c r="BG446" s="2" t="str">
        <f t="shared" ref="BG446:BG452" si="107">IF($BD446=1,BB446,"N")</f>
        <v>N</v>
      </c>
      <c r="BH446" s="2" t="str">
        <f t="shared" ref="BH446:BH452" si="108">IF($BD446=1,BC446,"N")</f>
        <v>N</v>
      </c>
      <c r="BI446">
        <v>194</v>
      </c>
      <c r="BJ446" t="e">
        <f t="shared" si="96"/>
        <v>#NUM!</v>
      </c>
      <c r="BL446" s="13" t="e" cm="1">
        <f t="array" ref="BL446">INDEX(BE$253:BE$452,$BJ446)</f>
        <v>#NUM!</v>
      </c>
      <c r="BM446" s="13" t="e" cm="1">
        <f t="array" ref="BM446">INDEX(BF$253:BF$452,$BJ446)</f>
        <v>#NUM!</v>
      </c>
      <c r="BN446" s="13" t="e" cm="1">
        <f t="array" ref="BN446">INDEX(BG$253:BG$452,$BJ446)</f>
        <v>#NUM!</v>
      </c>
      <c r="BO446" s="13" t="e" cm="1">
        <f t="array" ref="BO446">INDEX(BH$253:BH$452,$BJ446)</f>
        <v>#NUM!</v>
      </c>
    </row>
    <row r="447" spans="33:67" x14ac:dyDescent="0.3">
      <c r="AG447">
        <v>195</v>
      </c>
      <c r="AI447" s="9">
        <v>15</v>
      </c>
      <c r="AJ447">
        <v>20</v>
      </c>
      <c r="AK447" s="2">
        <v>4712</v>
      </c>
      <c r="AR447" s="3">
        <v>7</v>
      </c>
      <c r="AS447" s="14">
        <v>50</v>
      </c>
      <c r="AT447">
        <v>13744</v>
      </c>
      <c r="AV447" s="2">
        <f t="shared" si="97"/>
        <v>7</v>
      </c>
      <c r="AW447" s="2" t="str">
        <f t="shared" si="98"/>
        <v>N</v>
      </c>
      <c r="AX447" t="str">
        <f t="shared" si="99"/>
        <v/>
      </c>
      <c r="AZ447" s="2" t="str">
        <f t="shared" si="100"/>
        <v/>
      </c>
      <c r="BA447" s="2" t="str">
        <f t="shared" si="101"/>
        <v/>
      </c>
      <c r="BB447" s="2" t="str">
        <f t="shared" si="102"/>
        <v/>
      </c>
      <c r="BC447" s="2" t="str">
        <f t="shared" si="103"/>
        <v/>
      </c>
      <c r="BD447">
        <f t="shared" si="104"/>
        <v>0</v>
      </c>
      <c r="BE447" s="2" t="str">
        <f t="shared" si="105"/>
        <v>N</v>
      </c>
      <c r="BF447" s="2" t="str">
        <f t="shared" si="106"/>
        <v>N</v>
      </c>
      <c r="BG447" s="2" t="str">
        <f t="shared" si="107"/>
        <v>N</v>
      </c>
      <c r="BH447" s="2" t="str">
        <f t="shared" si="108"/>
        <v>N</v>
      </c>
      <c r="BI447">
        <v>195</v>
      </c>
      <c r="BJ447" t="e">
        <f t="shared" si="96"/>
        <v>#NUM!</v>
      </c>
      <c r="BL447" s="13" t="e" cm="1">
        <f t="array" ref="BL447">INDEX(BE$253:BE$452,$BJ447)</f>
        <v>#NUM!</v>
      </c>
      <c r="BM447" s="13" t="e" cm="1">
        <f t="array" ref="BM447">INDEX(BF$253:BF$452,$BJ447)</f>
        <v>#NUM!</v>
      </c>
      <c r="BN447" s="13" t="e" cm="1">
        <f t="array" ref="BN447">INDEX(BG$253:BG$452,$BJ447)</f>
        <v>#NUM!</v>
      </c>
      <c r="BO447" s="13" t="e" cm="1">
        <f t="array" ref="BO447">INDEX(BH$253:BH$452,$BJ447)</f>
        <v>#NUM!</v>
      </c>
    </row>
    <row r="448" spans="33:67" x14ac:dyDescent="0.3">
      <c r="AG448">
        <v>196</v>
      </c>
      <c r="AI448" s="9">
        <v>16</v>
      </c>
      <c r="AJ448">
        <v>20</v>
      </c>
      <c r="AK448" s="2">
        <v>5026</v>
      </c>
      <c r="AR448" s="3">
        <v>9</v>
      </c>
      <c r="AS448" s="14">
        <v>45</v>
      </c>
      <c r="AT448">
        <v>14313</v>
      </c>
      <c r="AV448" s="2">
        <f t="shared" si="97"/>
        <v>9</v>
      </c>
      <c r="AW448" s="2" t="str">
        <f t="shared" si="98"/>
        <v>N</v>
      </c>
      <c r="AX448" t="str">
        <f t="shared" si="99"/>
        <v/>
      </c>
      <c r="AZ448" s="2" t="str">
        <f t="shared" si="100"/>
        <v/>
      </c>
      <c r="BA448" s="2" t="str">
        <f t="shared" si="101"/>
        <v/>
      </c>
      <c r="BB448" s="2" t="str">
        <f t="shared" si="102"/>
        <v/>
      </c>
      <c r="BC448" s="2" t="str">
        <f t="shared" si="103"/>
        <v/>
      </c>
      <c r="BD448">
        <f t="shared" si="104"/>
        <v>0</v>
      </c>
      <c r="BE448" s="2" t="str">
        <f t="shared" si="105"/>
        <v>N</v>
      </c>
      <c r="BF448" s="2" t="str">
        <f t="shared" si="106"/>
        <v>N</v>
      </c>
      <c r="BG448" s="2" t="str">
        <f t="shared" si="107"/>
        <v>N</v>
      </c>
      <c r="BH448" s="2" t="str">
        <f t="shared" si="108"/>
        <v>N</v>
      </c>
      <c r="BI448">
        <v>196</v>
      </c>
      <c r="BJ448" t="e">
        <f t="shared" si="96"/>
        <v>#NUM!</v>
      </c>
      <c r="BL448" s="13" t="e" cm="1">
        <f t="array" ref="BL448">INDEX(BE$253:BE$452,$BJ448)</f>
        <v>#NUM!</v>
      </c>
      <c r="BM448" s="13" t="e" cm="1">
        <f t="array" ref="BM448">INDEX(BF$253:BF$452,$BJ448)</f>
        <v>#NUM!</v>
      </c>
      <c r="BN448" s="13" t="e" cm="1">
        <f t="array" ref="BN448">INDEX(BG$253:BG$452,$BJ448)</f>
        <v>#NUM!</v>
      </c>
      <c r="BO448" s="13" t="e" cm="1">
        <f t="array" ref="BO448">INDEX(BH$253:BH$452,$BJ448)</f>
        <v>#NUM!</v>
      </c>
    </row>
    <row r="449" spans="33:67" x14ac:dyDescent="0.3">
      <c r="AG449">
        <v>197</v>
      </c>
      <c r="AI449" s="9">
        <v>17</v>
      </c>
      <c r="AJ449">
        <v>20</v>
      </c>
      <c r="AK449" s="2">
        <v>5340</v>
      </c>
      <c r="AR449" s="3">
        <v>8</v>
      </c>
      <c r="AS449" s="14">
        <v>50</v>
      </c>
      <c r="AT449">
        <v>15707</v>
      </c>
      <c r="AV449" s="2">
        <f t="shared" si="97"/>
        <v>8</v>
      </c>
      <c r="AW449" s="2" t="str">
        <f t="shared" si="98"/>
        <v>N</v>
      </c>
      <c r="AX449" t="str">
        <f t="shared" si="99"/>
        <v/>
      </c>
      <c r="AZ449" s="2" t="str">
        <f t="shared" si="100"/>
        <v/>
      </c>
      <c r="BA449" s="2" t="str">
        <f t="shared" si="101"/>
        <v/>
      </c>
      <c r="BB449" s="2" t="str">
        <f t="shared" si="102"/>
        <v/>
      </c>
      <c r="BC449" s="2" t="str">
        <f t="shared" si="103"/>
        <v/>
      </c>
      <c r="BD449">
        <f t="shared" si="104"/>
        <v>0</v>
      </c>
      <c r="BE449" s="2" t="str">
        <f t="shared" si="105"/>
        <v>N</v>
      </c>
      <c r="BF449" s="2" t="str">
        <f t="shared" si="106"/>
        <v>N</v>
      </c>
      <c r="BG449" s="2" t="str">
        <f t="shared" si="107"/>
        <v>N</v>
      </c>
      <c r="BH449" s="2" t="str">
        <f t="shared" si="108"/>
        <v>N</v>
      </c>
      <c r="BI449">
        <v>197</v>
      </c>
      <c r="BJ449" t="e">
        <f t="shared" si="96"/>
        <v>#NUM!</v>
      </c>
      <c r="BL449" s="13" t="e" cm="1">
        <f t="array" ref="BL449">INDEX(BE$253:BE$452,$BJ449)</f>
        <v>#NUM!</v>
      </c>
      <c r="BM449" s="13" t="e" cm="1">
        <f t="array" ref="BM449">INDEX(BF$253:BF$452,$BJ449)</f>
        <v>#NUM!</v>
      </c>
      <c r="BN449" s="13" t="e" cm="1">
        <f t="array" ref="BN449">INDEX(BG$253:BG$452,$BJ449)</f>
        <v>#NUM!</v>
      </c>
      <c r="BO449" s="13" t="e" cm="1">
        <f t="array" ref="BO449">INDEX(BH$253:BH$452,$BJ449)</f>
        <v>#NUM!</v>
      </c>
    </row>
    <row r="450" spans="33:67" x14ac:dyDescent="0.3">
      <c r="AG450">
        <v>198</v>
      </c>
      <c r="AI450" s="9">
        <v>18</v>
      </c>
      <c r="AJ450">
        <v>20</v>
      </c>
      <c r="AK450" s="2">
        <v>5654</v>
      </c>
      <c r="AR450" s="3">
        <v>10</v>
      </c>
      <c r="AS450" s="14">
        <v>45</v>
      </c>
      <c r="AT450">
        <v>15904</v>
      </c>
      <c r="AV450" s="2">
        <f t="shared" si="97"/>
        <v>10</v>
      </c>
      <c r="AW450" s="2" t="str">
        <f t="shared" si="98"/>
        <v>N</v>
      </c>
      <c r="AX450" t="str">
        <f t="shared" si="99"/>
        <v/>
      </c>
      <c r="AZ450" s="2" t="str">
        <f t="shared" si="100"/>
        <v/>
      </c>
      <c r="BA450" s="2" t="str">
        <f t="shared" si="101"/>
        <v/>
      </c>
      <c r="BB450" s="2" t="str">
        <f t="shared" si="102"/>
        <v/>
      </c>
      <c r="BC450" s="2" t="str">
        <f t="shared" si="103"/>
        <v/>
      </c>
      <c r="BD450">
        <f t="shared" si="104"/>
        <v>0</v>
      </c>
      <c r="BE450" s="2" t="str">
        <f t="shared" si="105"/>
        <v>N</v>
      </c>
      <c r="BF450" s="2" t="str">
        <f t="shared" si="106"/>
        <v>N</v>
      </c>
      <c r="BG450" s="2" t="str">
        <f t="shared" si="107"/>
        <v>N</v>
      </c>
      <c r="BH450" s="2" t="str">
        <f t="shared" si="108"/>
        <v>N</v>
      </c>
      <c r="BI450">
        <v>198</v>
      </c>
      <c r="BJ450" t="e">
        <f t="shared" si="96"/>
        <v>#NUM!</v>
      </c>
      <c r="BL450" s="13" t="e" cm="1">
        <f t="array" ref="BL450">INDEX(BE$253:BE$452,$BJ450)</f>
        <v>#NUM!</v>
      </c>
      <c r="BM450" s="13" t="e" cm="1">
        <f t="array" ref="BM450">INDEX(BF$253:BF$452,$BJ450)</f>
        <v>#NUM!</v>
      </c>
      <c r="BN450" s="13" t="e" cm="1">
        <f t="array" ref="BN450">INDEX(BG$253:BG$452,$BJ450)</f>
        <v>#NUM!</v>
      </c>
      <c r="BO450" s="13" t="e" cm="1">
        <f t="array" ref="BO450">INDEX(BH$253:BH$452,$BJ450)</f>
        <v>#NUM!</v>
      </c>
    </row>
    <row r="451" spans="33:67" x14ac:dyDescent="0.3">
      <c r="AG451">
        <v>199</v>
      </c>
      <c r="AI451" s="9">
        <v>19</v>
      </c>
      <c r="AJ451">
        <v>20</v>
      </c>
      <c r="AK451" s="2">
        <v>5969</v>
      </c>
      <c r="AR451" s="3">
        <v>9</v>
      </c>
      <c r="AS451" s="14">
        <v>50</v>
      </c>
      <c r="AT451">
        <v>17671</v>
      </c>
      <c r="AV451" s="2">
        <f t="shared" si="97"/>
        <v>9</v>
      </c>
      <c r="AW451" s="2" t="str">
        <f t="shared" si="98"/>
        <v>N</v>
      </c>
      <c r="AX451" t="str">
        <f t="shared" si="99"/>
        <v/>
      </c>
      <c r="AZ451" s="2" t="str">
        <f t="shared" si="100"/>
        <v/>
      </c>
      <c r="BA451" s="2" t="str">
        <f t="shared" si="101"/>
        <v/>
      </c>
      <c r="BB451" s="2" t="str">
        <f t="shared" si="102"/>
        <v/>
      </c>
      <c r="BC451" s="2" t="str">
        <f t="shared" si="103"/>
        <v/>
      </c>
      <c r="BD451">
        <f t="shared" si="104"/>
        <v>0</v>
      </c>
      <c r="BE451" s="2" t="str">
        <f t="shared" si="105"/>
        <v>N</v>
      </c>
      <c r="BF451" s="2" t="str">
        <f t="shared" si="106"/>
        <v>N</v>
      </c>
      <c r="BG451" s="2" t="str">
        <f t="shared" si="107"/>
        <v>N</v>
      </c>
      <c r="BH451" s="2" t="str">
        <f t="shared" si="108"/>
        <v>N</v>
      </c>
      <c r="BI451">
        <v>199</v>
      </c>
      <c r="BJ451" t="e">
        <f t="shared" si="96"/>
        <v>#NUM!</v>
      </c>
      <c r="BL451" s="13" t="e" cm="1">
        <f t="array" ref="BL451">INDEX(BE$253:BE$452,$BJ451)</f>
        <v>#NUM!</v>
      </c>
      <c r="BM451" s="13" t="e" cm="1">
        <f t="array" ref="BM451">INDEX(BF$253:BF$452,$BJ451)</f>
        <v>#NUM!</v>
      </c>
      <c r="BN451" s="13" t="e" cm="1">
        <f t="array" ref="BN451">INDEX(BG$253:BG$452,$BJ451)</f>
        <v>#NUM!</v>
      </c>
      <c r="BO451" s="13" t="e" cm="1">
        <f t="array" ref="BO451">INDEX(BH$253:BH$452,$BJ451)</f>
        <v>#NUM!</v>
      </c>
    </row>
    <row r="452" spans="33:67" x14ac:dyDescent="0.3">
      <c r="AG452">
        <v>200</v>
      </c>
      <c r="AI452" s="9">
        <v>20</v>
      </c>
      <c r="AJ452">
        <v>20</v>
      </c>
      <c r="AK452" s="2">
        <v>6283</v>
      </c>
      <c r="AR452" s="3">
        <v>10</v>
      </c>
      <c r="AS452" s="14">
        <v>50</v>
      </c>
      <c r="AT452">
        <v>19634</v>
      </c>
      <c r="AV452" s="2">
        <f t="shared" si="97"/>
        <v>10</v>
      </c>
      <c r="AW452" s="2" t="str">
        <f t="shared" si="98"/>
        <v>N</v>
      </c>
      <c r="AX452" t="str">
        <f t="shared" si="99"/>
        <v/>
      </c>
      <c r="AZ452" s="2" t="str">
        <f t="shared" si="100"/>
        <v/>
      </c>
      <c r="BA452" s="2" t="str">
        <f t="shared" si="101"/>
        <v/>
      </c>
      <c r="BB452" s="2" t="str">
        <f t="shared" si="102"/>
        <v/>
      </c>
      <c r="BC452" s="2" t="str">
        <f t="shared" si="103"/>
        <v/>
      </c>
      <c r="BD452">
        <f t="shared" si="104"/>
        <v>0</v>
      </c>
      <c r="BE452" s="2" t="str">
        <f t="shared" si="105"/>
        <v>N</v>
      </c>
      <c r="BF452" s="2" t="str">
        <f t="shared" si="106"/>
        <v>N</v>
      </c>
      <c r="BG452" s="2" t="str">
        <f t="shared" si="107"/>
        <v>N</v>
      </c>
      <c r="BH452" s="2" t="str">
        <f t="shared" si="108"/>
        <v>N</v>
      </c>
      <c r="BI452">
        <v>200</v>
      </c>
      <c r="BJ452" t="e">
        <f t="shared" si="96"/>
        <v>#NUM!</v>
      </c>
      <c r="BL452" s="13" t="e" cm="1">
        <f t="array" ref="BL452">INDEX(BE$253:BE$452,$BJ452)</f>
        <v>#NUM!</v>
      </c>
      <c r="BM452" s="13" t="e" cm="1">
        <f t="array" ref="BM452">INDEX(BF$253:BF$452,$BJ452)</f>
        <v>#NUM!</v>
      </c>
      <c r="BN452" s="13" t="e" cm="1">
        <f t="array" ref="BN452">INDEX(BG$253:BG$452,$BJ452)</f>
        <v>#NUM!</v>
      </c>
      <c r="BO452" s="13" t="e" cm="1">
        <f t="array" ref="BO452">INDEX(BH$253:BH$452,$BJ452)</f>
        <v>#NUM!</v>
      </c>
    </row>
    <row r="457" spans="33:67" x14ac:dyDescent="0.3">
      <c r="AV457" s="77" t="s">
        <v>69</v>
      </c>
      <c r="AW457" s="77"/>
      <c r="AX457" s="77"/>
      <c r="AY457" s="77"/>
      <c r="AZ457" s="77"/>
      <c r="BA457" s="77"/>
      <c r="BB457" s="77"/>
      <c r="BC457" s="77"/>
      <c r="BD457" s="77"/>
      <c r="BE457" s="77"/>
      <c r="BF457" s="77"/>
      <c r="BG457" s="77"/>
      <c r="BH457" s="77"/>
      <c r="BI457" s="77"/>
      <c r="BJ457" s="77"/>
      <c r="BK457" s="77"/>
      <c r="BL457" s="77"/>
      <c r="BM457" s="77"/>
      <c r="BN457" s="77"/>
      <c r="BO457" s="77"/>
    </row>
    <row r="458" spans="33:67" x14ac:dyDescent="0.3">
      <c r="AV458" s="77"/>
      <c r="AW458" s="77"/>
      <c r="AX458" s="77"/>
      <c r="AY458" s="77"/>
      <c r="AZ458" s="77"/>
      <c r="BA458" s="77"/>
      <c r="BB458" s="77"/>
      <c r="BC458" s="77"/>
      <c r="BD458" s="77"/>
      <c r="BE458" s="77"/>
      <c r="BF458" s="77"/>
      <c r="BG458" s="77"/>
      <c r="BH458" s="77"/>
      <c r="BI458" s="77"/>
      <c r="BJ458" s="77"/>
      <c r="BK458" s="77"/>
      <c r="BL458" s="77"/>
      <c r="BM458" s="77"/>
      <c r="BN458" s="77"/>
      <c r="BO458" s="77"/>
    </row>
    <row r="459" spans="33:67" x14ac:dyDescent="0.3">
      <c r="AV459" s="77"/>
      <c r="AW459" s="77"/>
      <c r="AX459" s="77"/>
      <c r="AY459" s="77"/>
      <c r="AZ459" s="77"/>
      <c r="BA459" s="77"/>
      <c r="BB459" s="77"/>
      <c r="BC459" s="77"/>
      <c r="BD459" s="77"/>
      <c r="BE459" s="77"/>
      <c r="BF459" s="77"/>
      <c r="BG459" s="77"/>
      <c r="BH459" s="77"/>
      <c r="BI459" s="77"/>
      <c r="BJ459" s="77"/>
      <c r="BK459" s="77"/>
      <c r="BL459" s="77"/>
      <c r="BM459" s="77"/>
      <c r="BN459" s="77"/>
      <c r="BO459" s="77"/>
    </row>
    <row r="460" spans="33:67" ht="17.25" x14ac:dyDescent="0.3">
      <c r="AV460" s="10" t="s">
        <v>56</v>
      </c>
      <c r="AW460" s="10" t="s">
        <v>57</v>
      </c>
    </row>
    <row r="461" spans="33:67" x14ac:dyDescent="0.3">
      <c r="AV461" s="2">
        <f>Bending!W17</f>
        <v>10</v>
      </c>
      <c r="AW461" s="11">
        <f>Bending!W16</f>
        <v>30</v>
      </c>
      <c r="AX461" s="12">
        <f>Bending!W10</f>
        <v>2147.7501249375314</v>
      </c>
      <c r="BE461" t="s">
        <v>59</v>
      </c>
    </row>
    <row r="462" spans="33:67" x14ac:dyDescent="0.3">
      <c r="AI462" s="8" t="s">
        <v>36</v>
      </c>
      <c r="AJ462" s="7" t="s">
        <v>35</v>
      </c>
      <c r="AK462" s="7" t="s">
        <v>58</v>
      </c>
      <c r="AR462" s="8" t="s">
        <v>36</v>
      </c>
      <c r="AS462" s="7" t="s">
        <v>35</v>
      </c>
      <c r="AT462" s="7" t="s">
        <v>58</v>
      </c>
    </row>
    <row r="463" spans="33:67" x14ac:dyDescent="0.3">
      <c r="AG463">
        <v>1</v>
      </c>
      <c r="AI463" s="9">
        <v>1</v>
      </c>
      <c r="AJ463">
        <v>8</v>
      </c>
      <c r="AK463" s="2">
        <v>50</v>
      </c>
      <c r="AR463" s="3">
        <v>1</v>
      </c>
      <c r="AS463" s="14">
        <v>8</v>
      </c>
      <c r="AT463">
        <v>50</v>
      </c>
      <c r="AV463" s="2">
        <f>IF(AR463&lt;=AV$461,AR463,"N")</f>
        <v>1</v>
      </c>
      <c r="AW463" s="2">
        <f>IF(AS463&lt;=AW$461,AS463,"N")</f>
        <v>8</v>
      </c>
      <c r="AX463">
        <f>IF(COUNTIF(AV463:AW463,"N")=0,AT463,"")</f>
        <v>50</v>
      </c>
      <c r="AZ463" s="2">
        <f>IF(COUNTIF(AV463:AW463,"N")=0,AG463,"")</f>
        <v>1</v>
      </c>
      <c r="BA463" s="2">
        <f>IF(COUNTIF(AV463:AW463,"N")=0,AV463,"")</f>
        <v>1</v>
      </c>
      <c r="BB463" s="2">
        <f>IF(COUNTIF(AV463:AW463,"N")=0,AW463,"")</f>
        <v>8</v>
      </c>
      <c r="BC463" s="2">
        <f>IF(COUNTIF(AV463:AW463,"N")=0,AT463,"")</f>
        <v>50</v>
      </c>
      <c r="BD463">
        <f>IF(COUNTIF(AV463:AW463,"N")=0,IF(BC463&gt;$AX$461,1,0),0)</f>
        <v>0</v>
      </c>
      <c r="BE463" s="2" t="str">
        <f>IF($BD463=1,AZ463,"N")</f>
        <v>N</v>
      </c>
      <c r="BF463" s="2" t="str">
        <f>IF($BD463=1,BA463,"N")</f>
        <v>N</v>
      </c>
      <c r="BG463" s="2" t="str">
        <f t="shared" ref="BG463" si="109">IF($BD463=1,BB463,"N")</f>
        <v>N</v>
      </c>
      <c r="BH463" s="2" t="str">
        <f t="shared" ref="BH463" si="110">IF($BD463=1,BC463,"N")</f>
        <v>N</v>
      </c>
      <c r="BI463">
        <v>1</v>
      </c>
      <c r="BJ463">
        <f t="shared" ref="BJ463:BJ494" si="111">SMALL(BE$463:BE$662,BI463)</f>
        <v>98</v>
      </c>
      <c r="BL463" s="13" cm="1">
        <f t="array" ref="BL463">INDEX(BE$463:BE$662,$BJ463)</f>
        <v>98</v>
      </c>
      <c r="BM463" s="13" cm="1">
        <f t="array" ref="BM463">INDEX(BF$463:BF$662,$BJ463)</f>
        <v>7</v>
      </c>
      <c r="BN463" s="13" cm="1">
        <f t="array" ref="BN463">INDEX(BG$463:BG$662,$BJ463)</f>
        <v>20</v>
      </c>
      <c r="BO463" s="13" cm="1">
        <f t="array" ref="BO463">INDEX(BH$463:BH$662,$BJ463)</f>
        <v>2199</v>
      </c>
    </row>
    <row r="464" spans="33:67" x14ac:dyDescent="0.3">
      <c r="AG464">
        <v>2</v>
      </c>
      <c r="AI464" s="9">
        <v>2</v>
      </c>
      <c r="AJ464">
        <v>8</v>
      </c>
      <c r="AK464" s="2">
        <v>100</v>
      </c>
      <c r="AR464" s="3">
        <v>1</v>
      </c>
      <c r="AS464" s="14">
        <v>10</v>
      </c>
      <c r="AT464">
        <v>78</v>
      </c>
      <c r="AV464" s="2">
        <f t="shared" ref="AV464:AV527" si="112">IF(AR464&lt;=AV$461,AR464,"N")</f>
        <v>1</v>
      </c>
      <c r="AW464" s="2">
        <f t="shared" ref="AW464:AW527" si="113">IF(AS464&lt;=AW$461,AS464,"N")</f>
        <v>10</v>
      </c>
      <c r="AX464">
        <f t="shared" ref="AX464:AX527" si="114">IF(COUNTIF(AV464:AW464,"N")=0,AT464,"")</f>
        <v>78</v>
      </c>
      <c r="AZ464" s="2">
        <f t="shared" ref="AZ464:AZ527" si="115">IF(COUNTIF(AV464:AW464,"N")=0,AG464,"")</f>
        <v>2</v>
      </c>
      <c r="BA464" s="2">
        <f t="shared" ref="BA464:BA527" si="116">IF(COUNTIF(AV464:AW464,"N")=0,AV464,"")</f>
        <v>1</v>
      </c>
      <c r="BB464" s="2">
        <f t="shared" ref="BB464:BB527" si="117">IF(COUNTIF(AV464:AW464,"N")=0,AW464,"")</f>
        <v>10</v>
      </c>
      <c r="BC464" s="2">
        <f t="shared" ref="BC464:BC527" si="118">IF(COUNTIF(AV464:AW464,"N")=0,AT464,"")</f>
        <v>78</v>
      </c>
      <c r="BD464">
        <f t="shared" ref="BD464:BD527" si="119">IF(COUNTIF(AV464:AW464,"N")=0,IF(BC464&gt;$AX$461,1,0),0)</f>
        <v>0</v>
      </c>
      <c r="BE464" s="2" t="str">
        <f t="shared" ref="BE464:BE527" si="120">IF($BD464=1,AZ464,"N")</f>
        <v>N</v>
      </c>
      <c r="BF464" s="2" t="str">
        <f t="shared" ref="BF464:BF527" si="121">IF($BD464=1,BA464,"N")</f>
        <v>N</v>
      </c>
      <c r="BG464" s="2" t="str">
        <f t="shared" ref="BG464:BG527" si="122">IF($BD464=1,BB464,"N")</f>
        <v>N</v>
      </c>
      <c r="BH464" s="2" t="str">
        <f t="shared" ref="BH464:BH527" si="123">IF($BD464=1,BC464,"N")</f>
        <v>N</v>
      </c>
      <c r="BI464">
        <v>2</v>
      </c>
      <c r="BJ464">
        <f t="shared" si="111"/>
        <v>99</v>
      </c>
      <c r="BL464" s="13" cm="1">
        <f t="array" ref="BL464">INDEX(BE$463:BE$662,$BJ464)</f>
        <v>99</v>
      </c>
      <c r="BM464" s="13" cm="1">
        <f t="array" ref="BM464">INDEX(BF$463:BF$662,$BJ464)</f>
        <v>5</v>
      </c>
      <c r="BN464" s="13" cm="1">
        <f t="array" ref="BN464">INDEX(BG$463:BG$662,$BJ464)</f>
        <v>24</v>
      </c>
      <c r="BO464" s="13" cm="1">
        <f t="array" ref="BO464">INDEX(BH$463:BH$662,$BJ464)</f>
        <v>2261</v>
      </c>
    </row>
    <row r="465" spans="33:67" x14ac:dyDescent="0.3">
      <c r="AG465">
        <v>3</v>
      </c>
      <c r="AI465" s="9">
        <v>3</v>
      </c>
      <c r="AJ465">
        <v>8</v>
      </c>
      <c r="AK465" s="2">
        <v>150</v>
      </c>
      <c r="AR465" s="3">
        <v>2</v>
      </c>
      <c r="AS465" s="14">
        <v>8</v>
      </c>
      <c r="AT465">
        <v>100</v>
      </c>
      <c r="AV465" s="2">
        <f t="shared" si="112"/>
        <v>2</v>
      </c>
      <c r="AW465" s="2">
        <f t="shared" si="113"/>
        <v>8</v>
      </c>
      <c r="AX465">
        <f t="shared" si="114"/>
        <v>100</v>
      </c>
      <c r="AZ465" s="2">
        <f t="shared" si="115"/>
        <v>3</v>
      </c>
      <c r="BA465" s="2">
        <f t="shared" si="116"/>
        <v>2</v>
      </c>
      <c r="BB465" s="2">
        <f t="shared" si="117"/>
        <v>8</v>
      </c>
      <c r="BC465" s="2">
        <f t="shared" si="118"/>
        <v>100</v>
      </c>
      <c r="BD465">
        <f t="shared" si="119"/>
        <v>0</v>
      </c>
      <c r="BE465" s="2" t="str">
        <f t="shared" si="120"/>
        <v>N</v>
      </c>
      <c r="BF465" s="2" t="str">
        <f t="shared" si="121"/>
        <v>N</v>
      </c>
      <c r="BG465" s="2" t="str">
        <f t="shared" si="122"/>
        <v>N</v>
      </c>
      <c r="BH465" s="2" t="str">
        <f t="shared" si="123"/>
        <v>N</v>
      </c>
      <c r="BI465">
        <v>3</v>
      </c>
      <c r="BJ465">
        <f t="shared" si="111"/>
        <v>101</v>
      </c>
      <c r="BL465" s="13" cm="1">
        <f t="array" ref="BL465">INDEX(BE$463:BE$662,$BJ465)</f>
        <v>101</v>
      </c>
      <c r="BM465" s="13" cm="1">
        <f t="array" ref="BM465">INDEX(BF$463:BF$662,$BJ465)</f>
        <v>6</v>
      </c>
      <c r="BN465" s="13" cm="1">
        <f t="array" ref="BN465">INDEX(BG$463:BG$662,$BJ465)</f>
        <v>22</v>
      </c>
      <c r="BO465" s="13" cm="1">
        <f t="array" ref="BO465">INDEX(BH$463:BH$662,$BJ465)</f>
        <v>2280</v>
      </c>
    </row>
    <row r="466" spans="33:67" x14ac:dyDescent="0.3">
      <c r="AG466">
        <v>4</v>
      </c>
      <c r="AI466" s="9">
        <v>4</v>
      </c>
      <c r="AJ466">
        <v>8</v>
      </c>
      <c r="AK466" s="2">
        <v>201</v>
      </c>
      <c r="AR466" s="3">
        <v>1</v>
      </c>
      <c r="AS466" s="14">
        <v>12</v>
      </c>
      <c r="AT466">
        <v>113</v>
      </c>
      <c r="AV466" s="2">
        <f t="shared" si="112"/>
        <v>1</v>
      </c>
      <c r="AW466" s="2">
        <f t="shared" si="113"/>
        <v>12</v>
      </c>
      <c r="AX466">
        <f t="shared" si="114"/>
        <v>113</v>
      </c>
      <c r="AZ466" s="2">
        <f t="shared" si="115"/>
        <v>4</v>
      </c>
      <c r="BA466" s="2">
        <f t="shared" si="116"/>
        <v>1</v>
      </c>
      <c r="BB466" s="2">
        <f t="shared" si="117"/>
        <v>12</v>
      </c>
      <c r="BC466" s="2">
        <f t="shared" si="118"/>
        <v>113</v>
      </c>
      <c r="BD466">
        <f t="shared" si="119"/>
        <v>0</v>
      </c>
      <c r="BE466" s="2" t="str">
        <f t="shared" si="120"/>
        <v>N</v>
      </c>
      <c r="BF466" s="2" t="str">
        <f t="shared" si="121"/>
        <v>N</v>
      </c>
      <c r="BG466" s="2" t="str">
        <f t="shared" si="122"/>
        <v>N</v>
      </c>
      <c r="BH466" s="2" t="str">
        <f t="shared" si="123"/>
        <v>N</v>
      </c>
      <c r="BI466">
        <v>4</v>
      </c>
      <c r="BJ466">
        <f t="shared" si="111"/>
        <v>102</v>
      </c>
      <c r="BL466" s="13" cm="1">
        <f t="array" ref="BL466">INDEX(BE$463:BE$662,$BJ466)</f>
        <v>102</v>
      </c>
      <c r="BM466" s="13" cm="1">
        <f t="array" ref="BM466">INDEX(BF$463:BF$662,$BJ466)</f>
        <v>9</v>
      </c>
      <c r="BN466" s="13" cm="1">
        <f t="array" ref="BN466">INDEX(BG$463:BG$662,$BJ466)</f>
        <v>18</v>
      </c>
      <c r="BO466" s="13" cm="1">
        <f t="array" ref="BO466">INDEX(BH$463:BH$662,$BJ466)</f>
        <v>2290</v>
      </c>
    </row>
    <row r="467" spans="33:67" x14ac:dyDescent="0.3">
      <c r="AG467">
        <v>5</v>
      </c>
      <c r="AI467" s="9">
        <v>5</v>
      </c>
      <c r="AJ467">
        <v>8</v>
      </c>
      <c r="AK467" s="2">
        <v>251</v>
      </c>
      <c r="AR467" s="3">
        <v>3</v>
      </c>
      <c r="AS467" s="14">
        <v>8</v>
      </c>
      <c r="AT467">
        <v>150</v>
      </c>
      <c r="AV467" s="2">
        <f t="shared" si="112"/>
        <v>3</v>
      </c>
      <c r="AW467" s="2">
        <f t="shared" si="113"/>
        <v>8</v>
      </c>
      <c r="AX467">
        <f t="shared" si="114"/>
        <v>150</v>
      </c>
      <c r="AZ467" s="2">
        <f t="shared" si="115"/>
        <v>5</v>
      </c>
      <c r="BA467" s="2">
        <f t="shared" si="116"/>
        <v>3</v>
      </c>
      <c r="BB467" s="2">
        <f t="shared" si="117"/>
        <v>8</v>
      </c>
      <c r="BC467" s="2">
        <f t="shared" si="118"/>
        <v>150</v>
      </c>
      <c r="BD467">
        <f t="shared" si="119"/>
        <v>0</v>
      </c>
      <c r="BE467" s="2" t="str">
        <f t="shared" si="120"/>
        <v>N</v>
      </c>
      <c r="BF467" s="2" t="str">
        <f t="shared" si="121"/>
        <v>N</v>
      </c>
      <c r="BG467" s="2" t="str">
        <f t="shared" si="122"/>
        <v>N</v>
      </c>
      <c r="BH467" s="2" t="str">
        <f t="shared" si="123"/>
        <v>N</v>
      </c>
      <c r="BI467">
        <v>5</v>
      </c>
      <c r="BJ467">
        <f t="shared" si="111"/>
        <v>104</v>
      </c>
      <c r="BL467" s="13" cm="1">
        <f t="array" ref="BL467">INDEX(BE$463:BE$662,$BJ467)</f>
        <v>104</v>
      </c>
      <c r="BM467" s="13" cm="1">
        <f t="array" ref="BM467">INDEX(BF$463:BF$662,$BJ467)</f>
        <v>5</v>
      </c>
      <c r="BN467" s="13" cm="1">
        <f t="array" ref="BN467">INDEX(BG$463:BG$662,$BJ467)</f>
        <v>25</v>
      </c>
      <c r="BO467" s="13" cm="1">
        <f t="array" ref="BO467">INDEX(BH$463:BH$662,$BJ467)</f>
        <v>2454</v>
      </c>
    </row>
    <row r="468" spans="33:67" x14ac:dyDescent="0.3">
      <c r="AG468">
        <v>6</v>
      </c>
      <c r="AI468" s="9">
        <v>6</v>
      </c>
      <c r="AJ468">
        <v>8</v>
      </c>
      <c r="AK468" s="2">
        <v>301</v>
      </c>
      <c r="AR468" s="3">
        <v>1</v>
      </c>
      <c r="AS468" s="14">
        <v>14</v>
      </c>
      <c r="AT468">
        <v>153</v>
      </c>
      <c r="AV468" s="2">
        <f t="shared" si="112"/>
        <v>1</v>
      </c>
      <c r="AW468" s="2">
        <f t="shared" si="113"/>
        <v>14</v>
      </c>
      <c r="AX468">
        <f t="shared" si="114"/>
        <v>153</v>
      </c>
      <c r="AZ468" s="2">
        <f t="shared" si="115"/>
        <v>6</v>
      </c>
      <c r="BA468" s="2">
        <f t="shared" si="116"/>
        <v>1</v>
      </c>
      <c r="BB468" s="2">
        <f t="shared" si="117"/>
        <v>14</v>
      </c>
      <c r="BC468" s="2">
        <f t="shared" si="118"/>
        <v>153</v>
      </c>
      <c r="BD468">
        <f t="shared" si="119"/>
        <v>0</v>
      </c>
      <c r="BE468" s="2" t="str">
        <f t="shared" si="120"/>
        <v>N</v>
      </c>
      <c r="BF468" s="2" t="str">
        <f t="shared" si="121"/>
        <v>N</v>
      </c>
      <c r="BG468" s="2" t="str">
        <f t="shared" si="122"/>
        <v>N</v>
      </c>
      <c r="BH468" s="2" t="str">
        <f t="shared" si="123"/>
        <v>N</v>
      </c>
      <c r="BI468">
        <v>6</v>
      </c>
      <c r="BJ468">
        <f t="shared" si="111"/>
        <v>105</v>
      </c>
      <c r="BL468" s="13" cm="1">
        <f t="array" ref="BL468">INDEX(BE$463:BE$662,$BJ468)</f>
        <v>105</v>
      </c>
      <c r="BM468" s="13" cm="1">
        <f t="array" ref="BM468">INDEX(BF$463:BF$662,$BJ468)</f>
        <v>4</v>
      </c>
      <c r="BN468" s="13" cm="1">
        <f t="array" ref="BN468">INDEX(BG$463:BG$662,$BJ468)</f>
        <v>28</v>
      </c>
      <c r="BO468" s="13" cm="1">
        <f t="array" ref="BO468">INDEX(BH$463:BH$662,$BJ468)</f>
        <v>2463</v>
      </c>
    </row>
    <row r="469" spans="33:67" x14ac:dyDescent="0.3">
      <c r="AG469">
        <v>7</v>
      </c>
      <c r="AI469" s="9">
        <v>7</v>
      </c>
      <c r="AJ469">
        <v>8</v>
      </c>
      <c r="AK469" s="2">
        <v>351</v>
      </c>
      <c r="AR469" s="3">
        <v>2</v>
      </c>
      <c r="AS469" s="14">
        <v>10</v>
      </c>
      <c r="AT469">
        <v>157</v>
      </c>
      <c r="AV469" s="2">
        <f t="shared" si="112"/>
        <v>2</v>
      </c>
      <c r="AW469" s="2">
        <f t="shared" si="113"/>
        <v>10</v>
      </c>
      <c r="AX469">
        <f t="shared" si="114"/>
        <v>157</v>
      </c>
      <c r="AZ469" s="2">
        <f t="shared" si="115"/>
        <v>7</v>
      </c>
      <c r="BA469" s="2">
        <f t="shared" si="116"/>
        <v>2</v>
      </c>
      <c r="BB469" s="2">
        <f t="shared" si="117"/>
        <v>10</v>
      </c>
      <c r="BC469" s="2">
        <f t="shared" si="118"/>
        <v>157</v>
      </c>
      <c r="BD469">
        <f t="shared" si="119"/>
        <v>0</v>
      </c>
      <c r="BE469" s="2" t="str">
        <f t="shared" si="120"/>
        <v>N</v>
      </c>
      <c r="BF469" s="2" t="str">
        <f t="shared" si="121"/>
        <v>N</v>
      </c>
      <c r="BG469" s="2" t="str">
        <f t="shared" si="122"/>
        <v>N</v>
      </c>
      <c r="BH469" s="2" t="str">
        <f t="shared" si="123"/>
        <v>N</v>
      </c>
      <c r="BI469">
        <v>7</v>
      </c>
      <c r="BJ469">
        <f t="shared" si="111"/>
        <v>107</v>
      </c>
      <c r="BL469" s="13" cm="1">
        <f t="array" ref="BL469">INDEX(BE$463:BE$662,$BJ469)</f>
        <v>107</v>
      </c>
      <c r="BM469" s="13" cm="1">
        <f t="array" ref="BM469">INDEX(BF$463:BF$662,$BJ469)</f>
        <v>8</v>
      </c>
      <c r="BN469" s="13" cm="1">
        <f t="array" ref="BN469">INDEX(BG$463:BG$662,$BJ469)</f>
        <v>20</v>
      </c>
      <c r="BO469" s="13" cm="1">
        <f t="array" ref="BO469">INDEX(BH$463:BH$662,$BJ469)</f>
        <v>2513</v>
      </c>
    </row>
    <row r="470" spans="33:67" x14ac:dyDescent="0.3">
      <c r="AG470">
        <v>8</v>
      </c>
      <c r="AI470" s="9">
        <v>8</v>
      </c>
      <c r="AJ470">
        <v>8</v>
      </c>
      <c r="AK470" s="2">
        <v>402</v>
      </c>
      <c r="AR470" s="3">
        <v>1</v>
      </c>
      <c r="AS470" s="14">
        <v>16</v>
      </c>
      <c r="AT470">
        <v>201</v>
      </c>
      <c r="AV470" s="2">
        <f t="shared" si="112"/>
        <v>1</v>
      </c>
      <c r="AW470" s="2">
        <f t="shared" si="113"/>
        <v>16</v>
      </c>
      <c r="AX470">
        <f t="shared" si="114"/>
        <v>201</v>
      </c>
      <c r="AZ470" s="2">
        <f t="shared" si="115"/>
        <v>8</v>
      </c>
      <c r="BA470" s="2">
        <f t="shared" si="116"/>
        <v>1</v>
      </c>
      <c r="BB470" s="2">
        <f t="shared" si="117"/>
        <v>16</v>
      </c>
      <c r="BC470" s="2">
        <f t="shared" si="118"/>
        <v>201</v>
      </c>
      <c r="BD470">
        <f t="shared" si="119"/>
        <v>0</v>
      </c>
      <c r="BE470" s="2" t="str">
        <f t="shared" si="120"/>
        <v>N</v>
      </c>
      <c r="BF470" s="2" t="str">
        <f t="shared" si="121"/>
        <v>N</v>
      </c>
      <c r="BG470" s="2" t="str">
        <f t="shared" si="122"/>
        <v>N</v>
      </c>
      <c r="BH470" s="2" t="str">
        <f t="shared" si="123"/>
        <v>N</v>
      </c>
      <c r="BI470">
        <v>8</v>
      </c>
      <c r="BJ470">
        <f t="shared" si="111"/>
        <v>108</v>
      </c>
      <c r="BL470" s="13" cm="1">
        <f t="array" ref="BL470">INDEX(BE$463:BE$662,$BJ470)</f>
        <v>108</v>
      </c>
      <c r="BM470" s="13" cm="1">
        <f t="array" ref="BM470">INDEX(BF$463:BF$662,$BJ470)</f>
        <v>10</v>
      </c>
      <c r="BN470" s="13" cm="1">
        <f t="array" ref="BN470">INDEX(BG$463:BG$662,$BJ470)</f>
        <v>18</v>
      </c>
      <c r="BO470" s="13" cm="1">
        <f t="array" ref="BO470">INDEX(BH$463:BH$662,$BJ470)</f>
        <v>2544</v>
      </c>
    </row>
    <row r="471" spans="33:67" x14ac:dyDescent="0.3">
      <c r="AG471">
        <v>9</v>
      </c>
      <c r="AI471" s="9">
        <v>9</v>
      </c>
      <c r="AJ471">
        <v>8</v>
      </c>
      <c r="AK471" s="2">
        <v>452</v>
      </c>
      <c r="AR471" s="3">
        <v>4</v>
      </c>
      <c r="AS471" s="14">
        <v>8</v>
      </c>
      <c r="AT471">
        <v>201</v>
      </c>
      <c r="AV471" s="2">
        <f t="shared" si="112"/>
        <v>4</v>
      </c>
      <c r="AW471" s="2">
        <f t="shared" si="113"/>
        <v>8</v>
      </c>
      <c r="AX471">
        <f t="shared" si="114"/>
        <v>201</v>
      </c>
      <c r="AZ471" s="2">
        <f t="shared" si="115"/>
        <v>9</v>
      </c>
      <c r="BA471" s="2">
        <f t="shared" si="116"/>
        <v>4</v>
      </c>
      <c r="BB471" s="2">
        <f t="shared" si="117"/>
        <v>8</v>
      </c>
      <c r="BC471" s="2">
        <f t="shared" si="118"/>
        <v>201</v>
      </c>
      <c r="BD471">
        <f t="shared" si="119"/>
        <v>0</v>
      </c>
      <c r="BE471" s="2" t="str">
        <f t="shared" si="120"/>
        <v>N</v>
      </c>
      <c r="BF471" s="2" t="str">
        <f t="shared" si="121"/>
        <v>N</v>
      </c>
      <c r="BG471" s="2" t="str">
        <f t="shared" si="122"/>
        <v>N</v>
      </c>
      <c r="BH471" s="2" t="str">
        <f t="shared" si="123"/>
        <v>N</v>
      </c>
      <c r="BI471">
        <v>9</v>
      </c>
      <c r="BJ471">
        <f t="shared" si="111"/>
        <v>109</v>
      </c>
      <c r="BL471" s="13" cm="1">
        <f t="array" ref="BL471">INDEX(BE$463:BE$662,$BJ471)</f>
        <v>109</v>
      </c>
      <c r="BM471" s="13" cm="1">
        <f t="array" ref="BM471">INDEX(BF$463:BF$662,$BJ471)</f>
        <v>5</v>
      </c>
      <c r="BN471" s="13" cm="1">
        <f t="array" ref="BN471">INDEX(BG$463:BG$662,$BJ471)</f>
        <v>26</v>
      </c>
      <c r="BO471" s="13" cm="1">
        <f t="array" ref="BO471">INDEX(BH$463:BH$662,$BJ471)</f>
        <v>2654</v>
      </c>
    </row>
    <row r="472" spans="33:67" x14ac:dyDescent="0.3">
      <c r="AG472">
        <v>10</v>
      </c>
      <c r="AI472" s="9">
        <v>10</v>
      </c>
      <c r="AJ472">
        <v>8</v>
      </c>
      <c r="AK472" s="2">
        <v>502</v>
      </c>
      <c r="AR472" s="3">
        <v>2</v>
      </c>
      <c r="AS472" s="14">
        <v>12</v>
      </c>
      <c r="AT472">
        <v>226</v>
      </c>
      <c r="AV472" s="2">
        <f t="shared" si="112"/>
        <v>2</v>
      </c>
      <c r="AW472" s="2">
        <f t="shared" si="113"/>
        <v>12</v>
      </c>
      <c r="AX472">
        <f t="shared" si="114"/>
        <v>226</v>
      </c>
      <c r="AZ472" s="2">
        <f t="shared" si="115"/>
        <v>10</v>
      </c>
      <c r="BA472" s="2">
        <f t="shared" si="116"/>
        <v>2</v>
      </c>
      <c r="BB472" s="2">
        <f t="shared" si="117"/>
        <v>12</v>
      </c>
      <c r="BC472" s="2">
        <f t="shared" si="118"/>
        <v>226</v>
      </c>
      <c r="BD472">
        <f t="shared" si="119"/>
        <v>0</v>
      </c>
      <c r="BE472" s="2" t="str">
        <f t="shared" si="120"/>
        <v>N</v>
      </c>
      <c r="BF472" s="2" t="str">
        <f t="shared" si="121"/>
        <v>N</v>
      </c>
      <c r="BG472" s="2" t="str">
        <f t="shared" si="122"/>
        <v>N</v>
      </c>
      <c r="BH472" s="2" t="str">
        <f t="shared" si="123"/>
        <v>N</v>
      </c>
      <c r="BI472">
        <v>10</v>
      </c>
      <c r="BJ472">
        <f t="shared" si="111"/>
        <v>110</v>
      </c>
      <c r="BL472" s="13" cm="1">
        <f t="array" ref="BL472">INDEX(BE$463:BE$662,$BJ472)</f>
        <v>110</v>
      </c>
      <c r="BM472" s="13" cm="1">
        <f t="array" ref="BM472">INDEX(BF$463:BF$662,$BJ472)</f>
        <v>7</v>
      </c>
      <c r="BN472" s="13" cm="1">
        <f t="array" ref="BN472">INDEX(BG$463:BG$662,$BJ472)</f>
        <v>22</v>
      </c>
      <c r="BO472" s="13" cm="1">
        <f t="array" ref="BO472">INDEX(BH$463:BH$662,$BJ472)</f>
        <v>2660</v>
      </c>
    </row>
    <row r="473" spans="33:67" x14ac:dyDescent="0.3">
      <c r="AG473">
        <v>11</v>
      </c>
      <c r="AI473" s="9">
        <v>11</v>
      </c>
      <c r="AJ473">
        <v>8</v>
      </c>
      <c r="AK473" s="2">
        <v>552</v>
      </c>
      <c r="AR473" s="3">
        <v>3</v>
      </c>
      <c r="AS473" s="14">
        <v>10</v>
      </c>
      <c r="AT473">
        <v>235</v>
      </c>
      <c r="AV473" s="2">
        <f t="shared" si="112"/>
        <v>3</v>
      </c>
      <c r="AW473" s="2">
        <f t="shared" si="113"/>
        <v>10</v>
      </c>
      <c r="AX473">
        <f t="shared" si="114"/>
        <v>235</v>
      </c>
      <c r="AZ473" s="2">
        <f t="shared" si="115"/>
        <v>11</v>
      </c>
      <c r="BA473" s="2">
        <f t="shared" si="116"/>
        <v>3</v>
      </c>
      <c r="BB473" s="2">
        <f t="shared" si="117"/>
        <v>10</v>
      </c>
      <c r="BC473" s="2">
        <f t="shared" si="118"/>
        <v>235</v>
      </c>
      <c r="BD473">
        <f t="shared" si="119"/>
        <v>0</v>
      </c>
      <c r="BE473" s="2" t="str">
        <f t="shared" si="120"/>
        <v>N</v>
      </c>
      <c r="BF473" s="2" t="str">
        <f t="shared" si="121"/>
        <v>N</v>
      </c>
      <c r="BG473" s="2" t="str">
        <f t="shared" si="122"/>
        <v>N</v>
      </c>
      <c r="BH473" s="2" t="str">
        <f t="shared" si="123"/>
        <v>N</v>
      </c>
      <c r="BI473">
        <v>11</v>
      </c>
      <c r="BJ473">
        <f t="shared" si="111"/>
        <v>111</v>
      </c>
      <c r="BL473" s="13" cm="1">
        <f t="array" ref="BL473">INDEX(BE$463:BE$662,$BJ473)</f>
        <v>111</v>
      </c>
      <c r="BM473" s="13" cm="1">
        <f t="array" ref="BM473">INDEX(BF$463:BF$662,$BJ473)</f>
        <v>6</v>
      </c>
      <c r="BN473" s="13" cm="1">
        <f t="array" ref="BN473">INDEX(BG$463:BG$662,$BJ473)</f>
        <v>24</v>
      </c>
      <c r="BO473" s="13" cm="1">
        <f t="array" ref="BO473">INDEX(BH$463:BH$662,$BJ473)</f>
        <v>2714</v>
      </c>
    </row>
    <row r="474" spans="33:67" x14ac:dyDescent="0.3">
      <c r="AG474">
        <v>12</v>
      </c>
      <c r="AI474" s="9">
        <v>12</v>
      </c>
      <c r="AJ474">
        <v>8</v>
      </c>
      <c r="AK474" s="2">
        <v>603</v>
      </c>
      <c r="AR474" s="3">
        <v>5</v>
      </c>
      <c r="AS474" s="14">
        <v>8</v>
      </c>
      <c r="AT474">
        <v>251</v>
      </c>
      <c r="AV474" s="2">
        <f t="shared" si="112"/>
        <v>5</v>
      </c>
      <c r="AW474" s="2">
        <f t="shared" si="113"/>
        <v>8</v>
      </c>
      <c r="AX474">
        <f t="shared" si="114"/>
        <v>251</v>
      </c>
      <c r="AZ474" s="2">
        <f t="shared" si="115"/>
        <v>12</v>
      </c>
      <c r="BA474" s="2">
        <f t="shared" si="116"/>
        <v>5</v>
      </c>
      <c r="BB474" s="2">
        <f t="shared" si="117"/>
        <v>8</v>
      </c>
      <c r="BC474" s="2">
        <f t="shared" si="118"/>
        <v>251</v>
      </c>
      <c r="BD474">
        <f t="shared" si="119"/>
        <v>0</v>
      </c>
      <c r="BE474" s="2" t="str">
        <f t="shared" si="120"/>
        <v>N</v>
      </c>
      <c r="BF474" s="2" t="str">
        <f t="shared" si="121"/>
        <v>N</v>
      </c>
      <c r="BG474" s="2" t="str">
        <f t="shared" si="122"/>
        <v>N</v>
      </c>
      <c r="BH474" s="2" t="str">
        <f t="shared" si="123"/>
        <v>N</v>
      </c>
      <c r="BI474">
        <v>12</v>
      </c>
      <c r="BJ474">
        <f t="shared" si="111"/>
        <v>113</v>
      </c>
      <c r="BL474" s="13" cm="1">
        <f t="array" ref="BL474">INDEX(BE$463:BE$662,$BJ474)</f>
        <v>113</v>
      </c>
      <c r="BM474" s="13" cm="1">
        <f t="array" ref="BM474">INDEX(BF$463:BF$662,$BJ474)</f>
        <v>4</v>
      </c>
      <c r="BN474" s="13" cm="1">
        <f t="array" ref="BN474">INDEX(BG$463:BG$662,$BJ474)</f>
        <v>30</v>
      </c>
      <c r="BO474" s="13" cm="1">
        <f t="array" ref="BO474">INDEX(BH$463:BH$662,$BJ474)</f>
        <v>2827</v>
      </c>
    </row>
    <row r="475" spans="33:67" x14ac:dyDescent="0.3">
      <c r="AG475">
        <v>13</v>
      </c>
      <c r="AI475" s="9">
        <v>13</v>
      </c>
      <c r="AJ475">
        <v>8</v>
      </c>
      <c r="AK475" s="2">
        <v>653</v>
      </c>
      <c r="AR475" s="3">
        <v>1</v>
      </c>
      <c r="AS475" s="14">
        <v>18</v>
      </c>
      <c r="AT475">
        <v>254</v>
      </c>
      <c r="AV475" s="2">
        <f t="shared" si="112"/>
        <v>1</v>
      </c>
      <c r="AW475" s="2">
        <f t="shared" si="113"/>
        <v>18</v>
      </c>
      <c r="AX475">
        <f t="shared" si="114"/>
        <v>254</v>
      </c>
      <c r="AZ475" s="2">
        <f t="shared" si="115"/>
        <v>13</v>
      </c>
      <c r="BA475" s="2">
        <f t="shared" si="116"/>
        <v>1</v>
      </c>
      <c r="BB475" s="2">
        <f t="shared" si="117"/>
        <v>18</v>
      </c>
      <c r="BC475" s="2">
        <f t="shared" si="118"/>
        <v>254</v>
      </c>
      <c r="BD475">
        <f t="shared" si="119"/>
        <v>0</v>
      </c>
      <c r="BE475" s="2" t="str">
        <f t="shared" si="120"/>
        <v>N</v>
      </c>
      <c r="BF475" s="2" t="str">
        <f t="shared" si="121"/>
        <v>N</v>
      </c>
      <c r="BG475" s="2" t="str">
        <f t="shared" si="122"/>
        <v>N</v>
      </c>
      <c r="BH475" s="2" t="str">
        <f t="shared" si="123"/>
        <v>N</v>
      </c>
      <c r="BI475">
        <v>13</v>
      </c>
      <c r="BJ475">
        <f t="shared" si="111"/>
        <v>114</v>
      </c>
      <c r="BL475" s="13" cm="1">
        <f t="array" ref="BL475">INDEX(BE$463:BE$662,$BJ475)</f>
        <v>114</v>
      </c>
      <c r="BM475" s="13" cm="1">
        <f t="array" ref="BM475">INDEX(BF$463:BF$662,$BJ475)</f>
        <v>9</v>
      </c>
      <c r="BN475" s="13" cm="1">
        <f t="array" ref="BN475">INDEX(BG$463:BG$662,$BJ475)</f>
        <v>20</v>
      </c>
      <c r="BO475" s="13" cm="1">
        <f t="array" ref="BO475">INDEX(BH$463:BH$662,$BJ475)</f>
        <v>2827</v>
      </c>
    </row>
    <row r="476" spans="33:67" x14ac:dyDescent="0.3">
      <c r="AG476">
        <v>14</v>
      </c>
      <c r="AI476" s="9">
        <v>14</v>
      </c>
      <c r="AJ476">
        <v>8</v>
      </c>
      <c r="AK476" s="2">
        <v>703</v>
      </c>
      <c r="AR476" s="3">
        <v>6</v>
      </c>
      <c r="AS476" s="14">
        <v>8</v>
      </c>
      <c r="AT476">
        <v>301</v>
      </c>
      <c r="AV476" s="2">
        <f t="shared" si="112"/>
        <v>6</v>
      </c>
      <c r="AW476" s="2">
        <f t="shared" si="113"/>
        <v>8</v>
      </c>
      <c r="AX476">
        <f t="shared" si="114"/>
        <v>301</v>
      </c>
      <c r="AZ476" s="2">
        <f t="shared" si="115"/>
        <v>14</v>
      </c>
      <c r="BA476" s="2">
        <f t="shared" si="116"/>
        <v>6</v>
      </c>
      <c r="BB476" s="2">
        <f t="shared" si="117"/>
        <v>8</v>
      </c>
      <c r="BC476" s="2">
        <f t="shared" si="118"/>
        <v>301</v>
      </c>
      <c r="BD476">
        <f t="shared" si="119"/>
        <v>0</v>
      </c>
      <c r="BE476" s="2" t="str">
        <f t="shared" si="120"/>
        <v>N</v>
      </c>
      <c r="BF476" s="2" t="str">
        <f t="shared" si="121"/>
        <v>N</v>
      </c>
      <c r="BG476" s="2" t="str">
        <f t="shared" si="122"/>
        <v>N</v>
      </c>
      <c r="BH476" s="2" t="str">
        <f t="shared" si="123"/>
        <v>N</v>
      </c>
      <c r="BI476">
        <v>14</v>
      </c>
      <c r="BJ476">
        <f t="shared" si="111"/>
        <v>115</v>
      </c>
      <c r="BL476" s="13" cm="1">
        <f t="array" ref="BL476">INDEX(BE$463:BE$662,$BJ476)</f>
        <v>115</v>
      </c>
      <c r="BM476" s="13" cm="1">
        <f t="array" ref="BM476">INDEX(BF$463:BF$662,$BJ476)</f>
        <v>6</v>
      </c>
      <c r="BN476" s="13" cm="1">
        <f t="array" ref="BN476">INDEX(BG$463:BG$662,$BJ476)</f>
        <v>25</v>
      </c>
      <c r="BO476" s="13" cm="1">
        <f t="array" ref="BO476">INDEX(BH$463:BH$662,$BJ476)</f>
        <v>2945</v>
      </c>
    </row>
    <row r="477" spans="33:67" x14ac:dyDescent="0.3">
      <c r="AG477">
        <v>15</v>
      </c>
      <c r="AI477" s="9">
        <v>15</v>
      </c>
      <c r="AJ477">
        <v>8</v>
      </c>
      <c r="AK477" s="2">
        <v>753</v>
      </c>
      <c r="AR477" s="3">
        <v>2</v>
      </c>
      <c r="AS477" s="14">
        <v>14</v>
      </c>
      <c r="AT477">
        <v>307</v>
      </c>
      <c r="AV477" s="2">
        <f t="shared" si="112"/>
        <v>2</v>
      </c>
      <c r="AW477" s="2">
        <f t="shared" si="113"/>
        <v>14</v>
      </c>
      <c r="AX477">
        <f t="shared" si="114"/>
        <v>307</v>
      </c>
      <c r="AZ477" s="2">
        <f t="shared" si="115"/>
        <v>15</v>
      </c>
      <c r="BA477" s="2">
        <f t="shared" si="116"/>
        <v>2</v>
      </c>
      <c r="BB477" s="2">
        <f t="shared" si="117"/>
        <v>14</v>
      </c>
      <c r="BC477" s="2">
        <f t="shared" si="118"/>
        <v>307</v>
      </c>
      <c r="BD477">
        <f t="shared" si="119"/>
        <v>0</v>
      </c>
      <c r="BE477" s="2" t="str">
        <f t="shared" si="120"/>
        <v>N</v>
      </c>
      <c r="BF477" s="2" t="str">
        <f t="shared" si="121"/>
        <v>N</v>
      </c>
      <c r="BG477" s="2" t="str">
        <f t="shared" si="122"/>
        <v>N</v>
      </c>
      <c r="BH477" s="2" t="str">
        <f t="shared" si="123"/>
        <v>N</v>
      </c>
      <c r="BI477">
        <v>15</v>
      </c>
      <c r="BJ477">
        <f t="shared" si="111"/>
        <v>116</v>
      </c>
      <c r="BL477" s="13" cm="1">
        <f t="array" ref="BL477">INDEX(BE$463:BE$662,$BJ477)</f>
        <v>116</v>
      </c>
      <c r="BM477" s="13" cm="1">
        <f t="array" ref="BM477">INDEX(BF$463:BF$662,$BJ477)</f>
        <v>8</v>
      </c>
      <c r="BN477" s="13" cm="1">
        <f t="array" ref="BN477">INDEX(BG$463:BG$662,$BJ477)</f>
        <v>22</v>
      </c>
      <c r="BO477" s="13" cm="1">
        <f t="array" ref="BO477">INDEX(BH$463:BH$662,$BJ477)</f>
        <v>3041</v>
      </c>
    </row>
    <row r="478" spans="33:67" x14ac:dyDescent="0.3">
      <c r="AG478">
        <v>16</v>
      </c>
      <c r="AI478" s="9">
        <v>16</v>
      </c>
      <c r="AJ478">
        <v>8</v>
      </c>
      <c r="AK478" s="2">
        <v>804</v>
      </c>
      <c r="AR478" s="3">
        <v>1</v>
      </c>
      <c r="AS478" s="14">
        <v>20</v>
      </c>
      <c r="AT478">
        <v>314</v>
      </c>
      <c r="AV478" s="2">
        <f t="shared" si="112"/>
        <v>1</v>
      </c>
      <c r="AW478" s="2">
        <f t="shared" si="113"/>
        <v>20</v>
      </c>
      <c r="AX478">
        <f t="shared" si="114"/>
        <v>314</v>
      </c>
      <c r="AZ478" s="2">
        <f t="shared" si="115"/>
        <v>16</v>
      </c>
      <c r="BA478" s="2">
        <f t="shared" si="116"/>
        <v>1</v>
      </c>
      <c r="BB478" s="2">
        <f t="shared" si="117"/>
        <v>20</v>
      </c>
      <c r="BC478" s="2">
        <f t="shared" si="118"/>
        <v>314</v>
      </c>
      <c r="BD478">
        <f t="shared" si="119"/>
        <v>0</v>
      </c>
      <c r="BE478" s="2" t="str">
        <f t="shared" si="120"/>
        <v>N</v>
      </c>
      <c r="BF478" s="2" t="str">
        <f t="shared" si="121"/>
        <v>N</v>
      </c>
      <c r="BG478" s="2" t="str">
        <f t="shared" si="122"/>
        <v>N</v>
      </c>
      <c r="BH478" s="2" t="str">
        <f t="shared" si="123"/>
        <v>N</v>
      </c>
      <c r="BI478">
        <v>16</v>
      </c>
      <c r="BJ478">
        <f t="shared" si="111"/>
        <v>118</v>
      </c>
      <c r="BL478" s="13" cm="1">
        <f t="array" ref="BL478">INDEX(BE$463:BE$662,$BJ478)</f>
        <v>118</v>
      </c>
      <c r="BM478" s="13" cm="1">
        <f t="array" ref="BM478">INDEX(BF$463:BF$662,$BJ478)</f>
        <v>5</v>
      </c>
      <c r="BN478" s="13" cm="1">
        <f t="array" ref="BN478">INDEX(BG$463:BG$662,$BJ478)</f>
        <v>28</v>
      </c>
      <c r="BO478" s="13" cm="1">
        <f t="array" ref="BO478">INDEX(BH$463:BH$662,$BJ478)</f>
        <v>3078</v>
      </c>
    </row>
    <row r="479" spans="33:67" x14ac:dyDescent="0.3">
      <c r="AG479">
        <v>17</v>
      </c>
      <c r="AI479" s="9">
        <v>17</v>
      </c>
      <c r="AJ479">
        <v>8</v>
      </c>
      <c r="AK479" s="2">
        <v>854</v>
      </c>
      <c r="AR479" s="3">
        <v>4</v>
      </c>
      <c r="AS479" s="14">
        <v>10</v>
      </c>
      <c r="AT479">
        <v>314</v>
      </c>
      <c r="AV479" s="2">
        <f t="shared" si="112"/>
        <v>4</v>
      </c>
      <c r="AW479" s="2">
        <f t="shared" si="113"/>
        <v>10</v>
      </c>
      <c r="AX479">
        <f t="shared" si="114"/>
        <v>314</v>
      </c>
      <c r="AZ479" s="2">
        <f t="shared" si="115"/>
        <v>17</v>
      </c>
      <c r="BA479" s="2">
        <f t="shared" si="116"/>
        <v>4</v>
      </c>
      <c r="BB479" s="2">
        <f t="shared" si="117"/>
        <v>10</v>
      </c>
      <c r="BC479" s="2">
        <f t="shared" si="118"/>
        <v>314</v>
      </c>
      <c r="BD479">
        <f t="shared" si="119"/>
        <v>0</v>
      </c>
      <c r="BE479" s="2" t="str">
        <f t="shared" si="120"/>
        <v>N</v>
      </c>
      <c r="BF479" s="2" t="str">
        <f t="shared" si="121"/>
        <v>N</v>
      </c>
      <c r="BG479" s="2" t="str">
        <f t="shared" si="122"/>
        <v>N</v>
      </c>
      <c r="BH479" s="2" t="str">
        <f t="shared" si="123"/>
        <v>N</v>
      </c>
      <c r="BI479">
        <v>17</v>
      </c>
      <c r="BJ479">
        <f t="shared" si="111"/>
        <v>119</v>
      </c>
      <c r="BL479" s="13" cm="1">
        <f t="array" ref="BL479">INDEX(BE$463:BE$662,$BJ479)</f>
        <v>119</v>
      </c>
      <c r="BM479" s="13" cm="1">
        <f t="array" ref="BM479">INDEX(BF$463:BF$662,$BJ479)</f>
        <v>10</v>
      </c>
      <c r="BN479" s="13" cm="1">
        <f t="array" ref="BN479">INDEX(BG$463:BG$662,$BJ479)</f>
        <v>20</v>
      </c>
      <c r="BO479" s="13" cm="1">
        <f t="array" ref="BO479">INDEX(BH$463:BH$662,$BJ479)</f>
        <v>3141</v>
      </c>
    </row>
    <row r="480" spans="33:67" x14ac:dyDescent="0.3">
      <c r="AG480">
        <v>18</v>
      </c>
      <c r="AI480" s="9">
        <v>18</v>
      </c>
      <c r="AJ480">
        <v>8</v>
      </c>
      <c r="AK480" s="2">
        <v>904</v>
      </c>
      <c r="AR480" s="3">
        <v>3</v>
      </c>
      <c r="AS480" s="14">
        <v>12</v>
      </c>
      <c r="AT480">
        <v>339</v>
      </c>
      <c r="AV480" s="2">
        <f t="shared" si="112"/>
        <v>3</v>
      </c>
      <c r="AW480" s="2">
        <f t="shared" si="113"/>
        <v>12</v>
      </c>
      <c r="AX480">
        <f t="shared" si="114"/>
        <v>339</v>
      </c>
      <c r="AZ480" s="2">
        <f t="shared" si="115"/>
        <v>18</v>
      </c>
      <c r="BA480" s="2">
        <f t="shared" si="116"/>
        <v>3</v>
      </c>
      <c r="BB480" s="2">
        <f t="shared" si="117"/>
        <v>12</v>
      </c>
      <c r="BC480" s="2">
        <f t="shared" si="118"/>
        <v>339</v>
      </c>
      <c r="BD480">
        <f t="shared" si="119"/>
        <v>0</v>
      </c>
      <c r="BE480" s="2" t="str">
        <f t="shared" si="120"/>
        <v>N</v>
      </c>
      <c r="BF480" s="2" t="str">
        <f t="shared" si="121"/>
        <v>N</v>
      </c>
      <c r="BG480" s="2" t="str">
        <f t="shared" si="122"/>
        <v>N</v>
      </c>
      <c r="BH480" s="2" t="str">
        <f t="shared" si="123"/>
        <v>N</v>
      </c>
      <c r="BI480">
        <v>18</v>
      </c>
      <c r="BJ480">
        <f t="shared" si="111"/>
        <v>120</v>
      </c>
      <c r="BL480" s="13" cm="1">
        <f t="array" ref="BL480">INDEX(BE$463:BE$662,$BJ480)</f>
        <v>120</v>
      </c>
      <c r="BM480" s="13" cm="1">
        <f t="array" ref="BM480">INDEX(BF$463:BF$662,$BJ480)</f>
        <v>7</v>
      </c>
      <c r="BN480" s="13" cm="1">
        <f t="array" ref="BN480">INDEX(BG$463:BG$662,$BJ480)</f>
        <v>24</v>
      </c>
      <c r="BO480" s="13" cm="1">
        <f t="array" ref="BO480">INDEX(BH$463:BH$662,$BJ480)</f>
        <v>3166</v>
      </c>
    </row>
    <row r="481" spans="33:67" x14ac:dyDescent="0.3">
      <c r="AG481">
        <v>19</v>
      </c>
      <c r="AI481" s="9">
        <v>19</v>
      </c>
      <c r="AJ481">
        <v>8</v>
      </c>
      <c r="AK481" s="2">
        <v>955</v>
      </c>
      <c r="AR481" s="3">
        <v>7</v>
      </c>
      <c r="AS481" s="14">
        <v>8</v>
      </c>
      <c r="AT481">
        <v>351</v>
      </c>
      <c r="AV481" s="2">
        <f t="shared" si="112"/>
        <v>7</v>
      </c>
      <c r="AW481" s="2">
        <f t="shared" si="113"/>
        <v>8</v>
      </c>
      <c r="AX481">
        <f t="shared" si="114"/>
        <v>351</v>
      </c>
      <c r="AZ481" s="2">
        <f t="shared" si="115"/>
        <v>19</v>
      </c>
      <c r="BA481" s="2">
        <f t="shared" si="116"/>
        <v>7</v>
      </c>
      <c r="BB481" s="2">
        <f t="shared" si="117"/>
        <v>8</v>
      </c>
      <c r="BC481" s="2">
        <f t="shared" si="118"/>
        <v>351</v>
      </c>
      <c r="BD481">
        <f t="shared" si="119"/>
        <v>0</v>
      </c>
      <c r="BE481" s="2" t="str">
        <f t="shared" si="120"/>
        <v>N</v>
      </c>
      <c r="BF481" s="2" t="str">
        <f t="shared" si="121"/>
        <v>N</v>
      </c>
      <c r="BG481" s="2" t="str">
        <f t="shared" si="122"/>
        <v>N</v>
      </c>
      <c r="BH481" s="2" t="str">
        <f t="shared" si="123"/>
        <v>N</v>
      </c>
      <c r="BI481">
        <v>19</v>
      </c>
      <c r="BJ481">
        <f t="shared" si="111"/>
        <v>122</v>
      </c>
      <c r="BL481" s="13" cm="1">
        <f t="array" ref="BL481">INDEX(BE$463:BE$662,$BJ481)</f>
        <v>122</v>
      </c>
      <c r="BM481" s="13" cm="1">
        <f t="array" ref="BM481">INDEX(BF$463:BF$662,$BJ481)</f>
        <v>6</v>
      </c>
      <c r="BN481" s="13" cm="1">
        <f t="array" ref="BN481">INDEX(BG$463:BG$662,$BJ481)</f>
        <v>26</v>
      </c>
      <c r="BO481" s="13" cm="1">
        <f t="array" ref="BO481">INDEX(BH$463:BH$662,$BJ481)</f>
        <v>3185</v>
      </c>
    </row>
    <row r="482" spans="33:67" x14ac:dyDescent="0.3">
      <c r="AG482">
        <v>20</v>
      </c>
      <c r="AI482" s="9">
        <v>20</v>
      </c>
      <c r="AJ482">
        <v>8</v>
      </c>
      <c r="AK482" s="2">
        <v>1005</v>
      </c>
      <c r="AR482" s="3">
        <v>1</v>
      </c>
      <c r="AS482" s="14">
        <v>22</v>
      </c>
      <c r="AT482">
        <v>380</v>
      </c>
      <c r="AV482" s="2">
        <f t="shared" si="112"/>
        <v>1</v>
      </c>
      <c r="AW482" s="2">
        <f t="shared" si="113"/>
        <v>22</v>
      </c>
      <c r="AX482">
        <f t="shared" si="114"/>
        <v>380</v>
      </c>
      <c r="AZ482" s="2">
        <f t="shared" si="115"/>
        <v>20</v>
      </c>
      <c r="BA482" s="2">
        <f t="shared" si="116"/>
        <v>1</v>
      </c>
      <c r="BB482" s="2">
        <f t="shared" si="117"/>
        <v>22</v>
      </c>
      <c r="BC482" s="2">
        <f t="shared" si="118"/>
        <v>380</v>
      </c>
      <c r="BD482">
        <f t="shared" si="119"/>
        <v>0</v>
      </c>
      <c r="BE482" s="2" t="str">
        <f t="shared" si="120"/>
        <v>N</v>
      </c>
      <c r="BF482" s="2" t="str">
        <f t="shared" si="121"/>
        <v>N</v>
      </c>
      <c r="BG482" s="2" t="str">
        <f t="shared" si="122"/>
        <v>N</v>
      </c>
      <c r="BH482" s="2" t="str">
        <f t="shared" si="123"/>
        <v>N</v>
      </c>
      <c r="BI482">
        <v>20</v>
      </c>
      <c r="BJ482">
        <f t="shared" si="111"/>
        <v>125</v>
      </c>
      <c r="BL482" s="13" cm="1">
        <f t="array" ref="BL482">INDEX(BE$463:BE$662,$BJ482)</f>
        <v>125</v>
      </c>
      <c r="BM482" s="13" cm="1">
        <f t="array" ref="BM482">INDEX(BF$463:BF$662,$BJ482)</f>
        <v>9</v>
      </c>
      <c r="BN482" s="13" cm="1">
        <f t="array" ref="BN482">INDEX(BG$463:BG$662,$BJ482)</f>
        <v>22</v>
      </c>
      <c r="BO482" s="13" cm="1">
        <f t="array" ref="BO482">INDEX(BH$463:BH$662,$BJ482)</f>
        <v>3421</v>
      </c>
    </row>
    <row r="483" spans="33:67" x14ac:dyDescent="0.3">
      <c r="AG483">
        <v>21</v>
      </c>
      <c r="AI483" s="9">
        <v>21</v>
      </c>
      <c r="AJ483">
        <v>8</v>
      </c>
      <c r="AK483" s="2">
        <v>1055</v>
      </c>
      <c r="AR483" s="3">
        <v>5</v>
      </c>
      <c r="AS483" s="14">
        <v>10</v>
      </c>
      <c r="AT483">
        <v>392</v>
      </c>
      <c r="AV483" s="2">
        <f t="shared" si="112"/>
        <v>5</v>
      </c>
      <c r="AW483" s="2">
        <f t="shared" si="113"/>
        <v>10</v>
      </c>
      <c r="AX483">
        <f t="shared" si="114"/>
        <v>392</v>
      </c>
      <c r="AZ483" s="2">
        <f t="shared" si="115"/>
        <v>21</v>
      </c>
      <c r="BA483" s="2">
        <f t="shared" si="116"/>
        <v>5</v>
      </c>
      <c r="BB483" s="2">
        <f t="shared" si="117"/>
        <v>10</v>
      </c>
      <c r="BC483" s="2">
        <f t="shared" si="118"/>
        <v>392</v>
      </c>
      <c r="BD483">
        <f t="shared" si="119"/>
        <v>0</v>
      </c>
      <c r="BE483" s="2" t="str">
        <f t="shared" si="120"/>
        <v>N</v>
      </c>
      <c r="BF483" s="2" t="str">
        <f t="shared" si="121"/>
        <v>N</v>
      </c>
      <c r="BG483" s="2" t="str">
        <f t="shared" si="122"/>
        <v>N</v>
      </c>
      <c r="BH483" s="2" t="str">
        <f t="shared" si="123"/>
        <v>N</v>
      </c>
      <c r="BI483">
        <v>21</v>
      </c>
      <c r="BJ483">
        <f t="shared" si="111"/>
        <v>126</v>
      </c>
      <c r="BL483" s="13" cm="1">
        <f t="array" ref="BL483">INDEX(BE$463:BE$662,$BJ483)</f>
        <v>126</v>
      </c>
      <c r="BM483" s="13" cm="1">
        <f t="array" ref="BM483">INDEX(BF$463:BF$662,$BJ483)</f>
        <v>7</v>
      </c>
      <c r="BN483" s="13" cm="1">
        <f t="array" ref="BN483">INDEX(BG$463:BG$662,$BJ483)</f>
        <v>25</v>
      </c>
      <c r="BO483" s="13" cm="1">
        <f t="array" ref="BO483">INDEX(BH$463:BH$662,$BJ483)</f>
        <v>3436</v>
      </c>
    </row>
    <row r="484" spans="33:67" x14ac:dyDescent="0.3">
      <c r="AG484">
        <v>22</v>
      </c>
      <c r="AI484" s="9">
        <v>22</v>
      </c>
      <c r="AJ484">
        <v>8</v>
      </c>
      <c r="AK484" s="2">
        <v>1105</v>
      </c>
      <c r="AR484" s="3">
        <v>2</v>
      </c>
      <c r="AS484" s="14">
        <v>16</v>
      </c>
      <c r="AT484">
        <v>402</v>
      </c>
      <c r="AV484" s="2">
        <f t="shared" si="112"/>
        <v>2</v>
      </c>
      <c r="AW484" s="2">
        <f t="shared" si="113"/>
        <v>16</v>
      </c>
      <c r="AX484">
        <f t="shared" si="114"/>
        <v>402</v>
      </c>
      <c r="AZ484" s="2">
        <f t="shared" si="115"/>
        <v>22</v>
      </c>
      <c r="BA484" s="2">
        <f t="shared" si="116"/>
        <v>2</v>
      </c>
      <c r="BB484" s="2">
        <f t="shared" si="117"/>
        <v>16</v>
      </c>
      <c r="BC484" s="2">
        <f t="shared" si="118"/>
        <v>402</v>
      </c>
      <c r="BD484">
        <f t="shared" si="119"/>
        <v>0</v>
      </c>
      <c r="BE484" s="2" t="str">
        <f t="shared" si="120"/>
        <v>N</v>
      </c>
      <c r="BF484" s="2" t="str">
        <f t="shared" si="121"/>
        <v>N</v>
      </c>
      <c r="BG484" s="2" t="str">
        <f t="shared" si="122"/>
        <v>N</v>
      </c>
      <c r="BH484" s="2" t="str">
        <f t="shared" si="123"/>
        <v>N</v>
      </c>
      <c r="BI484">
        <v>22</v>
      </c>
      <c r="BJ484">
        <f t="shared" si="111"/>
        <v>127</v>
      </c>
      <c r="BL484" s="13" cm="1">
        <f t="array" ref="BL484">INDEX(BE$463:BE$662,$BJ484)</f>
        <v>127</v>
      </c>
      <c r="BM484" s="13" cm="1">
        <f t="array" ref="BM484">INDEX(BF$463:BF$662,$BJ484)</f>
        <v>5</v>
      </c>
      <c r="BN484" s="13" cm="1">
        <f t="array" ref="BN484">INDEX(BG$463:BG$662,$BJ484)</f>
        <v>30</v>
      </c>
      <c r="BO484" s="13" cm="1">
        <f t="array" ref="BO484">INDEX(BH$463:BH$662,$BJ484)</f>
        <v>3534</v>
      </c>
    </row>
    <row r="485" spans="33:67" x14ac:dyDescent="0.3">
      <c r="AG485">
        <v>23</v>
      </c>
      <c r="AI485" s="9">
        <v>23</v>
      </c>
      <c r="AJ485">
        <v>8</v>
      </c>
      <c r="AK485" s="2">
        <v>1156</v>
      </c>
      <c r="AR485" s="3">
        <v>8</v>
      </c>
      <c r="AS485" s="14">
        <v>8</v>
      </c>
      <c r="AT485">
        <v>402</v>
      </c>
      <c r="AV485" s="2">
        <f t="shared" si="112"/>
        <v>8</v>
      </c>
      <c r="AW485" s="2">
        <f t="shared" si="113"/>
        <v>8</v>
      </c>
      <c r="AX485">
        <f t="shared" si="114"/>
        <v>402</v>
      </c>
      <c r="AZ485" s="2">
        <f t="shared" si="115"/>
        <v>23</v>
      </c>
      <c r="BA485" s="2">
        <f t="shared" si="116"/>
        <v>8</v>
      </c>
      <c r="BB485" s="2">
        <f t="shared" si="117"/>
        <v>8</v>
      </c>
      <c r="BC485" s="2">
        <f t="shared" si="118"/>
        <v>402</v>
      </c>
      <c r="BD485">
        <f t="shared" si="119"/>
        <v>0</v>
      </c>
      <c r="BE485" s="2" t="str">
        <f t="shared" si="120"/>
        <v>N</v>
      </c>
      <c r="BF485" s="2" t="str">
        <f t="shared" si="121"/>
        <v>N</v>
      </c>
      <c r="BG485" s="2" t="str">
        <f t="shared" si="122"/>
        <v>N</v>
      </c>
      <c r="BH485" s="2" t="str">
        <f t="shared" si="123"/>
        <v>N</v>
      </c>
      <c r="BI485">
        <v>23</v>
      </c>
      <c r="BJ485">
        <f t="shared" si="111"/>
        <v>128</v>
      </c>
      <c r="BL485" s="13" cm="1">
        <f t="array" ref="BL485">INDEX(BE$463:BE$662,$BJ485)</f>
        <v>128</v>
      </c>
      <c r="BM485" s="13" cm="1">
        <f t="array" ref="BM485">INDEX(BF$463:BF$662,$BJ485)</f>
        <v>8</v>
      </c>
      <c r="BN485" s="13" cm="1">
        <f t="array" ref="BN485">INDEX(BG$463:BG$662,$BJ485)</f>
        <v>24</v>
      </c>
      <c r="BO485" s="13" cm="1">
        <f t="array" ref="BO485">INDEX(BH$463:BH$662,$BJ485)</f>
        <v>3619</v>
      </c>
    </row>
    <row r="486" spans="33:67" x14ac:dyDescent="0.3">
      <c r="AG486">
        <v>24</v>
      </c>
      <c r="AI486" s="9">
        <v>24</v>
      </c>
      <c r="AJ486">
        <v>8</v>
      </c>
      <c r="AK486" s="2">
        <v>1206</v>
      </c>
      <c r="AR486" s="3">
        <v>1</v>
      </c>
      <c r="AS486" s="14">
        <v>24</v>
      </c>
      <c r="AT486">
        <v>452</v>
      </c>
      <c r="AV486" s="2">
        <f t="shared" si="112"/>
        <v>1</v>
      </c>
      <c r="AW486" s="2">
        <f t="shared" si="113"/>
        <v>24</v>
      </c>
      <c r="AX486">
        <f t="shared" si="114"/>
        <v>452</v>
      </c>
      <c r="AZ486" s="2">
        <f t="shared" si="115"/>
        <v>24</v>
      </c>
      <c r="BA486" s="2">
        <f t="shared" si="116"/>
        <v>1</v>
      </c>
      <c r="BB486" s="2">
        <f t="shared" si="117"/>
        <v>24</v>
      </c>
      <c r="BC486" s="2">
        <f t="shared" si="118"/>
        <v>452</v>
      </c>
      <c r="BD486">
        <f t="shared" si="119"/>
        <v>0</v>
      </c>
      <c r="BE486" s="2" t="str">
        <f t="shared" si="120"/>
        <v>N</v>
      </c>
      <c r="BF486" s="2" t="str">
        <f t="shared" si="121"/>
        <v>N</v>
      </c>
      <c r="BG486" s="2" t="str">
        <f t="shared" si="122"/>
        <v>N</v>
      </c>
      <c r="BH486" s="2" t="str">
        <f t="shared" si="123"/>
        <v>N</v>
      </c>
      <c r="BI486">
        <v>24</v>
      </c>
      <c r="BJ486">
        <f t="shared" si="111"/>
        <v>130</v>
      </c>
      <c r="BL486" s="13" cm="1">
        <f t="array" ref="BL486">INDEX(BE$463:BE$662,$BJ486)</f>
        <v>130</v>
      </c>
      <c r="BM486" s="13" cm="1">
        <f t="array" ref="BM486">INDEX(BF$463:BF$662,$BJ486)</f>
        <v>6</v>
      </c>
      <c r="BN486" s="13" cm="1">
        <f t="array" ref="BN486">INDEX(BG$463:BG$662,$BJ486)</f>
        <v>28</v>
      </c>
      <c r="BO486" s="13" cm="1">
        <f t="array" ref="BO486">INDEX(BH$463:BH$662,$BJ486)</f>
        <v>3694</v>
      </c>
    </row>
    <row r="487" spans="33:67" x14ac:dyDescent="0.3">
      <c r="AG487">
        <v>25</v>
      </c>
      <c r="AI487" s="9">
        <v>25</v>
      </c>
      <c r="AJ487">
        <v>8</v>
      </c>
      <c r="AK487" s="2">
        <v>1256</v>
      </c>
      <c r="AR487" s="3">
        <v>4</v>
      </c>
      <c r="AS487" s="14">
        <v>12</v>
      </c>
      <c r="AT487">
        <v>452</v>
      </c>
      <c r="AV487" s="2">
        <f t="shared" si="112"/>
        <v>4</v>
      </c>
      <c r="AW487" s="2">
        <f t="shared" si="113"/>
        <v>12</v>
      </c>
      <c r="AX487">
        <f t="shared" si="114"/>
        <v>452</v>
      </c>
      <c r="AZ487" s="2">
        <f t="shared" si="115"/>
        <v>25</v>
      </c>
      <c r="BA487" s="2">
        <f t="shared" si="116"/>
        <v>4</v>
      </c>
      <c r="BB487" s="2">
        <f t="shared" si="117"/>
        <v>12</v>
      </c>
      <c r="BC487" s="2">
        <f t="shared" si="118"/>
        <v>452</v>
      </c>
      <c r="BD487">
        <f t="shared" si="119"/>
        <v>0</v>
      </c>
      <c r="BE487" s="2" t="str">
        <f t="shared" si="120"/>
        <v>N</v>
      </c>
      <c r="BF487" s="2" t="str">
        <f t="shared" si="121"/>
        <v>N</v>
      </c>
      <c r="BG487" s="2" t="str">
        <f t="shared" si="122"/>
        <v>N</v>
      </c>
      <c r="BH487" s="2" t="str">
        <f t="shared" si="123"/>
        <v>N</v>
      </c>
      <c r="BI487">
        <v>25</v>
      </c>
      <c r="BJ487">
        <f t="shared" si="111"/>
        <v>131</v>
      </c>
      <c r="BL487" s="13" cm="1">
        <f t="array" ref="BL487">INDEX(BE$463:BE$662,$BJ487)</f>
        <v>131</v>
      </c>
      <c r="BM487" s="13" cm="1">
        <f t="array" ref="BM487">INDEX(BF$463:BF$662,$BJ487)</f>
        <v>7</v>
      </c>
      <c r="BN487" s="13" cm="1">
        <f t="array" ref="BN487">INDEX(BG$463:BG$662,$BJ487)</f>
        <v>26</v>
      </c>
      <c r="BO487" s="13" cm="1">
        <f t="array" ref="BO487">INDEX(BH$463:BH$662,$BJ487)</f>
        <v>3716</v>
      </c>
    </row>
    <row r="488" spans="33:67" x14ac:dyDescent="0.3">
      <c r="AG488">
        <v>26</v>
      </c>
      <c r="AI488" s="9">
        <v>26</v>
      </c>
      <c r="AJ488">
        <v>8</v>
      </c>
      <c r="AK488" s="2">
        <v>1306</v>
      </c>
      <c r="AR488" s="3">
        <v>9</v>
      </c>
      <c r="AS488" s="14">
        <v>8</v>
      </c>
      <c r="AT488">
        <v>452</v>
      </c>
      <c r="AV488" s="2">
        <f t="shared" si="112"/>
        <v>9</v>
      </c>
      <c r="AW488" s="2">
        <f t="shared" si="113"/>
        <v>8</v>
      </c>
      <c r="AX488">
        <f t="shared" si="114"/>
        <v>452</v>
      </c>
      <c r="AZ488" s="2">
        <f t="shared" si="115"/>
        <v>26</v>
      </c>
      <c r="BA488" s="2">
        <f t="shared" si="116"/>
        <v>9</v>
      </c>
      <c r="BB488" s="2">
        <f t="shared" si="117"/>
        <v>8</v>
      </c>
      <c r="BC488" s="2">
        <f t="shared" si="118"/>
        <v>452</v>
      </c>
      <c r="BD488">
        <f t="shared" si="119"/>
        <v>0</v>
      </c>
      <c r="BE488" s="2" t="str">
        <f t="shared" si="120"/>
        <v>N</v>
      </c>
      <c r="BF488" s="2" t="str">
        <f t="shared" si="121"/>
        <v>N</v>
      </c>
      <c r="BG488" s="2" t="str">
        <f t="shared" si="122"/>
        <v>N</v>
      </c>
      <c r="BH488" s="2" t="str">
        <f t="shared" si="123"/>
        <v>N</v>
      </c>
      <c r="BI488">
        <v>26</v>
      </c>
      <c r="BJ488">
        <f t="shared" si="111"/>
        <v>133</v>
      </c>
      <c r="BL488" s="13" cm="1">
        <f t="array" ref="BL488">INDEX(BE$463:BE$662,$BJ488)</f>
        <v>133</v>
      </c>
      <c r="BM488" s="13" cm="1">
        <f t="array" ref="BM488">INDEX(BF$463:BF$662,$BJ488)</f>
        <v>10</v>
      </c>
      <c r="BN488" s="13" cm="1">
        <f t="array" ref="BN488">INDEX(BG$463:BG$662,$BJ488)</f>
        <v>22</v>
      </c>
      <c r="BO488" s="13" cm="1">
        <f t="array" ref="BO488">INDEX(BH$463:BH$662,$BJ488)</f>
        <v>3801</v>
      </c>
    </row>
    <row r="489" spans="33:67" x14ac:dyDescent="0.3">
      <c r="AG489">
        <v>27</v>
      </c>
      <c r="AI489" s="9">
        <v>27</v>
      </c>
      <c r="AJ489">
        <v>8</v>
      </c>
      <c r="AK489" s="2">
        <v>1357</v>
      </c>
      <c r="AR489" s="3">
        <v>3</v>
      </c>
      <c r="AS489" s="14">
        <v>14</v>
      </c>
      <c r="AT489">
        <v>461</v>
      </c>
      <c r="AV489" s="2">
        <f t="shared" si="112"/>
        <v>3</v>
      </c>
      <c r="AW489" s="2">
        <f t="shared" si="113"/>
        <v>14</v>
      </c>
      <c r="AX489">
        <f t="shared" si="114"/>
        <v>461</v>
      </c>
      <c r="AZ489" s="2">
        <f t="shared" si="115"/>
        <v>27</v>
      </c>
      <c r="BA489" s="2">
        <f t="shared" si="116"/>
        <v>3</v>
      </c>
      <c r="BB489" s="2">
        <f t="shared" si="117"/>
        <v>14</v>
      </c>
      <c r="BC489" s="2">
        <f t="shared" si="118"/>
        <v>461</v>
      </c>
      <c r="BD489">
        <f t="shared" si="119"/>
        <v>0</v>
      </c>
      <c r="BE489" s="2" t="str">
        <f t="shared" si="120"/>
        <v>N</v>
      </c>
      <c r="BF489" s="2" t="str">
        <f t="shared" si="121"/>
        <v>N</v>
      </c>
      <c r="BG489" s="2" t="str">
        <f t="shared" si="122"/>
        <v>N</v>
      </c>
      <c r="BH489" s="2" t="str">
        <f t="shared" si="123"/>
        <v>N</v>
      </c>
      <c r="BI489">
        <v>27</v>
      </c>
      <c r="BJ489">
        <f t="shared" si="111"/>
        <v>135</v>
      </c>
      <c r="BL489" s="13" cm="1">
        <f t="array" ref="BL489">INDEX(BE$463:BE$662,$BJ489)</f>
        <v>135</v>
      </c>
      <c r="BM489" s="13" cm="1">
        <f t="array" ref="BM489">INDEX(BF$463:BF$662,$BJ489)</f>
        <v>8</v>
      </c>
      <c r="BN489" s="13" cm="1">
        <f t="array" ref="BN489">INDEX(BG$463:BG$662,$BJ489)</f>
        <v>25</v>
      </c>
      <c r="BO489" s="13" cm="1">
        <f t="array" ref="BO489">INDEX(BH$463:BH$662,$BJ489)</f>
        <v>3926</v>
      </c>
    </row>
    <row r="490" spans="33:67" x14ac:dyDescent="0.3">
      <c r="AG490">
        <v>28</v>
      </c>
      <c r="AI490" s="9">
        <v>28</v>
      </c>
      <c r="AJ490">
        <v>8</v>
      </c>
      <c r="AK490" s="2">
        <v>1407</v>
      </c>
      <c r="AR490" s="3">
        <v>6</v>
      </c>
      <c r="AS490" s="14">
        <v>10</v>
      </c>
      <c r="AT490">
        <v>471</v>
      </c>
      <c r="AV490" s="2">
        <f t="shared" si="112"/>
        <v>6</v>
      </c>
      <c r="AW490" s="2">
        <f t="shared" si="113"/>
        <v>10</v>
      </c>
      <c r="AX490">
        <f t="shared" si="114"/>
        <v>471</v>
      </c>
      <c r="AZ490" s="2">
        <f t="shared" si="115"/>
        <v>28</v>
      </c>
      <c r="BA490" s="2">
        <f t="shared" si="116"/>
        <v>6</v>
      </c>
      <c r="BB490" s="2">
        <f t="shared" si="117"/>
        <v>10</v>
      </c>
      <c r="BC490" s="2">
        <f t="shared" si="118"/>
        <v>471</v>
      </c>
      <c r="BD490">
        <f t="shared" si="119"/>
        <v>0</v>
      </c>
      <c r="BE490" s="2" t="str">
        <f t="shared" si="120"/>
        <v>N</v>
      </c>
      <c r="BF490" s="2" t="str">
        <f t="shared" si="121"/>
        <v>N</v>
      </c>
      <c r="BG490" s="2" t="str">
        <f t="shared" si="122"/>
        <v>N</v>
      </c>
      <c r="BH490" s="2" t="str">
        <f t="shared" si="123"/>
        <v>N</v>
      </c>
      <c r="BI490">
        <v>28</v>
      </c>
      <c r="BJ490">
        <f t="shared" si="111"/>
        <v>138</v>
      </c>
      <c r="BL490" s="13" cm="1">
        <f t="array" ref="BL490">INDEX(BE$463:BE$662,$BJ490)</f>
        <v>138</v>
      </c>
      <c r="BM490" s="13" cm="1">
        <f t="array" ref="BM490">INDEX(BF$463:BF$662,$BJ490)</f>
        <v>9</v>
      </c>
      <c r="BN490" s="13" cm="1">
        <f t="array" ref="BN490">INDEX(BG$463:BG$662,$BJ490)</f>
        <v>24</v>
      </c>
      <c r="BO490" s="13" cm="1">
        <f t="array" ref="BO490">INDEX(BH$463:BH$662,$BJ490)</f>
        <v>4071</v>
      </c>
    </row>
    <row r="491" spans="33:67" x14ac:dyDescent="0.3">
      <c r="AG491">
        <v>29</v>
      </c>
      <c r="AI491" s="9">
        <v>29</v>
      </c>
      <c r="AJ491">
        <v>8</v>
      </c>
      <c r="AK491" s="2">
        <v>1457</v>
      </c>
      <c r="AR491" s="3">
        <v>1</v>
      </c>
      <c r="AS491" s="14">
        <v>25</v>
      </c>
      <c r="AT491">
        <v>490</v>
      </c>
      <c r="AV491" s="2">
        <f t="shared" si="112"/>
        <v>1</v>
      </c>
      <c r="AW491" s="2">
        <f t="shared" si="113"/>
        <v>25</v>
      </c>
      <c r="AX491">
        <f t="shared" si="114"/>
        <v>490</v>
      </c>
      <c r="AZ491" s="2">
        <f t="shared" si="115"/>
        <v>29</v>
      </c>
      <c r="BA491" s="2">
        <f t="shared" si="116"/>
        <v>1</v>
      </c>
      <c r="BB491" s="2">
        <f t="shared" si="117"/>
        <v>25</v>
      </c>
      <c r="BC491" s="2">
        <f t="shared" si="118"/>
        <v>490</v>
      </c>
      <c r="BD491">
        <f t="shared" si="119"/>
        <v>0</v>
      </c>
      <c r="BE491" s="2" t="str">
        <f t="shared" si="120"/>
        <v>N</v>
      </c>
      <c r="BF491" s="2" t="str">
        <f t="shared" si="121"/>
        <v>N</v>
      </c>
      <c r="BG491" s="2" t="str">
        <f t="shared" si="122"/>
        <v>N</v>
      </c>
      <c r="BH491" s="2" t="str">
        <f t="shared" si="123"/>
        <v>N</v>
      </c>
      <c r="BI491">
        <v>29</v>
      </c>
      <c r="BJ491">
        <f t="shared" si="111"/>
        <v>139</v>
      </c>
      <c r="BL491" s="13" cm="1">
        <f t="array" ref="BL491">INDEX(BE$463:BE$662,$BJ491)</f>
        <v>139</v>
      </c>
      <c r="BM491" s="13" cm="1">
        <f t="array" ref="BM491">INDEX(BF$463:BF$662,$BJ491)</f>
        <v>6</v>
      </c>
      <c r="BN491" s="13" cm="1">
        <f t="array" ref="BN491">INDEX(BG$463:BG$662,$BJ491)</f>
        <v>30</v>
      </c>
      <c r="BO491" s="13" cm="1">
        <f t="array" ref="BO491">INDEX(BH$463:BH$662,$BJ491)</f>
        <v>4241</v>
      </c>
    </row>
    <row r="492" spans="33:67" x14ac:dyDescent="0.3">
      <c r="AG492">
        <v>30</v>
      </c>
      <c r="AI492" s="9">
        <v>30</v>
      </c>
      <c r="AJ492">
        <v>8</v>
      </c>
      <c r="AK492" s="2">
        <v>1507</v>
      </c>
      <c r="AR492" s="3">
        <v>10</v>
      </c>
      <c r="AS492" s="14">
        <v>8</v>
      </c>
      <c r="AT492">
        <v>502</v>
      </c>
      <c r="AV492" s="2">
        <f t="shared" si="112"/>
        <v>10</v>
      </c>
      <c r="AW492" s="2">
        <f t="shared" si="113"/>
        <v>8</v>
      </c>
      <c r="AX492">
        <f t="shared" si="114"/>
        <v>502</v>
      </c>
      <c r="AZ492" s="2">
        <f t="shared" si="115"/>
        <v>30</v>
      </c>
      <c r="BA492" s="2">
        <f t="shared" si="116"/>
        <v>10</v>
      </c>
      <c r="BB492" s="2">
        <f t="shared" si="117"/>
        <v>8</v>
      </c>
      <c r="BC492" s="2">
        <f t="shared" si="118"/>
        <v>502</v>
      </c>
      <c r="BD492">
        <f t="shared" si="119"/>
        <v>0</v>
      </c>
      <c r="BE492" s="2" t="str">
        <f t="shared" si="120"/>
        <v>N</v>
      </c>
      <c r="BF492" s="2" t="str">
        <f t="shared" si="121"/>
        <v>N</v>
      </c>
      <c r="BG492" s="2" t="str">
        <f t="shared" si="122"/>
        <v>N</v>
      </c>
      <c r="BH492" s="2" t="str">
        <f t="shared" si="123"/>
        <v>N</v>
      </c>
      <c r="BI492">
        <v>30</v>
      </c>
      <c r="BJ492">
        <f t="shared" si="111"/>
        <v>140</v>
      </c>
      <c r="BL492" s="13" cm="1">
        <f t="array" ref="BL492">INDEX(BE$463:BE$662,$BJ492)</f>
        <v>140</v>
      </c>
      <c r="BM492" s="13" cm="1">
        <f t="array" ref="BM492">INDEX(BF$463:BF$662,$BJ492)</f>
        <v>8</v>
      </c>
      <c r="BN492" s="13" cm="1">
        <f t="array" ref="BN492">INDEX(BG$463:BG$662,$BJ492)</f>
        <v>26</v>
      </c>
      <c r="BO492" s="13" cm="1">
        <f t="array" ref="BO492">INDEX(BH$463:BH$662,$BJ492)</f>
        <v>4247</v>
      </c>
    </row>
    <row r="493" spans="33:67" x14ac:dyDescent="0.3">
      <c r="AG493">
        <v>31</v>
      </c>
      <c r="AI493" s="4">
        <v>1</v>
      </c>
      <c r="AJ493">
        <v>10</v>
      </c>
      <c r="AK493" s="2">
        <v>78</v>
      </c>
      <c r="AR493" s="3">
        <v>2</v>
      </c>
      <c r="AS493" s="14">
        <v>18</v>
      </c>
      <c r="AT493">
        <v>508</v>
      </c>
      <c r="AV493" s="2">
        <f t="shared" si="112"/>
        <v>2</v>
      </c>
      <c r="AW493" s="2">
        <f t="shared" si="113"/>
        <v>18</v>
      </c>
      <c r="AX493">
        <f t="shared" si="114"/>
        <v>508</v>
      </c>
      <c r="AZ493" s="2">
        <f t="shared" si="115"/>
        <v>31</v>
      </c>
      <c r="BA493" s="2">
        <f t="shared" si="116"/>
        <v>2</v>
      </c>
      <c r="BB493" s="2">
        <f t="shared" si="117"/>
        <v>18</v>
      </c>
      <c r="BC493" s="2">
        <f t="shared" si="118"/>
        <v>508</v>
      </c>
      <c r="BD493">
        <f t="shared" si="119"/>
        <v>0</v>
      </c>
      <c r="BE493" s="2" t="str">
        <f t="shared" si="120"/>
        <v>N</v>
      </c>
      <c r="BF493" s="2" t="str">
        <f t="shared" si="121"/>
        <v>N</v>
      </c>
      <c r="BG493" s="2" t="str">
        <f t="shared" si="122"/>
        <v>N</v>
      </c>
      <c r="BH493" s="2" t="str">
        <f t="shared" si="123"/>
        <v>N</v>
      </c>
      <c r="BI493">
        <v>31</v>
      </c>
      <c r="BJ493">
        <f t="shared" si="111"/>
        <v>141</v>
      </c>
      <c r="BL493" s="13" cm="1">
        <f t="array" ref="BL493">INDEX(BE$463:BE$662,$BJ493)</f>
        <v>141</v>
      </c>
      <c r="BM493" s="13" cm="1">
        <f t="array" ref="BM493">INDEX(BF$463:BF$662,$BJ493)</f>
        <v>7</v>
      </c>
      <c r="BN493" s="13" cm="1">
        <f t="array" ref="BN493">INDEX(BG$463:BG$662,$BJ493)</f>
        <v>28</v>
      </c>
      <c r="BO493" s="13" cm="1">
        <f t="array" ref="BO493">INDEX(BH$463:BH$662,$BJ493)</f>
        <v>4310</v>
      </c>
    </row>
    <row r="494" spans="33:67" x14ac:dyDescent="0.3">
      <c r="AG494">
        <v>32</v>
      </c>
      <c r="AI494" s="4">
        <v>2</v>
      </c>
      <c r="AJ494">
        <v>10</v>
      </c>
      <c r="AK494" s="2">
        <v>157</v>
      </c>
      <c r="AR494" s="3">
        <v>1</v>
      </c>
      <c r="AS494" s="14">
        <v>26</v>
      </c>
      <c r="AT494">
        <v>530</v>
      </c>
      <c r="AV494" s="2">
        <f t="shared" si="112"/>
        <v>1</v>
      </c>
      <c r="AW494" s="2">
        <f t="shared" si="113"/>
        <v>26</v>
      </c>
      <c r="AX494">
        <f t="shared" si="114"/>
        <v>530</v>
      </c>
      <c r="AZ494" s="2">
        <f t="shared" si="115"/>
        <v>32</v>
      </c>
      <c r="BA494" s="2">
        <f t="shared" si="116"/>
        <v>1</v>
      </c>
      <c r="BB494" s="2">
        <f t="shared" si="117"/>
        <v>26</v>
      </c>
      <c r="BC494" s="2">
        <f t="shared" si="118"/>
        <v>530</v>
      </c>
      <c r="BD494">
        <f t="shared" si="119"/>
        <v>0</v>
      </c>
      <c r="BE494" s="2" t="str">
        <f t="shared" si="120"/>
        <v>N</v>
      </c>
      <c r="BF494" s="2" t="str">
        <f t="shared" si="121"/>
        <v>N</v>
      </c>
      <c r="BG494" s="2" t="str">
        <f t="shared" si="122"/>
        <v>N</v>
      </c>
      <c r="BH494" s="2" t="str">
        <f t="shared" si="123"/>
        <v>N</v>
      </c>
      <c r="BI494">
        <v>32</v>
      </c>
      <c r="BJ494">
        <f t="shared" si="111"/>
        <v>142</v>
      </c>
      <c r="BL494" s="13" cm="1">
        <f t="array" ref="BL494">INDEX(BE$463:BE$662,$BJ494)</f>
        <v>142</v>
      </c>
      <c r="BM494" s="13" cm="1">
        <f t="array" ref="BM494">INDEX(BF$463:BF$662,$BJ494)</f>
        <v>9</v>
      </c>
      <c r="BN494" s="13" cm="1">
        <f t="array" ref="BN494">INDEX(BG$463:BG$662,$BJ494)</f>
        <v>25</v>
      </c>
      <c r="BO494" s="13" cm="1">
        <f t="array" ref="BO494">INDEX(BH$463:BH$662,$BJ494)</f>
        <v>4417</v>
      </c>
    </row>
    <row r="495" spans="33:67" x14ac:dyDescent="0.3">
      <c r="AG495">
        <v>33</v>
      </c>
      <c r="AI495" s="4">
        <v>3</v>
      </c>
      <c r="AJ495">
        <v>10</v>
      </c>
      <c r="AK495" s="2">
        <v>235</v>
      </c>
      <c r="AR495" s="3">
        <v>7</v>
      </c>
      <c r="AS495" s="14">
        <v>10</v>
      </c>
      <c r="AT495">
        <v>549</v>
      </c>
      <c r="AV495" s="2">
        <f t="shared" si="112"/>
        <v>7</v>
      </c>
      <c r="AW495" s="2">
        <f t="shared" si="113"/>
        <v>10</v>
      </c>
      <c r="AX495">
        <f t="shared" si="114"/>
        <v>549</v>
      </c>
      <c r="AZ495" s="2">
        <f t="shared" si="115"/>
        <v>33</v>
      </c>
      <c r="BA495" s="2">
        <f t="shared" si="116"/>
        <v>7</v>
      </c>
      <c r="BB495" s="2">
        <f t="shared" si="117"/>
        <v>10</v>
      </c>
      <c r="BC495" s="2">
        <f t="shared" si="118"/>
        <v>549</v>
      </c>
      <c r="BD495">
        <f t="shared" si="119"/>
        <v>0</v>
      </c>
      <c r="BE495" s="2" t="str">
        <f t="shared" si="120"/>
        <v>N</v>
      </c>
      <c r="BF495" s="2" t="str">
        <f t="shared" si="121"/>
        <v>N</v>
      </c>
      <c r="BG495" s="2" t="str">
        <f t="shared" si="122"/>
        <v>N</v>
      </c>
      <c r="BH495" s="2" t="str">
        <f t="shared" si="123"/>
        <v>N</v>
      </c>
      <c r="BI495">
        <v>33</v>
      </c>
      <c r="BJ495">
        <f t="shared" ref="BJ495:BJ526" si="124">SMALL(BE$463:BE$662,BI495)</f>
        <v>143</v>
      </c>
      <c r="BL495" s="13" cm="1">
        <f t="array" ref="BL495">INDEX(BE$463:BE$662,$BJ495)</f>
        <v>143</v>
      </c>
      <c r="BM495" s="13" cm="1">
        <f t="array" ref="BM495">INDEX(BF$463:BF$662,$BJ495)</f>
        <v>10</v>
      </c>
      <c r="BN495" s="13" cm="1">
        <f t="array" ref="BN495">INDEX(BG$463:BG$662,$BJ495)</f>
        <v>24</v>
      </c>
      <c r="BO495" s="13" cm="1">
        <f t="array" ref="BO495">INDEX(BH$463:BH$662,$BJ495)</f>
        <v>4523</v>
      </c>
    </row>
    <row r="496" spans="33:67" x14ac:dyDescent="0.3">
      <c r="AG496">
        <v>34</v>
      </c>
      <c r="AI496" s="4">
        <v>4</v>
      </c>
      <c r="AJ496">
        <v>10</v>
      </c>
      <c r="AK496" s="2">
        <v>314</v>
      </c>
      <c r="AR496" s="3">
        <v>5</v>
      </c>
      <c r="AS496" s="14">
        <v>12</v>
      </c>
      <c r="AT496">
        <v>565</v>
      </c>
      <c r="AV496" s="2">
        <f t="shared" si="112"/>
        <v>5</v>
      </c>
      <c r="AW496" s="2">
        <f t="shared" si="113"/>
        <v>12</v>
      </c>
      <c r="AX496">
        <f t="shared" si="114"/>
        <v>565</v>
      </c>
      <c r="AZ496" s="2">
        <f t="shared" si="115"/>
        <v>34</v>
      </c>
      <c r="BA496" s="2">
        <f t="shared" si="116"/>
        <v>5</v>
      </c>
      <c r="BB496" s="2">
        <f t="shared" si="117"/>
        <v>12</v>
      </c>
      <c r="BC496" s="2">
        <f t="shared" si="118"/>
        <v>565</v>
      </c>
      <c r="BD496">
        <f t="shared" si="119"/>
        <v>0</v>
      </c>
      <c r="BE496" s="2" t="str">
        <f t="shared" si="120"/>
        <v>N</v>
      </c>
      <c r="BF496" s="2" t="str">
        <f t="shared" si="121"/>
        <v>N</v>
      </c>
      <c r="BG496" s="2" t="str">
        <f t="shared" si="122"/>
        <v>N</v>
      </c>
      <c r="BH496" s="2" t="str">
        <f t="shared" si="123"/>
        <v>N</v>
      </c>
      <c r="BI496">
        <v>34</v>
      </c>
      <c r="BJ496">
        <f t="shared" si="124"/>
        <v>147</v>
      </c>
      <c r="BL496" s="13" cm="1">
        <f t="array" ref="BL496">INDEX(BE$463:BE$662,$BJ496)</f>
        <v>147</v>
      </c>
      <c r="BM496" s="13" cm="1">
        <f t="array" ref="BM496">INDEX(BF$463:BF$662,$BJ496)</f>
        <v>9</v>
      </c>
      <c r="BN496" s="13" cm="1">
        <f t="array" ref="BN496">INDEX(BG$463:BG$662,$BJ496)</f>
        <v>26</v>
      </c>
      <c r="BO496" s="13" cm="1">
        <f t="array" ref="BO496">INDEX(BH$463:BH$662,$BJ496)</f>
        <v>4778</v>
      </c>
    </row>
    <row r="497" spans="33:67" x14ac:dyDescent="0.3">
      <c r="AG497">
        <v>35</v>
      </c>
      <c r="AI497" s="4">
        <v>5</v>
      </c>
      <c r="AJ497">
        <v>10</v>
      </c>
      <c r="AK497" s="2">
        <v>392</v>
      </c>
      <c r="AR497" s="3">
        <v>3</v>
      </c>
      <c r="AS497" s="14">
        <v>16</v>
      </c>
      <c r="AT497">
        <v>603</v>
      </c>
      <c r="AV497" s="2">
        <f t="shared" si="112"/>
        <v>3</v>
      </c>
      <c r="AW497" s="2">
        <f t="shared" si="113"/>
        <v>16</v>
      </c>
      <c r="AX497">
        <f t="shared" si="114"/>
        <v>603</v>
      </c>
      <c r="AZ497" s="2">
        <f t="shared" si="115"/>
        <v>35</v>
      </c>
      <c r="BA497" s="2">
        <f t="shared" si="116"/>
        <v>3</v>
      </c>
      <c r="BB497" s="2">
        <f t="shared" si="117"/>
        <v>16</v>
      </c>
      <c r="BC497" s="2">
        <f t="shared" si="118"/>
        <v>603</v>
      </c>
      <c r="BD497">
        <f t="shared" si="119"/>
        <v>0</v>
      </c>
      <c r="BE497" s="2" t="str">
        <f t="shared" si="120"/>
        <v>N</v>
      </c>
      <c r="BF497" s="2" t="str">
        <f t="shared" si="121"/>
        <v>N</v>
      </c>
      <c r="BG497" s="2" t="str">
        <f t="shared" si="122"/>
        <v>N</v>
      </c>
      <c r="BH497" s="2" t="str">
        <f t="shared" si="123"/>
        <v>N</v>
      </c>
      <c r="BI497">
        <v>35</v>
      </c>
      <c r="BJ497">
        <f t="shared" si="124"/>
        <v>149</v>
      </c>
      <c r="BL497" s="13" cm="1">
        <f t="array" ref="BL497">INDEX(BE$463:BE$662,$BJ497)</f>
        <v>149</v>
      </c>
      <c r="BM497" s="13" cm="1">
        <f t="array" ref="BM497">INDEX(BF$463:BF$662,$BJ497)</f>
        <v>10</v>
      </c>
      <c r="BN497" s="13" cm="1">
        <f t="array" ref="BN497">INDEX(BG$463:BG$662,$BJ497)</f>
        <v>25</v>
      </c>
      <c r="BO497" s="13" cm="1">
        <f t="array" ref="BO497">INDEX(BH$463:BH$662,$BJ497)</f>
        <v>4908</v>
      </c>
    </row>
    <row r="498" spans="33:67" x14ac:dyDescent="0.3">
      <c r="AG498">
        <v>36</v>
      </c>
      <c r="AI498" s="4">
        <v>6</v>
      </c>
      <c r="AJ498">
        <v>10</v>
      </c>
      <c r="AK498" s="2">
        <v>471</v>
      </c>
      <c r="AR498" s="3">
        <v>1</v>
      </c>
      <c r="AS498" s="14">
        <v>28</v>
      </c>
      <c r="AT498">
        <v>615</v>
      </c>
      <c r="AV498" s="2">
        <f t="shared" si="112"/>
        <v>1</v>
      </c>
      <c r="AW498" s="2">
        <f t="shared" si="113"/>
        <v>28</v>
      </c>
      <c r="AX498">
        <f t="shared" si="114"/>
        <v>615</v>
      </c>
      <c r="AZ498" s="2">
        <f t="shared" si="115"/>
        <v>36</v>
      </c>
      <c r="BA498" s="2">
        <f t="shared" si="116"/>
        <v>1</v>
      </c>
      <c r="BB498" s="2">
        <f t="shared" si="117"/>
        <v>28</v>
      </c>
      <c r="BC498" s="2">
        <f t="shared" si="118"/>
        <v>615</v>
      </c>
      <c r="BD498">
        <f t="shared" si="119"/>
        <v>0</v>
      </c>
      <c r="BE498" s="2" t="str">
        <f t="shared" si="120"/>
        <v>N</v>
      </c>
      <c r="BF498" s="2" t="str">
        <f t="shared" si="121"/>
        <v>N</v>
      </c>
      <c r="BG498" s="2" t="str">
        <f t="shared" si="122"/>
        <v>N</v>
      </c>
      <c r="BH498" s="2" t="str">
        <f t="shared" si="123"/>
        <v>N</v>
      </c>
      <c r="BI498">
        <v>36</v>
      </c>
      <c r="BJ498">
        <f t="shared" si="124"/>
        <v>150</v>
      </c>
      <c r="BL498" s="13" cm="1">
        <f t="array" ref="BL498">INDEX(BE$463:BE$662,$BJ498)</f>
        <v>150</v>
      </c>
      <c r="BM498" s="13" cm="1">
        <f t="array" ref="BM498">INDEX(BF$463:BF$662,$BJ498)</f>
        <v>8</v>
      </c>
      <c r="BN498" s="13" cm="1">
        <f t="array" ref="BN498">INDEX(BG$463:BG$662,$BJ498)</f>
        <v>28</v>
      </c>
      <c r="BO498" s="13" cm="1">
        <f t="array" ref="BO498">INDEX(BH$463:BH$662,$BJ498)</f>
        <v>4926</v>
      </c>
    </row>
    <row r="499" spans="33:67" x14ac:dyDescent="0.3">
      <c r="AG499">
        <v>37</v>
      </c>
      <c r="AI499" s="4">
        <v>7</v>
      </c>
      <c r="AJ499">
        <v>10</v>
      </c>
      <c r="AK499" s="2">
        <v>549</v>
      </c>
      <c r="AR499" s="3">
        <v>4</v>
      </c>
      <c r="AS499" s="14">
        <v>14</v>
      </c>
      <c r="AT499">
        <v>615</v>
      </c>
      <c r="AV499" s="2">
        <f t="shared" si="112"/>
        <v>4</v>
      </c>
      <c r="AW499" s="2">
        <f t="shared" si="113"/>
        <v>14</v>
      </c>
      <c r="AX499">
        <f t="shared" si="114"/>
        <v>615</v>
      </c>
      <c r="AZ499" s="2">
        <f t="shared" si="115"/>
        <v>37</v>
      </c>
      <c r="BA499" s="2">
        <f t="shared" si="116"/>
        <v>4</v>
      </c>
      <c r="BB499" s="2">
        <f t="shared" si="117"/>
        <v>14</v>
      </c>
      <c r="BC499" s="2">
        <f t="shared" si="118"/>
        <v>615</v>
      </c>
      <c r="BD499">
        <f t="shared" si="119"/>
        <v>0</v>
      </c>
      <c r="BE499" s="2" t="str">
        <f t="shared" si="120"/>
        <v>N</v>
      </c>
      <c r="BF499" s="2" t="str">
        <f t="shared" si="121"/>
        <v>N</v>
      </c>
      <c r="BG499" s="2" t="str">
        <f t="shared" si="122"/>
        <v>N</v>
      </c>
      <c r="BH499" s="2" t="str">
        <f t="shared" si="123"/>
        <v>N</v>
      </c>
      <c r="BI499">
        <v>37</v>
      </c>
      <c r="BJ499">
        <f t="shared" si="124"/>
        <v>151</v>
      </c>
      <c r="BL499" s="13" cm="1">
        <f t="array" ref="BL499">INDEX(BE$463:BE$662,$BJ499)</f>
        <v>151</v>
      </c>
      <c r="BM499" s="13" cm="1">
        <f t="array" ref="BM499">INDEX(BF$463:BF$662,$BJ499)</f>
        <v>7</v>
      </c>
      <c r="BN499" s="13" cm="1">
        <f t="array" ref="BN499">INDEX(BG$463:BG$662,$BJ499)</f>
        <v>30</v>
      </c>
      <c r="BO499" s="13" cm="1">
        <f t="array" ref="BO499">INDEX(BH$463:BH$662,$BJ499)</f>
        <v>4948</v>
      </c>
    </row>
    <row r="500" spans="33:67" x14ac:dyDescent="0.3">
      <c r="AG500">
        <v>38</v>
      </c>
      <c r="AI500" s="4">
        <v>8</v>
      </c>
      <c r="AJ500">
        <v>10</v>
      </c>
      <c r="AK500" s="2">
        <v>628</v>
      </c>
      <c r="AR500" s="3">
        <v>2</v>
      </c>
      <c r="AS500" s="14">
        <v>20</v>
      </c>
      <c r="AT500">
        <v>628</v>
      </c>
      <c r="AV500" s="2">
        <f t="shared" si="112"/>
        <v>2</v>
      </c>
      <c r="AW500" s="2">
        <f t="shared" si="113"/>
        <v>20</v>
      </c>
      <c r="AX500">
        <f t="shared" si="114"/>
        <v>628</v>
      </c>
      <c r="AZ500" s="2">
        <f t="shared" si="115"/>
        <v>38</v>
      </c>
      <c r="BA500" s="2">
        <f t="shared" si="116"/>
        <v>2</v>
      </c>
      <c r="BB500" s="2">
        <f t="shared" si="117"/>
        <v>20</v>
      </c>
      <c r="BC500" s="2">
        <f t="shared" si="118"/>
        <v>628</v>
      </c>
      <c r="BD500">
        <f t="shared" si="119"/>
        <v>0</v>
      </c>
      <c r="BE500" s="2" t="str">
        <f t="shared" si="120"/>
        <v>N</v>
      </c>
      <c r="BF500" s="2" t="str">
        <f t="shared" si="121"/>
        <v>N</v>
      </c>
      <c r="BG500" s="2" t="str">
        <f t="shared" si="122"/>
        <v>N</v>
      </c>
      <c r="BH500" s="2" t="str">
        <f t="shared" si="123"/>
        <v>N</v>
      </c>
      <c r="BI500">
        <v>38</v>
      </c>
      <c r="BJ500">
        <f t="shared" si="124"/>
        <v>154</v>
      </c>
      <c r="BL500" s="13" cm="1">
        <f t="array" ref="BL500">INDEX(BE$463:BE$662,$BJ500)</f>
        <v>154</v>
      </c>
      <c r="BM500" s="13" cm="1">
        <f t="array" ref="BM500">INDEX(BF$463:BF$662,$BJ500)</f>
        <v>10</v>
      </c>
      <c r="BN500" s="13" cm="1">
        <f t="array" ref="BN500">INDEX(BG$463:BG$662,$BJ500)</f>
        <v>26</v>
      </c>
      <c r="BO500" s="13" cm="1">
        <f t="array" ref="BO500">INDEX(BH$463:BH$662,$BJ500)</f>
        <v>5309</v>
      </c>
    </row>
    <row r="501" spans="33:67" x14ac:dyDescent="0.3">
      <c r="AG501">
        <v>39</v>
      </c>
      <c r="AI501" s="4">
        <v>9</v>
      </c>
      <c r="AJ501">
        <v>10</v>
      </c>
      <c r="AK501" s="2">
        <v>706</v>
      </c>
      <c r="AR501" s="3">
        <v>8</v>
      </c>
      <c r="AS501" s="14">
        <v>10</v>
      </c>
      <c r="AT501">
        <v>628</v>
      </c>
      <c r="AV501" s="2">
        <f t="shared" si="112"/>
        <v>8</v>
      </c>
      <c r="AW501" s="2">
        <f t="shared" si="113"/>
        <v>10</v>
      </c>
      <c r="AX501">
        <f t="shared" si="114"/>
        <v>628</v>
      </c>
      <c r="AZ501" s="2">
        <f t="shared" si="115"/>
        <v>39</v>
      </c>
      <c r="BA501" s="2">
        <f t="shared" si="116"/>
        <v>8</v>
      </c>
      <c r="BB501" s="2">
        <f t="shared" si="117"/>
        <v>10</v>
      </c>
      <c r="BC501" s="2">
        <f t="shared" si="118"/>
        <v>628</v>
      </c>
      <c r="BD501">
        <f t="shared" si="119"/>
        <v>0</v>
      </c>
      <c r="BE501" s="2" t="str">
        <f t="shared" si="120"/>
        <v>N</v>
      </c>
      <c r="BF501" s="2" t="str">
        <f t="shared" si="121"/>
        <v>N</v>
      </c>
      <c r="BG501" s="2" t="str">
        <f t="shared" si="122"/>
        <v>N</v>
      </c>
      <c r="BH501" s="2" t="str">
        <f t="shared" si="123"/>
        <v>N</v>
      </c>
      <c r="BI501">
        <v>39</v>
      </c>
      <c r="BJ501">
        <f t="shared" si="124"/>
        <v>156</v>
      </c>
      <c r="BL501" s="13" cm="1">
        <f t="array" ref="BL501">INDEX(BE$463:BE$662,$BJ501)</f>
        <v>156</v>
      </c>
      <c r="BM501" s="13" cm="1">
        <f t="array" ref="BM501">INDEX(BF$463:BF$662,$BJ501)</f>
        <v>9</v>
      </c>
      <c r="BN501" s="13" cm="1">
        <f t="array" ref="BN501">INDEX(BG$463:BG$662,$BJ501)</f>
        <v>28</v>
      </c>
      <c r="BO501" s="13" cm="1">
        <f t="array" ref="BO501">INDEX(BH$463:BH$662,$BJ501)</f>
        <v>5541</v>
      </c>
    </row>
    <row r="502" spans="33:67" x14ac:dyDescent="0.3">
      <c r="AG502">
        <v>40</v>
      </c>
      <c r="AI502" s="4">
        <v>10</v>
      </c>
      <c r="AJ502">
        <v>10</v>
      </c>
      <c r="AK502" s="2">
        <v>785</v>
      </c>
      <c r="AR502" s="3">
        <v>6</v>
      </c>
      <c r="AS502" s="14">
        <v>12</v>
      </c>
      <c r="AT502">
        <v>678</v>
      </c>
      <c r="AV502" s="2">
        <f t="shared" si="112"/>
        <v>6</v>
      </c>
      <c r="AW502" s="2">
        <f t="shared" si="113"/>
        <v>12</v>
      </c>
      <c r="AX502">
        <f t="shared" si="114"/>
        <v>678</v>
      </c>
      <c r="AZ502" s="2">
        <f t="shared" si="115"/>
        <v>40</v>
      </c>
      <c r="BA502" s="2">
        <f t="shared" si="116"/>
        <v>6</v>
      </c>
      <c r="BB502" s="2">
        <f t="shared" si="117"/>
        <v>12</v>
      </c>
      <c r="BC502" s="2">
        <f t="shared" si="118"/>
        <v>678</v>
      </c>
      <c r="BD502">
        <f t="shared" si="119"/>
        <v>0</v>
      </c>
      <c r="BE502" s="2" t="str">
        <f t="shared" si="120"/>
        <v>N</v>
      </c>
      <c r="BF502" s="2" t="str">
        <f t="shared" si="121"/>
        <v>N</v>
      </c>
      <c r="BG502" s="2" t="str">
        <f t="shared" si="122"/>
        <v>N</v>
      </c>
      <c r="BH502" s="2" t="str">
        <f t="shared" si="123"/>
        <v>N</v>
      </c>
      <c r="BI502">
        <v>40</v>
      </c>
      <c r="BJ502">
        <f t="shared" si="124"/>
        <v>158</v>
      </c>
      <c r="BL502" s="13" cm="1">
        <f t="array" ref="BL502">INDEX(BE$463:BE$662,$BJ502)</f>
        <v>158</v>
      </c>
      <c r="BM502" s="13" cm="1">
        <f t="array" ref="BM502">INDEX(BF$463:BF$662,$BJ502)</f>
        <v>8</v>
      </c>
      <c r="BN502" s="13" cm="1">
        <f t="array" ref="BN502">INDEX(BG$463:BG$662,$BJ502)</f>
        <v>30</v>
      </c>
      <c r="BO502" s="13" cm="1">
        <f t="array" ref="BO502">INDEX(BH$463:BH$662,$BJ502)</f>
        <v>5654</v>
      </c>
    </row>
    <row r="503" spans="33:67" x14ac:dyDescent="0.3">
      <c r="AG503">
        <v>41</v>
      </c>
      <c r="AI503" s="4">
        <v>11</v>
      </c>
      <c r="AJ503">
        <v>10</v>
      </c>
      <c r="AK503" s="2">
        <v>863</v>
      </c>
      <c r="AR503" s="3">
        <v>1</v>
      </c>
      <c r="AS503" s="14">
        <v>30</v>
      </c>
      <c r="AT503">
        <v>706</v>
      </c>
      <c r="AV503" s="2">
        <f t="shared" si="112"/>
        <v>1</v>
      </c>
      <c r="AW503" s="2">
        <f t="shared" si="113"/>
        <v>30</v>
      </c>
      <c r="AX503">
        <f t="shared" si="114"/>
        <v>706</v>
      </c>
      <c r="AZ503" s="2">
        <f t="shared" si="115"/>
        <v>41</v>
      </c>
      <c r="BA503" s="2">
        <f t="shared" si="116"/>
        <v>1</v>
      </c>
      <c r="BB503" s="2">
        <f t="shared" si="117"/>
        <v>30</v>
      </c>
      <c r="BC503" s="2">
        <f t="shared" si="118"/>
        <v>706</v>
      </c>
      <c r="BD503">
        <f t="shared" si="119"/>
        <v>0</v>
      </c>
      <c r="BE503" s="2" t="str">
        <f t="shared" si="120"/>
        <v>N</v>
      </c>
      <c r="BF503" s="2" t="str">
        <f t="shared" si="121"/>
        <v>N</v>
      </c>
      <c r="BG503" s="2" t="str">
        <f t="shared" si="122"/>
        <v>N</v>
      </c>
      <c r="BH503" s="2" t="str">
        <f t="shared" si="123"/>
        <v>N</v>
      </c>
      <c r="BI503">
        <v>41</v>
      </c>
      <c r="BJ503">
        <f t="shared" si="124"/>
        <v>162</v>
      </c>
      <c r="BL503" s="13" cm="1">
        <f t="array" ref="BL503">INDEX(BE$463:BE$662,$BJ503)</f>
        <v>162</v>
      </c>
      <c r="BM503" s="13" cm="1">
        <f t="array" ref="BM503">INDEX(BF$463:BF$662,$BJ503)</f>
        <v>10</v>
      </c>
      <c r="BN503" s="13" cm="1">
        <f t="array" ref="BN503">INDEX(BG$463:BG$662,$BJ503)</f>
        <v>28</v>
      </c>
      <c r="BO503" s="13" cm="1">
        <f t="array" ref="BO503">INDEX(BH$463:BH$662,$BJ503)</f>
        <v>6157</v>
      </c>
    </row>
    <row r="504" spans="33:67" x14ac:dyDescent="0.3">
      <c r="AG504">
        <v>42</v>
      </c>
      <c r="AI504" s="4">
        <v>12</v>
      </c>
      <c r="AJ504">
        <v>10</v>
      </c>
      <c r="AK504" s="2">
        <v>942</v>
      </c>
      <c r="AR504" s="3">
        <v>9</v>
      </c>
      <c r="AS504" s="14">
        <v>10</v>
      </c>
      <c r="AT504">
        <v>706</v>
      </c>
      <c r="AV504" s="2">
        <f t="shared" si="112"/>
        <v>9</v>
      </c>
      <c r="AW504" s="2">
        <f t="shared" si="113"/>
        <v>10</v>
      </c>
      <c r="AX504">
        <f t="shared" si="114"/>
        <v>706</v>
      </c>
      <c r="AZ504" s="2">
        <f t="shared" si="115"/>
        <v>42</v>
      </c>
      <c r="BA504" s="2">
        <f t="shared" si="116"/>
        <v>9</v>
      </c>
      <c r="BB504" s="2">
        <f t="shared" si="117"/>
        <v>10</v>
      </c>
      <c r="BC504" s="2">
        <f t="shared" si="118"/>
        <v>706</v>
      </c>
      <c r="BD504">
        <f t="shared" si="119"/>
        <v>0</v>
      </c>
      <c r="BE504" s="2" t="str">
        <f t="shared" si="120"/>
        <v>N</v>
      </c>
      <c r="BF504" s="2" t="str">
        <f t="shared" si="121"/>
        <v>N</v>
      </c>
      <c r="BG504" s="2" t="str">
        <f t="shared" si="122"/>
        <v>N</v>
      </c>
      <c r="BH504" s="2" t="str">
        <f t="shared" si="123"/>
        <v>N</v>
      </c>
      <c r="BI504">
        <v>42</v>
      </c>
      <c r="BJ504">
        <f t="shared" si="124"/>
        <v>166</v>
      </c>
      <c r="BL504" s="13" cm="1">
        <f t="array" ref="BL504">INDEX(BE$463:BE$662,$BJ504)</f>
        <v>166</v>
      </c>
      <c r="BM504" s="13" cm="1">
        <f t="array" ref="BM504">INDEX(BF$463:BF$662,$BJ504)</f>
        <v>9</v>
      </c>
      <c r="BN504" s="13" cm="1">
        <f t="array" ref="BN504">INDEX(BG$463:BG$662,$BJ504)</f>
        <v>30</v>
      </c>
      <c r="BO504" s="13" cm="1">
        <f t="array" ref="BO504">INDEX(BH$463:BH$662,$BJ504)</f>
        <v>6361</v>
      </c>
    </row>
    <row r="505" spans="33:67" x14ac:dyDescent="0.3">
      <c r="AG505">
        <v>43</v>
      </c>
      <c r="AI505" s="4">
        <v>13</v>
      </c>
      <c r="AJ505">
        <v>10</v>
      </c>
      <c r="AK505" s="2">
        <v>1021</v>
      </c>
      <c r="AR505" s="3">
        <v>2</v>
      </c>
      <c r="AS505" s="14">
        <v>22</v>
      </c>
      <c r="AT505">
        <v>760</v>
      </c>
      <c r="AV505" s="2">
        <f t="shared" si="112"/>
        <v>2</v>
      </c>
      <c r="AW505" s="2">
        <f t="shared" si="113"/>
        <v>22</v>
      </c>
      <c r="AX505">
        <f t="shared" si="114"/>
        <v>760</v>
      </c>
      <c r="AZ505" s="2">
        <f t="shared" si="115"/>
        <v>43</v>
      </c>
      <c r="BA505" s="2">
        <f t="shared" si="116"/>
        <v>2</v>
      </c>
      <c r="BB505" s="2">
        <f t="shared" si="117"/>
        <v>22</v>
      </c>
      <c r="BC505" s="2">
        <f t="shared" si="118"/>
        <v>760</v>
      </c>
      <c r="BD505">
        <f t="shared" si="119"/>
        <v>0</v>
      </c>
      <c r="BE505" s="2" t="str">
        <f t="shared" si="120"/>
        <v>N</v>
      </c>
      <c r="BF505" s="2" t="str">
        <f t="shared" si="121"/>
        <v>N</v>
      </c>
      <c r="BG505" s="2" t="str">
        <f t="shared" si="122"/>
        <v>N</v>
      </c>
      <c r="BH505" s="2" t="str">
        <f t="shared" si="123"/>
        <v>N</v>
      </c>
      <c r="BI505">
        <v>43</v>
      </c>
      <c r="BJ505">
        <f t="shared" si="124"/>
        <v>169</v>
      </c>
      <c r="BL505" s="13" cm="1">
        <f t="array" ref="BL505">INDEX(BE$463:BE$662,$BJ505)</f>
        <v>169</v>
      </c>
      <c r="BM505" s="13" cm="1">
        <f t="array" ref="BM505">INDEX(BF$463:BF$662,$BJ505)</f>
        <v>10</v>
      </c>
      <c r="BN505" s="13" cm="1">
        <f t="array" ref="BN505">INDEX(BG$463:BG$662,$BJ505)</f>
        <v>30</v>
      </c>
      <c r="BO505" s="13" cm="1">
        <f t="array" ref="BO505">INDEX(BH$463:BH$662,$BJ505)</f>
        <v>7068</v>
      </c>
    </row>
    <row r="506" spans="33:67" x14ac:dyDescent="0.3">
      <c r="AG506">
        <v>44</v>
      </c>
      <c r="AI506" s="4">
        <v>14</v>
      </c>
      <c r="AJ506">
        <v>10</v>
      </c>
      <c r="AK506" s="2">
        <v>1099</v>
      </c>
      <c r="AR506" s="3">
        <v>3</v>
      </c>
      <c r="AS506" s="14">
        <v>18</v>
      </c>
      <c r="AT506">
        <v>763</v>
      </c>
      <c r="AV506" s="2">
        <f t="shared" si="112"/>
        <v>3</v>
      </c>
      <c r="AW506" s="2">
        <f t="shared" si="113"/>
        <v>18</v>
      </c>
      <c r="AX506">
        <f t="shared" si="114"/>
        <v>763</v>
      </c>
      <c r="AZ506" s="2">
        <f t="shared" si="115"/>
        <v>44</v>
      </c>
      <c r="BA506" s="2">
        <f t="shared" si="116"/>
        <v>3</v>
      </c>
      <c r="BB506" s="2">
        <f t="shared" si="117"/>
        <v>18</v>
      </c>
      <c r="BC506" s="2">
        <f t="shared" si="118"/>
        <v>763</v>
      </c>
      <c r="BD506">
        <f t="shared" si="119"/>
        <v>0</v>
      </c>
      <c r="BE506" s="2" t="str">
        <f t="shared" si="120"/>
        <v>N</v>
      </c>
      <c r="BF506" s="2" t="str">
        <f t="shared" si="121"/>
        <v>N</v>
      </c>
      <c r="BG506" s="2" t="str">
        <f t="shared" si="122"/>
        <v>N</v>
      </c>
      <c r="BH506" s="2" t="str">
        <f t="shared" si="123"/>
        <v>N</v>
      </c>
      <c r="BI506">
        <v>44</v>
      </c>
      <c r="BJ506" t="e">
        <f t="shared" si="124"/>
        <v>#NUM!</v>
      </c>
      <c r="BL506" s="13" t="e" cm="1">
        <f t="array" ref="BL506">INDEX(BE$463:BE$662,$BJ506)</f>
        <v>#NUM!</v>
      </c>
      <c r="BM506" s="13" t="e" cm="1">
        <f t="array" ref="BM506">INDEX(BF$463:BF$662,$BJ506)</f>
        <v>#NUM!</v>
      </c>
      <c r="BN506" s="13" t="e" cm="1">
        <f t="array" ref="BN506">INDEX(BG$463:BG$662,$BJ506)</f>
        <v>#NUM!</v>
      </c>
      <c r="BO506" s="13" t="e" cm="1">
        <f t="array" ref="BO506">INDEX(BH$463:BH$662,$BJ506)</f>
        <v>#NUM!</v>
      </c>
    </row>
    <row r="507" spans="33:67" x14ac:dyDescent="0.3">
      <c r="AG507">
        <v>45</v>
      </c>
      <c r="AI507" s="4">
        <v>15</v>
      </c>
      <c r="AJ507">
        <v>10</v>
      </c>
      <c r="AK507" s="2">
        <v>1178</v>
      </c>
      <c r="AR507" s="3">
        <v>5</v>
      </c>
      <c r="AS507" s="14">
        <v>14</v>
      </c>
      <c r="AT507">
        <v>769</v>
      </c>
      <c r="AV507" s="2">
        <f t="shared" si="112"/>
        <v>5</v>
      </c>
      <c r="AW507" s="2">
        <f t="shared" si="113"/>
        <v>14</v>
      </c>
      <c r="AX507">
        <f t="shared" si="114"/>
        <v>769</v>
      </c>
      <c r="AZ507" s="2">
        <f t="shared" si="115"/>
        <v>45</v>
      </c>
      <c r="BA507" s="2">
        <f t="shared" si="116"/>
        <v>5</v>
      </c>
      <c r="BB507" s="2">
        <f t="shared" si="117"/>
        <v>14</v>
      </c>
      <c r="BC507" s="2">
        <f t="shared" si="118"/>
        <v>769</v>
      </c>
      <c r="BD507">
        <f t="shared" si="119"/>
        <v>0</v>
      </c>
      <c r="BE507" s="2" t="str">
        <f t="shared" si="120"/>
        <v>N</v>
      </c>
      <c r="BF507" s="2" t="str">
        <f t="shared" si="121"/>
        <v>N</v>
      </c>
      <c r="BG507" s="2" t="str">
        <f t="shared" si="122"/>
        <v>N</v>
      </c>
      <c r="BH507" s="2" t="str">
        <f t="shared" si="123"/>
        <v>N</v>
      </c>
      <c r="BI507">
        <v>45</v>
      </c>
      <c r="BJ507" t="e">
        <f t="shared" si="124"/>
        <v>#NUM!</v>
      </c>
      <c r="BL507" s="13" t="e" cm="1">
        <f t="array" ref="BL507">INDEX(BE$463:BE$662,$BJ507)</f>
        <v>#NUM!</v>
      </c>
      <c r="BM507" s="13" t="e" cm="1">
        <f t="array" ref="BM507">INDEX(BF$463:BF$662,$BJ507)</f>
        <v>#NUM!</v>
      </c>
      <c r="BN507" s="13" t="e" cm="1">
        <f t="array" ref="BN507">INDEX(BG$463:BG$662,$BJ507)</f>
        <v>#NUM!</v>
      </c>
      <c r="BO507" s="13" t="e" cm="1">
        <f t="array" ref="BO507">INDEX(BH$463:BH$662,$BJ507)</f>
        <v>#NUM!</v>
      </c>
    </row>
    <row r="508" spans="33:67" x14ac:dyDescent="0.3">
      <c r="AG508">
        <v>46</v>
      </c>
      <c r="AI508" s="4">
        <v>16</v>
      </c>
      <c r="AJ508">
        <v>10</v>
      </c>
      <c r="AK508" s="2">
        <v>1256</v>
      </c>
      <c r="AR508" s="3">
        <v>10</v>
      </c>
      <c r="AS508" s="14">
        <v>10</v>
      </c>
      <c r="AT508">
        <v>785</v>
      </c>
      <c r="AV508" s="2">
        <f t="shared" si="112"/>
        <v>10</v>
      </c>
      <c r="AW508" s="2">
        <f t="shared" si="113"/>
        <v>10</v>
      </c>
      <c r="AX508">
        <f t="shared" si="114"/>
        <v>785</v>
      </c>
      <c r="AZ508" s="2">
        <f t="shared" si="115"/>
        <v>46</v>
      </c>
      <c r="BA508" s="2">
        <f t="shared" si="116"/>
        <v>10</v>
      </c>
      <c r="BB508" s="2">
        <f t="shared" si="117"/>
        <v>10</v>
      </c>
      <c r="BC508" s="2">
        <f t="shared" si="118"/>
        <v>785</v>
      </c>
      <c r="BD508">
        <f t="shared" si="119"/>
        <v>0</v>
      </c>
      <c r="BE508" s="2" t="str">
        <f t="shared" si="120"/>
        <v>N</v>
      </c>
      <c r="BF508" s="2" t="str">
        <f t="shared" si="121"/>
        <v>N</v>
      </c>
      <c r="BG508" s="2" t="str">
        <f t="shared" si="122"/>
        <v>N</v>
      </c>
      <c r="BH508" s="2" t="str">
        <f t="shared" si="123"/>
        <v>N</v>
      </c>
      <c r="BI508">
        <v>46</v>
      </c>
      <c r="BJ508" t="e">
        <f t="shared" si="124"/>
        <v>#NUM!</v>
      </c>
      <c r="BL508" s="13" t="e" cm="1">
        <f t="array" ref="BL508">INDEX(BE$463:BE$662,$BJ508)</f>
        <v>#NUM!</v>
      </c>
      <c r="BM508" s="13" t="e" cm="1">
        <f t="array" ref="BM508">INDEX(BF$463:BF$662,$BJ508)</f>
        <v>#NUM!</v>
      </c>
      <c r="BN508" s="13" t="e" cm="1">
        <f t="array" ref="BN508">INDEX(BG$463:BG$662,$BJ508)</f>
        <v>#NUM!</v>
      </c>
      <c r="BO508" s="13" t="e" cm="1">
        <f t="array" ref="BO508">INDEX(BH$463:BH$662,$BJ508)</f>
        <v>#NUM!</v>
      </c>
    </row>
    <row r="509" spans="33:67" x14ac:dyDescent="0.3">
      <c r="AG509">
        <v>47</v>
      </c>
      <c r="AI509" s="4">
        <v>17</v>
      </c>
      <c r="AJ509">
        <v>10</v>
      </c>
      <c r="AK509" s="2">
        <v>1335</v>
      </c>
      <c r="AR509" s="3">
        <v>7</v>
      </c>
      <c r="AS509" s="14">
        <v>12</v>
      </c>
      <c r="AT509">
        <v>791</v>
      </c>
      <c r="AV509" s="2">
        <f t="shared" si="112"/>
        <v>7</v>
      </c>
      <c r="AW509" s="2">
        <f t="shared" si="113"/>
        <v>12</v>
      </c>
      <c r="AX509">
        <f t="shared" si="114"/>
        <v>791</v>
      </c>
      <c r="AZ509" s="2">
        <f t="shared" si="115"/>
        <v>47</v>
      </c>
      <c r="BA509" s="2">
        <f t="shared" si="116"/>
        <v>7</v>
      </c>
      <c r="BB509" s="2">
        <f t="shared" si="117"/>
        <v>12</v>
      </c>
      <c r="BC509" s="2">
        <f t="shared" si="118"/>
        <v>791</v>
      </c>
      <c r="BD509">
        <f t="shared" si="119"/>
        <v>0</v>
      </c>
      <c r="BE509" s="2" t="str">
        <f t="shared" si="120"/>
        <v>N</v>
      </c>
      <c r="BF509" s="2" t="str">
        <f t="shared" si="121"/>
        <v>N</v>
      </c>
      <c r="BG509" s="2" t="str">
        <f t="shared" si="122"/>
        <v>N</v>
      </c>
      <c r="BH509" s="2" t="str">
        <f t="shared" si="123"/>
        <v>N</v>
      </c>
      <c r="BI509">
        <v>47</v>
      </c>
      <c r="BJ509" t="e">
        <f t="shared" si="124"/>
        <v>#NUM!</v>
      </c>
      <c r="BL509" s="13" t="e" cm="1">
        <f t="array" ref="BL509">INDEX(BE$463:BE$662,$BJ509)</f>
        <v>#NUM!</v>
      </c>
      <c r="BM509" s="13" t="e" cm="1">
        <f t="array" ref="BM509">INDEX(BF$463:BF$662,$BJ509)</f>
        <v>#NUM!</v>
      </c>
      <c r="BN509" s="13" t="e" cm="1">
        <f t="array" ref="BN509">INDEX(BG$463:BG$662,$BJ509)</f>
        <v>#NUM!</v>
      </c>
      <c r="BO509" s="13" t="e" cm="1">
        <f t="array" ref="BO509">INDEX(BH$463:BH$662,$BJ509)</f>
        <v>#NUM!</v>
      </c>
    </row>
    <row r="510" spans="33:67" x14ac:dyDescent="0.3">
      <c r="AG510">
        <v>48</v>
      </c>
      <c r="AI510" s="4">
        <v>18</v>
      </c>
      <c r="AJ510">
        <v>10</v>
      </c>
      <c r="AK510" s="2">
        <v>1413</v>
      </c>
      <c r="AR510" s="3">
        <v>1</v>
      </c>
      <c r="AS510" s="14">
        <v>32</v>
      </c>
      <c r="AT510">
        <v>804</v>
      </c>
      <c r="AV510" s="2">
        <f t="shared" si="112"/>
        <v>1</v>
      </c>
      <c r="AW510" s="2" t="str">
        <f t="shared" si="113"/>
        <v>N</v>
      </c>
      <c r="AX510" t="str">
        <f t="shared" si="114"/>
        <v/>
      </c>
      <c r="AZ510" s="2" t="str">
        <f t="shared" si="115"/>
        <v/>
      </c>
      <c r="BA510" s="2" t="str">
        <f t="shared" si="116"/>
        <v/>
      </c>
      <c r="BB510" s="2" t="str">
        <f t="shared" si="117"/>
        <v/>
      </c>
      <c r="BC510" s="2" t="str">
        <f t="shared" si="118"/>
        <v/>
      </c>
      <c r="BD510">
        <f t="shared" si="119"/>
        <v>0</v>
      </c>
      <c r="BE510" s="2" t="str">
        <f t="shared" si="120"/>
        <v>N</v>
      </c>
      <c r="BF510" s="2" t="str">
        <f t="shared" si="121"/>
        <v>N</v>
      </c>
      <c r="BG510" s="2" t="str">
        <f t="shared" si="122"/>
        <v>N</v>
      </c>
      <c r="BH510" s="2" t="str">
        <f t="shared" si="123"/>
        <v>N</v>
      </c>
      <c r="BI510">
        <v>48</v>
      </c>
      <c r="BJ510" t="e">
        <f t="shared" si="124"/>
        <v>#NUM!</v>
      </c>
      <c r="BL510" s="13" t="e" cm="1">
        <f t="array" ref="BL510">INDEX(BE$463:BE$662,$BJ510)</f>
        <v>#NUM!</v>
      </c>
      <c r="BM510" s="13" t="e" cm="1">
        <f t="array" ref="BM510">INDEX(BF$463:BF$662,$BJ510)</f>
        <v>#NUM!</v>
      </c>
      <c r="BN510" s="13" t="e" cm="1">
        <f t="array" ref="BN510">INDEX(BG$463:BG$662,$BJ510)</f>
        <v>#NUM!</v>
      </c>
      <c r="BO510" s="13" t="e" cm="1">
        <f t="array" ref="BO510">INDEX(BH$463:BH$662,$BJ510)</f>
        <v>#NUM!</v>
      </c>
    </row>
    <row r="511" spans="33:67" x14ac:dyDescent="0.3">
      <c r="AG511">
        <v>49</v>
      </c>
      <c r="AI511" s="4">
        <v>19</v>
      </c>
      <c r="AJ511">
        <v>10</v>
      </c>
      <c r="AK511" s="2">
        <v>1492</v>
      </c>
      <c r="AR511" s="3">
        <v>4</v>
      </c>
      <c r="AS511" s="14">
        <v>16</v>
      </c>
      <c r="AT511">
        <v>804</v>
      </c>
      <c r="AV511" s="2">
        <f t="shared" si="112"/>
        <v>4</v>
      </c>
      <c r="AW511" s="2">
        <f t="shared" si="113"/>
        <v>16</v>
      </c>
      <c r="AX511">
        <f t="shared" si="114"/>
        <v>804</v>
      </c>
      <c r="AZ511" s="2">
        <f t="shared" si="115"/>
        <v>49</v>
      </c>
      <c r="BA511" s="2">
        <f t="shared" si="116"/>
        <v>4</v>
      </c>
      <c r="BB511" s="2">
        <f t="shared" si="117"/>
        <v>16</v>
      </c>
      <c r="BC511" s="2">
        <f t="shared" si="118"/>
        <v>804</v>
      </c>
      <c r="BD511">
        <f t="shared" si="119"/>
        <v>0</v>
      </c>
      <c r="BE511" s="2" t="str">
        <f t="shared" si="120"/>
        <v>N</v>
      </c>
      <c r="BF511" s="2" t="str">
        <f t="shared" si="121"/>
        <v>N</v>
      </c>
      <c r="BG511" s="2" t="str">
        <f t="shared" si="122"/>
        <v>N</v>
      </c>
      <c r="BH511" s="2" t="str">
        <f t="shared" si="123"/>
        <v>N</v>
      </c>
      <c r="BI511">
        <v>49</v>
      </c>
      <c r="BJ511" t="e">
        <f t="shared" si="124"/>
        <v>#NUM!</v>
      </c>
      <c r="BL511" s="13" t="e" cm="1">
        <f t="array" ref="BL511">INDEX(BE$463:BE$662,$BJ511)</f>
        <v>#NUM!</v>
      </c>
      <c r="BM511" s="13" t="e" cm="1">
        <f t="array" ref="BM511">INDEX(BF$463:BF$662,$BJ511)</f>
        <v>#NUM!</v>
      </c>
      <c r="BN511" s="13" t="e" cm="1">
        <f t="array" ref="BN511">INDEX(BG$463:BG$662,$BJ511)</f>
        <v>#NUM!</v>
      </c>
      <c r="BO511" s="13" t="e" cm="1">
        <f t="array" ref="BO511">INDEX(BH$463:BH$662,$BJ511)</f>
        <v>#NUM!</v>
      </c>
    </row>
    <row r="512" spans="33:67" x14ac:dyDescent="0.3">
      <c r="AG512">
        <v>50</v>
      </c>
      <c r="AI512" s="4">
        <v>20</v>
      </c>
      <c r="AJ512">
        <v>10</v>
      </c>
      <c r="AK512" s="2">
        <v>1570</v>
      </c>
      <c r="AR512" s="3">
        <v>2</v>
      </c>
      <c r="AS512" s="14">
        <v>24</v>
      </c>
      <c r="AT512">
        <v>904</v>
      </c>
      <c r="AV512" s="2">
        <f t="shared" si="112"/>
        <v>2</v>
      </c>
      <c r="AW512" s="2">
        <f t="shared" si="113"/>
        <v>24</v>
      </c>
      <c r="AX512">
        <f t="shared" si="114"/>
        <v>904</v>
      </c>
      <c r="AZ512" s="2">
        <f t="shared" si="115"/>
        <v>50</v>
      </c>
      <c r="BA512" s="2">
        <f t="shared" si="116"/>
        <v>2</v>
      </c>
      <c r="BB512" s="2">
        <f t="shared" si="117"/>
        <v>24</v>
      </c>
      <c r="BC512" s="2">
        <f t="shared" si="118"/>
        <v>904</v>
      </c>
      <c r="BD512">
        <f t="shared" si="119"/>
        <v>0</v>
      </c>
      <c r="BE512" s="2" t="str">
        <f t="shared" si="120"/>
        <v>N</v>
      </c>
      <c r="BF512" s="2" t="str">
        <f t="shared" si="121"/>
        <v>N</v>
      </c>
      <c r="BG512" s="2" t="str">
        <f t="shared" si="122"/>
        <v>N</v>
      </c>
      <c r="BH512" s="2" t="str">
        <f t="shared" si="123"/>
        <v>N</v>
      </c>
      <c r="BI512">
        <v>50</v>
      </c>
      <c r="BJ512" t="e">
        <f t="shared" si="124"/>
        <v>#NUM!</v>
      </c>
      <c r="BL512" s="13" t="e" cm="1">
        <f t="array" ref="BL512">INDEX(BE$463:BE$662,$BJ512)</f>
        <v>#NUM!</v>
      </c>
      <c r="BM512" s="13" t="e" cm="1">
        <f t="array" ref="BM512">INDEX(BF$463:BF$662,$BJ512)</f>
        <v>#NUM!</v>
      </c>
      <c r="BN512" s="13" t="e" cm="1">
        <f t="array" ref="BN512">INDEX(BG$463:BG$662,$BJ512)</f>
        <v>#NUM!</v>
      </c>
      <c r="BO512" s="13" t="e" cm="1">
        <f t="array" ref="BO512">INDEX(BH$463:BH$662,$BJ512)</f>
        <v>#NUM!</v>
      </c>
    </row>
    <row r="513" spans="33:67" x14ac:dyDescent="0.3">
      <c r="AG513">
        <v>51</v>
      </c>
      <c r="AI513" s="4">
        <v>21</v>
      </c>
      <c r="AJ513">
        <v>10</v>
      </c>
      <c r="AK513" s="2">
        <v>1649</v>
      </c>
      <c r="AR513" s="3">
        <v>8</v>
      </c>
      <c r="AS513" s="14">
        <v>12</v>
      </c>
      <c r="AT513">
        <v>904</v>
      </c>
      <c r="AV513" s="2">
        <f t="shared" si="112"/>
        <v>8</v>
      </c>
      <c r="AW513" s="2">
        <f t="shared" si="113"/>
        <v>12</v>
      </c>
      <c r="AX513">
        <f t="shared" si="114"/>
        <v>904</v>
      </c>
      <c r="AZ513" s="2">
        <f t="shared" si="115"/>
        <v>51</v>
      </c>
      <c r="BA513" s="2">
        <f t="shared" si="116"/>
        <v>8</v>
      </c>
      <c r="BB513" s="2">
        <f t="shared" si="117"/>
        <v>12</v>
      </c>
      <c r="BC513" s="2">
        <f t="shared" si="118"/>
        <v>904</v>
      </c>
      <c r="BD513">
        <f t="shared" si="119"/>
        <v>0</v>
      </c>
      <c r="BE513" s="2" t="str">
        <f t="shared" si="120"/>
        <v>N</v>
      </c>
      <c r="BF513" s="2" t="str">
        <f t="shared" si="121"/>
        <v>N</v>
      </c>
      <c r="BG513" s="2" t="str">
        <f t="shared" si="122"/>
        <v>N</v>
      </c>
      <c r="BH513" s="2" t="str">
        <f t="shared" si="123"/>
        <v>N</v>
      </c>
      <c r="BI513">
        <v>51</v>
      </c>
      <c r="BJ513" t="e">
        <f t="shared" si="124"/>
        <v>#NUM!</v>
      </c>
      <c r="BL513" s="13" t="e" cm="1">
        <f t="array" ref="BL513">INDEX(BE$463:BE$662,$BJ513)</f>
        <v>#NUM!</v>
      </c>
      <c r="BM513" s="13" t="e" cm="1">
        <f t="array" ref="BM513">INDEX(BF$463:BF$662,$BJ513)</f>
        <v>#NUM!</v>
      </c>
      <c r="BN513" s="13" t="e" cm="1">
        <f t="array" ref="BN513">INDEX(BG$463:BG$662,$BJ513)</f>
        <v>#NUM!</v>
      </c>
      <c r="BO513" s="13" t="e" cm="1">
        <f t="array" ref="BO513">INDEX(BH$463:BH$662,$BJ513)</f>
        <v>#NUM!</v>
      </c>
    </row>
    <row r="514" spans="33:67" x14ac:dyDescent="0.3">
      <c r="AG514">
        <v>52</v>
      </c>
      <c r="AI514" s="4">
        <v>22</v>
      </c>
      <c r="AJ514">
        <v>10</v>
      </c>
      <c r="AK514" s="2">
        <v>1727</v>
      </c>
      <c r="AR514" s="3">
        <v>1</v>
      </c>
      <c r="AS514" s="14">
        <v>34</v>
      </c>
      <c r="AT514">
        <v>907</v>
      </c>
      <c r="AV514" s="2">
        <f t="shared" si="112"/>
        <v>1</v>
      </c>
      <c r="AW514" s="2" t="str">
        <f t="shared" si="113"/>
        <v>N</v>
      </c>
      <c r="AX514" t="str">
        <f t="shared" si="114"/>
        <v/>
      </c>
      <c r="AZ514" s="2" t="str">
        <f t="shared" si="115"/>
        <v/>
      </c>
      <c r="BA514" s="2" t="str">
        <f t="shared" si="116"/>
        <v/>
      </c>
      <c r="BB514" s="2" t="str">
        <f t="shared" si="117"/>
        <v/>
      </c>
      <c r="BC514" s="2" t="str">
        <f t="shared" si="118"/>
        <v/>
      </c>
      <c r="BD514">
        <f t="shared" si="119"/>
        <v>0</v>
      </c>
      <c r="BE514" s="2" t="str">
        <f t="shared" si="120"/>
        <v>N</v>
      </c>
      <c r="BF514" s="2" t="str">
        <f t="shared" si="121"/>
        <v>N</v>
      </c>
      <c r="BG514" s="2" t="str">
        <f t="shared" si="122"/>
        <v>N</v>
      </c>
      <c r="BH514" s="2" t="str">
        <f t="shared" si="123"/>
        <v>N</v>
      </c>
      <c r="BI514">
        <v>52</v>
      </c>
      <c r="BJ514" t="e">
        <f t="shared" si="124"/>
        <v>#NUM!</v>
      </c>
      <c r="BL514" s="13" t="e" cm="1">
        <f t="array" ref="BL514">INDEX(BE$463:BE$662,$BJ514)</f>
        <v>#NUM!</v>
      </c>
      <c r="BM514" s="13" t="e" cm="1">
        <f t="array" ref="BM514">INDEX(BF$463:BF$662,$BJ514)</f>
        <v>#NUM!</v>
      </c>
      <c r="BN514" s="13" t="e" cm="1">
        <f t="array" ref="BN514">INDEX(BG$463:BG$662,$BJ514)</f>
        <v>#NUM!</v>
      </c>
      <c r="BO514" s="13" t="e" cm="1">
        <f t="array" ref="BO514">INDEX(BH$463:BH$662,$BJ514)</f>
        <v>#NUM!</v>
      </c>
    </row>
    <row r="515" spans="33:67" x14ac:dyDescent="0.3">
      <c r="AG515">
        <v>53</v>
      </c>
      <c r="AI515" s="4">
        <v>23</v>
      </c>
      <c r="AJ515">
        <v>10</v>
      </c>
      <c r="AK515" s="2">
        <v>1806</v>
      </c>
      <c r="AR515" s="3">
        <v>6</v>
      </c>
      <c r="AS515" s="14">
        <v>14</v>
      </c>
      <c r="AT515">
        <v>923</v>
      </c>
      <c r="AV515" s="2">
        <f t="shared" si="112"/>
        <v>6</v>
      </c>
      <c r="AW515" s="2">
        <f t="shared" si="113"/>
        <v>14</v>
      </c>
      <c r="AX515">
        <f t="shared" si="114"/>
        <v>923</v>
      </c>
      <c r="AZ515" s="2">
        <f t="shared" si="115"/>
        <v>53</v>
      </c>
      <c r="BA515" s="2">
        <f t="shared" si="116"/>
        <v>6</v>
      </c>
      <c r="BB515" s="2">
        <f t="shared" si="117"/>
        <v>14</v>
      </c>
      <c r="BC515" s="2">
        <f t="shared" si="118"/>
        <v>923</v>
      </c>
      <c r="BD515">
        <f t="shared" si="119"/>
        <v>0</v>
      </c>
      <c r="BE515" s="2" t="str">
        <f t="shared" si="120"/>
        <v>N</v>
      </c>
      <c r="BF515" s="2" t="str">
        <f t="shared" si="121"/>
        <v>N</v>
      </c>
      <c r="BG515" s="2" t="str">
        <f t="shared" si="122"/>
        <v>N</v>
      </c>
      <c r="BH515" s="2" t="str">
        <f t="shared" si="123"/>
        <v>N</v>
      </c>
      <c r="BI515">
        <v>53</v>
      </c>
      <c r="BJ515" t="e">
        <f t="shared" si="124"/>
        <v>#NUM!</v>
      </c>
      <c r="BL515" s="13" t="e" cm="1">
        <f t="array" ref="BL515">INDEX(BE$463:BE$662,$BJ515)</f>
        <v>#NUM!</v>
      </c>
      <c r="BM515" s="13" t="e" cm="1">
        <f t="array" ref="BM515">INDEX(BF$463:BF$662,$BJ515)</f>
        <v>#NUM!</v>
      </c>
      <c r="BN515" s="13" t="e" cm="1">
        <f t="array" ref="BN515">INDEX(BG$463:BG$662,$BJ515)</f>
        <v>#NUM!</v>
      </c>
      <c r="BO515" s="13" t="e" cm="1">
        <f t="array" ref="BO515">INDEX(BH$463:BH$662,$BJ515)</f>
        <v>#NUM!</v>
      </c>
    </row>
    <row r="516" spans="33:67" x14ac:dyDescent="0.3">
      <c r="AG516">
        <v>54</v>
      </c>
      <c r="AI516" s="4">
        <v>24</v>
      </c>
      <c r="AJ516">
        <v>10</v>
      </c>
      <c r="AK516" s="2">
        <v>1884</v>
      </c>
      <c r="AR516" s="3">
        <v>3</v>
      </c>
      <c r="AS516" s="14">
        <v>20</v>
      </c>
      <c r="AT516">
        <v>942</v>
      </c>
      <c r="AV516" s="2">
        <f t="shared" si="112"/>
        <v>3</v>
      </c>
      <c r="AW516" s="2">
        <f t="shared" si="113"/>
        <v>20</v>
      </c>
      <c r="AX516">
        <f t="shared" si="114"/>
        <v>942</v>
      </c>
      <c r="AZ516" s="2">
        <f t="shared" si="115"/>
        <v>54</v>
      </c>
      <c r="BA516" s="2">
        <f t="shared" si="116"/>
        <v>3</v>
      </c>
      <c r="BB516" s="2">
        <f t="shared" si="117"/>
        <v>20</v>
      </c>
      <c r="BC516" s="2">
        <f t="shared" si="118"/>
        <v>942</v>
      </c>
      <c r="BD516">
        <f t="shared" si="119"/>
        <v>0</v>
      </c>
      <c r="BE516" s="2" t="str">
        <f t="shared" si="120"/>
        <v>N</v>
      </c>
      <c r="BF516" s="2" t="str">
        <f t="shared" si="121"/>
        <v>N</v>
      </c>
      <c r="BG516" s="2" t="str">
        <f t="shared" si="122"/>
        <v>N</v>
      </c>
      <c r="BH516" s="2" t="str">
        <f t="shared" si="123"/>
        <v>N</v>
      </c>
      <c r="BI516">
        <v>54</v>
      </c>
      <c r="BJ516" t="e">
        <f t="shared" si="124"/>
        <v>#NUM!</v>
      </c>
      <c r="BL516" s="13" t="e" cm="1">
        <f t="array" ref="BL516">INDEX(BE$463:BE$662,$BJ516)</f>
        <v>#NUM!</v>
      </c>
      <c r="BM516" s="13" t="e" cm="1">
        <f t="array" ref="BM516">INDEX(BF$463:BF$662,$BJ516)</f>
        <v>#NUM!</v>
      </c>
      <c r="BN516" s="13" t="e" cm="1">
        <f t="array" ref="BN516">INDEX(BG$463:BG$662,$BJ516)</f>
        <v>#NUM!</v>
      </c>
      <c r="BO516" s="13" t="e" cm="1">
        <f t="array" ref="BO516">INDEX(BH$463:BH$662,$BJ516)</f>
        <v>#NUM!</v>
      </c>
    </row>
    <row r="517" spans="33:67" x14ac:dyDescent="0.3">
      <c r="AG517">
        <v>55</v>
      </c>
      <c r="AI517" s="4">
        <v>25</v>
      </c>
      <c r="AJ517">
        <v>10</v>
      </c>
      <c r="AK517" s="2">
        <v>1963</v>
      </c>
      <c r="AR517" s="3">
        <v>2</v>
      </c>
      <c r="AS517" s="14">
        <v>25</v>
      </c>
      <c r="AT517">
        <v>981</v>
      </c>
      <c r="AV517" s="2">
        <f t="shared" si="112"/>
        <v>2</v>
      </c>
      <c r="AW517" s="2">
        <f t="shared" si="113"/>
        <v>25</v>
      </c>
      <c r="AX517">
        <f t="shared" si="114"/>
        <v>981</v>
      </c>
      <c r="AZ517" s="2">
        <f t="shared" si="115"/>
        <v>55</v>
      </c>
      <c r="BA517" s="2">
        <f t="shared" si="116"/>
        <v>2</v>
      </c>
      <c r="BB517" s="2">
        <f t="shared" si="117"/>
        <v>25</v>
      </c>
      <c r="BC517" s="2">
        <f t="shared" si="118"/>
        <v>981</v>
      </c>
      <c r="BD517">
        <f t="shared" si="119"/>
        <v>0</v>
      </c>
      <c r="BE517" s="2" t="str">
        <f t="shared" si="120"/>
        <v>N</v>
      </c>
      <c r="BF517" s="2" t="str">
        <f t="shared" si="121"/>
        <v>N</v>
      </c>
      <c r="BG517" s="2" t="str">
        <f t="shared" si="122"/>
        <v>N</v>
      </c>
      <c r="BH517" s="2" t="str">
        <f t="shared" si="123"/>
        <v>N</v>
      </c>
      <c r="BI517">
        <v>55</v>
      </c>
      <c r="BJ517" t="e">
        <f t="shared" si="124"/>
        <v>#NUM!</v>
      </c>
      <c r="BL517" s="13" t="e" cm="1">
        <f t="array" ref="BL517">INDEX(BE$463:BE$662,$BJ517)</f>
        <v>#NUM!</v>
      </c>
      <c r="BM517" s="13" t="e" cm="1">
        <f t="array" ref="BM517">INDEX(BF$463:BF$662,$BJ517)</f>
        <v>#NUM!</v>
      </c>
      <c r="BN517" s="13" t="e" cm="1">
        <f t="array" ref="BN517">INDEX(BG$463:BG$662,$BJ517)</f>
        <v>#NUM!</v>
      </c>
      <c r="BO517" s="13" t="e" cm="1">
        <f t="array" ref="BO517">INDEX(BH$463:BH$662,$BJ517)</f>
        <v>#NUM!</v>
      </c>
    </row>
    <row r="518" spans="33:67" x14ac:dyDescent="0.3">
      <c r="AG518">
        <v>56</v>
      </c>
      <c r="AI518" s="4">
        <v>26</v>
      </c>
      <c r="AJ518">
        <v>10</v>
      </c>
      <c r="AK518" s="2">
        <v>2042</v>
      </c>
      <c r="AR518" s="3">
        <v>5</v>
      </c>
      <c r="AS518" s="14">
        <v>16</v>
      </c>
      <c r="AT518">
        <v>1005</v>
      </c>
      <c r="AV518" s="2">
        <f t="shared" si="112"/>
        <v>5</v>
      </c>
      <c r="AW518" s="2">
        <f t="shared" si="113"/>
        <v>16</v>
      </c>
      <c r="AX518">
        <f t="shared" si="114"/>
        <v>1005</v>
      </c>
      <c r="AZ518" s="2">
        <f t="shared" si="115"/>
        <v>56</v>
      </c>
      <c r="BA518" s="2">
        <f t="shared" si="116"/>
        <v>5</v>
      </c>
      <c r="BB518" s="2">
        <f t="shared" si="117"/>
        <v>16</v>
      </c>
      <c r="BC518" s="2">
        <f t="shared" si="118"/>
        <v>1005</v>
      </c>
      <c r="BD518">
        <f t="shared" si="119"/>
        <v>0</v>
      </c>
      <c r="BE518" s="2" t="str">
        <f t="shared" si="120"/>
        <v>N</v>
      </c>
      <c r="BF518" s="2" t="str">
        <f t="shared" si="121"/>
        <v>N</v>
      </c>
      <c r="BG518" s="2" t="str">
        <f t="shared" si="122"/>
        <v>N</v>
      </c>
      <c r="BH518" s="2" t="str">
        <f t="shared" si="123"/>
        <v>N</v>
      </c>
      <c r="BI518">
        <v>56</v>
      </c>
      <c r="BJ518" t="e">
        <f t="shared" si="124"/>
        <v>#NUM!</v>
      </c>
      <c r="BL518" s="13" t="e" cm="1">
        <f t="array" ref="BL518">INDEX(BE$463:BE$662,$BJ518)</f>
        <v>#NUM!</v>
      </c>
      <c r="BM518" s="13" t="e" cm="1">
        <f t="array" ref="BM518">INDEX(BF$463:BF$662,$BJ518)</f>
        <v>#NUM!</v>
      </c>
      <c r="BN518" s="13" t="e" cm="1">
        <f t="array" ref="BN518">INDEX(BG$463:BG$662,$BJ518)</f>
        <v>#NUM!</v>
      </c>
      <c r="BO518" s="13" t="e" cm="1">
        <f t="array" ref="BO518">INDEX(BH$463:BH$662,$BJ518)</f>
        <v>#NUM!</v>
      </c>
    </row>
    <row r="519" spans="33:67" x14ac:dyDescent="0.3">
      <c r="AG519">
        <v>57</v>
      </c>
      <c r="AI519" s="4">
        <v>27</v>
      </c>
      <c r="AJ519">
        <v>10</v>
      </c>
      <c r="AK519" s="2">
        <v>2120</v>
      </c>
      <c r="AR519" s="3">
        <v>1</v>
      </c>
      <c r="AS519" s="14">
        <v>36</v>
      </c>
      <c r="AT519">
        <v>1017</v>
      </c>
      <c r="AV519" s="2">
        <f t="shared" si="112"/>
        <v>1</v>
      </c>
      <c r="AW519" s="2" t="str">
        <f t="shared" si="113"/>
        <v>N</v>
      </c>
      <c r="AX519" t="str">
        <f t="shared" si="114"/>
        <v/>
      </c>
      <c r="AZ519" s="2" t="str">
        <f t="shared" si="115"/>
        <v/>
      </c>
      <c r="BA519" s="2" t="str">
        <f t="shared" si="116"/>
        <v/>
      </c>
      <c r="BB519" s="2" t="str">
        <f t="shared" si="117"/>
        <v/>
      </c>
      <c r="BC519" s="2" t="str">
        <f t="shared" si="118"/>
        <v/>
      </c>
      <c r="BD519">
        <f t="shared" si="119"/>
        <v>0</v>
      </c>
      <c r="BE519" s="2" t="str">
        <f t="shared" si="120"/>
        <v>N</v>
      </c>
      <c r="BF519" s="2" t="str">
        <f t="shared" si="121"/>
        <v>N</v>
      </c>
      <c r="BG519" s="2" t="str">
        <f t="shared" si="122"/>
        <v>N</v>
      </c>
      <c r="BH519" s="2" t="str">
        <f t="shared" si="123"/>
        <v>N</v>
      </c>
      <c r="BI519">
        <v>57</v>
      </c>
      <c r="BJ519" t="e">
        <f t="shared" si="124"/>
        <v>#NUM!</v>
      </c>
      <c r="BL519" s="13" t="e" cm="1">
        <f t="array" ref="BL519">INDEX(BE$463:BE$662,$BJ519)</f>
        <v>#NUM!</v>
      </c>
      <c r="BM519" s="13" t="e" cm="1">
        <f t="array" ref="BM519">INDEX(BF$463:BF$662,$BJ519)</f>
        <v>#NUM!</v>
      </c>
      <c r="BN519" s="13" t="e" cm="1">
        <f t="array" ref="BN519">INDEX(BG$463:BG$662,$BJ519)</f>
        <v>#NUM!</v>
      </c>
      <c r="BO519" s="13" t="e" cm="1">
        <f t="array" ref="BO519">INDEX(BH$463:BH$662,$BJ519)</f>
        <v>#NUM!</v>
      </c>
    </row>
    <row r="520" spans="33:67" x14ac:dyDescent="0.3">
      <c r="AG520">
        <v>58</v>
      </c>
      <c r="AI520" s="4">
        <v>28</v>
      </c>
      <c r="AJ520">
        <v>10</v>
      </c>
      <c r="AK520" s="2">
        <v>2199</v>
      </c>
      <c r="AR520" s="3">
        <v>4</v>
      </c>
      <c r="AS520" s="14">
        <v>18</v>
      </c>
      <c r="AT520">
        <v>1017</v>
      </c>
      <c r="AV520" s="2">
        <f t="shared" si="112"/>
        <v>4</v>
      </c>
      <c r="AW520" s="2">
        <f t="shared" si="113"/>
        <v>18</v>
      </c>
      <c r="AX520">
        <f t="shared" si="114"/>
        <v>1017</v>
      </c>
      <c r="AZ520" s="2">
        <f t="shared" si="115"/>
        <v>58</v>
      </c>
      <c r="BA520" s="2">
        <f t="shared" si="116"/>
        <v>4</v>
      </c>
      <c r="BB520" s="2">
        <f t="shared" si="117"/>
        <v>18</v>
      </c>
      <c r="BC520" s="2">
        <f t="shared" si="118"/>
        <v>1017</v>
      </c>
      <c r="BD520">
        <f t="shared" si="119"/>
        <v>0</v>
      </c>
      <c r="BE520" s="2" t="str">
        <f t="shared" si="120"/>
        <v>N</v>
      </c>
      <c r="BF520" s="2" t="str">
        <f t="shared" si="121"/>
        <v>N</v>
      </c>
      <c r="BG520" s="2" t="str">
        <f t="shared" si="122"/>
        <v>N</v>
      </c>
      <c r="BH520" s="2" t="str">
        <f t="shared" si="123"/>
        <v>N</v>
      </c>
      <c r="BI520">
        <v>58</v>
      </c>
      <c r="BJ520" t="e">
        <f t="shared" si="124"/>
        <v>#NUM!</v>
      </c>
      <c r="BL520" s="13" t="e" cm="1">
        <f t="array" ref="BL520">INDEX(BE$463:BE$662,$BJ520)</f>
        <v>#NUM!</v>
      </c>
      <c r="BM520" s="13" t="e" cm="1">
        <f t="array" ref="BM520">INDEX(BF$463:BF$662,$BJ520)</f>
        <v>#NUM!</v>
      </c>
      <c r="BN520" s="13" t="e" cm="1">
        <f t="array" ref="BN520">INDEX(BG$463:BG$662,$BJ520)</f>
        <v>#NUM!</v>
      </c>
      <c r="BO520" s="13" t="e" cm="1">
        <f t="array" ref="BO520">INDEX(BH$463:BH$662,$BJ520)</f>
        <v>#NUM!</v>
      </c>
    </row>
    <row r="521" spans="33:67" x14ac:dyDescent="0.3">
      <c r="AG521">
        <v>59</v>
      </c>
      <c r="AI521" s="4">
        <v>29</v>
      </c>
      <c r="AJ521">
        <v>10</v>
      </c>
      <c r="AK521" s="2">
        <v>2277</v>
      </c>
      <c r="AR521" s="3">
        <v>9</v>
      </c>
      <c r="AS521" s="14">
        <v>12</v>
      </c>
      <c r="AT521">
        <v>1017</v>
      </c>
      <c r="AV521" s="2">
        <f t="shared" si="112"/>
        <v>9</v>
      </c>
      <c r="AW521" s="2">
        <f t="shared" si="113"/>
        <v>12</v>
      </c>
      <c r="AX521">
        <f t="shared" si="114"/>
        <v>1017</v>
      </c>
      <c r="AZ521" s="2">
        <f t="shared" si="115"/>
        <v>59</v>
      </c>
      <c r="BA521" s="2">
        <f t="shared" si="116"/>
        <v>9</v>
      </c>
      <c r="BB521" s="2">
        <f t="shared" si="117"/>
        <v>12</v>
      </c>
      <c r="BC521" s="2">
        <f t="shared" si="118"/>
        <v>1017</v>
      </c>
      <c r="BD521">
        <f t="shared" si="119"/>
        <v>0</v>
      </c>
      <c r="BE521" s="2" t="str">
        <f t="shared" si="120"/>
        <v>N</v>
      </c>
      <c r="BF521" s="2" t="str">
        <f t="shared" si="121"/>
        <v>N</v>
      </c>
      <c r="BG521" s="2" t="str">
        <f t="shared" si="122"/>
        <v>N</v>
      </c>
      <c r="BH521" s="2" t="str">
        <f t="shared" si="123"/>
        <v>N</v>
      </c>
      <c r="BI521">
        <v>59</v>
      </c>
      <c r="BJ521" t="e">
        <f t="shared" si="124"/>
        <v>#NUM!</v>
      </c>
      <c r="BL521" s="13" t="e" cm="1">
        <f t="array" ref="BL521">INDEX(BE$463:BE$662,$BJ521)</f>
        <v>#NUM!</v>
      </c>
      <c r="BM521" s="13" t="e" cm="1">
        <f t="array" ref="BM521">INDEX(BF$463:BF$662,$BJ521)</f>
        <v>#NUM!</v>
      </c>
      <c r="BN521" s="13" t="e" cm="1">
        <f t="array" ref="BN521">INDEX(BG$463:BG$662,$BJ521)</f>
        <v>#NUM!</v>
      </c>
      <c r="BO521" s="13" t="e" cm="1">
        <f t="array" ref="BO521">INDEX(BH$463:BH$662,$BJ521)</f>
        <v>#NUM!</v>
      </c>
    </row>
    <row r="522" spans="33:67" x14ac:dyDescent="0.3">
      <c r="AG522">
        <v>60</v>
      </c>
      <c r="AI522" s="4">
        <v>30</v>
      </c>
      <c r="AJ522">
        <v>10</v>
      </c>
      <c r="AK522" s="2">
        <v>2356</v>
      </c>
      <c r="AR522" s="3">
        <v>2</v>
      </c>
      <c r="AS522" s="14">
        <v>26</v>
      </c>
      <c r="AT522">
        <v>1061</v>
      </c>
      <c r="AV522" s="2">
        <f t="shared" si="112"/>
        <v>2</v>
      </c>
      <c r="AW522" s="2">
        <f t="shared" si="113"/>
        <v>26</v>
      </c>
      <c r="AX522">
        <f t="shared" si="114"/>
        <v>1061</v>
      </c>
      <c r="AZ522" s="2">
        <f t="shared" si="115"/>
        <v>60</v>
      </c>
      <c r="BA522" s="2">
        <f t="shared" si="116"/>
        <v>2</v>
      </c>
      <c r="BB522" s="2">
        <f t="shared" si="117"/>
        <v>26</v>
      </c>
      <c r="BC522" s="2">
        <f t="shared" si="118"/>
        <v>1061</v>
      </c>
      <c r="BD522">
        <f t="shared" si="119"/>
        <v>0</v>
      </c>
      <c r="BE522" s="2" t="str">
        <f t="shared" si="120"/>
        <v>N</v>
      </c>
      <c r="BF522" s="2" t="str">
        <f t="shared" si="121"/>
        <v>N</v>
      </c>
      <c r="BG522" s="2" t="str">
        <f t="shared" si="122"/>
        <v>N</v>
      </c>
      <c r="BH522" s="2" t="str">
        <f t="shared" si="123"/>
        <v>N</v>
      </c>
      <c r="BI522">
        <v>60</v>
      </c>
      <c r="BJ522" t="e">
        <f t="shared" si="124"/>
        <v>#NUM!</v>
      </c>
      <c r="BL522" s="13" t="e" cm="1">
        <f t="array" ref="BL522">INDEX(BE$463:BE$662,$BJ522)</f>
        <v>#NUM!</v>
      </c>
      <c r="BM522" s="13" t="e" cm="1">
        <f t="array" ref="BM522">INDEX(BF$463:BF$662,$BJ522)</f>
        <v>#NUM!</v>
      </c>
      <c r="BN522" s="13" t="e" cm="1">
        <f t="array" ref="BN522">INDEX(BG$463:BG$662,$BJ522)</f>
        <v>#NUM!</v>
      </c>
      <c r="BO522" s="13" t="e" cm="1">
        <f t="array" ref="BO522">INDEX(BH$463:BH$662,$BJ522)</f>
        <v>#NUM!</v>
      </c>
    </row>
    <row r="523" spans="33:67" x14ac:dyDescent="0.3">
      <c r="AG523">
        <v>61</v>
      </c>
      <c r="AI523" s="9">
        <v>1</v>
      </c>
      <c r="AJ523">
        <v>12</v>
      </c>
      <c r="AK523" s="2">
        <v>113</v>
      </c>
      <c r="AR523" s="3">
        <v>7</v>
      </c>
      <c r="AS523" s="14">
        <v>14</v>
      </c>
      <c r="AT523">
        <v>1077</v>
      </c>
      <c r="AV523" s="2">
        <f t="shared" si="112"/>
        <v>7</v>
      </c>
      <c r="AW523" s="2">
        <f t="shared" si="113"/>
        <v>14</v>
      </c>
      <c r="AX523">
        <f t="shared" si="114"/>
        <v>1077</v>
      </c>
      <c r="AZ523" s="2">
        <f t="shared" si="115"/>
        <v>61</v>
      </c>
      <c r="BA523" s="2">
        <f t="shared" si="116"/>
        <v>7</v>
      </c>
      <c r="BB523" s="2">
        <f t="shared" si="117"/>
        <v>14</v>
      </c>
      <c r="BC523" s="2">
        <f t="shared" si="118"/>
        <v>1077</v>
      </c>
      <c r="BD523">
        <f t="shared" si="119"/>
        <v>0</v>
      </c>
      <c r="BE523" s="2" t="str">
        <f t="shared" si="120"/>
        <v>N</v>
      </c>
      <c r="BF523" s="2" t="str">
        <f t="shared" si="121"/>
        <v>N</v>
      </c>
      <c r="BG523" s="2" t="str">
        <f t="shared" si="122"/>
        <v>N</v>
      </c>
      <c r="BH523" s="2" t="str">
        <f t="shared" si="123"/>
        <v>N</v>
      </c>
      <c r="BI523">
        <v>61</v>
      </c>
      <c r="BJ523" t="e">
        <f t="shared" si="124"/>
        <v>#NUM!</v>
      </c>
      <c r="BL523" s="13" t="e" cm="1">
        <f t="array" ref="BL523">INDEX(BE$463:BE$662,$BJ523)</f>
        <v>#NUM!</v>
      </c>
      <c r="BM523" s="13" t="e" cm="1">
        <f t="array" ref="BM523">INDEX(BF$463:BF$662,$BJ523)</f>
        <v>#NUM!</v>
      </c>
      <c r="BN523" s="13" t="e" cm="1">
        <f t="array" ref="BN523">INDEX(BG$463:BG$662,$BJ523)</f>
        <v>#NUM!</v>
      </c>
      <c r="BO523" s="13" t="e" cm="1">
        <f t="array" ref="BO523">INDEX(BH$463:BH$662,$BJ523)</f>
        <v>#NUM!</v>
      </c>
    </row>
    <row r="524" spans="33:67" x14ac:dyDescent="0.3">
      <c r="AG524">
        <v>62</v>
      </c>
      <c r="AI524" s="9">
        <v>2</v>
      </c>
      <c r="AJ524">
        <v>12</v>
      </c>
      <c r="AK524" s="2">
        <v>226</v>
      </c>
      <c r="AR524" s="3">
        <v>10</v>
      </c>
      <c r="AS524" s="14">
        <v>12</v>
      </c>
      <c r="AT524">
        <v>1130</v>
      </c>
      <c r="AV524" s="2">
        <f t="shared" si="112"/>
        <v>10</v>
      </c>
      <c r="AW524" s="2">
        <f t="shared" si="113"/>
        <v>12</v>
      </c>
      <c r="AX524">
        <f t="shared" si="114"/>
        <v>1130</v>
      </c>
      <c r="AZ524" s="2">
        <f t="shared" si="115"/>
        <v>62</v>
      </c>
      <c r="BA524" s="2">
        <f t="shared" si="116"/>
        <v>10</v>
      </c>
      <c r="BB524" s="2">
        <f t="shared" si="117"/>
        <v>12</v>
      </c>
      <c r="BC524" s="2">
        <f t="shared" si="118"/>
        <v>1130</v>
      </c>
      <c r="BD524">
        <f t="shared" si="119"/>
        <v>0</v>
      </c>
      <c r="BE524" s="2" t="str">
        <f t="shared" si="120"/>
        <v>N</v>
      </c>
      <c r="BF524" s="2" t="str">
        <f t="shared" si="121"/>
        <v>N</v>
      </c>
      <c r="BG524" s="2" t="str">
        <f t="shared" si="122"/>
        <v>N</v>
      </c>
      <c r="BH524" s="2" t="str">
        <f t="shared" si="123"/>
        <v>N</v>
      </c>
      <c r="BI524">
        <v>62</v>
      </c>
      <c r="BJ524" t="e">
        <f t="shared" si="124"/>
        <v>#NUM!</v>
      </c>
      <c r="BL524" s="13" t="e" cm="1">
        <f t="array" ref="BL524">INDEX(BE$463:BE$662,$BJ524)</f>
        <v>#NUM!</v>
      </c>
      <c r="BM524" s="13" t="e" cm="1">
        <f t="array" ref="BM524">INDEX(BF$463:BF$662,$BJ524)</f>
        <v>#NUM!</v>
      </c>
      <c r="BN524" s="13" t="e" cm="1">
        <f t="array" ref="BN524">INDEX(BG$463:BG$662,$BJ524)</f>
        <v>#NUM!</v>
      </c>
      <c r="BO524" s="13" t="e" cm="1">
        <f t="array" ref="BO524">INDEX(BH$463:BH$662,$BJ524)</f>
        <v>#NUM!</v>
      </c>
    </row>
    <row r="525" spans="33:67" x14ac:dyDescent="0.3">
      <c r="AG525">
        <v>63</v>
      </c>
      <c r="AI525" s="9">
        <v>3</v>
      </c>
      <c r="AJ525">
        <v>12</v>
      </c>
      <c r="AK525" s="2">
        <v>339</v>
      </c>
      <c r="AR525" s="3">
        <v>1</v>
      </c>
      <c r="AS525" s="14">
        <v>38</v>
      </c>
      <c r="AT525">
        <v>1134</v>
      </c>
      <c r="AV525" s="2">
        <f t="shared" si="112"/>
        <v>1</v>
      </c>
      <c r="AW525" s="2" t="str">
        <f t="shared" si="113"/>
        <v>N</v>
      </c>
      <c r="AX525" t="str">
        <f t="shared" si="114"/>
        <v/>
      </c>
      <c r="AZ525" s="2" t="str">
        <f t="shared" si="115"/>
        <v/>
      </c>
      <c r="BA525" s="2" t="str">
        <f t="shared" si="116"/>
        <v/>
      </c>
      <c r="BB525" s="2" t="str">
        <f t="shared" si="117"/>
        <v/>
      </c>
      <c r="BC525" s="2" t="str">
        <f t="shared" si="118"/>
        <v/>
      </c>
      <c r="BD525">
        <f t="shared" si="119"/>
        <v>0</v>
      </c>
      <c r="BE525" s="2" t="str">
        <f t="shared" si="120"/>
        <v>N</v>
      </c>
      <c r="BF525" s="2" t="str">
        <f t="shared" si="121"/>
        <v>N</v>
      </c>
      <c r="BG525" s="2" t="str">
        <f t="shared" si="122"/>
        <v>N</v>
      </c>
      <c r="BH525" s="2" t="str">
        <f t="shared" si="123"/>
        <v>N</v>
      </c>
      <c r="BI525">
        <v>63</v>
      </c>
      <c r="BJ525" t="e">
        <f t="shared" si="124"/>
        <v>#NUM!</v>
      </c>
      <c r="BL525" s="13" t="e" cm="1">
        <f t="array" ref="BL525">INDEX(BE$463:BE$662,$BJ525)</f>
        <v>#NUM!</v>
      </c>
      <c r="BM525" s="13" t="e" cm="1">
        <f t="array" ref="BM525">INDEX(BF$463:BF$662,$BJ525)</f>
        <v>#NUM!</v>
      </c>
      <c r="BN525" s="13" t="e" cm="1">
        <f t="array" ref="BN525">INDEX(BG$463:BG$662,$BJ525)</f>
        <v>#NUM!</v>
      </c>
      <c r="BO525" s="13" t="e" cm="1">
        <f t="array" ref="BO525">INDEX(BH$463:BH$662,$BJ525)</f>
        <v>#NUM!</v>
      </c>
    </row>
    <row r="526" spans="33:67" x14ac:dyDescent="0.3">
      <c r="AG526">
        <v>64</v>
      </c>
      <c r="AI526" s="9">
        <v>4</v>
      </c>
      <c r="AJ526">
        <v>12</v>
      </c>
      <c r="AK526" s="2">
        <v>452</v>
      </c>
      <c r="AR526" s="3">
        <v>3</v>
      </c>
      <c r="AS526" s="14">
        <v>22</v>
      </c>
      <c r="AT526">
        <v>1140</v>
      </c>
      <c r="AV526" s="2">
        <f t="shared" si="112"/>
        <v>3</v>
      </c>
      <c r="AW526" s="2">
        <f t="shared" si="113"/>
        <v>22</v>
      </c>
      <c r="AX526">
        <f t="shared" si="114"/>
        <v>1140</v>
      </c>
      <c r="AZ526" s="2">
        <f t="shared" si="115"/>
        <v>64</v>
      </c>
      <c r="BA526" s="2">
        <f t="shared" si="116"/>
        <v>3</v>
      </c>
      <c r="BB526" s="2">
        <f t="shared" si="117"/>
        <v>22</v>
      </c>
      <c r="BC526" s="2">
        <f t="shared" si="118"/>
        <v>1140</v>
      </c>
      <c r="BD526">
        <f t="shared" si="119"/>
        <v>0</v>
      </c>
      <c r="BE526" s="2" t="str">
        <f t="shared" si="120"/>
        <v>N</v>
      </c>
      <c r="BF526" s="2" t="str">
        <f t="shared" si="121"/>
        <v>N</v>
      </c>
      <c r="BG526" s="2" t="str">
        <f t="shared" si="122"/>
        <v>N</v>
      </c>
      <c r="BH526" s="2" t="str">
        <f t="shared" si="123"/>
        <v>N</v>
      </c>
      <c r="BI526">
        <v>64</v>
      </c>
      <c r="BJ526" t="e">
        <f t="shared" si="124"/>
        <v>#NUM!</v>
      </c>
      <c r="BL526" s="13" t="e" cm="1">
        <f t="array" ref="BL526">INDEX(BE$463:BE$662,$BJ526)</f>
        <v>#NUM!</v>
      </c>
      <c r="BM526" s="13" t="e" cm="1">
        <f t="array" ref="BM526">INDEX(BF$463:BF$662,$BJ526)</f>
        <v>#NUM!</v>
      </c>
      <c r="BN526" s="13" t="e" cm="1">
        <f t="array" ref="BN526">INDEX(BG$463:BG$662,$BJ526)</f>
        <v>#NUM!</v>
      </c>
      <c r="BO526" s="13" t="e" cm="1">
        <f t="array" ref="BO526">INDEX(BH$463:BH$662,$BJ526)</f>
        <v>#NUM!</v>
      </c>
    </row>
    <row r="527" spans="33:67" x14ac:dyDescent="0.3">
      <c r="AG527">
        <v>65</v>
      </c>
      <c r="AI527" s="9">
        <v>5</v>
      </c>
      <c r="AJ527">
        <v>12</v>
      </c>
      <c r="AK527" s="2">
        <v>565</v>
      </c>
      <c r="AR527" s="3">
        <v>6</v>
      </c>
      <c r="AS527" s="14">
        <v>16</v>
      </c>
      <c r="AT527">
        <v>1206</v>
      </c>
      <c r="AV527" s="2">
        <f t="shared" si="112"/>
        <v>6</v>
      </c>
      <c r="AW527" s="2">
        <f t="shared" si="113"/>
        <v>16</v>
      </c>
      <c r="AX527">
        <f t="shared" si="114"/>
        <v>1206</v>
      </c>
      <c r="AZ527" s="2">
        <f t="shared" si="115"/>
        <v>65</v>
      </c>
      <c r="BA527" s="2">
        <f t="shared" si="116"/>
        <v>6</v>
      </c>
      <c r="BB527" s="2">
        <f t="shared" si="117"/>
        <v>16</v>
      </c>
      <c r="BC527" s="2">
        <f t="shared" si="118"/>
        <v>1206</v>
      </c>
      <c r="BD527">
        <f t="shared" si="119"/>
        <v>0</v>
      </c>
      <c r="BE527" s="2" t="str">
        <f t="shared" si="120"/>
        <v>N</v>
      </c>
      <c r="BF527" s="2" t="str">
        <f t="shared" si="121"/>
        <v>N</v>
      </c>
      <c r="BG527" s="2" t="str">
        <f t="shared" si="122"/>
        <v>N</v>
      </c>
      <c r="BH527" s="2" t="str">
        <f t="shared" si="123"/>
        <v>N</v>
      </c>
      <c r="BI527">
        <v>65</v>
      </c>
      <c r="BJ527" t="e">
        <f t="shared" ref="BJ527:BJ558" si="125">SMALL(BE$463:BE$662,BI527)</f>
        <v>#NUM!</v>
      </c>
      <c r="BL527" s="13" t="e" cm="1">
        <f t="array" ref="BL527">INDEX(BE$463:BE$662,$BJ527)</f>
        <v>#NUM!</v>
      </c>
      <c r="BM527" s="13" t="e" cm="1">
        <f t="array" ref="BM527">INDEX(BF$463:BF$662,$BJ527)</f>
        <v>#NUM!</v>
      </c>
      <c r="BN527" s="13" t="e" cm="1">
        <f t="array" ref="BN527">INDEX(BG$463:BG$662,$BJ527)</f>
        <v>#NUM!</v>
      </c>
      <c r="BO527" s="13" t="e" cm="1">
        <f t="array" ref="BO527">INDEX(BH$463:BH$662,$BJ527)</f>
        <v>#NUM!</v>
      </c>
    </row>
    <row r="528" spans="33:67" x14ac:dyDescent="0.3">
      <c r="AG528">
        <v>66</v>
      </c>
      <c r="AI528" s="9">
        <v>6</v>
      </c>
      <c r="AJ528">
        <v>12</v>
      </c>
      <c r="AK528" s="2">
        <v>678</v>
      </c>
      <c r="AR528" s="3">
        <v>2</v>
      </c>
      <c r="AS528" s="14">
        <v>28</v>
      </c>
      <c r="AT528">
        <v>1231</v>
      </c>
      <c r="AV528" s="2">
        <f t="shared" ref="AV528:AV591" si="126">IF(AR528&lt;=AV$461,AR528,"N")</f>
        <v>2</v>
      </c>
      <c r="AW528" s="2">
        <f t="shared" ref="AW528:AW591" si="127">IF(AS528&lt;=AW$461,AS528,"N")</f>
        <v>28</v>
      </c>
      <c r="AX528">
        <f t="shared" ref="AX528:AX591" si="128">IF(COUNTIF(AV528:AW528,"N")=0,AT528,"")</f>
        <v>1231</v>
      </c>
      <c r="AZ528" s="2">
        <f t="shared" ref="AZ528:AZ591" si="129">IF(COUNTIF(AV528:AW528,"N")=0,AG528,"")</f>
        <v>66</v>
      </c>
      <c r="BA528" s="2">
        <f t="shared" ref="BA528:BA591" si="130">IF(COUNTIF(AV528:AW528,"N")=0,AV528,"")</f>
        <v>2</v>
      </c>
      <c r="BB528" s="2">
        <f t="shared" ref="BB528:BB591" si="131">IF(COUNTIF(AV528:AW528,"N")=0,AW528,"")</f>
        <v>28</v>
      </c>
      <c r="BC528" s="2">
        <f t="shared" ref="BC528:BC591" si="132">IF(COUNTIF(AV528:AW528,"N")=0,AT528,"")</f>
        <v>1231</v>
      </c>
      <c r="BD528">
        <f t="shared" ref="BD528:BD591" si="133">IF(COUNTIF(AV528:AW528,"N")=0,IF(BC528&gt;$AX$461,1,0),0)</f>
        <v>0</v>
      </c>
      <c r="BE528" s="2" t="str">
        <f t="shared" ref="BE528:BE591" si="134">IF($BD528=1,AZ528,"N")</f>
        <v>N</v>
      </c>
      <c r="BF528" s="2" t="str">
        <f t="shared" ref="BF528:BF591" si="135">IF($BD528=1,BA528,"N")</f>
        <v>N</v>
      </c>
      <c r="BG528" s="2" t="str">
        <f t="shared" ref="BG528:BG591" si="136">IF($BD528=1,BB528,"N")</f>
        <v>N</v>
      </c>
      <c r="BH528" s="2" t="str">
        <f t="shared" ref="BH528:BH591" si="137">IF($BD528=1,BC528,"N")</f>
        <v>N</v>
      </c>
      <c r="BI528">
        <v>66</v>
      </c>
      <c r="BJ528" t="e">
        <f t="shared" si="125"/>
        <v>#NUM!</v>
      </c>
      <c r="BL528" s="13" t="e" cm="1">
        <f t="array" ref="BL528">INDEX(BE$463:BE$662,$BJ528)</f>
        <v>#NUM!</v>
      </c>
      <c r="BM528" s="13" t="e" cm="1">
        <f t="array" ref="BM528">INDEX(BF$463:BF$662,$BJ528)</f>
        <v>#NUM!</v>
      </c>
      <c r="BN528" s="13" t="e" cm="1">
        <f t="array" ref="BN528">INDEX(BG$463:BG$662,$BJ528)</f>
        <v>#NUM!</v>
      </c>
      <c r="BO528" s="13" t="e" cm="1">
        <f t="array" ref="BO528">INDEX(BH$463:BH$662,$BJ528)</f>
        <v>#NUM!</v>
      </c>
    </row>
    <row r="529" spans="33:67" x14ac:dyDescent="0.3">
      <c r="AG529">
        <v>67</v>
      </c>
      <c r="AI529" s="9">
        <v>7</v>
      </c>
      <c r="AJ529">
        <v>12</v>
      </c>
      <c r="AK529" s="2">
        <v>791</v>
      </c>
      <c r="AR529" s="3">
        <v>8</v>
      </c>
      <c r="AS529" s="14">
        <v>14</v>
      </c>
      <c r="AT529">
        <v>1231</v>
      </c>
      <c r="AV529" s="2">
        <f t="shared" si="126"/>
        <v>8</v>
      </c>
      <c r="AW529" s="2">
        <f t="shared" si="127"/>
        <v>14</v>
      </c>
      <c r="AX529">
        <f t="shared" si="128"/>
        <v>1231</v>
      </c>
      <c r="AZ529" s="2">
        <f t="shared" si="129"/>
        <v>67</v>
      </c>
      <c r="BA529" s="2">
        <f t="shared" si="130"/>
        <v>8</v>
      </c>
      <c r="BB529" s="2">
        <f t="shared" si="131"/>
        <v>14</v>
      </c>
      <c r="BC529" s="2">
        <f t="shared" si="132"/>
        <v>1231</v>
      </c>
      <c r="BD529">
        <f t="shared" si="133"/>
        <v>0</v>
      </c>
      <c r="BE529" s="2" t="str">
        <f t="shared" si="134"/>
        <v>N</v>
      </c>
      <c r="BF529" s="2" t="str">
        <f t="shared" si="135"/>
        <v>N</v>
      </c>
      <c r="BG529" s="2" t="str">
        <f t="shared" si="136"/>
        <v>N</v>
      </c>
      <c r="BH529" s="2" t="str">
        <f t="shared" si="137"/>
        <v>N</v>
      </c>
      <c r="BI529">
        <v>67</v>
      </c>
      <c r="BJ529" t="e">
        <f t="shared" si="125"/>
        <v>#NUM!</v>
      </c>
      <c r="BL529" s="13" t="e" cm="1">
        <f t="array" ref="BL529">INDEX(BE$463:BE$662,$BJ529)</f>
        <v>#NUM!</v>
      </c>
      <c r="BM529" s="13" t="e" cm="1">
        <f t="array" ref="BM529">INDEX(BF$463:BF$662,$BJ529)</f>
        <v>#NUM!</v>
      </c>
      <c r="BN529" s="13" t="e" cm="1">
        <f t="array" ref="BN529">INDEX(BG$463:BG$662,$BJ529)</f>
        <v>#NUM!</v>
      </c>
      <c r="BO529" s="13" t="e" cm="1">
        <f t="array" ref="BO529">INDEX(BH$463:BH$662,$BJ529)</f>
        <v>#NUM!</v>
      </c>
    </row>
    <row r="530" spans="33:67" x14ac:dyDescent="0.3">
      <c r="AG530">
        <v>68</v>
      </c>
      <c r="AI530" s="9">
        <v>8</v>
      </c>
      <c r="AJ530">
        <v>12</v>
      </c>
      <c r="AK530" s="2">
        <v>904</v>
      </c>
      <c r="AR530" s="3">
        <v>1</v>
      </c>
      <c r="AS530" s="14">
        <v>40</v>
      </c>
      <c r="AT530">
        <v>1256</v>
      </c>
      <c r="AV530" s="2">
        <f t="shared" si="126"/>
        <v>1</v>
      </c>
      <c r="AW530" s="2" t="str">
        <f t="shared" si="127"/>
        <v>N</v>
      </c>
      <c r="AX530" t="str">
        <f t="shared" si="128"/>
        <v/>
      </c>
      <c r="AZ530" s="2" t="str">
        <f t="shared" si="129"/>
        <v/>
      </c>
      <c r="BA530" s="2" t="str">
        <f t="shared" si="130"/>
        <v/>
      </c>
      <c r="BB530" s="2" t="str">
        <f t="shared" si="131"/>
        <v/>
      </c>
      <c r="BC530" s="2" t="str">
        <f t="shared" si="132"/>
        <v/>
      </c>
      <c r="BD530">
        <f t="shared" si="133"/>
        <v>0</v>
      </c>
      <c r="BE530" s="2" t="str">
        <f t="shared" si="134"/>
        <v>N</v>
      </c>
      <c r="BF530" s="2" t="str">
        <f t="shared" si="135"/>
        <v>N</v>
      </c>
      <c r="BG530" s="2" t="str">
        <f t="shared" si="136"/>
        <v>N</v>
      </c>
      <c r="BH530" s="2" t="str">
        <f t="shared" si="137"/>
        <v>N</v>
      </c>
      <c r="BI530">
        <v>68</v>
      </c>
      <c r="BJ530" t="e">
        <f t="shared" si="125"/>
        <v>#NUM!</v>
      </c>
      <c r="BL530" s="13" t="e" cm="1">
        <f t="array" ref="BL530">INDEX(BE$463:BE$662,$BJ530)</f>
        <v>#NUM!</v>
      </c>
      <c r="BM530" s="13" t="e" cm="1">
        <f t="array" ref="BM530">INDEX(BF$463:BF$662,$BJ530)</f>
        <v>#NUM!</v>
      </c>
      <c r="BN530" s="13" t="e" cm="1">
        <f t="array" ref="BN530">INDEX(BG$463:BG$662,$BJ530)</f>
        <v>#NUM!</v>
      </c>
      <c r="BO530" s="13" t="e" cm="1">
        <f t="array" ref="BO530">INDEX(BH$463:BH$662,$BJ530)</f>
        <v>#NUM!</v>
      </c>
    </row>
    <row r="531" spans="33:67" x14ac:dyDescent="0.3">
      <c r="AG531">
        <v>69</v>
      </c>
      <c r="AI531" s="9">
        <v>9</v>
      </c>
      <c r="AJ531">
        <v>12</v>
      </c>
      <c r="AK531" s="2">
        <v>1017</v>
      </c>
      <c r="AR531" s="3">
        <v>4</v>
      </c>
      <c r="AS531" s="14">
        <v>20</v>
      </c>
      <c r="AT531">
        <v>1256</v>
      </c>
      <c r="AV531" s="2">
        <f t="shared" si="126"/>
        <v>4</v>
      </c>
      <c r="AW531" s="2">
        <f t="shared" si="127"/>
        <v>20</v>
      </c>
      <c r="AX531">
        <f t="shared" si="128"/>
        <v>1256</v>
      </c>
      <c r="AZ531" s="2">
        <f t="shared" si="129"/>
        <v>69</v>
      </c>
      <c r="BA531" s="2">
        <f t="shared" si="130"/>
        <v>4</v>
      </c>
      <c r="BB531" s="2">
        <f t="shared" si="131"/>
        <v>20</v>
      </c>
      <c r="BC531" s="2">
        <f t="shared" si="132"/>
        <v>1256</v>
      </c>
      <c r="BD531">
        <f t="shared" si="133"/>
        <v>0</v>
      </c>
      <c r="BE531" s="2" t="str">
        <f t="shared" si="134"/>
        <v>N</v>
      </c>
      <c r="BF531" s="2" t="str">
        <f t="shared" si="135"/>
        <v>N</v>
      </c>
      <c r="BG531" s="2" t="str">
        <f t="shared" si="136"/>
        <v>N</v>
      </c>
      <c r="BH531" s="2" t="str">
        <f t="shared" si="137"/>
        <v>N</v>
      </c>
      <c r="BI531">
        <v>69</v>
      </c>
      <c r="BJ531" t="e">
        <f t="shared" si="125"/>
        <v>#NUM!</v>
      </c>
      <c r="BL531" s="13" t="e" cm="1">
        <f t="array" ref="BL531">INDEX(BE$463:BE$662,$BJ531)</f>
        <v>#NUM!</v>
      </c>
      <c r="BM531" s="13" t="e" cm="1">
        <f t="array" ref="BM531">INDEX(BF$463:BF$662,$BJ531)</f>
        <v>#NUM!</v>
      </c>
      <c r="BN531" s="13" t="e" cm="1">
        <f t="array" ref="BN531">INDEX(BG$463:BG$662,$BJ531)</f>
        <v>#NUM!</v>
      </c>
      <c r="BO531" s="13" t="e" cm="1">
        <f t="array" ref="BO531">INDEX(BH$463:BH$662,$BJ531)</f>
        <v>#NUM!</v>
      </c>
    </row>
    <row r="532" spans="33:67" x14ac:dyDescent="0.3">
      <c r="AG532">
        <v>70</v>
      </c>
      <c r="AI532" s="9">
        <v>10</v>
      </c>
      <c r="AJ532">
        <v>12</v>
      </c>
      <c r="AK532" s="2">
        <v>1130</v>
      </c>
      <c r="AR532" s="3">
        <v>5</v>
      </c>
      <c r="AS532" s="14">
        <v>18</v>
      </c>
      <c r="AT532">
        <v>1272</v>
      </c>
      <c r="AV532" s="2">
        <f t="shared" si="126"/>
        <v>5</v>
      </c>
      <c r="AW532" s="2">
        <f t="shared" si="127"/>
        <v>18</v>
      </c>
      <c r="AX532">
        <f t="shared" si="128"/>
        <v>1272</v>
      </c>
      <c r="AZ532" s="2">
        <f t="shared" si="129"/>
        <v>70</v>
      </c>
      <c r="BA532" s="2">
        <f t="shared" si="130"/>
        <v>5</v>
      </c>
      <c r="BB532" s="2">
        <f t="shared" si="131"/>
        <v>18</v>
      </c>
      <c r="BC532" s="2">
        <f t="shared" si="132"/>
        <v>1272</v>
      </c>
      <c r="BD532">
        <f t="shared" si="133"/>
        <v>0</v>
      </c>
      <c r="BE532" s="2" t="str">
        <f t="shared" si="134"/>
        <v>N</v>
      </c>
      <c r="BF532" s="2" t="str">
        <f t="shared" si="135"/>
        <v>N</v>
      </c>
      <c r="BG532" s="2" t="str">
        <f t="shared" si="136"/>
        <v>N</v>
      </c>
      <c r="BH532" s="2" t="str">
        <f t="shared" si="137"/>
        <v>N</v>
      </c>
      <c r="BI532">
        <v>70</v>
      </c>
      <c r="BJ532" t="e">
        <f t="shared" si="125"/>
        <v>#NUM!</v>
      </c>
      <c r="BL532" s="13" t="e" cm="1">
        <f t="array" ref="BL532">INDEX(BE$463:BE$662,$BJ532)</f>
        <v>#NUM!</v>
      </c>
      <c r="BM532" s="13" t="e" cm="1">
        <f t="array" ref="BM532">INDEX(BF$463:BF$662,$BJ532)</f>
        <v>#NUM!</v>
      </c>
      <c r="BN532" s="13" t="e" cm="1">
        <f t="array" ref="BN532">INDEX(BG$463:BG$662,$BJ532)</f>
        <v>#NUM!</v>
      </c>
      <c r="BO532" s="13" t="e" cm="1">
        <f t="array" ref="BO532">INDEX(BH$463:BH$662,$BJ532)</f>
        <v>#NUM!</v>
      </c>
    </row>
    <row r="533" spans="33:67" x14ac:dyDescent="0.3">
      <c r="AG533">
        <v>71</v>
      </c>
      <c r="AI533" s="9">
        <v>11</v>
      </c>
      <c r="AJ533">
        <v>12</v>
      </c>
      <c r="AK533" s="2">
        <v>1244</v>
      </c>
      <c r="AR533" s="3">
        <v>3</v>
      </c>
      <c r="AS533" s="14">
        <v>24</v>
      </c>
      <c r="AT533">
        <v>1357</v>
      </c>
      <c r="AV533" s="2">
        <f t="shared" si="126"/>
        <v>3</v>
      </c>
      <c r="AW533" s="2">
        <f t="shared" si="127"/>
        <v>24</v>
      </c>
      <c r="AX533">
        <f t="shared" si="128"/>
        <v>1357</v>
      </c>
      <c r="AZ533" s="2">
        <f t="shared" si="129"/>
        <v>71</v>
      </c>
      <c r="BA533" s="2">
        <f t="shared" si="130"/>
        <v>3</v>
      </c>
      <c r="BB533" s="2">
        <f t="shared" si="131"/>
        <v>24</v>
      </c>
      <c r="BC533" s="2">
        <f t="shared" si="132"/>
        <v>1357</v>
      </c>
      <c r="BD533">
        <f t="shared" si="133"/>
        <v>0</v>
      </c>
      <c r="BE533" s="2" t="str">
        <f t="shared" si="134"/>
        <v>N</v>
      </c>
      <c r="BF533" s="2" t="str">
        <f t="shared" si="135"/>
        <v>N</v>
      </c>
      <c r="BG533" s="2" t="str">
        <f t="shared" si="136"/>
        <v>N</v>
      </c>
      <c r="BH533" s="2" t="str">
        <f t="shared" si="137"/>
        <v>N</v>
      </c>
      <c r="BI533">
        <v>71</v>
      </c>
      <c r="BJ533" t="e">
        <f t="shared" si="125"/>
        <v>#NUM!</v>
      </c>
      <c r="BL533" s="13" t="e" cm="1">
        <f t="array" ref="BL533">INDEX(BE$463:BE$662,$BJ533)</f>
        <v>#NUM!</v>
      </c>
      <c r="BM533" s="13" t="e" cm="1">
        <f t="array" ref="BM533">INDEX(BF$463:BF$662,$BJ533)</f>
        <v>#NUM!</v>
      </c>
      <c r="BN533" s="13" t="e" cm="1">
        <f t="array" ref="BN533">INDEX(BG$463:BG$662,$BJ533)</f>
        <v>#NUM!</v>
      </c>
      <c r="BO533" s="13" t="e" cm="1">
        <f t="array" ref="BO533">INDEX(BH$463:BH$662,$BJ533)</f>
        <v>#NUM!</v>
      </c>
    </row>
    <row r="534" spans="33:67" x14ac:dyDescent="0.3">
      <c r="AG534">
        <v>72</v>
      </c>
      <c r="AI534" s="9">
        <v>12</v>
      </c>
      <c r="AJ534">
        <v>12</v>
      </c>
      <c r="AK534" s="2">
        <v>1357</v>
      </c>
      <c r="AR534" s="3">
        <v>9</v>
      </c>
      <c r="AS534" s="14">
        <v>14</v>
      </c>
      <c r="AT534">
        <v>1385</v>
      </c>
      <c r="AV534" s="2">
        <f t="shared" si="126"/>
        <v>9</v>
      </c>
      <c r="AW534" s="2">
        <f t="shared" si="127"/>
        <v>14</v>
      </c>
      <c r="AX534">
        <f t="shared" si="128"/>
        <v>1385</v>
      </c>
      <c r="AZ534" s="2">
        <f t="shared" si="129"/>
        <v>72</v>
      </c>
      <c r="BA534" s="2">
        <f t="shared" si="130"/>
        <v>9</v>
      </c>
      <c r="BB534" s="2">
        <f t="shared" si="131"/>
        <v>14</v>
      </c>
      <c r="BC534" s="2">
        <f t="shared" si="132"/>
        <v>1385</v>
      </c>
      <c r="BD534">
        <f t="shared" si="133"/>
        <v>0</v>
      </c>
      <c r="BE534" s="2" t="str">
        <f t="shared" si="134"/>
        <v>N</v>
      </c>
      <c r="BF534" s="2" t="str">
        <f t="shared" si="135"/>
        <v>N</v>
      </c>
      <c r="BG534" s="2" t="str">
        <f t="shared" si="136"/>
        <v>N</v>
      </c>
      <c r="BH534" s="2" t="str">
        <f t="shared" si="137"/>
        <v>N</v>
      </c>
      <c r="BI534">
        <v>72</v>
      </c>
      <c r="BJ534" t="e">
        <f t="shared" si="125"/>
        <v>#NUM!</v>
      </c>
      <c r="BL534" s="13" t="e" cm="1">
        <f t="array" ref="BL534">INDEX(BE$463:BE$662,$BJ534)</f>
        <v>#NUM!</v>
      </c>
      <c r="BM534" s="13" t="e" cm="1">
        <f t="array" ref="BM534">INDEX(BF$463:BF$662,$BJ534)</f>
        <v>#NUM!</v>
      </c>
      <c r="BN534" s="13" t="e" cm="1">
        <f t="array" ref="BN534">INDEX(BG$463:BG$662,$BJ534)</f>
        <v>#NUM!</v>
      </c>
      <c r="BO534" s="13" t="e" cm="1">
        <f t="array" ref="BO534">INDEX(BH$463:BH$662,$BJ534)</f>
        <v>#NUM!</v>
      </c>
    </row>
    <row r="535" spans="33:67" x14ac:dyDescent="0.3">
      <c r="AG535">
        <v>73</v>
      </c>
      <c r="AI535" s="9">
        <v>13</v>
      </c>
      <c r="AJ535">
        <v>12</v>
      </c>
      <c r="AK535" s="2">
        <v>1470</v>
      </c>
      <c r="AR535" s="3">
        <v>7</v>
      </c>
      <c r="AS535" s="14">
        <v>16</v>
      </c>
      <c r="AT535">
        <v>1407</v>
      </c>
      <c r="AV535" s="2">
        <f t="shared" si="126"/>
        <v>7</v>
      </c>
      <c r="AW535" s="2">
        <f t="shared" si="127"/>
        <v>16</v>
      </c>
      <c r="AX535">
        <f t="shared" si="128"/>
        <v>1407</v>
      </c>
      <c r="AZ535" s="2">
        <f t="shared" si="129"/>
        <v>73</v>
      </c>
      <c r="BA535" s="2">
        <f t="shared" si="130"/>
        <v>7</v>
      </c>
      <c r="BB535" s="2">
        <f t="shared" si="131"/>
        <v>16</v>
      </c>
      <c r="BC535" s="2">
        <f t="shared" si="132"/>
        <v>1407</v>
      </c>
      <c r="BD535">
        <f t="shared" si="133"/>
        <v>0</v>
      </c>
      <c r="BE535" s="2" t="str">
        <f t="shared" si="134"/>
        <v>N</v>
      </c>
      <c r="BF535" s="2" t="str">
        <f t="shared" si="135"/>
        <v>N</v>
      </c>
      <c r="BG535" s="2" t="str">
        <f t="shared" si="136"/>
        <v>N</v>
      </c>
      <c r="BH535" s="2" t="str">
        <f t="shared" si="137"/>
        <v>N</v>
      </c>
      <c r="BI535">
        <v>73</v>
      </c>
      <c r="BJ535" t="e">
        <f t="shared" si="125"/>
        <v>#NUM!</v>
      </c>
      <c r="BL535" s="13" t="e" cm="1">
        <f t="array" ref="BL535">INDEX(BE$463:BE$662,$BJ535)</f>
        <v>#NUM!</v>
      </c>
      <c r="BM535" s="13" t="e" cm="1">
        <f t="array" ref="BM535">INDEX(BF$463:BF$662,$BJ535)</f>
        <v>#NUM!</v>
      </c>
      <c r="BN535" s="13" t="e" cm="1">
        <f t="array" ref="BN535">INDEX(BG$463:BG$662,$BJ535)</f>
        <v>#NUM!</v>
      </c>
      <c r="BO535" s="13" t="e" cm="1">
        <f t="array" ref="BO535">INDEX(BH$463:BH$662,$BJ535)</f>
        <v>#NUM!</v>
      </c>
    </row>
    <row r="536" spans="33:67" x14ac:dyDescent="0.3">
      <c r="AG536">
        <v>74</v>
      </c>
      <c r="AI536" s="9">
        <v>14</v>
      </c>
      <c r="AJ536">
        <v>12</v>
      </c>
      <c r="AK536" s="2">
        <v>1583</v>
      </c>
      <c r="AR536" s="3">
        <v>2</v>
      </c>
      <c r="AS536" s="14">
        <v>30</v>
      </c>
      <c r="AT536">
        <v>1413</v>
      </c>
      <c r="AV536" s="2">
        <f t="shared" si="126"/>
        <v>2</v>
      </c>
      <c r="AW536" s="2">
        <f t="shared" si="127"/>
        <v>30</v>
      </c>
      <c r="AX536">
        <f t="shared" si="128"/>
        <v>1413</v>
      </c>
      <c r="AZ536" s="2">
        <f t="shared" si="129"/>
        <v>74</v>
      </c>
      <c r="BA536" s="2">
        <f t="shared" si="130"/>
        <v>2</v>
      </c>
      <c r="BB536" s="2">
        <f t="shared" si="131"/>
        <v>30</v>
      </c>
      <c r="BC536" s="2">
        <f t="shared" si="132"/>
        <v>1413</v>
      </c>
      <c r="BD536">
        <f t="shared" si="133"/>
        <v>0</v>
      </c>
      <c r="BE536" s="2" t="str">
        <f t="shared" si="134"/>
        <v>N</v>
      </c>
      <c r="BF536" s="2" t="str">
        <f t="shared" si="135"/>
        <v>N</v>
      </c>
      <c r="BG536" s="2" t="str">
        <f t="shared" si="136"/>
        <v>N</v>
      </c>
      <c r="BH536" s="2" t="str">
        <f t="shared" si="137"/>
        <v>N</v>
      </c>
      <c r="BI536">
        <v>74</v>
      </c>
      <c r="BJ536" t="e">
        <f t="shared" si="125"/>
        <v>#NUM!</v>
      </c>
      <c r="BL536" s="13" t="e" cm="1">
        <f t="array" ref="BL536">INDEX(BE$463:BE$662,$BJ536)</f>
        <v>#NUM!</v>
      </c>
      <c r="BM536" s="13" t="e" cm="1">
        <f t="array" ref="BM536">INDEX(BF$463:BF$662,$BJ536)</f>
        <v>#NUM!</v>
      </c>
      <c r="BN536" s="13" t="e" cm="1">
        <f t="array" ref="BN536">INDEX(BG$463:BG$662,$BJ536)</f>
        <v>#NUM!</v>
      </c>
      <c r="BO536" s="13" t="e" cm="1">
        <f t="array" ref="BO536">INDEX(BH$463:BH$662,$BJ536)</f>
        <v>#NUM!</v>
      </c>
    </row>
    <row r="537" spans="33:67" x14ac:dyDescent="0.3">
      <c r="AG537">
        <v>75</v>
      </c>
      <c r="AI537" s="9">
        <v>15</v>
      </c>
      <c r="AJ537">
        <v>12</v>
      </c>
      <c r="AK537" s="2">
        <v>1696</v>
      </c>
      <c r="AR537" s="3">
        <v>3</v>
      </c>
      <c r="AS537" s="14">
        <v>25</v>
      </c>
      <c r="AT537">
        <v>1472</v>
      </c>
      <c r="AV537" s="2">
        <f t="shared" si="126"/>
        <v>3</v>
      </c>
      <c r="AW537" s="2">
        <f t="shared" si="127"/>
        <v>25</v>
      </c>
      <c r="AX537">
        <f t="shared" si="128"/>
        <v>1472</v>
      </c>
      <c r="AZ537" s="2">
        <f t="shared" si="129"/>
        <v>75</v>
      </c>
      <c r="BA537" s="2">
        <f t="shared" si="130"/>
        <v>3</v>
      </c>
      <c r="BB537" s="2">
        <f t="shared" si="131"/>
        <v>25</v>
      </c>
      <c r="BC537" s="2">
        <f t="shared" si="132"/>
        <v>1472</v>
      </c>
      <c r="BD537">
        <f t="shared" si="133"/>
        <v>0</v>
      </c>
      <c r="BE537" s="2" t="str">
        <f t="shared" si="134"/>
        <v>N</v>
      </c>
      <c r="BF537" s="2" t="str">
        <f t="shared" si="135"/>
        <v>N</v>
      </c>
      <c r="BG537" s="2" t="str">
        <f t="shared" si="136"/>
        <v>N</v>
      </c>
      <c r="BH537" s="2" t="str">
        <f t="shared" si="137"/>
        <v>N</v>
      </c>
      <c r="BI537">
        <v>75</v>
      </c>
      <c r="BJ537" t="e">
        <f t="shared" si="125"/>
        <v>#NUM!</v>
      </c>
      <c r="BL537" s="13" t="e" cm="1">
        <f t="array" ref="BL537">INDEX(BE$463:BE$662,$BJ537)</f>
        <v>#NUM!</v>
      </c>
      <c r="BM537" s="13" t="e" cm="1">
        <f t="array" ref="BM537">INDEX(BF$463:BF$662,$BJ537)</f>
        <v>#NUM!</v>
      </c>
      <c r="BN537" s="13" t="e" cm="1">
        <f t="array" ref="BN537">INDEX(BG$463:BG$662,$BJ537)</f>
        <v>#NUM!</v>
      </c>
      <c r="BO537" s="13" t="e" cm="1">
        <f t="array" ref="BO537">INDEX(BH$463:BH$662,$BJ537)</f>
        <v>#NUM!</v>
      </c>
    </row>
    <row r="538" spans="33:67" x14ac:dyDescent="0.3">
      <c r="AG538">
        <v>76</v>
      </c>
      <c r="AI538" s="9">
        <v>16</v>
      </c>
      <c r="AJ538">
        <v>12</v>
      </c>
      <c r="AK538" s="2">
        <v>1809</v>
      </c>
      <c r="AR538" s="3">
        <v>4</v>
      </c>
      <c r="AS538" s="14">
        <v>22</v>
      </c>
      <c r="AT538">
        <v>1520</v>
      </c>
      <c r="AV538" s="2">
        <f t="shared" si="126"/>
        <v>4</v>
      </c>
      <c r="AW538" s="2">
        <f t="shared" si="127"/>
        <v>22</v>
      </c>
      <c r="AX538">
        <f t="shared" si="128"/>
        <v>1520</v>
      </c>
      <c r="AZ538" s="2">
        <f t="shared" si="129"/>
        <v>76</v>
      </c>
      <c r="BA538" s="2">
        <f t="shared" si="130"/>
        <v>4</v>
      </c>
      <c r="BB538" s="2">
        <f t="shared" si="131"/>
        <v>22</v>
      </c>
      <c r="BC538" s="2">
        <f t="shared" si="132"/>
        <v>1520</v>
      </c>
      <c r="BD538">
        <f t="shared" si="133"/>
        <v>0</v>
      </c>
      <c r="BE538" s="2" t="str">
        <f t="shared" si="134"/>
        <v>N</v>
      </c>
      <c r="BF538" s="2" t="str">
        <f t="shared" si="135"/>
        <v>N</v>
      </c>
      <c r="BG538" s="2" t="str">
        <f t="shared" si="136"/>
        <v>N</v>
      </c>
      <c r="BH538" s="2" t="str">
        <f t="shared" si="137"/>
        <v>N</v>
      </c>
      <c r="BI538">
        <v>76</v>
      </c>
      <c r="BJ538" t="e">
        <f t="shared" si="125"/>
        <v>#NUM!</v>
      </c>
      <c r="BL538" s="13" t="e" cm="1">
        <f t="array" ref="BL538">INDEX(BE$463:BE$662,$BJ538)</f>
        <v>#NUM!</v>
      </c>
      <c r="BM538" s="13" t="e" cm="1">
        <f t="array" ref="BM538">INDEX(BF$463:BF$662,$BJ538)</f>
        <v>#NUM!</v>
      </c>
      <c r="BN538" s="13" t="e" cm="1">
        <f t="array" ref="BN538">INDEX(BG$463:BG$662,$BJ538)</f>
        <v>#NUM!</v>
      </c>
      <c r="BO538" s="13" t="e" cm="1">
        <f t="array" ref="BO538">INDEX(BH$463:BH$662,$BJ538)</f>
        <v>#NUM!</v>
      </c>
    </row>
    <row r="539" spans="33:67" x14ac:dyDescent="0.3">
      <c r="AG539">
        <v>77</v>
      </c>
      <c r="AI539" s="9">
        <v>17</v>
      </c>
      <c r="AJ539">
        <v>12</v>
      </c>
      <c r="AK539" s="2">
        <v>1922</v>
      </c>
      <c r="AR539" s="3">
        <v>6</v>
      </c>
      <c r="AS539" s="14">
        <v>18</v>
      </c>
      <c r="AT539">
        <v>1526</v>
      </c>
      <c r="AV539" s="2">
        <f t="shared" si="126"/>
        <v>6</v>
      </c>
      <c r="AW539" s="2">
        <f t="shared" si="127"/>
        <v>18</v>
      </c>
      <c r="AX539">
        <f t="shared" si="128"/>
        <v>1526</v>
      </c>
      <c r="AZ539" s="2">
        <f t="shared" si="129"/>
        <v>77</v>
      </c>
      <c r="BA539" s="2">
        <f t="shared" si="130"/>
        <v>6</v>
      </c>
      <c r="BB539" s="2">
        <f t="shared" si="131"/>
        <v>18</v>
      </c>
      <c r="BC539" s="2">
        <f t="shared" si="132"/>
        <v>1526</v>
      </c>
      <c r="BD539">
        <f t="shared" si="133"/>
        <v>0</v>
      </c>
      <c r="BE539" s="2" t="str">
        <f t="shared" si="134"/>
        <v>N</v>
      </c>
      <c r="BF539" s="2" t="str">
        <f t="shared" si="135"/>
        <v>N</v>
      </c>
      <c r="BG539" s="2" t="str">
        <f t="shared" si="136"/>
        <v>N</v>
      </c>
      <c r="BH539" s="2" t="str">
        <f t="shared" si="137"/>
        <v>N</v>
      </c>
      <c r="BI539">
        <v>77</v>
      </c>
      <c r="BJ539" t="e">
        <f t="shared" si="125"/>
        <v>#NUM!</v>
      </c>
      <c r="BL539" s="13" t="e" cm="1">
        <f t="array" ref="BL539">INDEX(BE$463:BE$662,$BJ539)</f>
        <v>#NUM!</v>
      </c>
      <c r="BM539" s="13" t="e" cm="1">
        <f t="array" ref="BM539">INDEX(BF$463:BF$662,$BJ539)</f>
        <v>#NUM!</v>
      </c>
      <c r="BN539" s="13" t="e" cm="1">
        <f t="array" ref="BN539">INDEX(BG$463:BG$662,$BJ539)</f>
        <v>#NUM!</v>
      </c>
      <c r="BO539" s="13" t="e" cm="1">
        <f t="array" ref="BO539">INDEX(BH$463:BH$662,$BJ539)</f>
        <v>#NUM!</v>
      </c>
    </row>
    <row r="540" spans="33:67" x14ac:dyDescent="0.3">
      <c r="AG540">
        <v>78</v>
      </c>
      <c r="AI540" s="9">
        <v>18</v>
      </c>
      <c r="AJ540">
        <v>12</v>
      </c>
      <c r="AK540" s="2">
        <v>2035</v>
      </c>
      <c r="AR540" s="3">
        <v>10</v>
      </c>
      <c r="AS540" s="14">
        <v>14</v>
      </c>
      <c r="AT540">
        <v>1539</v>
      </c>
      <c r="AV540" s="2">
        <f t="shared" si="126"/>
        <v>10</v>
      </c>
      <c r="AW540" s="2">
        <f t="shared" si="127"/>
        <v>14</v>
      </c>
      <c r="AX540">
        <f t="shared" si="128"/>
        <v>1539</v>
      </c>
      <c r="AZ540" s="2">
        <f t="shared" si="129"/>
        <v>78</v>
      </c>
      <c r="BA540" s="2">
        <f t="shared" si="130"/>
        <v>10</v>
      </c>
      <c r="BB540" s="2">
        <f t="shared" si="131"/>
        <v>14</v>
      </c>
      <c r="BC540" s="2">
        <f t="shared" si="132"/>
        <v>1539</v>
      </c>
      <c r="BD540">
        <f t="shared" si="133"/>
        <v>0</v>
      </c>
      <c r="BE540" s="2" t="str">
        <f t="shared" si="134"/>
        <v>N</v>
      </c>
      <c r="BF540" s="2" t="str">
        <f t="shared" si="135"/>
        <v>N</v>
      </c>
      <c r="BG540" s="2" t="str">
        <f t="shared" si="136"/>
        <v>N</v>
      </c>
      <c r="BH540" s="2" t="str">
        <f t="shared" si="137"/>
        <v>N</v>
      </c>
      <c r="BI540">
        <v>78</v>
      </c>
      <c r="BJ540" t="e">
        <f t="shared" si="125"/>
        <v>#NUM!</v>
      </c>
      <c r="BL540" s="13" t="e" cm="1">
        <f t="array" ref="BL540">INDEX(BE$463:BE$662,$BJ540)</f>
        <v>#NUM!</v>
      </c>
      <c r="BM540" s="13" t="e" cm="1">
        <f t="array" ref="BM540">INDEX(BF$463:BF$662,$BJ540)</f>
        <v>#NUM!</v>
      </c>
      <c r="BN540" s="13" t="e" cm="1">
        <f t="array" ref="BN540">INDEX(BG$463:BG$662,$BJ540)</f>
        <v>#NUM!</v>
      </c>
      <c r="BO540" s="13" t="e" cm="1">
        <f t="array" ref="BO540">INDEX(BH$463:BH$662,$BJ540)</f>
        <v>#NUM!</v>
      </c>
    </row>
    <row r="541" spans="33:67" x14ac:dyDescent="0.3">
      <c r="AG541">
        <v>79</v>
      </c>
      <c r="AI541" s="9">
        <v>19</v>
      </c>
      <c r="AJ541">
        <v>12</v>
      </c>
      <c r="AK541" s="2">
        <v>2148</v>
      </c>
      <c r="AR541" s="3">
        <v>5</v>
      </c>
      <c r="AS541" s="14">
        <v>20</v>
      </c>
      <c r="AT541">
        <v>1570</v>
      </c>
      <c r="AV541" s="2">
        <f t="shared" si="126"/>
        <v>5</v>
      </c>
      <c r="AW541" s="2">
        <f t="shared" si="127"/>
        <v>20</v>
      </c>
      <c r="AX541">
        <f t="shared" si="128"/>
        <v>1570</v>
      </c>
      <c r="AZ541" s="2">
        <f t="shared" si="129"/>
        <v>79</v>
      </c>
      <c r="BA541" s="2">
        <f t="shared" si="130"/>
        <v>5</v>
      </c>
      <c r="BB541" s="2">
        <f t="shared" si="131"/>
        <v>20</v>
      </c>
      <c r="BC541" s="2">
        <f t="shared" si="132"/>
        <v>1570</v>
      </c>
      <c r="BD541">
        <f t="shared" si="133"/>
        <v>0</v>
      </c>
      <c r="BE541" s="2" t="str">
        <f t="shared" si="134"/>
        <v>N</v>
      </c>
      <c r="BF541" s="2" t="str">
        <f t="shared" si="135"/>
        <v>N</v>
      </c>
      <c r="BG541" s="2" t="str">
        <f t="shared" si="136"/>
        <v>N</v>
      </c>
      <c r="BH541" s="2" t="str">
        <f t="shared" si="137"/>
        <v>N</v>
      </c>
      <c r="BI541">
        <v>79</v>
      </c>
      <c r="BJ541" t="e">
        <f t="shared" si="125"/>
        <v>#NUM!</v>
      </c>
      <c r="BL541" s="13" t="e" cm="1">
        <f t="array" ref="BL541">INDEX(BE$463:BE$662,$BJ541)</f>
        <v>#NUM!</v>
      </c>
      <c r="BM541" s="13" t="e" cm="1">
        <f t="array" ref="BM541">INDEX(BF$463:BF$662,$BJ541)</f>
        <v>#NUM!</v>
      </c>
      <c r="BN541" s="13" t="e" cm="1">
        <f t="array" ref="BN541">INDEX(BG$463:BG$662,$BJ541)</f>
        <v>#NUM!</v>
      </c>
      <c r="BO541" s="13" t="e" cm="1">
        <f t="array" ref="BO541">INDEX(BH$463:BH$662,$BJ541)</f>
        <v>#NUM!</v>
      </c>
    </row>
    <row r="542" spans="33:67" x14ac:dyDescent="0.3">
      <c r="AG542">
        <v>80</v>
      </c>
      <c r="AI542" s="9">
        <v>20</v>
      </c>
      <c r="AJ542">
        <v>12</v>
      </c>
      <c r="AK542" s="2">
        <v>2261</v>
      </c>
      <c r="AR542" s="3">
        <v>1</v>
      </c>
      <c r="AS542" s="14">
        <v>45</v>
      </c>
      <c r="AT542">
        <v>1590</v>
      </c>
      <c r="AV542" s="2">
        <f t="shared" si="126"/>
        <v>1</v>
      </c>
      <c r="AW542" s="2" t="str">
        <f t="shared" si="127"/>
        <v>N</v>
      </c>
      <c r="AX542" t="str">
        <f t="shared" si="128"/>
        <v/>
      </c>
      <c r="AZ542" s="2" t="str">
        <f t="shared" si="129"/>
        <v/>
      </c>
      <c r="BA542" s="2" t="str">
        <f t="shared" si="130"/>
        <v/>
      </c>
      <c r="BB542" s="2" t="str">
        <f t="shared" si="131"/>
        <v/>
      </c>
      <c r="BC542" s="2" t="str">
        <f t="shared" si="132"/>
        <v/>
      </c>
      <c r="BD542">
        <f t="shared" si="133"/>
        <v>0</v>
      </c>
      <c r="BE542" s="2" t="str">
        <f t="shared" si="134"/>
        <v>N</v>
      </c>
      <c r="BF542" s="2" t="str">
        <f t="shared" si="135"/>
        <v>N</v>
      </c>
      <c r="BG542" s="2" t="str">
        <f t="shared" si="136"/>
        <v>N</v>
      </c>
      <c r="BH542" s="2" t="str">
        <f t="shared" si="137"/>
        <v>N</v>
      </c>
      <c r="BI542">
        <v>80</v>
      </c>
      <c r="BJ542" t="e">
        <f t="shared" si="125"/>
        <v>#NUM!</v>
      </c>
      <c r="BL542" s="13" t="e" cm="1">
        <f t="array" ref="BL542">INDEX(BE$463:BE$662,$BJ542)</f>
        <v>#NUM!</v>
      </c>
      <c r="BM542" s="13" t="e" cm="1">
        <f t="array" ref="BM542">INDEX(BF$463:BF$662,$BJ542)</f>
        <v>#NUM!</v>
      </c>
      <c r="BN542" s="13" t="e" cm="1">
        <f t="array" ref="BN542">INDEX(BG$463:BG$662,$BJ542)</f>
        <v>#NUM!</v>
      </c>
      <c r="BO542" s="13" t="e" cm="1">
        <f t="array" ref="BO542">INDEX(BH$463:BH$662,$BJ542)</f>
        <v>#NUM!</v>
      </c>
    </row>
    <row r="543" spans="33:67" x14ac:dyDescent="0.3">
      <c r="AG543">
        <v>81</v>
      </c>
      <c r="AI543" s="9">
        <v>21</v>
      </c>
      <c r="AJ543">
        <v>12</v>
      </c>
      <c r="AK543" s="2">
        <v>2375</v>
      </c>
      <c r="AR543" s="3">
        <v>3</v>
      </c>
      <c r="AS543" s="14">
        <v>26</v>
      </c>
      <c r="AT543">
        <v>1592</v>
      </c>
      <c r="AV543" s="2">
        <f t="shared" si="126"/>
        <v>3</v>
      </c>
      <c r="AW543" s="2">
        <f t="shared" si="127"/>
        <v>26</v>
      </c>
      <c r="AX543">
        <f t="shared" si="128"/>
        <v>1592</v>
      </c>
      <c r="AZ543" s="2">
        <f t="shared" si="129"/>
        <v>81</v>
      </c>
      <c r="BA543" s="2">
        <f t="shared" si="130"/>
        <v>3</v>
      </c>
      <c r="BB543" s="2">
        <f t="shared" si="131"/>
        <v>26</v>
      </c>
      <c r="BC543" s="2">
        <f t="shared" si="132"/>
        <v>1592</v>
      </c>
      <c r="BD543">
        <f t="shared" si="133"/>
        <v>0</v>
      </c>
      <c r="BE543" s="2" t="str">
        <f t="shared" si="134"/>
        <v>N</v>
      </c>
      <c r="BF543" s="2" t="str">
        <f t="shared" si="135"/>
        <v>N</v>
      </c>
      <c r="BG543" s="2" t="str">
        <f t="shared" si="136"/>
        <v>N</v>
      </c>
      <c r="BH543" s="2" t="str">
        <f t="shared" si="137"/>
        <v>N</v>
      </c>
      <c r="BI543">
        <v>81</v>
      </c>
      <c r="BJ543" t="e">
        <f t="shared" si="125"/>
        <v>#NUM!</v>
      </c>
      <c r="BL543" s="13" t="e" cm="1">
        <f t="array" ref="BL543">INDEX(BE$463:BE$662,$BJ543)</f>
        <v>#NUM!</v>
      </c>
      <c r="BM543" s="13" t="e" cm="1">
        <f t="array" ref="BM543">INDEX(BF$463:BF$662,$BJ543)</f>
        <v>#NUM!</v>
      </c>
      <c r="BN543" s="13" t="e" cm="1">
        <f t="array" ref="BN543">INDEX(BG$463:BG$662,$BJ543)</f>
        <v>#NUM!</v>
      </c>
      <c r="BO543" s="13" t="e" cm="1">
        <f t="array" ref="BO543">INDEX(BH$463:BH$662,$BJ543)</f>
        <v>#NUM!</v>
      </c>
    </row>
    <row r="544" spans="33:67" x14ac:dyDescent="0.3">
      <c r="AG544">
        <v>82</v>
      </c>
      <c r="AI544" s="9">
        <v>22</v>
      </c>
      <c r="AJ544">
        <v>12</v>
      </c>
      <c r="AK544" s="2">
        <v>2488</v>
      </c>
      <c r="AR544" s="3">
        <v>2</v>
      </c>
      <c r="AS544" s="14">
        <v>32</v>
      </c>
      <c r="AT544">
        <v>1608</v>
      </c>
      <c r="AV544" s="2">
        <f t="shared" si="126"/>
        <v>2</v>
      </c>
      <c r="AW544" s="2" t="str">
        <f t="shared" si="127"/>
        <v>N</v>
      </c>
      <c r="AX544" t="str">
        <f t="shared" si="128"/>
        <v/>
      </c>
      <c r="AZ544" s="2" t="str">
        <f t="shared" si="129"/>
        <v/>
      </c>
      <c r="BA544" s="2" t="str">
        <f t="shared" si="130"/>
        <v/>
      </c>
      <c r="BB544" s="2" t="str">
        <f t="shared" si="131"/>
        <v/>
      </c>
      <c r="BC544" s="2" t="str">
        <f t="shared" si="132"/>
        <v/>
      </c>
      <c r="BD544">
        <f t="shared" si="133"/>
        <v>0</v>
      </c>
      <c r="BE544" s="2" t="str">
        <f t="shared" si="134"/>
        <v>N</v>
      </c>
      <c r="BF544" s="2" t="str">
        <f t="shared" si="135"/>
        <v>N</v>
      </c>
      <c r="BG544" s="2" t="str">
        <f t="shared" si="136"/>
        <v>N</v>
      </c>
      <c r="BH544" s="2" t="str">
        <f t="shared" si="137"/>
        <v>N</v>
      </c>
      <c r="BI544">
        <v>82</v>
      </c>
      <c r="BJ544" t="e">
        <f t="shared" si="125"/>
        <v>#NUM!</v>
      </c>
      <c r="BL544" s="13" t="e" cm="1">
        <f t="array" ref="BL544">INDEX(BE$463:BE$662,$BJ544)</f>
        <v>#NUM!</v>
      </c>
      <c r="BM544" s="13" t="e" cm="1">
        <f t="array" ref="BM544">INDEX(BF$463:BF$662,$BJ544)</f>
        <v>#NUM!</v>
      </c>
      <c r="BN544" s="13" t="e" cm="1">
        <f t="array" ref="BN544">INDEX(BG$463:BG$662,$BJ544)</f>
        <v>#NUM!</v>
      </c>
      <c r="BO544" s="13" t="e" cm="1">
        <f t="array" ref="BO544">INDEX(BH$463:BH$662,$BJ544)</f>
        <v>#NUM!</v>
      </c>
    </row>
    <row r="545" spans="33:67" x14ac:dyDescent="0.3">
      <c r="AG545">
        <v>83</v>
      </c>
      <c r="AI545" s="9">
        <v>23</v>
      </c>
      <c r="AJ545">
        <v>12</v>
      </c>
      <c r="AK545" s="2">
        <v>2601</v>
      </c>
      <c r="AR545" s="3">
        <v>8</v>
      </c>
      <c r="AS545" s="14">
        <v>16</v>
      </c>
      <c r="AT545">
        <v>1608</v>
      </c>
      <c r="AV545" s="2">
        <f t="shared" si="126"/>
        <v>8</v>
      </c>
      <c r="AW545" s="2">
        <f t="shared" si="127"/>
        <v>16</v>
      </c>
      <c r="AX545">
        <f t="shared" si="128"/>
        <v>1608</v>
      </c>
      <c r="AZ545" s="2">
        <f t="shared" si="129"/>
        <v>83</v>
      </c>
      <c r="BA545" s="2">
        <f t="shared" si="130"/>
        <v>8</v>
      </c>
      <c r="BB545" s="2">
        <f t="shared" si="131"/>
        <v>16</v>
      </c>
      <c r="BC545" s="2">
        <f t="shared" si="132"/>
        <v>1608</v>
      </c>
      <c r="BD545">
        <f t="shared" si="133"/>
        <v>0</v>
      </c>
      <c r="BE545" s="2" t="str">
        <f t="shared" si="134"/>
        <v>N</v>
      </c>
      <c r="BF545" s="2" t="str">
        <f t="shared" si="135"/>
        <v>N</v>
      </c>
      <c r="BG545" s="2" t="str">
        <f t="shared" si="136"/>
        <v>N</v>
      </c>
      <c r="BH545" s="2" t="str">
        <f t="shared" si="137"/>
        <v>N</v>
      </c>
      <c r="BI545">
        <v>83</v>
      </c>
      <c r="BJ545" t="e">
        <f t="shared" si="125"/>
        <v>#NUM!</v>
      </c>
      <c r="BL545" s="13" t="e" cm="1">
        <f t="array" ref="BL545">INDEX(BE$463:BE$662,$BJ545)</f>
        <v>#NUM!</v>
      </c>
      <c r="BM545" s="13" t="e" cm="1">
        <f t="array" ref="BM545">INDEX(BF$463:BF$662,$BJ545)</f>
        <v>#NUM!</v>
      </c>
      <c r="BN545" s="13" t="e" cm="1">
        <f t="array" ref="BN545">INDEX(BG$463:BG$662,$BJ545)</f>
        <v>#NUM!</v>
      </c>
      <c r="BO545" s="13" t="e" cm="1">
        <f t="array" ref="BO545">INDEX(BH$463:BH$662,$BJ545)</f>
        <v>#NUM!</v>
      </c>
    </row>
    <row r="546" spans="33:67" x14ac:dyDescent="0.3">
      <c r="AG546">
        <v>84</v>
      </c>
      <c r="AI546" s="9">
        <v>24</v>
      </c>
      <c r="AJ546">
        <v>12</v>
      </c>
      <c r="AK546" s="2">
        <v>2714</v>
      </c>
      <c r="AR546" s="3">
        <v>7</v>
      </c>
      <c r="AS546" s="14">
        <v>18</v>
      </c>
      <c r="AT546">
        <v>1781</v>
      </c>
      <c r="AV546" s="2">
        <f t="shared" si="126"/>
        <v>7</v>
      </c>
      <c r="AW546" s="2">
        <f t="shared" si="127"/>
        <v>18</v>
      </c>
      <c r="AX546">
        <f t="shared" si="128"/>
        <v>1781</v>
      </c>
      <c r="AZ546" s="2">
        <f t="shared" si="129"/>
        <v>84</v>
      </c>
      <c r="BA546" s="2">
        <f t="shared" si="130"/>
        <v>7</v>
      </c>
      <c r="BB546" s="2">
        <f t="shared" si="131"/>
        <v>18</v>
      </c>
      <c r="BC546" s="2">
        <f t="shared" si="132"/>
        <v>1781</v>
      </c>
      <c r="BD546">
        <f t="shared" si="133"/>
        <v>0</v>
      </c>
      <c r="BE546" s="2" t="str">
        <f t="shared" si="134"/>
        <v>N</v>
      </c>
      <c r="BF546" s="2" t="str">
        <f t="shared" si="135"/>
        <v>N</v>
      </c>
      <c r="BG546" s="2" t="str">
        <f t="shared" si="136"/>
        <v>N</v>
      </c>
      <c r="BH546" s="2" t="str">
        <f t="shared" si="137"/>
        <v>N</v>
      </c>
      <c r="BI546">
        <v>84</v>
      </c>
      <c r="BJ546" t="e">
        <f t="shared" si="125"/>
        <v>#NUM!</v>
      </c>
      <c r="BL546" s="13" t="e" cm="1">
        <f t="array" ref="BL546">INDEX(BE$463:BE$662,$BJ546)</f>
        <v>#NUM!</v>
      </c>
      <c r="BM546" s="13" t="e" cm="1">
        <f t="array" ref="BM546">INDEX(BF$463:BF$662,$BJ546)</f>
        <v>#NUM!</v>
      </c>
      <c r="BN546" s="13" t="e" cm="1">
        <f t="array" ref="BN546">INDEX(BG$463:BG$662,$BJ546)</f>
        <v>#NUM!</v>
      </c>
      <c r="BO546" s="13" t="e" cm="1">
        <f t="array" ref="BO546">INDEX(BH$463:BH$662,$BJ546)</f>
        <v>#NUM!</v>
      </c>
    </row>
    <row r="547" spans="33:67" x14ac:dyDescent="0.3">
      <c r="AG547">
        <v>85</v>
      </c>
      <c r="AI547" s="9">
        <v>25</v>
      </c>
      <c r="AJ547">
        <v>12</v>
      </c>
      <c r="AK547" s="2">
        <v>2827</v>
      </c>
      <c r="AR547" s="3">
        <v>4</v>
      </c>
      <c r="AS547" s="14">
        <v>24</v>
      </c>
      <c r="AT547">
        <v>1809</v>
      </c>
      <c r="AV547" s="2">
        <f t="shared" si="126"/>
        <v>4</v>
      </c>
      <c r="AW547" s="2">
        <f t="shared" si="127"/>
        <v>24</v>
      </c>
      <c r="AX547">
        <f t="shared" si="128"/>
        <v>1809</v>
      </c>
      <c r="AZ547" s="2">
        <f t="shared" si="129"/>
        <v>85</v>
      </c>
      <c r="BA547" s="2">
        <f t="shared" si="130"/>
        <v>4</v>
      </c>
      <c r="BB547" s="2">
        <f t="shared" si="131"/>
        <v>24</v>
      </c>
      <c r="BC547" s="2">
        <f t="shared" si="132"/>
        <v>1809</v>
      </c>
      <c r="BD547">
        <f t="shared" si="133"/>
        <v>0</v>
      </c>
      <c r="BE547" s="2" t="str">
        <f t="shared" si="134"/>
        <v>N</v>
      </c>
      <c r="BF547" s="2" t="str">
        <f t="shared" si="135"/>
        <v>N</v>
      </c>
      <c r="BG547" s="2" t="str">
        <f t="shared" si="136"/>
        <v>N</v>
      </c>
      <c r="BH547" s="2" t="str">
        <f t="shared" si="137"/>
        <v>N</v>
      </c>
      <c r="BI547">
        <v>85</v>
      </c>
      <c r="BJ547" t="e">
        <f t="shared" si="125"/>
        <v>#NUM!</v>
      </c>
      <c r="BL547" s="13" t="e" cm="1">
        <f t="array" ref="BL547">INDEX(BE$463:BE$662,$BJ547)</f>
        <v>#NUM!</v>
      </c>
      <c r="BM547" s="13" t="e" cm="1">
        <f t="array" ref="BM547">INDEX(BF$463:BF$662,$BJ547)</f>
        <v>#NUM!</v>
      </c>
      <c r="BN547" s="13" t="e" cm="1">
        <f t="array" ref="BN547">INDEX(BG$463:BG$662,$BJ547)</f>
        <v>#NUM!</v>
      </c>
      <c r="BO547" s="13" t="e" cm="1">
        <f t="array" ref="BO547">INDEX(BH$463:BH$662,$BJ547)</f>
        <v>#NUM!</v>
      </c>
    </row>
    <row r="548" spans="33:67" x14ac:dyDescent="0.3">
      <c r="AG548">
        <v>86</v>
      </c>
      <c r="AI548" s="9">
        <v>26</v>
      </c>
      <c r="AJ548">
        <v>12</v>
      </c>
      <c r="AK548" s="2">
        <v>2940</v>
      </c>
      <c r="AR548" s="3">
        <v>9</v>
      </c>
      <c r="AS548" s="14">
        <v>16</v>
      </c>
      <c r="AT548">
        <v>1809</v>
      </c>
      <c r="AV548" s="2">
        <f t="shared" si="126"/>
        <v>9</v>
      </c>
      <c r="AW548" s="2">
        <f t="shared" si="127"/>
        <v>16</v>
      </c>
      <c r="AX548">
        <f t="shared" si="128"/>
        <v>1809</v>
      </c>
      <c r="AZ548" s="2">
        <f t="shared" si="129"/>
        <v>86</v>
      </c>
      <c r="BA548" s="2">
        <f t="shared" si="130"/>
        <v>9</v>
      </c>
      <c r="BB548" s="2">
        <f t="shared" si="131"/>
        <v>16</v>
      </c>
      <c r="BC548" s="2">
        <f t="shared" si="132"/>
        <v>1809</v>
      </c>
      <c r="BD548">
        <f t="shared" si="133"/>
        <v>0</v>
      </c>
      <c r="BE548" s="2" t="str">
        <f t="shared" si="134"/>
        <v>N</v>
      </c>
      <c r="BF548" s="2" t="str">
        <f t="shared" si="135"/>
        <v>N</v>
      </c>
      <c r="BG548" s="2" t="str">
        <f t="shared" si="136"/>
        <v>N</v>
      </c>
      <c r="BH548" s="2" t="str">
        <f t="shared" si="137"/>
        <v>N</v>
      </c>
      <c r="BI548">
        <v>86</v>
      </c>
      <c r="BJ548" t="e">
        <f t="shared" si="125"/>
        <v>#NUM!</v>
      </c>
      <c r="BL548" s="13" t="e" cm="1">
        <f t="array" ref="BL548">INDEX(BE$463:BE$662,$BJ548)</f>
        <v>#NUM!</v>
      </c>
      <c r="BM548" s="13" t="e" cm="1">
        <f t="array" ref="BM548">INDEX(BF$463:BF$662,$BJ548)</f>
        <v>#NUM!</v>
      </c>
      <c r="BN548" s="13" t="e" cm="1">
        <f t="array" ref="BN548">INDEX(BG$463:BG$662,$BJ548)</f>
        <v>#NUM!</v>
      </c>
      <c r="BO548" s="13" t="e" cm="1">
        <f t="array" ref="BO548">INDEX(BH$463:BH$662,$BJ548)</f>
        <v>#NUM!</v>
      </c>
    </row>
    <row r="549" spans="33:67" x14ac:dyDescent="0.3">
      <c r="AG549">
        <v>87</v>
      </c>
      <c r="AI549" s="9">
        <v>27</v>
      </c>
      <c r="AJ549">
        <v>12</v>
      </c>
      <c r="AK549" s="2">
        <v>3053</v>
      </c>
      <c r="AR549" s="3">
        <v>2</v>
      </c>
      <c r="AS549" s="14">
        <v>34</v>
      </c>
      <c r="AT549">
        <v>1815</v>
      </c>
      <c r="AV549" s="2">
        <f t="shared" si="126"/>
        <v>2</v>
      </c>
      <c r="AW549" s="2" t="str">
        <f t="shared" si="127"/>
        <v>N</v>
      </c>
      <c r="AX549" t="str">
        <f t="shared" si="128"/>
        <v/>
      </c>
      <c r="AZ549" s="2" t="str">
        <f t="shared" si="129"/>
        <v/>
      </c>
      <c r="BA549" s="2" t="str">
        <f t="shared" si="130"/>
        <v/>
      </c>
      <c r="BB549" s="2" t="str">
        <f t="shared" si="131"/>
        <v/>
      </c>
      <c r="BC549" s="2" t="str">
        <f t="shared" si="132"/>
        <v/>
      </c>
      <c r="BD549">
        <f t="shared" si="133"/>
        <v>0</v>
      </c>
      <c r="BE549" s="2" t="str">
        <f t="shared" si="134"/>
        <v>N</v>
      </c>
      <c r="BF549" s="2" t="str">
        <f t="shared" si="135"/>
        <v>N</v>
      </c>
      <c r="BG549" s="2" t="str">
        <f t="shared" si="136"/>
        <v>N</v>
      </c>
      <c r="BH549" s="2" t="str">
        <f t="shared" si="137"/>
        <v>N</v>
      </c>
      <c r="BI549">
        <v>87</v>
      </c>
      <c r="BJ549" t="e">
        <f t="shared" si="125"/>
        <v>#NUM!</v>
      </c>
      <c r="BL549" s="13" t="e" cm="1">
        <f t="array" ref="BL549">INDEX(BE$463:BE$662,$BJ549)</f>
        <v>#NUM!</v>
      </c>
      <c r="BM549" s="13" t="e" cm="1">
        <f t="array" ref="BM549">INDEX(BF$463:BF$662,$BJ549)</f>
        <v>#NUM!</v>
      </c>
      <c r="BN549" s="13" t="e" cm="1">
        <f t="array" ref="BN549">INDEX(BG$463:BG$662,$BJ549)</f>
        <v>#NUM!</v>
      </c>
      <c r="BO549" s="13" t="e" cm="1">
        <f t="array" ref="BO549">INDEX(BH$463:BH$662,$BJ549)</f>
        <v>#NUM!</v>
      </c>
    </row>
    <row r="550" spans="33:67" x14ac:dyDescent="0.3">
      <c r="AG550">
        <v>88</v>
      </c>
      <c r="AI550" s="9">
        <v>28</v>
      </c>
      <c r="AJ550">
        <v>12</v>
      </c>
      <c r="AK550" s="2">
        <v>3166</v>
      </c>
      <c r="AR550" s="3">
        <v>3</v>
      </c>
      <c r="AS550" s="14">
        <v>28</v>
      </c>
      <c r="AT550">
        <v>1847</v>
      </c>
      <c r="AV550" s="2">
        <f t="shared" si="126"/>
        <v>3</v>
      </c>
      <c r="AW550" s="2">
        <f t="shared" si="127"/>
        <v>28</v>
      </c>
      <c r="AX550">
        <f t="shared" si="128"/>
        <v>1847</v>
      </c>
      <c r="AZ550" s="2">
        <f t="shared" si="129"/>
        <v>88</v>
      </c>
      <c r="BA550" s="2">
        <f t="shared" si="130"/>
        <v>3</v>
      </c>
      <c r="BB550" s="2">
        <f t="shared" si="131"/>
        <v>28</v>
      </c>
      <c r="BC550" s="2">
        <f t="shared" si="132"/>
        <v>1847</v>
      </c>
      <c r="BD550">
        <f t="shared" si="133"/>
        <v>0</v>
      </c>
      <c r="BE550" s="2" t="str">
        <f t="shared" si="134"/>
        <v>N</v>
      </c>
      <c r="BF550" s="2" t="str">
        <f t="shared" si="135"/>
        <v>N</v>
      </c>
      <c r="BG550" s="2" t="str">
        <f t="shared" si="136"/>
        <v>N</v>
      </c>
      <c r="BH550" s="2" t="str">
        <f t="shared" si="137"/>
        <v>N</v>
      </c>
      <c r="BI550">
        <v>88</v>
      </c>
      <c r="BJ550" t="e">
        <f t="shared" si="125"/>
        <v>#NUM!</v>
      </c>
      <c r="BL550" s="13" t="e" cm="1">
        <f t="array" ref="BL550">INDEX(BE$463:BE$662,$BJ550)</f>
        <v>#NUM!</v>
      </c>
      <c r="BM550" s="13" t="e" cm="1">
        <f t="array" ref="BM550">INDEX(BF$463:BF$662,$BJ550)</f>
        <v>#NUM!</v>
      </c>
      <c r="BN550" s="13" t="e" cm="1">
        <f t="array" ref="BN550">INDEX(BG$463:BG$662,$BJ550)</f>
        <v>#NUM!</v>
      </c>
      <c r="BO550" s="13" t="e" cm="1">
        <f t="array" ref="BO550">INDEX(BH$463:BH$662,$BJ550)</f>
        <v>#NUM!</v>
      </c>
    </row>
    <row r="551" spans="33:67" x14ac:dyDescent="0.3">
      <c r="AG551">
        <v>89</v>
      </c>
      <c r="AI551" s="9">
        <v>29</v>
      </c>
      <c r="AJ551">
        <v>12</v>
      </c>
      <c r="AK551" s="2">
        <v>3279</v>
      </c>
      <c r="AR551" s="3">
        <v>6</v>
      </c>
      <c r="AS551" s="14">
        <v>20</v>
      </c>
      <c r="AT551">
        <v>1884</v>
      </c>
      <c r="AV551" s="2">
        <f t="shared" si="126"/>
        <v>6</v>
      </c>
      <c r="AW551" s="2">
        <f t="shared" si="127"/>
        <v>20</v>
      </c>
      <c r="AX551">
        <f t="shared" si="128"/>
        <v>1884</v>
      </c>
      <c r="AZ551" s="2">
        <f t="shared" si="129"/>
        <v>89</v>
      </c>
      <c r="BA551" s="2">
        <f t="shared" si="130"/>
        <v>6</v>
      </c>
      <c r="BB551" s="2">
        <f t="shared" si="131"/>
        <v>20</v>
      </c>
      <c r="BC551" s="2">
        <f t="shared" si="132"/>
        <v>1884</v>
      </c>
      <c r="BD551">
        <f t="shared" si="133"/>
        <v>0</v>
      </c>
      <c r="BE551" s="2" t="str">
        <f t="shared" si="134"/>
        <v>N</v>
      </c>
      <c r="BF551" s="2" t="str">
        <f t="shared" si="135"/>
        <v>N</v>
      </c>
      <c r="BG551" s="2" t="str">
        <f t="shared" si="136"/>
        <v>N</v>
      </c>
      <c r="BH551" s="2" t="str">
        <f t="shared" si="137"/>
        <v>N</v>
      </c>
      <c r="BI551">
        <v>89</v>
      </c>
      <c r="BJ551" t="e">
        <f t="shared" si="125"/>
        <v>#NUM!</v>
      </c>
      <c r="BL551" s="13" t="e" cm="1">
        <f t="array" ref="BL551">INDEX(BE$463:BE$662,$BJ551)</f>
        <v>#NUM!</v>
      </c>
      <c r="BM551" s="13" t="e" cm="1">
        <f t="array" ref="BM551">INDEX(BF$463:BF$662,$BJ551)</f>
        <v>#NUM!</v>
      </c>
      <c r="BN551" s="13" t="e" cm="1">
        <f t="array" ref="BN551">INDEX(BG$463:BG$662,$BJ551)</f>
        <v>#NUM!</v>
      </c>
      <c r="BO551" s="13" t="e" cm="1">
        <f t="array" ref="BO551">INDEX(BH$463:BH$662,$BJ551)</f>
        <v>#NUM!</v>
      </c>
    </row>
    <row r="552" spans="33:67" x14ac:dyDescent="0.3">
      <c r="AG552">
        <v>90</v>
      </c>
      <c r="AI552" s="9">
        <v>30</v>
      </c>
      <c r="AJ552">
        <v>12</v>
      </c>
      <c r="AK552" s="2">
        <v>3392</v>
      </c>
      <c r="AR552" s="3">
        <v>5</v>
      </c>
      <c r="AS552" s="14">
        <v>22</v>
      </c>
      <c r="AT552">
        <v>1900</v>
      </c>
      <c r="AV552" s="2">
        <f t="shared" si="126"/>
        <v>5</v>
      </c>
      <c r="AW552" s="2">
        <f t="shared" si="127"/>
        <v>22</v>
      </c>
      <c r="AX552">
        <f t="shared" si="128"/>
        <v>1900</v>
      </c>
      <c r="AZ552" s="2">
        <f t="shared" si="129"/>
        <v>90</v>
      </c>
      <c r="BA552" s="2">
        <f t="shared" si="130"/>
        <v>5</v>
      </c>
      <c r="BB552" s="2">
        <f t="shared" si="131"/>
        <v>22</v>
      </c>
      <c r="BC552" s="2">
        <f t="shared" si="132"/>
        <v>1900</v>
      </c>
      <c r="BD552">
        <f t="shared" si="133"/>
        <v>0</v>
      </c>
      <c r="BE552" s="2" t="str">
        <f t="shared" si="134"/>
        <v>N</v>
      </c>
      <c r="BF552" s="2" t="str">
        <f t="shared" si="135"/>
        <v>N</v>
      </c>
      <c r="BG552" s="2" t="str">
        <f t="shared" si="136"/>
        <v>N</v>
      </c>
      <c r="BH552" s="2" t="str">
        <f t="shared" si="137"/>
        <v>N</v>
      </c>
      <c r="BI552">
        <v>90</v>
      </c>
      <c r="BJ552" t="e">
        <f t="shared" si="125"/>
        <v>#NUM!</v>
      </c>
      <c r="BL552" s="13" t="e" cm="1">
        <f t="array" ref="BL552">INDEX(BE$463:BE$662,$BJ552)</f>
        <v>#NUM!</v>
      </c>
      <c r="BM552" s="13" t="e" cm="1">
        <f t="array" ref="BM552">INDEX(BF$463:BF$662,$BJ552)</f>
        <v>#NUM!</v>
      </c>
      <c r="BN552" s="13" t="e" cm="1">
        <f t="array" ref="BN552">INDEX(BG$463:BG$662,$BJ552)</f>
        <v>#NUM!</v>
      </c>
      <c r="BO552" s="13" t="e" cm="1">
        <f t="array" ref="BO552">INDEX(BH$463:BH$662,$BJ552)</f>
        <v>#NUM!</v>
      </c>
    </row>
    <row r="553" spans="33:67" x14ac:dyDescent="0.3">
      <c r="AG553">
        <v>91</v>
      </c>
      <c r="AI553" s="4">
        <v>1</v>
      </c>
      <c r="AJ553">
        <v>14</v>
      </c>
      <c r="AK553" s="2">
        <v>153</v>
      </c>
      <c r="AR553" s="3">
        <v>1</v>
      </c>
      <c r="AS553" s="14">
        <v>50</v>
      </c>
      <c r="AT553">
        <v>1963</v>
      </c>
      <c r="AV553" s="2">
        <f t="shared" si="126"/>
        <v>1</v>
      </c>
      <c r="AW553" s="2" t="str">
        <f t="shared" si="127"/>
        <v>N</v>
      </c>
      <c r="AX553" t="str">
        <f t="shared" si="128"/>
        <v/>
      </c>
      <c r="AZ553" s="2" t="str">
        <f t="shared" si="129"/>
        <v/>
      </c>
      <c r="BA553" s="2" t="str">
        <f t="shared" si="130"/>
        <v/>
      </c>
      <c r="BB553" s="2" t="str">
        <f t="shared" si="131"/>
        <v/>
      </c>
      <c r="BC553" s="2" t="str">
        <f t="shared" si="132"/>
        <v/>
      </c>
      <c r="BD553">
        <f t="shared" si="133"/>
        <v>0</v>
      </c>
      <c r="BE553" s="2" t="str">
        <f t="shared" si="134"/>
        <v>N</v>
      </c>
      <c r="BF553" s="2" t="str">
        <f t="shared" si="135"/>
        <v>N</v>
      </c>
      <c r="BG553" s="2" t="str">
        <f t="shared" si="136"/>
        <v>N</v>
      </c>
      <c r="BH553" s="2" t="str">
        <f t="shared" si="137"/>
        <v>N</v>
      </c>
      <c r="BI553">
        <v>91</v>
      </c>
      <c r="BJ553" t="e">
        <f t="shared" si="125"/>
        <v>#NUM!</v>
      </c>
      <c r="BL553" s="13" t="e" cm="1">
        <f t="array" ref="BL553">INDEX(BE$463:BE$662,$BJ553)</f>
        <v>#NUM!</v>
      </c>
      <c r="BM553" s="13" t="e" cm="1">
        <f t="array" ref="BM553">INDEX(BF$463:BF$662,$BJ553)</f>
        <v>#NUM!</v>
      </c>
      <c r="BN553" s="13" t="e" cm="1">
        <f t="array" ref="BN553">INDEX(BG$463:BG$662,$BJ553)</f>
        <v>#NUM!</v>
      </c>
      <c r="BO553" s="13" t="e" cm="1">
        <f t="array" ref="BO553">INDEX(BH$463:BH$662,$BJ553)</f>
        <v>#NUM!</v>
      </c>
    </row>
    <row r="554" spans="33:67" x14ac:dyDescent="0.3">
      <c r="AG554">
        <v>92</v>
      </c>
      <c r="AI554" s="4">
        <v>2</v>
      </c>
      <c r="AJ554">
        <v>14</v>
      </c>
      <c r="AK554" s="2">
        <v>307</v>
      </c>
      <c r="AR554" s="3">
        <v>4</v>
      </c>
      <c r="AS554" s="14">
        <v>25</v>
      </c>
      <c r="AT554">
        <v>1963</v>
      </c>
      <c r="AV554" s="2">
        <f t="shared" si="126"/>
        <v>4</v>
      </c>
      <c r="AW554" s="2">
        <f t="shared" si="127"/>
        <v>25</v>
      </c>
      <c r="AX554">
        <f t="shared" si="128"/>
        <v>1963</v>
      </c>
      <c r="AZ554" s="2">
        <f t="shared" si="129"/>
        <v>92</v>
      </c>
      <c r="BA554" s="2">
        <f t="shared" si="130"/>
        <v>4</v>
      </c>
      <c r="BB554" s="2">
        <f t="shared" si="131"/>
        <v>25</v>
      </c>
      <c r="BC554" s="2">
        <f t="shared" si="132"/>
        <v>1963</v>
      </c>
      <c r="BD554">
        <f t="shared" si="133"/>
        <v>0</v>
      </c>
      <c r="BE554" s="2" t="str">
        <f t="shared" si="134"/>
        <v>N</v>
      </c>
      <c r="BF554" s="2" t="str">
        <f t="shared" si="135"/>
        <v>N</v>
      </c>
      <c r="BG554" s="2" t="str">
        <f t="shared" si="136"/>
        <v>N</v>
      </c>
      <c r="BH554" s="2" t="str">
        <f t="shared" si="137"/>
        <v>N</v>
      </c>
      <c r="BI554">
        <v>92</v>
      </c>
      <c r="BJ554" t="e">
        <f t="shared" si="125"/>
        <v>#NUM!</v>
      </c>
      <c r="BL554" s="13" t="e" cm="1">
        <f t="array" ref="BL554">INDEX(BE$463:BE$662,$BJ554)</f>
        <v>#NUM!</v>
      </c>
      <c r="BM554" s="13" t="e" cm="1">
        <f t="array" ref="BM554">INDEX(BF$463:BF$662,$BJ554)</f>
        <v>#NUM!</v>
      </c>
      <c r="BN554" s="13" t="e" cm="1">
        <f t="array" ref="BN554">INDEX(BG$463:BG$662,$BJ554)</f>
        <v>#NUM!</v>
      </c>
      <c r="BO554" s="13" t="e" cm="1">
        <f t="array" ref="BO554">INDEX(BH$463:BH$662,$BJ554)</f>
        <v>#NUM!</v>
      </c>
    </row>
    <row r="555" spans="33:67" x14ac:dyDescent="0.3">
      <c r="AG555">
        <v>93</v>
      </c>
      <c r="AI555" s="4">
        <v>3</v>
      </c>
      <c r="AJ555">
        <v>14</v>
      </c>
      <c r="AK555" s="2">
        <v>461</v>
      </c>
      <c r="AR555" s="3">
        <v>10</v>
      </c>
      <c r="AS555" s="14">
        <v>16</v>
      </c>
      <c r="AT555">
        <v>2010</v>
      </c>
      <c r="AV555" s="2">
        <f t="shared" si="126"/>
        <v>10</v>
      </c>
      <c r="AW555" s="2">
        <f t="shared" si="127"/>
        <v>16</v>
      </c>
      <c r="AX555">
        <f t="shared" si="128"/>
        <v>2010</v>
      </c>
      <c r="AZ555" s="2">
        <f t="shared" si="129"/>
        <v>93</v>
      </c>
      <c r="BA555" s="2">
        <f t="shared" si="130"/>
        <v>10</v>
      </c>
      <c r="BB555" s="2">
        <f t="shared" si="131"/>
        <v>16</v>
      </c>
      <c r="BC555" s="2">
        <f t="shared" si="132"/>
        <v>2010</v>
      </c>
      <c r="BD555">
        <f t="shared" si="133"/>
        <v>0</v>
      </c>
      <c r="BE555" s="2" t="str">
        <f t="shared" si="134"/>
        <v>N</v>
      </c>
      <c r="BF555" s="2" t="str">
        <f t="shared" si="135"/>
        <v>N</v>
      </c>
      <c r="BG555" s="2" t="str">
        <f t="shared" si="136"/>
        <v>N</v>
      </c>
      <c r="BH555" s="2" t="str">
        <f t="shared" si="137"/>
        <v>N</v>
      </c>
      <c r="BI555">
        <v>93</v>
      </c>
      <c r="BJ555" t="e">
        <f t="shared" si="125"/>
        <v>#NUM!</v>
      </c>
      <c r="BL555" s="13" t="e" cm="1">
        <f t="array" ref="BL555">INDEX(BE$463:BE$662,$BJ555)</f>
        <v>#NUM!</v>
      </c>
      <c r="BM555" s="13" t="e" cm="1">
        <f t="array" ref="BM555">INDEX(BF$463:BF$662,$BJ555)</f>
        <v>#NUM!</v>
      </c>
      <c r="BN555" s="13" t="e" cm="1">
        <f t="array" ref="BN555">INDEX(BG$463:BG$662,$BJ555)</f>
        <v>#NUM!</v>
      </c>
      <c r="BO555" s="13" t="e" cm="1">
        <f t="array" ref="BO555">INDEX(BH$463:BH$662,$BJ555)</f>
        <v>#NUM!</v>
      </c>
    </row>
    <row r="556" spans="33:67" x14ac:dyDescent="0.3">
      <c r="AG556">
        <v>94</v>
      </c>
      <c r="AI556" s="4">
        <v>4</v>
      </c>
      <c r="AJ556">
        <v>14</v>
      </c>
      <c r="AK556" s="2">
        <v>615</v>
      </c>
      <c r="AR556" s="3">
        <v>2</v>
      </c>
      <c r="AS556" s="14">
        <v>36</v>
      </c>
      <c r="AT556">
        <v>2035</v>
      </c>
      <c r="AV556" s="2">
        <f t="shared" si="126"/>
        <v>2</v>
      </c>
      <c r="AW556" s="2" t="str">
        <f t="shared" si="127"/>
        <v>N</v>
      </c>
      <c r="AX556" t="str">
        <f t="shared" si="128"/>
        <v/>
      </c>
      <c r="AZ556" s="2" t="str">
        <f t="shared" si="129"/>
        <v/>
      </c>
      <c r="BA556" s="2" t="str">
        <f t="shared" si="130"/>
        <v/>
      </c>
      <c r="BB556" s="2" t="str">
        <f t="shared" si="131"/>
        <v/>
      </c>
      <c r="BC556" s="2" t="str">
        <f t="shared" si="132"/>
        <v/>
      </c>
      <c r="BD556">
        <f t="shared" si="133"/>
        <v>0</v>
      </c>
      <c r="BE556" s="2" t="str">
        <f t="shared" si="134"/>
        <v>N</v>
      </c>
      <c r="BF556" s="2" t="str">
        <f t="shared" si="135"/>
        <v>N</v>
      </c>
      <c r="BG556" s="2" t="str">
        <f t="shared" si="136"/>
        <v>N</v>
      </c>
      <c r="BH556" s="2" t="str">
        <f t="shared" si="137"/>
        <v>N</v>
      </c>
      <c r="BI556">
        <v>94</v>
      </c>
      <c r="BJ556" t="e">
        <f t="shared" si="125"/>
        <v>#NUM!</v>
      </c>
      <c r="BL556" s="13" t="e" cm="1">
        <f t="array" ref="BL556">INDEX(BE$463:BE$662,$BJ556)</f>
        <v>#NUM!</v>
      </c>
      <c r="BM556" s="13" t="e" cm="1">
        <f t="array" ref="BM556">INDEX(BF$463:BF$662,$BJ556)</f>
        <v>#NUM!</v>
      </c>
      <c r="BN556" s="13" t="e" cm="1">
        <f t="array" ref="BN556">INDEX(BG$463:BG$662,$BJ556)</f>
        <v>#NUM!</v>
      </c>
      <c r="BO556" s="13" t="e" cm="1">
        <f t="array" ref="BO556">INDEX(BH$463:BH$662,$BJ556)</f>
        <v>#NUM!</v>
      </c>
    </row>
    <row r="557" spans="33:67" x14ac:dyDescent="0.3">
      <c r="AG557">
        <v>95</v>
      </c>
      <c r="AI557" s="4">
        <v>5</v>
      </c>
      <c r="AJ557">
        <v>14</v>
      </c>
      <c r="AK557" s="2">
        <v>769</v>
      </c>
      <c r="AR557" s="3">
        <v>8</v>
      </c>
      <c r="AS557" s="14">
        <v>18</v>
      </c>
      <c r="AT557">
        <v>2035</v>
      </c>
      <c r="AV557" s="2">
        <f t="shared" si="126"/>
        <v>8</v>
      </c>
      <c r="AW557" s="2">
        <f t="shared" si="127"/>
        <v>18</v>
      </c>
      <c r="AX557">
        <f t="shared" si="128"/>
        <v>2035</v>
      </c>
      <c r="AZ557" s="2">
        <f t="shared" si="129"/>
        <v>95</v>
      </c>
      <c r="BA557" s="2">
        <f t="shared" si="130"/>
        <v>8</v>
      </c>
      <c r="BB557" s="2">
        <f t="shared" si="131"/>
        <v>18</v>
      </c>
      <c r="BC557" s="2">
        <f t="shared" si="132"/>
        <v>2035</v>
      </c>
      <c r="BD557">
        <f t="shared" si="133"/>
        <v>0</v>
      </c>
      <c r="BE557" s="2" t="str">
        <f t="shared" si="134"/>
        <v>N</v>
      </c>
      <c r="BF557" s="2" t="str">
        <f t="shared" si="135"/>
        <v>N</v>
      </c>
      <c r="BG557" s="2" t="str">
        <f t="shared" si="136"/>
        <v>N</v>
      </c>
      <c r="BH557" s="2" t="str">
        <f t="shared" si="137"/>
        <v>N</v>
      </c>
      <c r="BI557">
        <v>95</v>
      </c>
      <c r="BJ557" t="e">
        <f t="shared" si="125"/>
        <v>#NUM!</v>
      </c>
      <c r="BL557" s="13" t="e" cm="1">
        <f t="array" ref="BL557">INDEX(BE$463:BE$662,$BJ557)</f>
        <v>#NUM!</v>
      </c>
      <c r="BM557" s="13" t="e" cm="1">
        <f t="array" ref="BM557">INDEX(BF$463:BF$662,$BJ557)</f>
        <v>#NUM!</v>
      </c>
      <c r="BN557" s="13" t="e" cm="1">
        <f t="array" ref="BN557">INDEX(BG$463:BG$662,$BJ557)</f>
        <v>#NUM!</v>
      </c>
      <c r="BO557" s="13" t="e" cm="1">
        <f t="array" ref="BO557">INDEX(BH$463:BH$662,$BJ557)</f>
        <v>#NUM!</v>
      </c>
    </row>
    <row r="558" spans="33:67" x14ac:dyDescent="0.3">
      <c r="AG558">
        <v>96</v>
      </c>
      <c r="AI558" s="4">
        <v>6</v>
      </c>
      <c r="AJ558">
        <v>14</v>
      </c>
      <c r="AK558" s="2">
        <v>923</v>
      </c>
      <c r="AR558" s="3">
        <v>3</v>
      </c>
      <c r="AS558" s="14">
        <v>30</v>
      </c>
      <c r="AT558">
        <v>2120</v>
      </c>
      <c r="AV558" s="2">
        <f t="shared" si="126"/>
        <v>3</v>
      </c>
      <c r="AW558" s="2">
        <f t="shared" si="127"/>
        <v>30</v>
      </c>
      <c r="AX558">
        <f t="shared" si="128"/>
        <v>2120</v>
      </c>
      <c r="AZ558" s="2">
        <f t="shared" si="129"/>
        <v>96</v>
      </c>
      <c r="BA558" s="2">
        <f t="shared" si="130"/>
        <v>3</v>
      </c>
      <c r="BB558" s="2">
        <f t="shared" si="131"/>
        <v>30</v>
      </c>
      <c r="BC558" s="2">
        <f t="shared" si="132"/>
        <v>2120</v>
      </c>
      <c r="BD558">
        <f t="shared" si="133"/>
        <v>0</v>
      </c>
      <c r="BE558" s="2" t="str">
        <f t="shared" si="134"/>
        <v>N</v>
      </c>
      <c r="BF558" s="2" t="str">
        <f t="shared" si="135"/>
        <v>N</v>
      </c>
      <c r="BG558" s="2" t="str">
        <f t="shared" si="136"/>
        <v>N</v>
      </c>
      <c r="BH558" s="2" t="str">
        <f t="shared" si="137"/>
        <v>N</v>
      </c>
      <c r="BI558">
        <v>96</v>
      </c>
      <c r="BJ558" t="e">
        <f t="shared" si="125"/>
        <v>#NUM!</v>
      </c>
      <c r="BL558" s="13" t="e" cm="1">
        <f t="array" ref="BL558">INDEX(BE$463:BE$662,$BJ558)</f>
        <v>#NUM!</v>
      </c>
      <c r="BM558" s="13" t="e" cm="1">
        <f t="array" ref="BM558">INDEX(BF$463:BF$662,$BJ558)</f>
        <v>#NUM!</v>
      </c>
      <c r="BN558" s="13" t="e" cm="1">
        <f t="array" ref="BN558">INDEX(BG$463:BG$662,$BJ558)</f>
        <v>#NUM!</v>
      </c>
      <c r="BO558" s="13" t="e" cm="1">
        <f t="array" ref="BO558">INDEX(BH$463:BH$662,$BJ558)</f>
        <v>#NUM!</v>
      </c>
    </row>
    <row r="559" spans="33:67" x14ac:dyDescent="0.3">
      <c r="AG559">
        <v>97</v>
      </c>
      <c r="AI559" s="4">
        <v>7</v>
      </c>
      <c r="AJ559">
        <v>14</v>
      </c>
      <c r="AK559" s="2">
        <v>1077</v>
      </c>
      <c r="AR559" s="3">
        <v>4</v>
      </c>
      <c r="AS559" s="14">
        <v>26</v>
      </c>
      <c r="AT559">
        <v>2123</v>
      </c>
      <c r="AV559" s="2">
        <f t="shared" si="126"/>
        <v>4</v>
      </c>
      <c r="AW559" s="2">
        <f t="shared" si="127"/>
        <v>26</v>
      </c>
      <c r="AX559">
        <f t="shared" si="128"/>
        <v>2123</v>
      </c>
      <c r="AZ559" s="2">
        <f t="shared" si="129"/>
        <v>97</v>
      </c>
      <c r="BA559" s="2">
        <f t="shared" si="130"/>
        <v>4</v>
      </c>
      <c r="BB559" s="2">
        <f t="shared" si="131"/>
        <v>26</v>
      </c>
      <c r="BC559" s="2">
        <f t="shared" si="132"/>
        <v>2123</v>
      </c>
      <c r="BD559">
        <f t="shared" si="133"/>
        <v>0</v>
      </c>
      <c r="BE559" s="2" t="str">
        <f t="shared" si="134"/>
        <v>N</v>
      </c>
      <c r="BF559" s="2" t="str">
        <f t="shared" si="135"/>
        <v>N</v>
      </c>
      <c r="BG559" s="2" t="str">
        <f t="shared" si="136"/>
        <v>N</v>
      </c>
      <c r="BH559" s="2" t="str">
        <f t="shared" si="137"/>
        <v>N</v>
      </c>
      <c r="BI559">
        <v>97</v>
      </c>
      <c r="BJ559" t="e">
        <f t="shared" ref="BJ559:BJ590" si="138">SMALL(BE$463:BE$662,BI559)</f>
        <v>#NUM!</v>
      </c>
      <c r="BL559" s="13" t="e" cm="1">
        <f t="array" ref="BL559">INDEX(BE$463:BE$662,$BJ559)</f>
        <v>#NUM!</v>
      </c>
      <c r="BM559" s="13" t="e" cm="1">
        <f t="array" ref="BM559">INDEX(BF$463:BF$662,$BJ559)</f>
        <v>#NUM!</v>
      </c>
      <c r="BN559" s="13" t="e" cm="1">
        <f t="array" ref="BN559">INDEX(BG$463:BG$662,$BJ559)</f>
        <v>#NUM!</v>
      </c>
      <c r="BO559" s="13" t="e" cm="1">
        <f t="array" ref="BO559">INDEX(BH$463:BH$662,$BJ559)</f>
        <v>#NUM!</v>
      </c>
    </row>
    <row r="560" spans="33:67" x14ac:dyDescent="0.3">
      <c r="AG560">
        <v>98</v>
      </c>
      <c r="AI560" s="4">
        <v>8</v>
      </c>
      <c r="AJ560">
        <v>14</v>
      </c>
      <c r="AK560" s="2">
        <v>1231</v>
      </c>
      <c r="AR560" s="3">
        <v>7</v>
      </c>
      <c r="AS560" s="14">
        <v>20</v>
      </c>
      <c r="AT560">
        <v>2199</v>
      </c>
      <c r="AV560" s="2">
        <f t="shared" si="126"/>
        <v>7</v>
      </c>
      <c r="AW560" s="2">
        <f t="shared" si="127"/>
        <v>20</v>
      </c>
      <c r="AX560">
        <f t="shared" si="128"/>
        <v>2199</v>
      </c>
      <c r="AZ560" s="2">
        <f t="shared" si="129"/>
        <v>98</v>
      </c>
      <c r="BA560" s="2">
        <f t="shared" si="130"/>
        <v>7</v>
      </c>
      <c r="BB560" s="2">
        <f t="shared" si="131"/>
        <v>20</v>
      </c>
      <c r="BC560" s="2">
        <f t="shared" si="132"/>
        <v>2199</v>
      </c>
      <c r="BD560">
        <f t="shared" si="133"/>
        <v>1</v>
      </c>
      <c r="BE560" s="2">
        <f t="shared" si="134"/>
        <v>98</v>
      </c>
      <c r="BF560" s="2">
        <f t="shared" si="135"/>
        <v>7</v>
      </c>
      <c r="BG560" s="2">
        <f t="shared" si="136"/>
        <v>20</v>
      </c>
      <c r="BH560" s="2">
        <f t="shared" si="137"/>
        <v>2199</v>
      </c>
      <c r="BI560">
        <v>98</v>
      </c>
      <c r="BJ560" t="e">
        <f t="shared" si="138"/>
        <v>#NUM!</v>
      </c>
      <c r="BL560" s="13" t="e" cm="1">
        <f t="array" ref="BL560">INDEX(BE$463:BE$662,$BJ560)</f>
        <v>#NUM!</v>
      </c>
      <c r="BM560" s="13" t="e" cm="1">
        <f t="array" ref="BM560">INDEX(BF$463:BF$662,$BJ560)</f>
        <v>#NUM!</v>
      </c>
      <c r="BN560" s="13" t="e" cm="1">
        <f t="array" ref="BN560">INDEX(BG$463:BG$662,$BJ560)</f>
        <v>#NUM!</v>
      </c>
      <c r="BO560" s="13" t="e" cm="1">
        <f t="array" ref="BO560">INDEX(BH$463:BH$662,$BJ560)</f>
        <v>#NUM!</v>
      </c>
    </row>
    <row r="561" spans="33:67" x14ac:dyDescent="0.3">
      <c r="AG561">
        <v>99</v>
      </c>
      <c r="AI561" s="4">
        <v>9</v>
      </c>
      <c r="AJ561">
        <v>14</v>
      </c>
      <c r="AK561" s="2">
        <v>1385</v>
      </c>
      <c r="AR561" s="3">
        <v>5</v>
      </c>
      <c r="AS561" s="14">
        <v>24</v>
      </c>
      <c r="AT561">
        <v>2261</v>
      </c>
      <c r="AV561" s="2">
        <f t="shared" si="126"/>
        <v>5</v>
      </c>
      <c r="AW561" s="2">
        <f t="shared" si="127"/>
        <v>24</v>
      </c>
      <c r="AX561">
        <f t="shared" si="128"/>
        <v>2261</v>
      </c>
      <c r="AZ561" s="2">
        <f t="shared" si="129"/>
        <v>99</v>
      </c>
      <c r="BA561" s="2">
        <f t="shared" si="130"/>
        <v>5</v>
      </c>
      <c r="BB561" s="2">
        <f t="shared" si="131"/>
        <v>24</v>
      </c>
      <c r="BC561" s="2">
        <f t="shared" si="132"/>
        <v>2261</v>
      </c>
      <c r="BD561">
        <f t="shared" si="133"/>
        <v>1</v>
      </c>
      <c r="BE561" s="2">
        <f t="shared" si="134"/>
        <v>99</v>
      </c>
      <c r="BF561" s="2">
        <f t="shared" si="135"/>
        <v>5</v>
      </c>
      <c r="BG561" s="2">
        <f t="shared" si="136"/>
        <v>24</v>
      </c>
      <c r="BH561" s="2">
        <f t="shared" si="137"/>
        <v>2261</v>
      </c>
      <c r="BI561">
        <v>99</v>
      </c>
      <c r="BJ561" t="e">
        <f t="shared" si="138"/>
        <v>#NUM!</v>
      </c>
      <c r="BL561" s="13" t="e" cm="1">
        <f t="array" ref="BL561">INDEX(BE$463:BE$662,$BJ561)</f>
        <v>#NUM!</v>
      </c>
      <c r="BM561" s="13" t="e" cm="1">
        <f t="array" ref="BM561">INDEX(BF$463:BF$662,$BJ561)</f>
        <v>#NUM!</v>
      </c>
      <c r="BN561" s="13" t="e" cm="1">
        <f t="array" ref="BN561">INDEX(BG$463:BG$662,$BJ561)</f>
        <v>#NUM!</v>
      </c>
      <c r="BO561" s="13" t="e" cm="1">
        <f t="array" ref="BO561">INDEX(BH$463:BH$662,$BJ561)</f>
        <v>#NUM!</v>
      </c>
    </row>
    <row r="562" spans="33:67" x14ac:dyDescent="0.3">
      <c r="AG562">
        <v>100</v>
      </c>
      <c r="AI562" s="4">
        <v>10</v>
      </c>
      <c r="AJ562">
        <v>14</v>
      </c>
      <c r="AK562" s="2">
        <v>1539</v>
      </c>
      <c r="AR562" s="3">
        <v>2</v>
      </c>
      <c r="AS562" s="14">
        <v>38</v>
      </c>
      <c r="AT562">
        <v>2268</v>
      </c>
      <c r="AV562" s="2">
        <f t="shared" si="126"/>
        <v>2</v>
      </c>
      <c r="AW562" s="2" t="str">
        <f t="shared" si="127"/>
        <v>N</v>
      </c>
      <c r="AX562" t="str">
        <f t="shared" si="128"/>
        <v/>
      </c>
      <c r="AZ562" s="2" t="str">
        <f t="shared" si="129"/>
        <v/>
      </c>
      <c r="BA562" s="2" t="str">
        <f t="shared" si="130"/>
        <v/>
      </c>
      <c r="BB562" s="2" t="str">
        <f t="shared" si="131"/>
        <v/>
      </c>
      <c r="BC562" s="2" t="str">
        <f t="shared" si="132"/>
        <v/>
      </c>
      <c r="BD562">
        <f t="shared" si="133"/>
        <v>0</v>
      </c>
      <c r="BE562" s="2" t="str">
        <f t="shared" si="134"/>
        <v>N</v>
      </c>
      <c r="BF562" s="2" t="str">
        <f t="shared" si="135"/>
        <v>N</v>
      </c>
      <c r="BG562" s="2" t="str">
        <f t="shared" si="136"/>
        <v>N</v>
      </c>
      <c r="BH562" s="2" t="str">
        <f t="shared" si="137"/>
        <v>N</v>
      </c>
      <c r="BI562">
        <v>100</v>
      </c>
      <c r="BJ562" t="e">
        <f t="shared" si="138"/>
        <v>#NUM!</v>
      </c>
      <c r="BL562" s="13" t="e" cm="1">
        <f t="array" ref="BL562">INDEX(BE$463:BE$662,$BJ562)</f>
        <v>#NUM!</v>
      </c>
      <c r="BM562" s="13" t="e" cm="1">
        <f t="array" ref="BM562">INDEX(BF$463:BF$662,$BJ562)</f>
        <v>#NUM!</v>
      </c>
      <c r="BN562" s="13" t="e" cm="1">
        <f t="array" ref="BN562">INDEX(BG$463:BG$662,$BJ562)</f>
        <v>#NUM!</v>
      </c>
      <c r="BO562" s="13" t="e" cm="1">
        <f t="array" ref="BO562">INDEX(BH$463:BH$662,$BJ562)</f>
        <v>#NUM!</v>
      </c>
    </row>
    <row r="563" spans="33:67" x14ac:dyDescent="0.3">
      <c r="AG563">
        <v>101</v>
      </c>
      <c r="AI563" s="4">
        <v>11</v>
      </c>
      <c r="AJ563">
        <v>14</v>
      </c>
      <c r="AK563" s="2">
        <v>1693</v>
      </c>
      <c r="AR563" s="3">
        <v>6</v>
      </c>
      <c r="AS563" s="14">
        <v>22</v>
      </c>
      <c r="AT563">
        <v>2280</v>
      </c>
      <c r="AV563" s="2">
        <f t="shared" si="126"/>
        <v>6</v>
      </c>
      <c r="AW563" s="2">
        <f t="shared" si="127"/>
        <v>22</v>
      </c>
      <c r="AX563">
        <f t="shared" si="128"/>
        <v>2280</v>
      </c>
      <c r="AZ563" s="2">
        <f t="shared" si="129"/>
        <v>101</v>
      </c>
      <c r="BA563" s="2">
        <f t="shared" si="130"/>
        <v>6</v>
      </c>
      <c r="BB563" s="2">
        <f t="shared" si="131"/>
        <v>22</v>
      </c>
      <c r="BC563" s="2">
        <f t="shared" si="132"/>
        <v>2280</v>
      </c>
      <c r="BD563">
        <f t="shared" si="133"/>
        <v>1</v>
      </c>
      <c r="BE563" s="2">
        <f t="shared" si="134"/>
        <v>101</v>
      </c>
      <c r="BF563" s="2">
        <f t="shared" si="135"/>
        <v>6</v>
      </c>
      <c r="BG563" s="2">
        <f t="shared" si="136"/>
        <v>22</v>
      </c>
      <c r="BH563" s="2">
        <f t="shared" si="137"/>
        <v>2280</v>
      </c>
      <c r="BI563">
        <v>101</v>
      </c>
      <c r="BJ563" t="e">
        <f t="shared" si="138"/>
        <v>#NUM!</v>
      </c>
      <c r="BL563" s="13" t="e" cm="1">
        <f t="array" ref="BL563">INDEX(BE$463:BE$662,$BJ563)</f>
        <v>#NUM!</v>
      </c>
      <c r="BM563" s="13" t="e" cm="1">
        <f t="array" ref="BM563">INDEX(BF$463:BF$662,$BJ563)</f>
        <v>#NUM!</v>
      </c>
      <c r="BN563" s="13" t="e" cm="1">
        <f t="array" ref="BN563">INDEX(BG$463:BG$662,$BJ563)</f>
        <v>#NUM!</v>
      </c>
      <c r="BO563" s="13" t="e" cm="1">
        <f t="array" ref="BO563">INDEX(BH$463:BH$662,$BJ563)</f>
        <v>#NUM!</v>
      </c>
    </row>
    <row r="564" spans="33:67" x14ac:dyDescent="0.3">
      <c r="AG564">
        <v>102</v>
      </c>
      <c r="AI564" s="4">
        <v>12</v>
      </c>
      <c r="AJ564">
        <v>14</v>
      </c>
      <c r="AK564" s="2">
        <v>1847</v>
      </c>
      <c r="AR564" s="3">
        <v>9</v>
      </c>
      <c r="AS564" s="14">
        <v>18</v>
      </c>
      <c r="AT564">
        <v>2290</v>
      </c>
      <c r="AV564" s="2">
        <f t="shared" si="126"/>
        <v>9</v>
      </c>
      <c r="AW564" s="2">
        <f t="shared" si="127"/>
        <v>18</v>
      </c>
      <c r="AX564">
        <f t="shared" si="128"/>
        <v>2290</v>
      </c>
      <c r="AZ564" s="2">
        <f t="shared" si="129"/>
        <v>102</v>
      </c>
      <c r="BA564" s="2">
        <f t="shared" si="130"/>
        <v>9</v>
      </c>
      <c r="BB564" s="2">
        <f t="shared" si="131"/>
        <v>18</v>
      </c>
      <c r="BC564" s="2">
        <f t="shared" si="132"/>
        <v>2290</v>
      </c>
      <c r="BD564">
        <f t="shared" si="133"/>
        <v>1</v>
      </c>
      <c r="BE564" s="2">
        <f t="shared" si="134"/>
        <v>102</v>
      </c>
      <c r="BF564" s="2">
        <f t="shared" si="135"/>
        <v>9</v>
      </c>
      <c r="BG564" s="2">
        <f t="shared" si="136"/>
        <v>18</v>
      </c>
      <c r="BH564" s="2">
        <f t="shared" si="137"/>
        <v>2290</v>
      </c>
      <c r="BI564">
        <v>102</v>
      </c>
      <c r="BJ564" t="e">
        <f t="shared" si="138"/>
        <v>#NUM!</v>
      </c>
      <c r="BL564" s="13" t="e" cm="1">
        <f t="array" ref="BL564">INDEX(BE$463:BE$662,$BJ564)</f>
        <v>#NUM!</v>
      </c>
      <c r="BM564" s="13" t="e" cm="1">
        <f t="array" ref="BM564">INDEX(BF$463:BF$662,$BJ564)</f>
        <v>#NUM!</v>
      </c>
      <c r="BN564" s="13" t="e" cm="1">
        <f t="array" ref="BN564">INDEX(BG$463:BG$662,$BJ564)</f>
        <v>#NUM!</v>
      </c>
      <c r="BO564" s="13" t="e" cm="1">
        <f t="array" ref="BO564">INDEX(BH$463:BH$662,$BJ564)</f>
        <v>#NUM!</v>
      </c>
    </row>
    <row r="565" spans="33:67" x14ac:dyDescent="0.3">
      <c r="AG565">
        <v>103</v>
      </c>
      <c r="AI565" s="4">
        <v>13</v>
      </c>
      <c r="AJ565">
        <v>14</v>
      </c>
      <c r="AK565" s="2">
        <v>2001</v>
      </c>
      <c r="AR565" s="3">
        <v>3</v>
      </c>
      <c r="AS565" s="14">
        <v>32</v>
      </c>
      <c r="AT565">
        <v>2412</v>
      </c>
      <c r="AV565" s="2">
        <f t="shared" si="126"/>
        <v>3</v>
      </c>
      <c r="AW565" s="2" t="str">
        <f t="shared" si="127"/>
        <v>N</v>
      </c>
      <c r="AX565" t="str">
        <f t="shared" si="128"/>
        <v/>
      </c>
      <c r="AZ565" s="2" t="str">
        <f t="shared" si="129"/>
        <v/>
      </c>
      <c r="BA565" s="2" t="str">
        <f t="shared" si="130"/>
        <v/>
      </c>
      <c r="BB565" s="2" t="str">
        <f t="shared" si="131"/>
        <v/>
      </c>
      <c r="BC565" s="2" t="str">
        <f t="shared" si="132"/>
        <v/>
      </c>
      <c r="BD565">
        <f t="shared" si="133"/>
        <v>0</v>
      </c>
      <c r="BE565" s="2" t="str">
        <f t="shared" si="134"/>
        <v>N</v>
      </c>
      <c r="BF565" s="2" t="str">
        <f t="shared" si="135"/>
        <v>N</v>
      </c>
      <c r="BG565" s="2" t="str">
        <f t="shared" si="136"/>
        <v>N</v>
      </c>
      <c r="BH565" s="2" t="str">
        <f t="shared" si="137"/>
        <v>N</v>
      </c>
      <c r="BI565">
        <v>103</v>
      </c>
      <c r="BJ565" t="e">
        <f t="shared" si="138"/>
        <v>#NUM!</v>
      </c>
      <c r="BL565" s="13" t="e" cm="1">
        <f t="array" ref="BL565">INDEX(BE$463:BE$662,$BJ565)</f>
        <v>#NUM!</v>
      </c>
      <c r="BM565" s="13" t="e" cm="1">
        <f t="array" ref="BM565">INDEX(BF$463:BF$662,$BJ565)</f>
        <v>#NUM!</v>
      </c>
      <c r="BN565" s="13" t="e" cm="1">
        <f t="array" ref="BN565">INDEX(BG$463:BG$662,$BJ565)</f>
        <v>#NUM!</v>
      </c>
      <c r="BO565" s="13" t="e" cm="1">
        <f t="array" ref="BO565">INDEX(BH$463:BH$662,$BJ565)</f>
        <v>#NUM!</v>
      </c>
    </row>
    <row r="566" spans="33:67" x14ac:dyDescent="0.3">
      <c r="AG566">
        <v>104</v>
      </c>
      <c r="AI566" s="4">
        <v>14</v>
      </c>
      <c r="AJ566">
        <v>14</v>
      </c>
      <c r="AK566" s="2">
        <v>2155</v>
      </c>
      <c r="AR566" s="3">
        <v>5</v>
      </c>
      <c r="AS566" s="14">
        <v>25</v>
      </c>
      <c r="AT566">
        <v>2454</v>
      </c>
      <c r="AV566" s="2">
        <f t="shared" si="126"/>
        <v>5</v>
      </c>
      <c r="AW566" s="2">
        <f t="shared" si="127"/>
        <v>25</v>
      </c>
      <c r="AX566">
        <f t="shared" si="128"/>
        <v>2454</v>
      </c>
      <c r="AZ566" s="2">
        <f t="shared" si="129"/>
        <v>104</v>
      </c>
      <c r="BA566" s="2">
        <f t="shared" si="130"/>
        <v>5</v>
      </c>
      <c r="BB566" s="2">
        <f t="shared" si="131"/>
        <v>25</v>
      </c>
      <c r="BC566" s="2">
        <f t="shared" si="132"/>
        <v>2454</v>
      </c>
      <c r="BD566">
        <f t="shared" si="133"/>
        <v>1</v>
      </c>
      <c r="BE566" s="2">
        <f t="shared" si="134"/>
        <v>104</v>
      </c>
      <c r="BF566" s="2">
        <f t="shared" si="135"/>
        <v>5</v>
      </c>
      <c r="BG566" s="2">
        <f t="shared" si="136"/>
        <v>25</v>
      </c>
      <c r="BH566" s="2">
        <f t="shared" si="137"/>
        <v>2454</v>
      </c>
      <c r="BI566">
        <v>104</v>
      </c>
      <c r="BJ566" t="e">
        <f t="shared" si="138"/>
        <v>#NUM!</v>
      </c>
      <c r="BL566" s="13" t="e" cm="1">
        <f t="array" ref="BL566">INDEX(BE$463:BE$662,$BJ566)</f>
        <v>#NUM!</v>
      </c>
      <c r="BM566" s="13" t="e" cm="1">
        <f t="array" ref="BM566">INDEX(BF$463:BF$662,$BJ566)</f>
        <v>#NUM!</v>
      </c>
      <c r="BN566" s="13" t="e" cm="1">
        <f t="array" ref="BN566">INDEX(BG$463:BG$662,$BJ566)</f>
        <v>#NUM!</v>
      </c>
      <c r="BO566" s="13" t="e" cm="1">
        <f t="array" ref="BO566">INDEX(BH$463:BH$662,$BJ566)</f>
        <v>#NUM!</v>
      </c>
    </row>
    <row r="567" spans="33:67" x14ac:dyDescent="0.3">
      <c r="AG567">
        <v>105</v>
      </c>
      <c r="AI567" s="4">
        <v>15</v>
      </c>
      <c r="AJ567">
        <v>14</v>
      </c>
      <c r="AK567" s="2">
        <v>2309</v>
      </c>
      <c r="AR567" s="3">
        <v>4</v>
      </c>
      <c r="AS567" s="14">
        <v>28</v>
      </c>
      <c r="AT567">
        <v>2463</v>
      </c>
      <c r="AV567" s="2">
        <f t="shared" si="126"/>
        <v>4</v>
      </c>
      <c r="AW567" s="2">
        <f t="shared" si="127"/>
        <v>28</v>
      </c>
      <c r="AX567">
        <f t="shared" si="128"/>
        <v>2463</v>
      </c>
      <c r="AZ567" s="2">
        <f t="shared" si="129"/>
        <v>105</v>
      </c>
      <c r="BA567" s="2">
        <f t="shared" si="130"/>
        <v>4</v>
      </c>
      <c r="BB567" s="2">
        <f t="shared" si="131"/>
        <v>28</v>
      </c>
      <c r="BC567" s="2">
        <f t="shared" si="132"/>
        <v>2463</v>
      </c>
      <c r="BD567">
        <f t="shared" si="133"/>
        <v>1</v>
      </c>
      <c r="BE567" s="2">
        <f t="shared" si="134"/>
        <v>105</v>
      </c>
      <c r="BF567" s="2">
        <f t="shared" si="135"/>
        <v>4</v>
      </c>
      <c r="BG567" s="2">
        <f t="shared" si="136"/>
        <v>28</v>
      </c>
      <c r="BH567" s="2">
        <f t="shared" si="137"/>
        <v>2463</v>
      </c>
      <c r="BI567">
        <v>105</v>
      </c>
      <c r="BJ567" t="e">
        <f t="shared" si="138"/>
        <v>#NUM!</v>
      </c>
      <c r="BL567" s="13" t="e" cm="1">
        <f t="array" ref="BL567">INDEX(BE$463:BE$662,$BJ567)</f>
        <v>#NUM!</v>
      </c>
      <c r="BM567" s="13" t="e" cm="1">
        <f t="array" ref="BM567">INDEX(BF$463:BF$662,$BJ567)</f>
        <v>#NUM!</v>
      </c>
      <c r="BN567" s="13" t="e" cm="1">
        <f t="array" ref="BN567">INDEX(BG$463:BG$662,$BJ567)</f>
        <v>#NUM!</v>
      </c>
      <c r="BO567" s="13" t="e" cm="1">
        <f t="array" ref="BO567">INDEX(BH$463:BH$662,$BJ567)</f>
        <v>#NUM!</v>
      </c>
    </row>
    <row r="568" spans="33:67" x14ac:dyDescent="0.3">
      <c r="AG568">
        <v>106</v>
      </c>
      <c r="AI568" s="4">
        <v>16</v>
      </c>
      <c r="AJ568">
        <v>14</v>
      </c>
      <c r="AK568" s="2">
        <v>2463</v>
      </c>
      <c r="AR568" s="3">
        <v>2</v>
      </c>
      <c r="AS568" s="14">
        <v>40</v>
      </c>
      <c r="AT568">
        <v>2513</v>
      </c>
      <c r="AV568" s="2">
        <f t="shared" si="126"/>
        <v>2</v>
      </c>
      <c r="AW568" s="2" t="str">
        <f t="shared" si="127"/>
        <v>N</v>
      </c>
      <c r="AX568" t="str">
        <f t="shared" si="128"/>
        <v/>
      </c>
      <c r="AZ568" s="2" t="str">
        <f t="shared" si="129"/>
        <v/>
      </c>
      <c r="BA568" s="2" t="str">
        <f t="shared" si="130"/>
        <v/>
      </c>
      <c r="BB568" s="2" t="str">
        <f t="shared" si="131"/>
        <v/>
      </c>
      <c r="BC568" s="2" t="str">
        <f t="shared" si="132"/>
        <v/>
      </c>
      <c r="BD568">
        <f t="shared" si="133"/>
        <v>0</v>
      </c>
      <c r="BE568" s="2" t="str">
        <f t="shared" si="134"/>
        <v>N</v>
      </c>
      <c r="BF568" s="2" t="str">
        <f t="shared" si="135"/>
        <v>N</v>
      </c>
      <c r="BG568" s="2" t="str">
        <f t="shared" si="136"/>
        <v>N</v>
      </c>
      <c r="BH568" s="2" t="str">
        <f t="shared" si="137"/>
        <v>N</v>
      </c>
      <c r="BI568">
        <v>106</v>
      </c>
      <c r="BJ568" t="e">
        <f t="shared" si="138"/>
        <v>#NUM!</v>
      </c>
      <c r="BL568" s="13" t="e" cm="1">
        <f t="array" ref="BL568">INDEX(BE$463:BE$662,$BJ568)</f>
        <v>#NUM!</v>
      </c>
      <c r="BM568" s="13" t="e" cm="1">
        <f t="array" ref="BM568">INDEX(BF$463:BF$662,$BJ568)</f>
        <v>#NUM!</v>
      </c>
      <c r="BN568" s="13" t="e" cm="1">
        <f t="array" ref="BN568">INDEX(BG$463:BG$662,$BJ568)</f>
        <v>#NUM!</v>
      </c>
      <c r="BO568" s="13" t="e" cm="1">
        <f t="array" ref="BO568">INDEX(BH$463:BH$662,$BJ568)</f>
        <v>#NUM!</v>
      </c>
    </row>
    <row r="569" spans="33:67" x14ac:dyDescent="0.3">
      <c r="AG569">
        <v>107</v>
      </c>
      <c r="AI569" s="4">
        <v>17</v>
      </c>
      <c r="AJ569">
        <v>14</v>
      </c>
      <c r="AK569" s="2">
        <v>2616</v>
      </c>
      <c r="AR569" s="3">
        <v>8</v>
      </c>
      <c r="AS569" s="14">
        <v>20</v>
      </c>
      <c r="AT569">
        <v>2513</v>
      </c>
      <c r="AV569" s="2">
        <f t="shared" si="126"/>
        <v>8</v>
      </c>
      <c r="AW569" s="2">
        <f t="shared" si="127"/>
        <v>20</v>
      </c>
      <c r="AX569">
        <f t="shared" si="128"/>
        <v>2513</v>
      </c>
      <c r="AZ569" s="2">
        <f t="shared" si="129"/>
        <v>107</v>
      </c>
      <c r="BA569" s="2">
        <f t="shared" si="130"/>
        <v>8</v>
      </c>
      <c r="BB569" s="2">
        <f t="shared" si="131"/>
        <v>20</v>
      </c>
      <c r="BC569" s="2">
        <f t="shared" si="132"/>
        <v>2513</v>
      </c>
      <c r="BD569">
        <f t="shared" si="133"/>
        <v>1</v>
      </c>
      <c r="BE569" s="2">
        <f t="shared" si="134"/>
        <v>107</v>
      </c>
      <c r="BF569" s="2">
        <f t="shared" si="135"/>
        <v>8</v>
      </c>
      <c r="BG569" s="2">
        <f t="shared" si="136"/>
        <v>20</v>
      </c>
      <c r="BH569" s="2">
        <f t="shared" si="137"/>
        <v>2513</v>
      </c>
      <c r="BI569">
        <v>107</v>
      </c>
      <c r="BJ569" t="e">
        <f t="shared" si="138"/>
        <v>#NUM!</v>
      </c>
      <c r="BL569" s="13" t="e" cm="1">
        <f t="array" ref="BL569">INDEX(BE$463:BE$662,$BJ569)</f>
        <v>#NUM!</v>
      </c>
      <c r="BM569" s="13" t="e" cm="1">
        <f t="array" ref="BM569">INDEX(BF$463:BF$662,$BJ569)</f>
        <v>#NUM!</v>
      </c>
      <c r="BN569" s="13" t="e" cm="1">
        <f t="array" ref="BN569">INDEX(BG$463:BG$662,$BJ569)</f>
        <v>#NUM!</v>
      </c>
      <c r="BO569" s="13" t="e" cm="1">
        <f t="array" ref="BO569">INDEX(BH$463:BH$662,$BJ569)</f>
        <v>#NUM!</v>
      </c>
    </row>
    <row r="570" spans="33:67" x14ac:dyDescent="0.3">
      <c r="AG570">
        <v>108</v>
      </c>
      <c r="AI570" s="4">
        <v>18</v>
      </c>
      <c r="AJ570">
        <v>14</v>
      </c>
      <c r="AK570" s="2">
        <v>2770</v>
      </c>
      <c r="AR570" s="3">
        <v>10</v>
      </c>
      <c r="AS570" s="14">
        <v>18</v>
      </c>
      <c r="AT570">
        <v>2544</v>
      </c>
      <c r="AV570" s="2">
        <f t="shared" si="126"/>
        <v>10</v>
      </c>
      <c r="AW570" s="2">
        <f t="shared" si="127"/>
        <v>18</v>
      </c>
      <c r="AX570">
        <f t="shared" si="128"/>
        <v>2544</v>
      </c>
      <c r="AZ570" s="2">
        <f t="shared" si="129"/>
        <v>108</v>
      </c>
      <c r="BA570" s="2">
        <f t="shared" si="130"/>
        <v>10</v>
      </c>
      <c r="BB570" s="2">
        <f t="shared" si="131"/>
        <v>18</v>
      </c>
      <c r="BC570" s="2">
        <f t="shared" si="132"/>
        <v>2544</v>
      </c>
      <c r="BD570">
        <f t="shared" si="133"/>
        <v>1</v>
      </c>
      <c r="BE570" s="2">
        <f t="shared" si="134"/>
        <v>108</v>
      </c>
      <c r="BF570" s="2">
        <f t="shared" si="135"/>
        <v>10</v>
      </c>
      <c r="BG570" s="2">
        <f t="shared" si="136"/>
        <v>18</v>
      </c>
      <c r="BH570" s="2">
        <f t="shared" si="137"/>
        <v>2544</v>
      </c>
      <c r="BI570">
        <v>108</v>
      </c>
      <c r="BJ570" t="e">
        <f t="shared" si="138"/>
        <v>#NUM!</v>
      </c>
      <c r="BL570" s="13" t="e" cm="1">
        <f t="array" ref="BL570">INDEX(BE$463:BE$662,$BJ570)</f>
        <v>#NUM!</v>
      </c>
      <c r="BM570" s="13" t="e" cm="1">
        <f t="array" ref="BM570">INDEX(BF$463:BF$662,$BJ570)</f>
        <v>#NUM!</v>
      </c>
      <c r="BN570" s="13" t="e" cm="1">
        <f t="array" ref="BN570">INDEX(BG$463:BG$662,$BJ570)</f>
        <v>#NUM!</v>
      </c>
      <c r="BO570" s="13" t="e" cm="1">
        <f t="array" ref="BO570">INDEX(BH$463:BH$662,$BJ570)</f>
        <v>#NUM!</v>
      </c>
    </row>
    <row r="571" spans="33:67" x14ac:dyDescent="0.3">
      <c r="AG571">
        <v>109</v>
      </c>
      <c r="AI571" s="4">
        <v>19</v>
      </c>
      <c r="AJ571">
        <v>14</v>
      </c>
      <c r="AK571" s="2">
        <v>2924</v>
      </c>
      <c r="AR571" s="3">
        <v>5</v>
      </c>
      <c r="AS571" s="14">
        <v>26</v>
      </c>
      <c r="AT571">
        <v>2654</v>
      </c>
      <c r="AV571" s="2">
        <f t="shared" si="126"/>
        <v>5</v>
      </c>
      <c r="AW571" s="2">
        <f t="shared" si="127"/>
        <v>26</v>
      </c>
      <c r="AX571">
        <f t="shared" si="128"/>
        <v>2654</v>
      </c>
      <c r="AZ571" s="2">
        <f t="shared" si="129"/>
        <v>109</v>
      </c>
      <c r="BA571" s="2">
        <f t="shared" si="130"/>
        <v>5</v>
      </c>
      <c r="BB571" s="2">
        <f t="shared" si="131"/>
        <v>26</v>
      </c>
      <c r="BC571" s="2">
        <f t="shared" si="132"/>
        <v>2654</v>
      </c>
      <c r="BD571">
        <f t="shared" si="133"/>
        <v>1</v>
      </c>
      <c r="BE571" s="2">
        <f t="shared" si="134"/>
        <v>109</v>
      </c>
      <c r="BF571" s="2">
        <f t="shared" si="135"/>
        <v>5</v>
      </c>
      <c r="BG571" s="2">
        <f t="shared" si="136"/>
        <v>26</v>
      </c>
      <c r="BH571" s="2">
        <f t="shared" si="137"/>
        <v>2654</v>
      </c>
      <c r="BI571">
        <v>109</v>
      </c>
      <c r="BJ571" t="e">
        <f t="shared" si="138"/>
        <v>#NUM!</v>
      </c>
      <c r="BL571" s="13" t="e" cm="1">
        <f t="array" ref="BL571">INDEX(BE$463:BE$662,$BJ571)</f>
        <v>#NUM!</v>
      </c>
      <c r="BM571" s="13" t="e" cm="1">
        <f t="array" ref="BM571">INDEX(BF$463:BF$662,$BJ571)</f>
        <v>#NUM!</v>
      </c>
      <c r="BN571" s="13" t="e" cm="1">
        <f t="array" ref="BN571">INDEX(BG$463:BG$662,$BJ571)</f>
        <v>#NUM!</v>
      </c>
      <c r="BO571" s="13" t="e" cm="1">
        <f t="array" ref="BO571">INDEX(BH$463:BH$662,$BJ571)</f>
        <v>#NUM!</v>
      </c>
    </row>
    <row r="572" spans="33:67" x14ac:dyDescent="0.3">
      <c r="AG572">
        <v>110</v>
      </c>
      <c r="AI572" s="4">
        <v>20</v>
      </c>
      <c r="AJ572">
        <v>14</v>
      </c>
      <c r="AK572" s="2">
        <v>3078</v>
      </c>
      <c r="AR572" s="3">
        <v>7</v>
      </c>
      <c r="AS572" s="14">
        <v>22</v>
      </c>
      <c r="AT572">
        <v>2660</v>
      </c>
      <c r="AV572" s="2">
        <f t="shared" si="126"/>
        <v>7</v>
      </c>
      <c r="AW572" s="2">
        <f t="shared" si="127"/>
        <v>22</v>
      </c>
      <c r="AX572">
        <f t="shared" si="128"/>
        <v>2660</v>
      </c>
      <c r="AZ572" s="2">
        <f t="shared" si="129"/>
        <v>110</v>
      </c>
      <c r="BA572" s="2">
        <f t="shared" si="130"/>
        <v>7</v>
      </c>
      <c r="BB572" s="2">
        <f t="shared" si="131"/>
        <v>22</v>
      </c>
      <c r="BC572" s="2">
        <f t="shared" si="132"/>
        <v>2660</v>
      </c>
      <c r="BD572">
        <f t="shared" si="133"/>
        <v>1</v>
      </c>
      <c r="BE572" s="2">
        <f t="shared" si="134"/>
        <v>110</v>
      </c>
      <c r="BF572" s="2">
        <f t="shared" si="135"/>
        <v>7</v>
      </c>
      <c r="BG572" s="2">
        <f t="shared" si="136"/>
        <v>22</v>
      </c>
      <c r="BH572" s="2">
        <f t="shared" si="137"/>
        <v>2660</v>
      </c>
      <c r="BI572">
        <v>110</v>
      </c>
      <c r="BJ572" t="e">
        <f t="shared" si="138"/>
        <v>#NUM!</v>
      </c>
      <c r="BL572" s="13" t="e" cm="1">
        <f t="array" ref="BL572">INDEX(BE$463:BE$662,$BJ572)</f>
        <v>#NUM!</v>
      </c>
      <c r="BM572" s="13" t="e" cm="1">
        <f t="array" ref="BM572">INDEX(BF$463:BF$662,$BJ572)</f>
        <v>#NUM!</v>
      </c>
      <c r="BN572" s="13" t="e" cm="1">
        <f t="array" ref="BN572">INDEX(BG$463:BG$662,$BJ572)</f>
        <v>#NUM!</v>
      </c>
      <c r="BO572" s="13" t="e" cm="1">
        <f t="array" ref="BO572">INDEX(BH$463:BH$662,$BJ572)</f>
        <v>#NUM!</v>
      </c>
    </row>
    <row r="573" spans="33:67" x14ac:dyDescent="0.3">
      <c r="AG573">
        <v>111</v>
      </c>
      <c r="AI573" s="4">
        <v>21</v>
      </c>
      <c r="AJ573">
        <v>14</v>
      </c>
      <c r="AK573" s="2">
        <v>3232</v>
      </c>
      <c r="AR573" s="3">
        <v>6</v>
      </c>
      <c r="AS573" s="14">
        <v>24</v>
      </c>
      <c r="AT573">
        <v>2714</v>
      </c>
      <c r="AV573" s="2">
        <f t="shared" si="126"/>
        <v>6</v>
      </c>
      <c r="AW573" s="2">
        <f t="shared" si="127"/>
        <v>24</v>
      </c>
      <c r="AX573">
        <f t="shared" si="128"/>
        <v>2714</v>
      </c>
      <c r="AZ573" s="2">
        <f t="shared" si="129"/>
        <v>111</v>
      </c>
      <c r="BA573" s="2">
        <f t="shared" si="130"/>
        <v>6</v>
      </c>
      <c r="BB573" s="2">
        <f t="shared" si="131"/>
        <v>24</v>
      </c>
      <c r="BC573" s="2">
        <f t="shared" si="132"/>
        <v>2714</v>
      </c>
      <c r="BD573">
        <f t="shared" si="133"/>
        <v>1</v>
      </c>
      <c r="BE573" s="2">
        <f t="shared" si="134"/>
        <v>111</v>
      </c>
      <c r="BF573" s="2">
        <f t="shared" si="135"/>
        <v>6</v>
      </c>
      <c r="BG573" s="2">
        <f t="shared" si="136"/>
        <v>24</v>
      </c>
      <c r="BH573" s="2">
        <f t="shared" si="137"/>
        <v>2714</v>
      </c>
      <c r="BI573">
        <v>111</v>
      </c>
      <c r="BJ573" t="e">
        <f t="shared" si="138"/>
        <v>#NUM!</v>
      </c>
      <c r="BL573" s="13" t="e" cm="1">
        <f t="array" ref="BL573">INDEX(BE$463:BE$662,$BJ573)</f>
        <v>#NUM!</v>
      </c>
      <c r="BM573" s="13" t="e" cm="1">
        <f t="array" ref="BM573">INDEX(BF$463:BF$662,$BJ573)</f>
        <v>#NUM!</v>
      </c>
      <c r="BN573" s="13" t="e" cm="1">
        <f t="array" ref="BN573">INDEX(BG$463:BG$662,$BJ573)</f>
        <v>#NUM!</v>
      </c>
      <c r="BO573" s="13" t="e" cm="1">
        <f t="array" ref="BO573">INDEX(BH$463:BH$662,$BJ573)</f>
        <v>#NUM!</v>
      </c>
    </row>
    <row r="574" spans="33:67" x14ac:dyDescent="0.3">
      <c r="AG574">
        <v>112</v>
      </c>
      <c r="AI574" s="4">
        <v>22</v>
      </c>
      <c r="AJ574">
        <v>14</v>
      </c>
      <c r="AK574" s="2">
        <v>3386</v>
      </c>
      <c r="AR574" s="3">
        <v>3</v>
      </c>
      <c r="AS574" s="14">
        <v>34</v>
      </c>
      <c r="AT574">
        <v>2723</v>
      </c>
      <c r="AV574" s="2">
        <f t="shared" si="126"/>
        <v>3</v>
      </c>
      <c r="AW574" s="2" t="str">
        <f t="shared" si="127"/>
        <v>N</v>
      </c>
      <c r="AX574" t="str">
        <f t="shared" si="128"/>
        <v/>
      </c>
      <c r="AZ574" s="2" t="str">
        <f t="shared" si="129"/>
        <v/>
      </c>
      <c r="BA574" s="2" t="str">
        <f t="shared" si="130"/>
        <v/>
      </c>
      <c r="BB574" s="2" t="str">
        <f t="shared" si="131"/>
        <v/>
      </c>
      <c r="BC574" s="2" t="str">
        <f t="shared" si="132"/>
        <v/>
      </c>
      <c r="BD574">
        <f t="shared" si="133"/>
        <v>0</v>
      </c>
      <c r="BE574" s="2" t="str">
        <f t="shared" si="134"/>
        <v>N</v>
      </c>
      <c r="BF574" s="2" t="str">
        <f t="shared" si="135"/>
        <v>N</v>
      </c>
      <c r="BG574" s="2" t="str">
        <f t="shared" si="136"/>
        <v>N</v>
      </c>
      <c r="BH574" s="2" t="str">
        <f t="shared" si="137"/>
        <v>N</v>
      </c>
      <c r="BI574">
        <v>112</v>
      </c>
      <c r="BJ574" t="e">
        <f t="shared" si="138"/>
        <v>#NUM!</v>
      </c>
      <c r="BL574" s="13" t="e" cm="1">
        <f t="array" ref="BL574">INDEX(BE$463:BE$662,$BJ574)</f>
        <v>#NUM!</v>
      </c>
      <c r="BM574" s="13" t="e" cm="1">
        <f t="array" ref="BM574">INDEX(BF$463:BF$662,$BJ574)</f>
        <v>#NUM!</v>
      </c>
      <c r="BN574" s="13" t="e" cm="1">
        <f t="array" ref="BN574">INDEX(BG$463:BG$662,$BJ574)</f>
        <v>#NUM!</v>
      </c>
      <c r="BO574" s="13" t="e" cm="1">
        <f t="array" ref="BO574">INDEX(BH$463:BH$662,$BJ574)</f>
        <v>#NUM!</v>
      </c>
    </row>
    <row r="575" spans="33:67" x14ac:dyDescent="0.3">
      <c r="AG575">
        <v>113</v>
      </c>
      <c r="AI575" s="4">
        <v>23</v>
      </c>
      <c r="AJ575">
        <v>14</v>
      </c>
      <c r="AK575" s="2">
        <v>3540</v>
      </c>
      <c r="AR575" s="3">
        <v>4</v>
      </c>
      <c r="AS575" s="14">
        <v>30</v>
      </c>
      <c r="AT575">
        <v>2827</v>
      </c>
      <c r="AV575" s="2">
        <f t="shared" si="126"/>
        <v>4</v>
      </c>
      <c r="AW575" s="2">
        <f t="shared" si="127"/>
        <v>30</v>
      </c>
      <c r="AX575">
        <f t="shared" si="128"/>
        <v>2827</v>
      </c>
      <c r="AZ575" s="2">
        <f t="shared" si="129"/>
        <v>113</v>
      </c>
      <c r="BA575" s="2">
        <f t="shared" si="130"/>
        <v>4</v>
      </c>
      <c r="BB575" s="2">
        <f t="shared" si="131"/>
        <v>30</v>
      </c>
      <c r="BC575" s="2">
        <f t="shared" si="132"/>
        <v>2827</v>
      </c>
      <c r="BD575">
        <f t="shared" si="133"/>
        <v>1</v>
      </c>
      <c r="BE575" s="2">
        <f t="shared" si="134"/>
        <v>113</v>
      </c>
      <c r="BF575" s="2">
        <f t="shared" si="135"/>
        <v>4</v>
      </c>
      <c r="BG575" s="2">
        <f t="shared" si="136"/>
        <v>30</v>
      </c>
      <c r="BH575" s="2">
        <f t="shared" si="137"/>
        <v>2827</v>
      </c>
      <c r="BI575">
        <v>113</v>
      </c>
      <c r="BJ575" t="e">
        <f t="shared" si="138"/>
        <v>#NUM!</v>
      </c>
      <c r="BL575" s="13" t="e" cm="1">
        <f t="array" ref="BL575">INDEX(BE$463:BE$662,$BJ575)</f>
        <v>#NUM!</v>
      </c>
      <c r="BM575" s="13" t="e" cm="1">
        <f t="array" ref="BM575">INDEX(BF$463:BF$662,$BJ575)</f>
        <v>#NUM!</v>
      </c>
      <c r="BN575" s="13" t="e" cm="1">
        <f t="array" ref="BN575">INDEX(BG$463:BG$662,$BJ575)</f>
        <v>#NUM!</v>
      </c>
      <c r="BO575" s="13" t="e" cm="1">
        <f t="array" ref="BO575">INDEX(BH$463:BH$662,$BJ575)</f>
        <v>#NUM!</v>
      </c>
    </row>
    <row r="576" spans="33:67" x14ac:dyDescent="0.3">
      <c r="AG576">
        <v>114</v>
      </c>
      <c r="AI576" s="4">
        <v>24</v>
      </c>
      <c r="AJ576">
        <v>14</v>
      </c>
      <c r="AK576" s="2">
        <v>3694</v>
      </c>
      <c r="AR576" s="3">
        <v>9</v>
      </c>
      <c r="AS576" s="14">
        <v>20</v>
      </c>
      <c r="AT576">
        <v>2827</v>
      </c>
      <c r="AV576" s="2">
        <f t="shared" si="126"/>
        <v>9</v>
      </c>
      <c r="AW576" s="2">
        <f t="shared" si="127"/>
        <v>20</v>
      </c>
      <c r="AX576">
        <f t="shared" si="128"/>
        <v>2827</v>
      </c>
      <c r="AZ576" s="2">
        <f t="shared" si="129"/>
        <v>114</v>
      </c>
      <c r="BA576" s="2">
        <f t="shared" si="130"/>
        <v>9</v>
      </c>
      <c r="BB576" s="2">
        <f t="shared" si="131"/>
        <v>20</v>
      </c>
      <c r="BC576" s="2">
        <f t="shared" si="132"/>
        <v>2827</v>
      </c>
      <c r="BD576">
        <f t="shared" si="133"/>
        <v>1</v>
      </c>
      <c r="BE576" s="2">
        <f t="shared" si="134"/>
        <v>114</v>
      </c>
      <c r="BF576" s="2">
        <f t="shared" si="135"/>
        <v>9</v>
      </c>
      <c r="BG576" s="2">
        <f t="shared" si="136"/>
        <v>20</v>
      </c>
      <c r="BH576" s="2">
        <f t="shared" si="137"/>
        <v>2827</v>
      </c>
      <c r="BI576">
        <v>114</v>
      </c>
      <c r="BJ576" t="e">
        <f t="shared" si="138"/>
        <v>#NUM!</v>
      </c>
      <c r="BL576" s="13" t="e" cm="1">
        <f t="array" ref="BL576">INDEX(BE$463:BE$662,$BJ576)</f>
        <v>#NUM!</v>
      </c>
      <c r="BM576" s="13" t="e" cm="1">
        <f t="array" ref="BM576">INDEX(BF$463:BF$662,$BJ576)</f>
        <v>#NUM!</v>
      </c>
      <c r="BN576" s="13" t="e" cm="1">
        <f t="array" ref="BN576">INDEX(BG$463:BG$662,$BJ576)</f>
        <v>#NUM!</v>
      </c>
      <c r="BO576" s="13" t="e" cm="1">
        <f t="array" ref="BO576">INDEX(BH$463:BH$662,$BJ576)</f>
        <v>#NUM!</v>
      </c>
    </row>
    <row r="577" spans="33:67" x14ac:dyDescent="0.3">
      <c r="AG577">
        <v>115</v>
      </c>
      <c r="AI577" s="4">
        <v>25</v>
      </c>
      <c r="AJ577">
        <v>14</v>
      </c>
      <c r="AK577" s="2">
        <v>3848</v>
      </c>
      <c r="AR577" s="3">
        <v>6</v>
      </c>
      <c r="AS577" s="14">
        <v>25</v>
      </c>
      <c r="AT577">
        <v>2945</v>
      </c>
      <c r="AV577" s="2">
        <f t="shared" si="126"/>
        <v>6</v>
      </c>
      <c r="AW577" s="2">
        <f t="shared" si="127"/>
        <v>25</v>
      </c>
      <c r="AX577">
        <f t="shared" si="128"/>
        <v>2945</v>
      </c>
      <c r="AZ577" s="2">
        <f t="shared" si="129"/>
        <v>115</v>
      </c>
      <c r="BA577" s="2">
        <f t="shared" si="130"/>
        <v>6</v>
      </c>
      <c r="BB577" s="2">
        <f t="shared" si="131"/>
        <v>25</v>
      </c>
      <c r="BC577" s="2">
        <f t="shared" si="132"/>
        <v>2945</v>
      </c>
      <c r="BD577">
        <f t="shared" si="133"/>
        <v>1</v>
      </c>
      <c r="BE577" s="2">
        <f t="shared" si="134"/>
        <v>115</v>
      </c>
      <c r="BF577" s="2">
        <f t="shared" si="135"/>
        <v>6</v>
      </c>
      <c r="BG577" s="2">
        <f t="shared" si="136"/>
        <v>25</v>
      </c>
      <c r="BH577" s="2">
        <f t="shared" si="137"/>
        <v>2945</v>
      </c>
      <c r="BI577">
        <v>115</v>
      </c>
      <c r="BJ577" t="e">
        <f t="shared" si="138"/>
        <v>#NUM!</v>
      </c>
      <c r="BL577" s="13" t="e" cm="1">
        <f t="array" ref="BL577">INDEX(BE$463:BE$662,$BJ577)</f>
        <v>#NUM!</v>
      </c>
      <c r="BM577" s="13" t="e" cm="1">
        <f t="array" ref="BM577">INDEX(BF$463:BF$662,$BJ577)</f>
        <v>#NUM!</v>
      </c>
      <c r="BN577" s="13" t="e" cm="1">
        <f t="array" ref="BN577">INDEX(BG$463:BG$662,$BJ577)</f>
        <v>#NUM!</v>
      </c>
      <c r="BO577" s="13" t="e" cm="1">
        <f t="array" ref="BO577">INDEX(BH$463:BH$662,$BJ577)</f>
        <v>#NUM!</v>
      </c>
    </row>
    <row r="578" spans="33:67" x14ac:dyDescent="0.3">
      <c r="AG578">
        <v>116</v>
      </c>
      <c r="AI578" s="4">
        <v>26</v>
      </c>
      <c r="AJ578">
        <v>14</v>
      </c>
      <c r="AK578" s="2">
        <v>4002</v>
      </c>
      <c r="AR578" s="3">
        <v>8</v>
      </c>
      <c r="AS578" s="14">
        <v>22</v>
      </c>
      <c r="AT578">
        <v>3041</v>
      </c>
      <c r="AV578" s="2">
        <f t="shared" si="126"/>
        <v>8</v>
      </c>
      <c r="AW578" s="2">
        <f t="shared" si="127"/>
        <v>22</v>
      </c>
      <c r="AX578">
        <f t="shared" si="128"/>
        <v>3041</v>
      </c>
      <c r="AZ578" s="2">
        <f t="shared" si="129"/>
        <v>116</v>
      </c>
      <c r="BA578" s="2">
        <f t="shared" si="130"/>
        <v>8</v>
      </c>
      <c r="BB578" s="2">
        <f t="shared" si="131"/>
        <v>22</v>
      </c>
      <c r="BC578" s="2">
        <f t="shared" si="132"/>
        <v>3041</v>
      </c>
      <c r="BD578">
        <f t="shared" si="133"/>
        <v>1</v>
      </c>
      <c r="BE578" s="2">
        <f t="shared" si="134"/>
        <v>116</v>
      </c>
      <c r="BF578" s="2">
        <f t="shared" si="135"/>
        <v>8</v>
      </c>
      <c r="BG578" s="2">
        <f t="shared" si="136"/>
        <v>22</v>
      </c>
      <c r="BH578" s="2">
        <f t="shared" si="137"/>
        <v>3041</v>
      </c>
      <c r="BI578">
        <v>116</v>
      </c>
      <c r="BJ578" t="e">
        <f t="shared" si="138"/>
        <v>#NUM!</v>
      </c>
      <c r="BL578" s="13" t="e" cm="1">
        <f t="array" ref="BL578">INDEX(BE$463:BE$662,$BJ578)</f>
        <v>#NUM!</v>
      </c>
      <c r="BM578" s="13" t="e" cm="1">
        <f t="array" ref="BM578">INDEX(BF$463:BF$662,$BJ578)</f>
        <v>#NUM!</v>
      </c>
      <c r="BN578" s="13" t="e" cm="1">
        <f t="array" ref="BN578">INDEX(BG$463:BG$662,$BJ578)</f>
        <v>#NUM!</v>
      </c>
      <c r="BO578" s="13" t="e" cm="1">
        <f t="array" ref="BO578">INDEX(BH$463:BH$662,$BJ578)</f>
        <v>#NUM!</v>
      </c>
    </row>
    <row r="579" spans="33:67" x14ac:dyDescent="0.3">
      <c r="AG579">
        <v>117</v>
      </c>
      <c r="AI579" s="4">
        <v>27</v>
      </c>
      <c r="AJ579">
        <v>14</v>
      </c>
      <c r="AK579" s="2">
        <v>4156</v>
      </c>
      <c r="AR579" s="3">
        <v>3</v>
      </c>
      <c r="AS579" s="14">
        <v>36</v>
      </c>
      <c r="AT579">
        <v>3053</v>
      </c>
      <c r="AV579" s="2">
        <f t="shared" si="126"/>
        <v>3</v>
      </c>
      <c r="AW579" s="2" t="str">
        <f t="shared" si="127"/>
        <v>N</v>
      </c>
      <c r="AX579" t="str">
        <f t="shared" si="128"/>
        <v/>
      </c>
      <c r="AZ579" s="2" t="str">
        <f t="shared" si="129"/>
        <v/>
      </c>
      <c r="BA579" s="2" t="str">
        <f t="shared" si="130"/>
        <v/>
      </c>
      <c r="BB579" s="2" t="str">
        <f t="shared" si="131"/>
        <v/>
      </c>
      <c r="BC579" s="2" t="str">
        <f t="shared" si="132"/>
        <v/>
      </c>
      <c r="BD579">
        <f t="shared" si="133"/>
        <v>0</v>
      </c>
      <c r="BE579" s="2" t="str">
        <f t="shared" si="134"/>
        <v>N</v>
      </c>
      <c r="BF579" s="2" t="str">
        <f t="shared" si="135"/>
        <v>N</v>
      </c>
      <c r="BG579" s="2" t="str">
        <f t="shared" si="136"/>
        <v>N</v>
      </c>
      <c r="BH579" s="2" t="str">
        <f t="shared" si="137"/>
        <v>N</v>
      </c>
      <c r="BI579">
        <v>117</v>
      </c>
      <c r="BJ579" t="e">
        <f t="shared" si="138"/>
        <v>#NUM!</v>
      </c>
      <c r="BL579" s="13" t="e" cm="1">
        <f t="array" ref="BL579">INDEX(BE$463:BE$662,$BJ579)</f>
        <v>#NUM!</v>
      </c>
      <c r="BM579" s="13" t="e" cm="1">
        <f t="array" ref="BM579">INDEX(BF$463:BF$662,$BJ579)</f>
        <v>#NUM!</v>
      </c>
      <c r="BN579" s="13" t="e" cm="1">
        <f t="array" ref="BN579">INDEX(BG$463:BG$662,$BJ579)</f>
        <v>#NUM!</v>
      </c>
      <c r="BO579" s="13" t="e" cm="1">
        <f t="array" ref="BO579">INDEX(BH$463:BH$662,$BJ579)</f>
        <v>#NUM!</v>
      </c>
    </row>
    <row r="580" spans="33:67" x14ac:dyDescent="0.3">
      <c r="AG580">
        <v>118</v>
      </c>
      <c r="AI580" s="4">
        <v>28</v>
      </c>
      <c r="AJ580">
        <v>14</v>
      </c>
      <c r="AK580" s="2">
        <v>4310</v>
      </c>
      <c r="AR580" s="3">
        <v>5</v>
      </c>
      <c r="AS580" s="14">
        <v>28</v>
      </c>
      <c r="AT580">
        <v>3078</v>
      </c>
      <c r="AV580" s="2">
        <f t="shared" si="126"/>
        <v>5</v>
      </c>
      <c r="AW580" s="2">
        <f t="shared" si="127"/>
        <v>28</v>
      </c>
      <c r="AX580">
        <f t="shared" si="128"/>
        <v>3078</v>
      </c>
      <c r="AZ580" s="2">
        <f t="shared" si="129"/>
        <v>118</v>
      </c>
      <c r="BA580" s="2">
        <f t="shared" si="130"/>
        <v>5</v>
      </c>
      <c r="BB580" s="2">
        <f t="shared" si="131"/>
        <v>28</v>
      </c>
      <c r="BC580" s="2">
        <f t="shared" si="132"/>
        <v>3078</v>
      </c>
      <c r="BD580">
        <f t="shared" si="133"/>
        <v>1</v>
      </c>
      <c r="BE580" s="2">
        <f t="shared" si="134"/>
        <v>118</v>
      </c>
      <c r="BF580" s="2">
        <f t="shared" si="135"/>
        <v>5</v>
      </c>
      <c r="BG580" s="2">
        <f t="shared" si="136"/>
        <v>28</v>
      </c>
      <c r="BH580" s="2">
        <f t="shared" si="137"/>
        <v>3078</v>
      </c>
      <c r="BI580">
        <v>118</v>
      </c>
      <c r="BJ580" t="e">
        <f t="shared" si="138"/>
        <v>#NUM!</v>
      </c>
      <c r="BL580" s="13" t="e" cm="1">
        <f t="array" ref="BL580">INDEX(BE$463:BE$662,$BJ580)</f>
        <v>#NUM!</v>
      </c>
      <c r="BM580" s="13" t="e" cm="1">
        <f t="array" ref="BM580">INDEX(BF$463:BF$662,$BJ580)</f>
        <v>#NUM!</v>
      </c>
      <c r="BN580" s="13" t="e" cm="1">
        <f t="array" ref="BN580">INDEX(BG$463:BG$662,$BJ580)</f>
        <v>#NUM!</v>
      </c>
      <c r="BO580" s="13" t="e" cm="1">
        <f t="array" ref="BO580">INDEX(BH$463:BH$662,$BJ580)</f>
        <v>#NUM!</v>
      </c>
    </row>
    <row r="581" spans="33:67" x14ac:dyDescent="0.3">
      <c r="AG581">
        <v>119</v>
      </c>
      <c r="AI581" s="4">
        <v>29</v>
      </c>
      <c r="AJ581">
        <v>14</v>
      </c>
      <c r="AK581" s="2">
        <v>4464</v>
      </c>
      <c r="AR581" s="3">
        <v>10</v>
      </c>
      <c r="AS581" s="14">
        <v>20</v>
      </c>
      <c r="AT581">
        <v>3141</v>
      </c>
      <c r="AV581" s="2">
        <f t="shared" si="126"/>
        <v>10</v>
      </c>
      <c r="AW581" s="2">
        <f t="shared" si="127"/>
        <v>20</v>
      </c>
      <c r="AX581">
        <f t="shared" si="128"/>
        <v>3141</v>
      </c>
      <c r="AZ581" s="2">
        <f t="shared" si="129"/>
        <v>119</v>
      </c>
      <c r="BA581" s="2">
        <f t="shared" si="130"/>
        <v>10</v>
      </c>
      <c r="BB581" s="2">
        <f t="shared" si="131"/>
        <v>20</v>
      </c>
      <c r="BC581" s="2">
        <f t="shared" si="132"/>
        <v>3141</v>
      </c>
      <c r="BD581">
        <f t="shared" si="133"/>
        <v>1</v>
      </c>
      <c r="BE581" s="2">
        <f t="shared" si="134"/>
        <v>119</v>
      </c>
      <c r="BF581" s="2">
        <f t="shared" si="135"/>
        <v>10</v>
      </c>
      <c r="BG581" s="2">
        <f t="shared" si="136"/>
        <v>20</v>
      </c>
      <c r="BH581" s="2">
        <f t="shared" si="137"/>
        <v>3141</v>
      </c>
      <c r="BI581">
        <v>119</v>
      </c>
      <c r="BJ581" t="e">
        <f t="shared" si="138"/>
        <v>#NUM!</v>
      </c>
      <c r="BL581" s="13" t="e" cm="1">
        <f t="array" ref="BL581">INDEX(BE$463:BE$662,$BJ581)</f>
        <v>#NUM!</v>
      </c>
      <c r="BM581" s="13" t="e" cm="1">
        <f t="array" ref="BM581">INDEX(BF$463:BF$662,$BJ581)</f>
        <v>#NUM!</v>
      </c>
      <c r="BN581" s="13" t="e" cm="1">
        <f t="array" ref="BN581">INDEX(BG$463:BG$662,$BJ581)</f>
        <v>#NUM!</v>
      </c>
      <c r="BO581" s="13" t="e" cm="1">
        <f t="array" ref="BO581">INDEX(BH$463:BH$662,$BJ581)</f>
        <v>#NUM!</v>
      </c>
    </row>
    <row r="582" spans="33:67" x14ac:dyDescent="0.3">
      <c r="AG582">
        <v>120</v>
      </c>
      <c r="AI582" s="4">
        <v>30</v>
      </c>
      <c r="AJ582">
        <v>14</v>
      </c>
      <c r="AK582" s="2">
        <v>4618</v>
      </c>
      <c r="AR582" s="3">
        <v>7</v>
      </c>
      <c r="AS582" s="14">
        <v>24</v>
      </c>
      <c r="AT582">
        <v>3166</v>
      </c>
      <c r="AV582" s="2">
        <f t="shared" si="126"/>
        <v>7</v>
      </c>
      <c r="AW582" s="2">
        <f t="shared" si="127"/>
        <v>24</v>
      </c>
      <c r="AX582">
        <f t="shared" si="128"/>
        <v>3166</v>
      </c>
      <c r="AZ582" s="2">
        <f t="shared" si="129"/>
        <v>120</v>
      </c>
      <c r="BA582" s="2">
        <f t="shared" si="130"/>
        <v>7</v>
      </c>
      <c r="BB582" s="2">
        <f t="shared" si="131"/>
        <v>24</v>
      </c>
      <c r="BC582" s="2">
        <f t="shared" si="132"/>
        <v>3166</v>
      </c>
      <c r="BD582">
        <f t="shared" si="133"/>
        <v>1</v>
      </c>
      <c r="BE582" s="2">
        <f t="shared" si="134"/>
        <v>120</v>
      </c>
      <c r="BF582" s="2">
        <f t="shared" si="135"/>
        <v>7</v>
      </c>
      <c r="BG582" s="2">
        <f t="shared" si="136"/>
        <v>24</v>
      </c>
      <c r="BH582" s="2">
        <f t="shared" si="137"/>
        <v>3166</v>
      </c>
      <c r="BI582">
        <v>120</v>
      </c>
      <c r="BJ582" t="e">
        <f t="shared" si="138"/>
        <v>#NUM!</v>
      </c>
      <c r="BL582" s="13" t="e" cm="1">
        <f t="array" ref="BL582">INDEX(BE$463:BE$662,$BJ582)</f>
        <v>#NUM!</v>
      </c>
      <c r="BM582" s="13" t="e" cm="1">
        <f t="array" ref="BM582">INDEX(BF$463:BF$662,$BJ582)</f>
        <v>#NUM!</v>
      </c>
      <c r="BN582" s="13" t="e" cm="1">
        <f t="array" ref="BN582">INDEX(BG$463:BG$662,$BJ582)</f>
        <v>#NUM!</v>
      </c>
      <c r="BO582" s="13" t="e" cm="1">
        <f t="array" ref="BO582">INDEX(BH$463:BH$662,$BJ582)</f>
        <v>#NUM!</v>
      </c>
    </row>
    <row r="583" spans="33:67" x14ac:dyDescent="0.3">
      <c r="AG583">
        <v>121</v>
      </c>
      <c r="AI583" s="9">
        <v>1</v>
      </c>
      <c r="AJ583">
        <v>16</v>
      </c>
      <c r="AK583" s="2">
        <v>201</v>
      </c>
      <c r="AR583" s="3">
        <v>2</v>
      </c>
      <c r="AS583" s="14">
        <v>45</v>
      </c>
      <c r="AT583">
        <v>3180</v>
      </c>
      <c r="AV583" s="2">
        <f t="shared" si="126"/>
        <v>2</v>
      </c>
      <c r="AW583" s="2" t="str">
        <f t="shared" si="127"/>
        <v>N</v>
      </c>
      <c r="AX583" t="str">
        <f t="shared" si="128"/>
        <v/>
      </c>
      <c r="AZ583" s="2" t="str">
        <f t="shared" si="129"/>
        <v/>
      </c>
      <c r="BA583" s="2" t="str">
        <f t="shared" si="130"/>
        <v/>
      </c>
      <c r="BB583" s="2" t="str">
        <f t="shared" si="131"/>
        <v/>
      </c>
      <c r="BC583" s="2" t="str">
        <f t="shared" si="132"/>
        <v/>
      </c>
      <c r="BD583">
        <f t="shared" si="133"/>
        <v>0</v>
      </c>
      <c r="BE583" s="2" t="str">
        <f t="shared" si="134"/>
        <v>N</v>
      </c>
      <c r="BF583" s="2" t="str">
        <f t="shared" si="135"/>
        <v>N</v>
      </c>
      <c r="BG583" s="2" t="str">
        <f t="shared" si="136"/>
        <v>N</v>
      </c>
      <c r="BH583" s="2" t="str">
        <f t="shared" si="137"/>
        <v>N</v>
      </c>
      <c r="BI583">
        <v>121</v>
      </c>
      <c r="BJ583" t="e">
        <f t="shared" si="138"/>
        <v>#NUM!</v>
      </c>
      <c r="BL583" s="13" t="e" cm="1">
        <f t="array" ref="BL583">INDEX(BE$463:BE$662,$BJ583)</f>
        <v>#NUM!</v>
      </c>
      <c r="BM583" s="13" t="e" cm="1">
        <f t="array" ref="BM583">INDEX(BF$463:BF$662,$BJ583)</f>
        <v>#NUM!</v>
      </c>
      <c r="BN583" s="13" t="e" cm="1">
        <f t="array" ref="BN583">INDEX(BG$463:BG$662,$BJ583)</f>
        <v>#NUM!</v>
      </c>
      <c r="BO583" s="13" t="e" cm="1">
        <f t="array" ref="BO583">INDEX(BH$463:BH$662,$BJ583)</f>
        <v>#NUM!</v>
      </c>
    </row>
    <row r="584" spans="33:67" x14ac:dyDescent="0.3">
      <c r="AG584">
        <v>122</v>
      </c>
      <c r="AI584" s="9">
        <v>2</v>
      </c>
      <c r="AJ584">
        <v>16</v>
      </c>
      <c r="AK584" s="2">
        <v>402</v>
      </c>
      <c r="AR584" s="3">
        <v>6</v>
      </c>
      <c r="AS584" s="14">
        <v>26</v>
      </c>
      <c r="AT584">
        <v>3185</v>
      </c>
      <c r="AV584" s="2">
        <f t="shared" si="126"/>
        <v>6</v>
      </c>
      <c r="AW584" s="2">
        <f t="shared" si="127"/>
        <v>26</v>
      </c>
      <c r="AX584">
        <f t="shared" si="128"/>
        <v>3185</v>
      </c>
      <c r="AZ584" s="2">
        <f t="shared" si="129"/>
        <v>122</v>
      </c>
      <c r="BA584" s="2">
        <f t="shared" si="130"/>
        <v>6</v>
      </c>
      <c r="BB584" s="2">
        <f t="shared" si="131"/>
        <v>26</v>
      </c>
      <c r="BC584" s="2">
        <f t="shared" si="132"/>
        <v>3185</v>
      </c>
      <c r="BD584">
        <f t="shared" si="133"/>
        <v>1</v>
      </c>
      <c r="BE584" s="2">
        <f t="shared" si="134"/>
        <v>122</v>
      </c>
      <c r="BF584" s="2">
        <f t="shared" si="135"/>
        <v>6</v>
      </c>
      <c r="BG584" s="2">
        <f t="shared" si="136"/>
        <v>26</v>
      </c>
      <c r="BH584" s="2">
        <f t="shared" si="137"/>
        <v>3185</v>
      </c>
      <c r="BI584">
        <v>122</v>
      </c>
      <c r="BJ584" t="e">
        <f t="shared" si="138"/>
        <v>#NUM!</v>
      </c>
      <c r="BL584" s="13" t="e" cm="1">
        <f t="array" ref="BL584">INDEX(BE$463:BE$662,$BJ584)</f>
        <v>#NUM!</v>
      </c>
      <c r="BM584" s="13" t="e" cm="1">
        <f t="array" ref="BM584">INDEX(BF$463:BF$662,$BJ584)</f>
        <v>#NUM!</v>
      </c>
      <c r="BN584" s="13" t="e" cm="1">
        <f t="array" ref="BN584">INDEX(BG$463:BG$662,$BJ584)</f>
        <v>#NUM!</v>
      </c>
      <c r="BO584" s="13" t="e" cm="1">
        <f t="array" ref="BO584">INDEX(BH$463:BH$662,$BJ584)</f>
        <v>#NUM!</v>
      </c>
    </row>
    <row r="585" spans="33:67" x14ac:dyDescent="0.3">
      <c r="AG585">
        <v>123</v>
      </c>
      <c r="AI585" s="9">
        <v>3</v>
      </c>
      <c r="AJ585">
        <v>16</v>
      </c>
      <c r="AK585" s="2">
        <v>603</v>
      </c>
      <c r="AR585" s="3">
        <v>4</v>
      </c>
      <c r="AS585" s="14">
        <v>32</v>
      </c>
      <c r="AT585">
        <v>3216</v>
      </c>
      <c r="AV585" s="2">
        <f t="shared" si="126"/>
        <v>4</v>
      </c>
      <c r="AW585" s="2" t="str">
        <f t="shared" si="127"/>
        <v>N</v>
      </c>
      <c r="AX585" t="str">
        <f t="shared" si="128"/>
        <v/>
      </c>
      <c r="AZ585" s="2" t="str">
        <f t="shared" si="129"/>
        <v/>
      </c>
      <c r="BA585" s="2" t="str">
        <f t="shared" si="130"/>
        <v/>
      </c>
      <c r="BB585" s="2" t="str">
        <f t="shared" si="131"/>
        <v/>
      </c>
      <c r="BC585" s="2" t="str">
        <f t="shared" si="132"/>
        <v/>
      </c>
      <c r="BD585">
        <f t="shared" si="133"/>
        <v>0</v>
      </c>
      <c r="BE585" s="2" t="str">
        <f t="shared" si="134"/>
        <v>N</v>
      </c>
      <c r="BF585" s="2" t="str">
        <f t="shared" si="135"/>
        <v>N</v>
      </c>
      <c r="BG585" s="2" t="str">
        <f t="shared" si="136"/>
        <v>N</v>
      </c>
      <c r="BH585" s="2" t="str">
        <f t="shared" si="137"/>
        <v>N</v>
      </c>
      <c r="BI585">
        <v>123</v>
      </c>
      <c r="BJ585" t="e">
        <f t="shared" si="138"/>
        <v>#NUM!</v>
      </c>
      <c r="BL585" s="13" t="e" cm="1">
        <f t="array" ref="BL585">INDEX(BE$463:BE$662,$BJ585)</f>
        <v>#NUM!</v>
      </c>
      <c r="BM585" s="13" t="e" cm="1">
        <f t="array" ref="BM585">INDEX(BF$463:BF$662,$BJ585)</f>
        <v>#NUM!</v>
      </c>
      <c r="BN585" s="13" t="e" cm="1">
        <f t="array" ref="BN585">INDEX(BG$463:BG$662,$BJ585)</f>
        <v>#NUM!</v>
      </c>
      <c r="BO585" s="13" t="e" cm="1">
        <f t="array" ref="BO585">INDEX(BH$463:BH$662,$BJ585)</f>
        <v>#NUM!</v>
      </c>
    </row>
    <row r="586" spans="33:67" x14ac:dyDescent="0.3">
      <c r="AG586">
        <v>124</v>
      </c>
      <c r="AI586" s="9">
        <v>4</v>
      </c>
      <c r="AJ586">
        <v>16</v>
      </c>
      <c r="AK586" s="2">
        <v>804</v>
      </c>
      <c r="AR586" s="3">
        <v>3</v>
      </c>
      <c r="AS586" s="14">
        <v>38</v>
      </c>
      <c r="AT586">
        <v>3402</v>
      </c>
      <c r="AV586" s="2">
        <f t="shared" si="126"/>
        <v>3</v>
      </c>
      <c r="AW586" s="2" t="str">
        <f t="shared" si="127"/>
        <v>N</v>
      </c>
      <c r="AX586" t="str">
        <f t="shared" si="128"/>
        <v/>
      </c>
      <c r="AZ586" s="2" t="str">
        <f t="shared" si="129"/>
        <v/>
      </c>
      <c r="BA586" s="2" t="str">
        <f t="shared" si="130"/>
        <v/>
      </c>
      <c r="BB586" s="2" t="str">
        <f t="shared" si="131"/>
        <v/>
      </c>
      <c r="BC586" s="2" t="str">
        <f t="shared" si="132"/>
        <v/>
      </c>
      <c r="BD586">
        <f t="shared" si="133"/>
        <v>0</v>
      </c>
      <c r="BE586" s="2" t="str">
        <f t="shared" si="134"/>
        <v>N</v>
      </c>
      <c r="BF586" s="2" t="str">
        <f t="shared" si="135"/>
        <v>N</v>
      </c>
      <c r="BG586" s="2" t="str">
        <f t="shared" si="136"/>
        <v>N</v>
      </c>
      <c r="BH586" s="2" t="str">
        <f t="shared" si="137"/>
        <v>N</v>
      </c>
      <c r="BI586">
        <v>124</v>
      </c>
      <c r="BJ586" t="e">
        <f t="shared" si="138"/>
        <v>#NUM!</v>
      </c>
      <c r="BL586" s="13" t="e" cm="1">
        <f t="array" ref="BL586">INDEX(BE$463:BE$662,$BJ586)</f>
        <v>#NUM!</v>
      </c>
      <c r="BM586" s="13" t="e" cm="1">
        <f t="array" ref="BM586">INDEX(BF$463:BF$662,$BJ586)</f>
        <v>#NUM!</v>
      </c>
      <c r="BN586" s="13" t="e" cm="1">
        <f t="array" ref="BN586">INDEX(BG$463:BG$662,$BJ586)</f>
        <v>#NUM!</v>
      </c>
      <c r="BO586" s="13" t="e" cm="1">
        <f t="array" ref="BO586">INDEX(BH$463:BH$662,$BJ586)</f>
        <v>#NUM!</v>
      </c>
    </row>
    <row r="587" spans="33:67" x14ac:dyDescent="0.3">
      <c r="AG587">
        <v>125</v>
      </c>
      <c r="AI587" s="9">
        <v>5</v>
      </c>
      <c r="AJ587">
        <v>16</v>
      </c>
      <c r="AK587" s="2">
        <v>1005</v>
      </c>
      <c r="AR587" s="3">
        <v>9</v>
      </c>
      <c r="AS587" s="14">
        <v>22</v>
      </c>
      <c r="AT587">
        <v>3421</v>
      </c>
      <c r="AV587" s="2">
        <f t="shared" si="126"/>
        <v>9</v>
      </c>
      <c r="AW587" s="2">
        <f t="shared" si="127"/>
        <v>22</v>
      </c>
      <c r="AX587">
        <f t="shared" si="128"/>
        <v>3421</v>
      </c>
      <c r="AZ587" s="2">
        <f t="shared" si="129"/>
        <v>125</v>
      </c>
      <c r="BA587" s="2">
        <f t="shared" si="130"/>
        <v>9</v>
      </c>
      <c r="BB587" s="2">
        <f t="shared" si="131"/>
        <v>22</v>
      </c>
      <c r="BC587" s="2">
        <f t="shared" si="132"/>
        <v>3421</v>
      </c>
      <c r="BD587">
        <f t="shared" si="133"/>
        <v>1</v>
      </c>
      <c r="BE587" s="2">
        <f t="shared" si="134"/>
        <v>125</v>
      </c>
      <c r="BF587" s="2">
        <f t="shared" si="135"/>
        <v>9</v>
      </c>
      <c r="BG587" s="2">
        <f t="shared" si="136"/>
        <v>22</v>
      </c>
      <c r="BH587" s="2">
        <f t="shared" si="137"/>
        <v>3421</v>
      </c>
      <c r="BI587">
        <v>125</v>
      </c>
      <c r="BJ587" t="e">
        <f t="shared" si="138"/>
        <v>#NUM!</v>
      </c>
      <c r="BL587" s="13" t="e" cm="1">
        <f t="array" ref="BL587">INDEX(BE$463:BE$662,$BJ587)</f>
        <v>#NUM!</v>
      </c>
      <c r="BM587" s="13" t="e" cm="1">
        <f t="array" ref="BM587">INDEX(BF$463:BF$662,$BJ587)</f>
        <v>#NUM!</v>
      </c>
      <c r="BN587" s="13" t="e" cm="1">
        <f t="array" ref="BN587">INDEX(BG$463:BG$662,$BJ587)</f>
        <v>#NUM!</v>
      </c>
      <c r="BO587" s="13" t="e" cm="1">
        <f t="array" ref="BO587">INDEX(BH$463:BH$662,$BJ587)</f>
        <v>#NUM!</v>
      </c>
    </row>
    <row r="588" spans="33:67" x14ac:dyDescent="0.3">
      <c r="AG588">
        <v>126</v>
      </c>
      <c r="AI588" s="9">
        <v>6</v>
      </c>
      <c r="AJ588">
        <v>16</v>
      </c>
      <c r="AK588" s="2">
        <v>1206</v>
      </c>
      <c r="AR588" s="3">
        <v>7</v>
      </c>
      <c r="AS588" s="14">
        <v>25</v>
      </c>
      <c r="AT588">
        <v>3436</v>
      </c>
      <c r="AV588" s="2">
        <f t="shared" si="126"/>
        <v>7</v>
      </c>
      <c r="AW588" s="2">
        <f t="shared" si="127"/>
        <v>25</v>
      </c>
      <c r="AX588">
        <f t="shared" si="128"/>
        <v>3436</v>
      </c>
      <c r="AZ588" s="2">
        <f t="shared" si="129"/>
        <v>126</v>
      </c>
      <c r="BA588" s="2">
        <f t="shared" si="130"/>
        <v>7</v>
      </c>
      <c r="BB588" s="2">
        <f t="shared" si="131"/>
        <v>25</v>
      </c>
      <c r="BC588" s="2">
        <f t="shared" si="132"/>
        <v>3436</v>
      </c>
      <c r="BD588">
        <f t="shared" si="133"/>
        <v>1</v>
      </c>
      <c r="BE588" s="2">
        <f t="shared" si="134"/>
        <v>126</v>
      </c>
      <c r="BF588" s="2">
        <f t="shared" si="135"/>
        <v>7</v>
      </c>
      <c r="BG588" s="2">
        <f t="shared" si="136"/>
        <v>25</v>
      </c>
      <c r="BH588" s="2">
        <f t="shared" si="137"/>
        <v>3436</v>
      </c>
      <c r="BI588">
        <v>126</v>
      </c>
      <c r="BJ588" t="e">
        <f t="shared" si="138"/>
        <v>#NUM!</v>
      </c>
      <c r="BL588" s="13" t="e" cm="1">
        <f t="array" ref="BL588">INDEX(BE$463:BE$662,$BJ588)</f>
        <v>#NUM!</v>
      </c>
      <c r="BM588" s="13" t="e" cm="1">
        <f t="array" ref="BM588">INDEX(BF$463:BF$662,$BJ588)</f>
        <v>#NUM!</v>
      </c>
      <c r="BN588" s="13" t="e" cm="1">
        <f t="array" ref="BN588">INDEX(BG$463:BG$662,$BJ588)</f>
        <v>#NUM!</v>
      </c>
      <c r="BO588" s="13" t="e" cm="1">
        <f t="array" ref="BO588">INDEX(BH$463:BH$662,$BJ588)</f>
        <v>#NUM!</v>
      </c>
    </row>
    <row r="589" spans="33:67" x14ac:dyDescent="0.3">
      <c r="AG589">
        <v>127</v>
      </c>
      <c r="AI589" s="9">
        <v>7</v>
      </c>
      <c r="AJ589">
        <v>16</v>
      </c>
      <c r="AK589" s="2">
        <v>1407</v>
      </c>
      <c r="AR589" s="3">
        <v>5</v>
      </c>
      <c r="AS589" s="14">
        <v>30</v>
      </c>
      <c r="AT589">
        <v>3534</v>
      </c>
      <c r="AV589" s="2">
        <f t="shared" si="126"/>
        <v>5</v>
      </c>
      <c r="AW589" s="2">
        <f t="shared" si="127"/>
        <v>30</v>
      </c>
      <c r="AX589">
        <f t="shared" si="128"/>
        <v>3534</v>
      </c>
      <c r="AZ589" s="2">
        <f t="shared" si="129"/>
        <v>127</v>
      </c>
      <c r="BA589" s="2">
        <f t="shared" si="130"/>
        <v>5</v>
      </c>
      <c r="BB589" s="2">
        <f t="shared" si="131"/>
        <v>30</v>
      </c>
      <c r="BC589" s="2">
        <f t="shared" si="132"/>
        <v>3534</v>
      </c>
      <c r="BD589">
        <f t="shared" si="133"/>
        <v>1</v>
      </c>
      <c r="BE589" s="2">
        <f t="shared" si="134"/>
        <v>127</v>
      </c>
      <c r="BF589" s="2">
        <f t="shared" si="135"/>
        <v>5</v>
      </c>
      <c r="BG589" s="2">
        <f t="shared" si="136"/>
        <v>30</v>
      </c>
      <c r="BH589" s="2">
        <f t="shared" si="137"/>
        <v>3534</v>
      </c>
      <c r="BI589">
        <v>127</v>
      </c>
      <c r="BJ589" t="e">
        <f t="shared" si="138"/>
        <v>#NUM!</v>
      </c>
      <c r="BL589" s="13" t="e" cm="1">
        <f t="array" ref="BL589">INDEX(BE$463:BE$662,$BJ589)</f>
        <v>#NUM!</v>
      </c>
      <c r="BM589" s="13" t="e" cm="1">
        <f t="array" ref="BM589">INDEX(BF$463:BF$662,$BJ589)</f>
        <v>#NUM!</v>
      </c>
      <c r="BN589" s="13" t="e" cm="1">
        <f t="array" ref="BN589">INDEX(BG$463:BG$662,$BJ589)</f>
        <v>#NUM!</v>
      </c>
      <c r="BO589" s="13" t="e" cm="1">
        <f t="array" ref="BO589">INDEX(BH$463:BH$662,$BJ589)</f>
        <v>#NUM!</v>
      </c>
    </row>
    <row r="590" spans="33:67" x14ac:dyDescent="0.3">
      <c r="AG590">
        <v>128</v>
      </c>
      <c r="AI590" s="9">
        <v>8</v>
      </c>
      <c r="AJ590">
        <v>16</v>
      </c>
      <c r="AK590" s="2">
        <v>1608</v>
      </c>
      <c r="AR590" s="3">
        <v>8</v>
      </c>
      <c r="AS590" s="14">
        <v>24</v>
      </c>
      <c r="AT590">
        <v>3619</v>
      </c>
      <c r="AV590" s="2">
        <f t="shared" si="126"/>
        <v>8</v>
      </c>
      <c r="AW590" s="2">
        <f t="shared" si="127"/>
        <v>24</v>
      </c>
      <c r="AX590">
        <f t="shared" si="128"/>
        <v>3619</v>
      </c>
      <c r="AZ590" s="2">
        <f t="shared" si="129"/>
        <v>128</v>
      </c>
      <c r="BA590" s="2">
        <f t="shared" si="130"/>
        <v>8</v>
      </c>
      <c r="BB590" s="2">
        <f t="shared" si="131"/>
        <v>24</v>
      </c>
      <c r="BC590" s="2">
        <f t="shared" si="132"/>
        <v>3619</v>
      </c>
      <c r="BD590">
        <f t="shared" si="133"/>
        <v>1</v>
      </c>
      <c r="BE590" s="2">
        <f t="shared" si="134"/>
        <v>128</v>
      </c>
      <c r="BF590" s="2">
        <f t="shared" si="135"/>
        <v>8</v>
      </c>
      <c r="BG590" s="2">
        <f t="shared" si="136"/>
        <v>24</v>
      </c>
      <c r="BH590" s="2">
        <f t="shared" si="137"/>
        <v>3619</v>
      </c>
      <c r="BI590">
        <v>128</v>
      </c>
      <c r="BJ590" t="e">
        <f t="shared" si="138"/>
        <v>#NUM!</v>
      </c>
      <c r="BL590" s="13" t="e" cm="1">
        <f t="array" ref="BL590">INDEX(BE$463:BE$662,$BJ590)</f>
        <v>#NUM!</v>
      </c>
      <c r="BM590" s="13" t="e" cm="1">
        <f t="array" ref="BM590">INDEX(BF$463:BF$662,$BJ590)</f>
        <v>#NUM!</v>
      </c>
      <c r="BN590" s="13" t="e" cm="1">
        <f t="array" ref="BN590">INDEX(BG$463:BG$662,$BJ590)</f>
        <v>#NUM!</v>
      </c>
      <c r="BO590" s="13" t="e" cm="1">
        <f t="array" ref="BO590">INDEX(BH$463:BH$662,$BJ590)</f>
        <v>#NUM!</v>
      </c>
    </row>
    <row r="591" spans="33:67" x14ac:dyDescent="0.3">
      <c r="AG591">
        <v>129</v>
      </c>
      <c r="AI591" s="9">
        <v>9</v>
      </c>
      <c r="AJ591">
        <v>16</v>
      </c>
      <c r="AK591" s="2">
        <v>1809</v>
      </c>
      <c r="AR591" s="3">
        <v>4</v>
      </c>
      <c r="AS591" s="14">
        <v>34</v>
      </c>
      <c r="AT591">
        <v>3631</v>
      </c>
      <c r="AV591" s="2">
        <f t="shared" si="126"/>
        <v>4</v>
      </c>
      <c r="AW591" s="2" t="str">
        <f t="shared" si="127"/>
        <v>N</v>
      </c>
      <c r="AX591" t="str">
        <f t="shared" si="128"/>
        <v/>
      </c>
      <c r="AZ591" s="2" t="str">
        <f t="shared" si="129"/>
        <v/>
      </c>
      <c r="BA591" s="2" t="str">
        <f t="shared" si="130"/>
        <v/>
      </c>
      <c r="BB591" s="2" t="str">
        <f t="shared" si="131"/>
        <v/>
      </c>
      <c r="BC591" s="2" t="str">
        <f t="shared" si="132"/>
        <v/>
      </c>
      <c r="BD591">
        <f t="shared" si="133"/>
        <v>0</v>
      </c>
      <c r="BE591" s="2" t="str">
        <f t="shared" si="134"/>
        <v>N</v>
      </c>
      <c r="BF591" s="2" t="str">
        <f t="shared" si="135"/>
        <v>N</v>
      </c>
      <c r="BG591" s="2" t="str">
        <f t="shared" si="136"/>
        <v>N</v>
      </c>
      <c r="BH591" s="2" t="str">
        <f t="shared" si="137"/>
        <v>N</v>
      </c>
      <c r="BI591">
        <v>129</v>
      </c>
      <c r="BJ591" t="e">
        <f t="shared" ref="BJ591:BJ622" si="139">SMALL(BE$463:BE$662,BI591)</f>
        <v>#NUM!</v>
      </c>
      <c r="BL591" s="13" t="e" cm="1">
        <f t="array" ref="BL591">INDEX(BE$463:BE$662,$BJ591)</f>
        <v>#NUM!</v>
      </c>
      <c r="BM591" s="13" t="e" cm="1">
        <f t="array" ref="BM591">INDEX(BF$463:BF$662,$BJ591)</f>
        <v>#NUM!</v>
      </c>
      <c r="BN591" s="13" t="e" cm="1">
        <f t="array" ref="BN591">INDEX(BG$463:BG$662,$BJ591)</f>
        <v>#NUM!</v>
      </c>
      <c r="BO591" s="13" t="e" cm="1">
        <f t="array" ref="BO591">INDEX(BH$463:BH$662,$BJ591)</f>
        <v>#NUM!</v>
      </c>
    </row>
    <row r="592" spans="33:67" x14ac:dyDescent="0.3">
      <c r="AG592">
        <v>130</v>
      </c>
      <c r="AI592" s="9">
        <v>10</v>
      </c>
      <c r="AJ592">
        <v>16</v>
      </c>
      <c r="AK592" s="2">
        <v>2010</v>
      </c>
      <c r="AR592" s="3">
        <v>6</v>
      </c>
      <c r="AS592" s="14">
        <v>28</v>
      </c>
      <c r="AT592">
        <v>3694</v>
      </c>
      <c r="AV592" s="2">
        <f t="shared" ref="AV592:AV655" si="140">IF(AR592&lt;=AV$461,AR592,"N")</f>
        <v>6</v>
      </c>
      <c r="AW592" s="2">
        <f t="shared" ref="AW592:AW655" si="141">IF(AS592&lt;=AW$461,AS592,"N")</f>
        <v>28</v>
      </c>
      <c r="AX592">
        <f t="shared" ref="AX592:AX655" si="142">IF(COUNTIF(AV592:AW592,"N")=0,AT592,"")</f>
        <v>3694</v>
      </c>
      <c r="AZ592" s="2">
        <f t="shared" ref="AZ592:AZ655" si="143">IF(COUNTIF(AV592:AW592,"N")=0,AG592,"")</f>
        <v>130</v>
      </c>
      <c r="BA592" s="2">
        <f t="shared" ref="BA592:BA655" si="144">IF(COUNTIF(AV592:AW592,"N")=0,AV592,"")</f>
        <v>6</v>
      </c>
      <c r="BB592" s="2">
        <f t="shared" ref="BB592:BB655" si="145">IF(COUNTIF(AV592:AW592,"N")=0,AW592,"")</f>
        <v>28</v>
      </c>
      <c r="BC592" s="2">
        <f t="shared" ref="BC592:BC655" si="146">IF(COUNTIF(AV592:AW592,"N")=0,AT592,"")</f>
        <v>3694</v>
      </c>
      <c r="BD592">
        <f t="shared" ref="BD592:BD655" si="147">IF(COUNTIF(AV592:AW592,"N")=0,IF(BC592&gt;$AX$461,1,0),0)</f>
        <v>1</v>
      </c>
      <c r="BE592" s="2">
        <f t="shared" ref="BE592:BE655" si="148">IF($BD592=1,AZ592,"N")</f>
        <v>130</v>
      </c>
      <c r="BF592" s="2">
        <f t="shared" ref="BF592:BF655" si="149">IF($BD592=1,BA592,"N")</f>
        <v>6</v>
      </c>
      <c r="BG592" s="2">
        <f t="shared" ref="BG592:BG655" si="150">IF($BD592=1,BB592,"N")</f>
        <v>28</v>
      </c>
      <c r="BH592" s="2">
        <f t="shared" ref="BH592:BH655" si="151">IF($BD592=1,BC592,"N")</f>
        <v>3694</v>
      </c>
      <c r="BI592">
        <v>130</v>
      </c>
      <c r="BJ592" t="e">
        <f t="shared" si="139"/>
        <v>#NUM!</v>
      </c>
      <c r="BL592" s="13" t="e" cm="1">
        <f t="array" ref="BL592">INDEX(BE$463:BE$662,$BJ592)</f>
        <v>#NUM!</v>
      </c>
      <c r="BM592" s="13" t="e" cm="1">
        <f t="array" ref="BM592">INDEX(BF$463:BF$662,$BJ592)</f>
        <v>#NUM!</v>
      </c>
      <c r="BN592" s="13" t="e" cm="1">
        <f t="array" ref="BN592">INDEX(BG$463:BG$662,$BJ592)</f>
        <v>#NUM!</v>
      </c>
      <c r="BO592" s="13" t="e" cm="1">
        <f t="array" ref="BO592">INDEX(BH$463:BH$662,$BJ592)</f>
        <v>#NUM!</v>
      </c>
    </row>
    <row r="593" spans="33:67" x14ac:dyDescent="0.3">
      <c r="AG593">
        <v>131</v>
      </c>
      <c r="AI593" s="9">
        <v>11</v>
      </c>
      <c r="AJ593">
        <v>16</v>
      </c>
      <c r="AK593" s="2">
        <v>2211</v>
      </c>
      <c r="AR593" s="3">
        <v>7</v>
      </c>
      <c r="AS593" s="14">
        <v>26</v>
      </c>
      <c r="AT593">
        <v>3716</v>
      </c>
      <c r="AV593" s="2">
        <f t="shared" si="140"/>
        <v>7</v>
      </c>
      <c r="AW593" s="2">
        <f t="shared" si="141"/>
        <v>26</v>
      </c>
      <c r="AX593">
        <f t="shared" si="142"/>
        <v>3716</v>
      </c>
      <c r="AZ593" s="2">
        <f t="shared" si="143"/>
        <v>131</v>
      </c>
      <c r="BA593" s="2">
        <f t="shared" si="144"/>
        <v>7</v>
      </c>
      <c r="BB593" s="2">
        <f t="shared" si="145"/>
        <v>26</v>
      </c>
      <c r="BC593" s="2">
        <f t="shared" si="146"/>
        <v>3716</v>
      </c>
      <c r="BD593">
        <f t="shared" si="147"/>
        <v>1</v>
      </c>
      <c r="BE593" s="2">
        <f t="shared" si="148"/>
        <v>131</v>
      </c>
      <c r="BF593" s="2">
        <f t="shared" si="149"/>
        <v>7</v>
      </c>
      <c r="BG593" s="2">
        <f t="shared" si="150"/>
        <v>26</v>
      </c>
      <c r="BH593" s="2">
        <f t="shared" si="151"/>
        <v>3716</v>
      </c>
      <c r="BI593">
        <v>131</v>
      </c>
      <c r="BJ593" t="e">
        <f t="shared" si="139"/>
        <v>#NUM!</v>
      </c>
      <c r="BL593" s="13" t="e" cm="1">
        <f t="array" ref="BL593">INDEX(BE$463:BE$662,$BJ593)</f>
        <v>#NUM!</v>
      </c>
      <c r="BM593" s="13" t="e" cm="1">
        <f t="array" ref="BM593">INDEX(BF$463:BF$662,$BJ593)</f>
        <v>#NUM!</v>
      </c>
      <c r="BN593" s="13" t="e" cm="1">
        <f t="array" ref="BN593">INDEX(BG$463:BG$662,$BJ593)</f>
        <v>#NUM!</v>
      </c>
      <c r="BO593" s="13" t="e" cm="1">
        <f t="array" ref="BO593">INDEX(BH$463:BH$662,$BJ593)</f>
        <v>#NUM!</v>
      </c>
    </row>
    <row r="594" spans="33:67" x14ac:dyDescent="0.3">
      <c r="AG594">
        <v>132</v>
      </c>
      <c r="AI594" s="9">
        <v>12</v>
      </c>
      <c r="AJ594">
        <v>16</v>
      </c>
      <c r="AK594" s="2">
        <v>2412</v>
      </c>
      <c r="AR594" s="3">
        <v>3</v>
      </c>
      <c r="AS594" s="14">
        <v>40</v>
      </c>
      <c r="AT594">
        <v>3769</v>
      </c>
      <c r="AV594" s="2">
        <f t="shared" si="140"/>
        <v>3</v>
      </c>
      <c r="AW594" s="2" t="str">
        <f t="shared" si="141"/>
        <v>N</v>
      </c>
      <c r="AX594" t="str">
        <f t="shared" si="142"/>
        <v/>
      </c>
      <c r="AZ594" s="2" t="str">
        <f t="shared" si="143"/>
        <v/>
      </c>
      <c r="BA594" s="2" t="str">
        <f t="shared" si="144"/>
        <v/>
      </c>
      <c r="BB594" s="2" t="str">
        <f t="shared" si="145"/>
        <v/>
      </c>
      <c r="BC594" s="2" t="str">
        <f t="shared" si="146"/>
        <v/>
      </c>
      <c r="BD594">
        <f t="shared" si="147"/>
        <v>0</v>
      </c>
      <c r="BE594" s="2" t="str">
        <f t="shared" si="148"/>
        <v>N</v>
      </c>
      <c r="BF594" s="2" t="str">
        <f t="shared" si="149"/>
        <v>N</v>
      </c>
      <c r="BG594" s="2" t="str">
        <f t="shared" si="150"/>
        <v>N</v>
      </c>
      <c r="BH594" s="2" t="str">
        <f t="shared" si="151"/>
        <v>N</v>
      </c>
      <c r="BI594">
        <v>132</v>
      </c>
      <c r="BJ594" t="e">
        <f t="shared" si="139"/>
        <v>#NUM!</v>
      </c>
      <c r="BL594" s="13" t="e" cm="1">
        <f t="array" ref="BL594">INDEX(BE$463:BE$662,$BJ594)</f>
        <v>#NUM!</v>
      </c>
      <c r="BM594" s="13" t="e" cm="1">
        <f t="array" ref="BM594">INDEX(BF$463:BF$662,$BJ594)</f>
        <v>#NUM!</v>
      </c>
      <c r="BN594" s="13" t="e" cm="1">
        <f t="array" ref="BN594">INDEX(BG$463:BG$662,$BJ594)</f>
        <v>#NUM!</v>
      </c>
      <c r="BO594" s="13" t="e" cm="1">
        <f t="array" ref="BO594">INDEX(BH$463:BH$662,$BJ594)</f>
        <v>#NUM!</v>
      </c>
    </row>
    <row r="595" spans="33:67" x14ac:dyDescent="0.3">
      <c r="AG595">
        <v>133</v>
      </c>
      <c r="AI595" s="9">
        <v>13</v>
      </c>
      <c r="AJ595">
        <v>16</v>
      </c>
      <c r="AK595" s="2">
        <v>2613</v>
      </c>
      <c r="AR595" s="3">
        <v>10</v>
      </c>
      <c r="AS595" s="14">
        <v>22</v>
      </c>
      <c r="AT595">
        <v>3801</v>
      </c>
      <c r="AV595" s="2">
        <f t="shared" si="140"/>
        <v>10</v>
      </c>
      <c r="AW595" s="2">
        <f t="shared" si="141"/>
        <v>22</v>
      </c>
      <c r="AX595">
        <f t="shared" si="142"/>
        <v>3801</v>
      </c>
      <c r="AZ595" s="2">
        <f t="shared" si="143"/>
        <v>133</v>
      </c>
      <c r="BA595" s="2">
        <f t="shared" si="144"/>
        <v>10</v>
      </c>
      <c r="BB595" s="2">
        <f t="shared" si="145"/>
        <v>22</v>
      </c>
      <c r="BC595" s="2">
        <f t="shared" si="146"/>
        <v>3801</v>
      </c>
      <c r="BD595">
        <f t="shared" si="147"/>
        <v>1</v>
      </c>
      <c r="BE595" s="2">
        <f t="shared" si="148"/>
        <v>133</v>
      </c>
      <c r="BF595" s="2">
        <f t="shared" si="149"/>
        <v>10</v>
      </c>
      <c r="BG595" s="2">
        <f t="shared" si="150"/>
        <v>22</v>
      </c>
      <c r="BH595" s="2">
        <f t="shared" si="151"/>
        <v>3801</v>
      </c>
      <c r="BI595">
        <v>133</v>
      </c>
      <c r="BJ595" t="e">
        <f t="shared" si="139"/>
        <v>#NUM!</v>
      </c>
      <c r="BL595" s="13" t="e" cm="1">
        <f t="array" ref="BL595">INDEX(BE$463:BE$662,$BJ595)</f>
        <v>#NUM!</v>
      </c>
      <c r="BM595" s="13" t="e" cm="1">
        <f t="array" ref="BM595">INDEX(BF$463:BF$662,$BJ595)</f>
        <v>#NUM!</v>
      </c>
      <c r="BN595" s="13" t="e" cm="1">
        <f t="array" ref="BN595">INDEX(BG$463:BG$662,$BJ595)</f>
        <v>#NUM!</v>
      </c>
      <c r="BO595" s="13" t="e" cm="1">
        <f t="array" ref="BO595">INDEX(BH$463:BH$662,$BJ595)</f>
        <v>#NUM!</v>
      </c>
    </row>
    <row r="596" spans="33:67" x14ac:dyDescent="0.3">
      <c r="AG596">
        <v>134</v>
      </c>
      <c r="AI596" s="9">
        <v>14</v>
      </c>
      <c r="AJ596">
        <v>16</v>
      </c>
      <c r="AK596" s="2">
        <v>2814</v>
      </c>
      <c r="AR596" s="3">
        <v>2</v>
      </c>
      <c r="AS596" s="14">
        <v>50</v>
      </c>
      <c r="AT596">
        <v>3926</v>
      </c>
      <c r="AV596" s="2">
        <f t="shared" si="140"/>
        <v>2</v>
      </c>
      <c r="AW596" s="2" t="str">
        <f t="shared" si="141"/>
        <v>N</v>
      </c>
      <c r="AX596" t="str">
        <f t="shared" si="142"/>
        <v/>
      </c>
      <c r="AZ596" s="2" t="str">
        <f t="shared" si="143"/>
        <v/>
      </c>
      <c r="BA596" s="2" t="str">
        <f t="shared" si="144"/>
        <v/>
      </c>
      <c r="BB596" s="2" t="str">
        <f t="shared" si="145"/>
        <v/>
      </c>
      <c r="BC596" s="2" t="str">
        <f t="shared" si="146"/>
        <v/>
      </c>
      <c r="BD596">
        <f t="shared" si="147"/>
        <v>0</v>
      </c>
      <c r="BE596" s="2" t="str">
        <f t="shared" si="148"/>
        <v>N</v>
      </c>
      <c r="BF596" s="2" t="str">
        <f t="shared" si="149"/>
        <v>N</v>
      </c>
      <c r="BG596" s="2" t="str">
        <f t="shared" si="150"/>
        <v>N</v>
      </c>
      <c r="BH596" s="2" t="str">
        <f t="shared" si="151"/>
        <v>N</v>
      </c>
      <c r="BI596">
        <v>134</v>
      </c>
      <c r="BJ596" t="e">
        <f t="shared" si="139"/>
        <v>#NUM!</v>
      </c>
      <c r="BL596" s="13" t="e" cm="1">
        <f t="array" ref="BL596">INDEX(BE$463:BE$662,$BJ596)</f>
        <v>#NUM!</v>
      </c>
      <c r="BM596" s="13" t="e" cm="1">
        <f t="array" ref="BM596">INDEX(BF$463:BF$662,$BJ596)</f>
        <v>#NUM!</v>
      </c>
      <c r="BN596" s="13" t="e" cm="1">
        <f t="array" ref="BN596">INDEX(BG$463:BG$662,$BJ596)</f>
        <v>#NUM!</v>
      </c>
      <c r="BO596" s="13" t="e" cm="1">
        <f t="array" ref="BO596">INDEX(BH$463:BH$662,$BJ596)</f>
        <v>#NUM!</v>
      </c>
    </row>
    <row r="597" spans="33:67" x14ac:dyDescent="0.3">
      <c r="AG597">
        <v>135</v>
      </c>
      <c r="AI597" s="9">
        <v>15</v>
      </c>
      <c r="AJ597">
        <v>16</v>
      </c>
      <c r="AK597" s="2">
        <v>3015</v>
      </c>
      <c r="AR597" s="3">
        <v>8</v>
      </c>
      <c r="AS597" s="14">
        <v>25</v>
      </c>
      <c r="AT597">
        <v>3926</v>
      </c>
      <c r="AV597" s="2">
        <f t="shared" si="140"/>
        <v>8</v>
      </c>
      <c r="AW597" s="2">
        <f t="shared" si="141"/>
        <v>25</v>
      </c>
      <c r="AX597">
        <f t="shared" si="142"/>
        <v>3926</v>
      </c>
      <c r="AZ597" s="2">
        <f t="shared" si="143"/>
        <v>135</v>
      </c>
      <c r="BA597" s="2">
        <f t="shared" si="144"/>
        <v>8</v>
      </c>
      <c r="BB597" s="2">
        <f t="shared" si="145"/>
        <v>25</v>
      </c>
      <c r="BC597" s="2">
        <f t="shared" si="146"/>
        <v>3926</v>
      </c>
      <c r="BD597">
        <f t="shared" si="147"/>
        <v>1</v>
      </c>
      <c r="BE597" s="2">
        <f t="shared" si="148"/>
        <v>135</v>
      </c>
      <c r="BF597" s="2">
        <f t="shared" si="149"/>
        <v>8</v>
      </c>
      <c r="BG597" s="2">
        <f t="shared" si="150"/>
        <v>25</v>
      </c>
      <c r="BH597" s="2">
        <f t="shared" si="151"/>
        <v>3926</v>
      </c>
      <c r="BI597">
        <v>135</v>
      </c>
      <c r="BJ597" t="e">
        <f t="shared" si="139"/>
        <v>#NUM!</v>
      </c>
      <c r="BL597" s="13" t="e" cm="1">
        <f t="array" ref="BL597">INDEX(BE$463:BE$662,$BJ597)</f>
        <v>#NUM!</v>
      </c>
      <c r="BM597" s="13" t="e" cm="1">
        <f t="array" ref="BM597">INDEX(BF$463:BF$662,$BJ597)</f>
        <v>#NUM!</v>
      </c>
      <c r="BN597" s="13" t="e" cm="1">
        <f t="array" ref="BN597">INDEX(BG$463:BG$662,$BJ597)</f>
        <v>#NUM!</v>
      </c>
      <c r="BO597" s="13" t="e" cm="1">
        <f t="array" ref="BO597">INDEX(BH$463:BH$662,$BJ597)</f>
        <v>#NUM!</v>
      </c>
    </row>
    <row r="598" spans="33:67" x14ac:dyDescent="0.3">
      <c r="AG598">
        <v>136</v>
      </c>
      <c r="AI598" s="9">
        <v>16</v>
      </c>
      <c r="AJ598">
        <v>16</v>
      </c>
      <c r="AK598" s="2">
        <v>3216</v>
      </c>
      <c r="AR598" s="3">
        <v>5</v>
      </c>
      <c r="AS598" s="14">
        <v>32</v>
      </c>
      <c r="AT598">
        <v>4021</v>
      </c>
      <c r="AV598" s="2">
        <f t="shared" si="140"/>
        <v>5</v>
      </c>
      <c r="AW598" s="2" t="str">
        <f t="shared" si="141"/>
        <v>N</v>
      </c>
      <c r="AX598" t="str">
        <f t="shared" si="142"/>
        <v/>
      </c>
      <c r="AZ598" s="2" t="str">
        <f t="shared" si="143"/>
        <v/>
      </c>
      <c r="BA598" s="2" t="str">
        <f t="shared" si="144"/>
        <v/>
      </c>
      <c r="BB598" s="2" t="str">
        <f t="shared" si="145"/>
        <v/>
      </c>
      <c r="BC598" s="2" t="str">
        <f t="shared" si="146"/>
        <v/>
      </c>
      <c r="BD598">
        <f t="shared" si="147"/>
        <v>0</v>
      </c>
      <c r="BE598" s="2" t="str">
        <f t="shared" si="148"/>
        <v>N</v>
      </c>
      <c r="BF598" s="2" t="str">
        <f t="shared" si="149"/>
        <v>N</v>
      </c>
      <c r="BG598" s="2" t="str">
        <f t="shared" si="150"/>
        <v>N</v>
      </c>
      <c r="BH598" s="2" t="str">
        <f t="shared" si="151"/>
        <v>N</v>
      </c>
      <c r="BI598">
        <v>136</v>
      </c>
      <c r="BJ598" t="e">
        <f t="shared" si="139"/>
        <v>#NUM!</v>
      </c>
      <c r="BL598" s="13" t="e" cm="1">
        <f t="array" ref="BL598">INDEX(BE$463:BE$662,$BJ598)</f>
        <v>#NUM!</v>
      </c>
      <c r="BM598" s="13" t="e" cm="1">
        <f t="array" ref="BM598">INDEX(BF$463:BF$662,$BJ598)</f>
        <v>#NUM!</v>
      </c>
      <c r="BN598" s="13" t="e" cm="1">
        <f t="array" ref="BN598">INDEX(BG$463:BG$662,$BJ598)</f>
        <v>#NUM!</v>
      </c>
      <c r="BO598" s="13" t="e" cm="1">
        <f t="array" ref="BO598">INDEX(BH$463:BH$662,$BJ598)</f>
        <v>#NUM!</v>
      </c>
    </row>
    <row r="599" spans="33:67" x14ac:dyDescent="0.3">
      <c r="AG599">
        <v>137</v>
      </c>
      <c r="AI599" s="9">
        <v>17</v>
      </c>
      <c r="AJ599">
        <v>16</v>
      </c>
      <c r="AK599" s="2">
        <v>3418</v>
      </c>
      <c r="AR599" s="3">
        <v>4</v>
      </c>
      <c r="AS599" s="14">
        <v>36</v>
      </c>
      <c r="AT599">
        <v>4071</v>
      </c>
      <c r="AV599" s="2">
        <f t="shared" si="140"/>
        <v>4</v>
      </c>
      <c r="AW599" s="2" t="str">
        <f t="shared" si="141"/>
        <v>N</v>
      </c>
      <c r="AX599" t="str">
        <f t="shared" si="142"/>
        <v/>
      </c>
      <c r="AZ599" s="2" t="str">
        <f t="shared" si="143"/>
        <v/>
      </c>
      <c r="BA599" s="2" t="str">
        <f t="shared" si="144"/>
        <v/>
      </c>
      <c r="BB599" s="2" t="str">
        <f t="shared" si="145"/>
        <v/>
      </c>
      <c r="BC599" s="2" t="str">
        <f t="shared" si="146"/>
        <v/>
      </c>
      <c r="BD599">
        <f t="shared" si="147"/>
        <v>0</v>
      </c>
      <c r="BE599" s="2" t="str">
        <f t="shared" si="148"/>
        <v>N</v>
      </c>
      <c r="BF599" s="2" t="str">
        <f t="shared" si="149"/>
        <v>N</v>
      </c>
      <c r="BG599" s="2" t="str">
        <f t="shared" si="150"/>
        <v>N</v>
      </c>
      <c r="BH599" s="2" t="str">
        <f t="shared" si="151"/>
        <v>N</v>
      </c>
      <c r="BI599">
        <v>137</v>
      </c>
      <c r="BJ599" t="e">
        <f t="shared" si="139"/>
        <v>#NUM!</v>
      </c>
      <c r="BL599" s="13" t="e" cm="1">
        <f t="array" ref="BL599">INDEX(BE$463:BE$662,$BJ599)</f>
        <v>#NUM!</v>
      </c>
      <c r="BM599" s="13" t="e" cm="1">
        <f t="array" ref="BM599">INDEX(BF$463:BF$662,$BJ599)</f>
        <v>#NUM!</v>
      </c>
      <c r="BN599" s="13" t="e" cm="1">
        <f t="array" ref="BN599">INDEX(BG$463:BG$662,$BJ599)</f>
        <v>#NUM!</v>
      </c>
      <c r="BO599" s="13" t="e" cm="1">
        <f t="array" ref="BO599">INDEX(BH$463:BH$662,$BJ599)</f>
        <v>#NUM!</v>
      </c>
    </row>
    <row r="600" spans="33:67" x14ac:dyDescent="0.3">
      <c r="AG600">
        <v>138</v>
      </c>
      <c r="AI600" s="9">
        <v>18</v>
      </c>
      <c r="AJ600">
        <v>16</v>
      </c>
      <c r="AK600" s="2">
        <v>3619</v>
      </c>
      <c r="AR600" s="3">
        <v>9</v>
      </c>
      <c r="AS600" s="14">
        <v>24</v>
      </c>
      <c r="AT600">
        <v>4071</v>
      </c>
      <c r="AV600" s="2">
        <f t="shared" si="140"/>
        <v>9</v>
      </c>
      <c r="AW600" s="2">
        <f t="shared" si="141"/>
        <v>24</v>
      </c>
      <c r="AX600">
        <f t="shared" si="142"/>
        <v>4071</v>
      </c>
      <c r="AZ600" s="2">
        <f t="shared" si="143"/>
        <v>138</v>
      </c>
      <c r="BA600" s="2">
        <f t="shared" si="144"/>
        <v>9</v>
      </c>
      <c r="BB600" s="2">
        <f t="shared" si="145"/>
        <v>24</v>
      </c>
      <c r="BC600" s="2">
        <f t="shared" si="146"/>
        <v>4071</v>
      </c>
      <c r="BD600">
        <f t="shared" si="147"/>
        <v>1</v>
      </c>
      <c r="BE600" s="2">
        <f t="shared" si="148"/>
        <v>138</v>
      </c>
      <c r="BF600" s="2">
        <f t="shared" si="149"/>
        <v>9</v>
      </c>
      <c r="BG600" s="2">
        <f t="shared" si="150"/>
        <v>24</v>
      </c>
      <c r="BH600" s="2">
        <f t="shared" si="151"/>
        <v>4071</v>
      </c>
      <c r="BI600">
        <v>138</v>
      </c>
      <c r="BJ600" t="e">
        <f t="shared" si="139"/>
        <v>#NUM!</v>
      </c>
      <c r="BL600" s="13" t="e" cm="1">
        <f t="array" ref="BL600">INDEX(BE$463:BE$662,$BJ600)</f>
        <v>#NUM!</v>
      </c>
      <c r="BM600" s="13" t="e" cm="1">
        <f t="array" ref="BM600">INDEX(BF$463:BF$662,$BJ600)</f>
        <v>#NUM!</v>
      </c>
      <c r="BN600" s="13" t="e" cm="1">
        <f t="array" ref="BN600">INDEX(BG$463:BG$662,$BJ600)</f>
        <v>#NUM!</v>
      </c>
      <c r="BO600" s="13" t="e" cm="1">
        <f t="array" ref="BO600">INDEX(BH$463:BH$662,$BJ600)</f>
        <v>#NUM!</v>
      </c>
    </row>
    <row r="601" spans="33:67" x14ac:dyDescent="0.3">
      <c r="AG601">
        <v>139</v>
      </c>
      <c r="AI601" s="9">
        <v>19</v>
      </c>
      <c r="AJ601">
        <v>16</v>
      </c>
      <c r="AK601" s="2">
        <v>3820</v>
      </c>
      <c r="AR601" s="3">
        <v>6</v>
      </c>
      <c r="AS601" s="14">
        <v>30</v>
      </c>
      <c r="AT601">
        <v>4241</v>
      </c>
      <c r="AV601" s="2">
        <f t="shared" si="140"/>
        <v>6</v>
      </c>
      <c r="AW601" s="2">
        <f t="shared" si="141"/>
        <v>30</v>
      </c>
      <c r="AX601">
        <f t="shared" si="142"/>
        <v>4241</v>
      </c>
      <c r="AZ601" s="2">
        <f t="shared" si="143"/>
        <v>139</v>
      </c>
      <c r="BA601" s="2">
        <f t="shared" si="144"/>
        <v>6</v>
      </c>
      <c r="BB601" s="2">
        <f t="shared" si="145"/>
        <v>30</v>
      </c>
      <c r="BC601" s="2">
        <f t="shared" si="146"/>
        <v>4241</v>
      </c>
      <c r="BD601">
        <f t="shared" si="147"/>
        <v>1</v>
      </c>
      <c r="BE601" s="2">
        <f t="shared" si="148"/>
        <v>139</v>
      </c>
      <c r="BF601" s="2">
        <f t="shared" si="149"/>
        <v>6</v>
      </c>
      <c r="BG601" s="2">
        <f t="shared" si="150"/>
        <v>30</v>
      </c>
      <c r="BH601" s="2">
        <f t="shared" si="151"/>
        <v>4241</v>
      </c>
      <c r="BI601">
        <v>139</v>
      </c>
      <c r="BJ601" t="e">
        <f t="shared" si="139"/>
        <v>#NUM!</v>
      </c>
      <c r="BL601" s="13" t="e" cm="1">
        <f t="array" ref="BL601">INDEX(BE$463:BE$662,$BJ601)</f>
        <v>#NUM!</v>
      </c>
      <c r="BM601" s="13" t="e" cm="1">
        <f t="array" ref="BM601">INDEX(BF$463:BF$662,$BJ601)</f>
        <v>#NUM!</v>
      </c>
      <c r="BN601" s="13" t="e" cm="1">
        <f t="array" ref="BN601">INDEX(BG$463:BG$662,$BJ601)</f>
        <v>#NUM!</v>
      </c>
      <c r="BO601" s="13" t="e" cm="1">
        <f t="array" ref="BO601">INDEX(BH$463:BH$662,$BJ601)</f>
        <v>#NUM!</v>
      </c>
    </row>
    <row r="602" spans="33:67" x14ac:dyDescent="0.3">
      <c r="AG602">
        <v>140</v>
      </c>
      <c r="AI602" s="9">
        <v>20</v>
      </c>
      <c r="AJ602">
        <v>16</v>
      </c>
      <c r="AK602" s="2">
        <v>4021</v>
      </c>
      <c r="AR602" s="3">
        <v>8</v>
      </c>
      <c r="AS602" s="14">
        <v>26</v>
      </c>
      <c r="AT602">
        <v>4247</v>
      </c>
      <c r="AV602" s="2">
        <f t="shared" si="140"/>
        <v>8</v>
      </c>
      <c r="AW602" s="2">
        <f t="shared" si="141"/>
        <v>26</v>
      </c>
      <c r="AX602">
        <f t="shared" si="142"/>
        <v>4247</v>
      </c>
      <c r="AZ602" s="2">
        <f t="shared" si="143"/>
        <v>140</v>
      </c>
      <c r="BA602" s="2">
        <f t="shared" si="144"/>
        <v>8</v>
      </c>
      <c r="BB602" s="2">
        <f t="shared" si="145"/>
        <v>26</v>
      </c>
      <c r="BC602" s="2">
        <f t="shared" si="146"/>
        <v>4247</v>
      </c>
      <c r="BD602">
        <f t="shared" si="147"/>
        <v>1</v>
      </c>
      <c r="BE602" s="2">
        <f t="shared" si="148"/>
        <v>140</v>
      </c>
      <c r="BF602" s="2">
        <f t="shared" si="149"/>
        <v>8</v>
      </c>
      <c r="BG602" s="2">
        <f t="shared" si="150"/>
        <v>26</v>
      </c>
      <c r="BH602" s="2">
        <f t="shared" si="151"/>
        <v>4247</v>
      </c>
      <c r="BI602">
        <v>140</v>
      </c>
      <c r="BJ602" t="e">
        <f t="shared" si="139"/>
        <v>#NUM!</v>
      </c>
      <c r="BL602" s="13" t="e" cm="1">
        <f t="array" ref="BL602">INDEX(BE$463:BE$662,$BJ602)</f>
        <v>#NUM!</v>
      </c>
      <c r="BM602" s="13" t="e" cm="1">
        <f t="array" ref="BM602">INDEX(BF$463:BF$662,$BJ602)</f>
        <v>#NUM!</v>
      </c>
      <c r="BN602" s="13" t="e" cm="1">
        <f t="array" ref="BN602">INDEX(BG$463:BG$662,$BJ602)</f>
        <v>#NUM!</v>
      </c>
      <c r="BO602" s="13" t="e" cm="1">
        <f t="array" ref="BO602">INDEX(BH$463:BH$662,$BJ602)</f>
        <v>#NUM!</v>
      </c>
    </row>
    <row r="603" spans="33:67" x14ac:dyDescent="0.3">
      <c r="AG603">
        <v>141</v>
      </c>
      <c r="AI603" s="9">
        <v>21</v>
      </c>
      <c r="AJ603">
        <v>16</v>
      </c>
      <c r="AK603" s="2">
        <v>4222</v>
      </c>
      <c r="AR603" s="3">
        <v>7</v>
      </c>
      <c r="AS603" s="14">
        <v>28</v>
      </c>
      <c r="AT603">
        <v>4310</v>
      </c>
      <c r="AV603" s="2">
        <f t="shared" si="140"/>
        <v>7</v>
      </c>
      <c r="AW603" s="2">
        <f t="shared" si="141"/>
        <v>28</v>
      </c>
      <c r="AX603">
        <f t="shared" si="142"/>
        <v>4310</v>
      </c>
      <c r="AZ603" s="2">
        <f t="shared" si="143"/>
        <v>141</v>
      </c>
      <c r="BA603" s="2">
        <f t="shared" si="144"/>
        <v>7</v>
      </c>
      <c r="BB603" s="2">
        <f t="shared" si="145"/>
        <v>28</v>
      </c>
      <c r="BC603" s="2">
        <f t="shared" si="146"/>
        <v>4310</v>
      </c>
      <c r="BD603">
        <f t="shared" si="147"/>
        <v>1</v>
      </c>
      <c r="BE603" s="2">
        <f t="shared" si="148"/>
        <v>141</v>
      </c>
      <c r="BF603" s="2">
        <f t="shared" si="149"/>
        <v>7</v>
      </c>
      <c r="BG603" s="2">
        <f t="shared" si="150"/>
        <v>28</v>
      </c>
      <c r="BH603" s="2">
        <f t="shared" si="151"/>
        <v>4310</v>
      </c>
      <c r="BI603">
        <v>141</v>
      </c>
      <c r="BJ603" t="e">
        <f t="shared" si="139"/>
        <v>#NUM!</v>
      </c>
      <c r="BL603" s="13" t="e" cm="1">
        <f t="array" ref="BL603">INDEX(BE$463:BE$662,$BJ603)</f>
        <v>#NUM!</v>
      </c>
      <c r="BM603" s="13" t="e" cm="1">
        <f t="array" ref="BM603">INDEX(BF$463:BF$662,$BJ603)</f>
        <v>#NUM!</v>
      </c>
      <c r="BN603" s="13" t="e" cm="1">
        <f t="array" ref="BN603">INDEX(BG$463:BG$662,$BJ603)</f>
        <v>#NUM!</v>
      </c>
      <c r="BO603" s="13" t="e" cm="1">
        <f t="array" ref="BO603">INDEX(BH$463:BH$662,$BJ603)</f>
        <v>#NUM!</v>
      </c>
    </row>
    <row r="604" spans="33:67" x14ac:dyDescent="0.3">
      <c r="AG604">
        <v>142</v>
      </c>
      <c r="AI604" s="9">
        <v>22</v>
      </c>
      <c r="AJ604">
        <v>16</v>
      </c>
      <c r="AK604" s="2">
        <v>4423</v>
      </c>
      <c r="AR604" s="3">
        <v>9</v>
      </c>
      <c r="AS604" s="14">
        <v>25</v>
      </c>
      <c r="AT604">
        <v>4417</v>
      </c>
      <c r="AV604" s="2">
        <f t="shared" si="140"/>
        <v>9</v>
      </c>
      <c r="AW604" s="2">
        <f t="shared" si="141"/>
        <v>25</v>
      </c>
      <c r="AX604">
        <f t="shared" si="142"/>
        <v>4417</v>
      </c>
      <c r="AZ604" s="2">
        <f t="shared" si="143"/>
        <v>142</v>
      </c>
      <c r="BA604" s="2">
        <f t="shared" si="144"/>
        <v>9</v>
      </c>
      <c r="BB604" s="2">
        <f t="shared" si="145"/>
        <v>25</v>
      </c>
      <c r="BC604" s="2">
        <f t="shared" si="146"/>
        <v>4417</v>
      </c>
      <c r="BD604">
        <f t="shared" si="147"/>
        <v>1</v>
      </c>
      <c r="BE604" s="2">
        <f t="shared" si="148"/>
        <v>142</v>
      </c>
      <c r="BF604" s="2">
        <f t="shared" si="149"/>
        <v>9</v>
      </c>
      <c r="BG604" s="2">
        <f t="shared" si="150"/>
        <v>25</v>
      </c>
      <c r="BH604" s="2">
        <f t="shared" si="151"/>
        <v>4417</v>
      </c>
      <c r="BI604">
        <v>142</v>
      </c>
      <c r="BJ604" t="e">
        <f t="shared" si="139"/>
        <v>#NUM!</v>
      </c>
      <c r="BL604" s="13" t="e" cm="1">
        <f t="array" ref="BL604">INDEX(BE$463:BE$662,$BJ604)</f>
        <v>#NUM!</v>
      </c>
      <c r="BM604" s="13" t="e" cm="1">
        <f t="array" ref="BM604">INDEX(BF$463:BF$662,$BJ604)</f>
        <v>#NUM!</v>
      </c>
      <c r="BN604" s="13" t="e" cm="1">
        <f t="array" ref="BN604">INDEX(BG$463:BG$662,$BJ604)</f>
        <v>#NUM!</v>
      </c>
      <c r="BO604" s="13" t="e" cm="1">
        <f t="array" ref="BO604">INDEX(BH$463:BH$662,$BJ604)</f>
        <v>#NUM!</v>
      </c>
    </row>
    <row r="605" spans="33:67" x14ac:dyDescent="0.3">
      <c r="AG605">
        <v>143</v>
      </c>
      <c r="AI605" s="9">
        <v>23</v>
      </c>
      <c r="AJ605">
        <v>16</v>
      </c>
      <c r="AK605" s="2">
        <v>4624</v>
      </c>
      <c r="AR605" s="3">
        <v>10</v>
      </c>
      <c r="AS605" s="14">
        <v>24</v>
      </c>
      <c r="AT605">
        <v>4523</v>
      </c>
      <c r="AV605" s="2">
        <f t="shared" si="140"/>
        <v>10</v>
      </c>
      <c r="AW605" s="2">
        <f t="shared" si="141"/>
        <v>24</v>
      </c>
      <c r="AX605">
        <f t="shared" si="142"/>
        <v>4523</v>
      </c>
      <c r="AZ605" s="2">
        <f t="shared" si="143"/>
        <v>143</v>
      </c>
      <c r="BA605" s="2">
        <f t="shared" si="144"/>
        <v>10</v>
      </c>
      <c r="BB605" s="2">
        <f t="shared" si="145"/>
        <v>24</v>
      </c>
      <c r="BC605" s="2">
        <f t="shared" si="146"/>
        <v>4523</v>
      </c>
      <c r="BD605">
        <f t="shared" si="147"/>
        <v>1</v>
      </c>
      <c r="BE605" s="2">
        <f t="shared" si="148"/>
        <v>143</v>
      </c>
      <c r="BF605" s="2">
        <f t="shared" si="149"/>
        <v>10</v>
      </c>
      <c r="BG605" s="2">
        <f t="shared" si="150"/>
        <v>24</v>
      </c>
      <c r="BH605" s="2">
        <f t="shared" si="151"/>
        <v>4523</v>
      </c>
      <c r="BI605">
        <v>143</v>
      </c>
      <c r="BJ605" t="e">
        <f t="shared" si="139"/>
        <v>#NUM!</v>
      </c>
      <c r="BL605" s="13" t="e" cm="1">
        <f t="array" ref="BL605">INDEX(BE$463:BE$662,$BJ605)</f>
        <v>#NUM!</v>
      </c>
      <c r="BM605" s="13" t="e" cm="1">
        <f t="array" ref="BM605">INDEX(BF$463:BF$662,$BJ605)</f>
        <v>#NUM!</v>
      </c>
      <c r="BN605" s="13" t="e" cm="1">
        <f t="array" ref="BN605">INDEX(BG$463:BG$662,$BJ605)</f>
        <v>#NUM!</v>
      </c>
      <c r="BO605" s="13" t="e" cm="1">
        <f t="array" ref="BO605">INDEX(BH$463:BH$662,$BJ605)</f>
        <v>#NUM!</v>
      </c>
    </row>
    <row r="606" spans="33:67" x14ac:dyDescent="0.3">
      <c r="AG606">
        <v>144</v>
      </c>
      <c r="AI606" s="9">
        <v>24</v>
      </c>
      <c r="AJ606">
        <v>16</v>
      </c>
      <c r="AK606" s="2">
        <v>4825</v>
      </c>
      <c r="AR606" s="3">
        <v>4</v>
      </c>
      <c r="AS606" s="14">
        <v>38</v>
      </c>
      <c r="AT606">
        <v>4536</v>
      </c>
      <c r="AV606" s="2">
        <f t="shared" si="140"/>
        <v>4</v>
      </c>
      <c r="AW606" s="2" t="str">
        <f t="shared" si="141"/>
        <v>N</v>
      </c>
      <c r="AX606" t="str">
        <f t="shared" si="142"/>
        <v/>
      </c>
      <c r="AZ606" s="2" t="str">
        <f t="shared" si="143"/>
        <v/>
      </c>
      <c r="BA606" s="2" t="str">
        <f t="shared" si="144"/>
        <v/>
      </c>
      <c r="BB606" s="2" t="str">
        <f t="shared" si="145"/>
        <v/>
      </c>
      <c r="BC606" s="2" t="str">
        <f t="shared" si="146"/>
        <v/>
      </c>
      <c r="BD606">
        <f t="shared" si="147"/>
        <v>0</v>
      </c>
      <c r="BE606" s="2" t="str">
        <f t="shared" si="148"/>
        <v>N</v>
      </c>
      <c r="BF606" s="2" t="str">
        <f t="shared" si="149"/>
        <v>N</v>
      </c>
      <c r="BG606" s="2" t="str">
        <f t="shared" si="150"/>
        <v>N</v>
      </c>
      <c r="BH606" s="2" t="str">
        <f t="shared" si="151"/>
        <v>N</v>
      </c>
      <c r="BI606">
        <v>144</v>
      </c>
      <c r="BJ606" t="e">
        <f t="shared" si="139"/>
        <v>#NUM!</v>
      </c>
      <c r="BL606" s="13" t="e" cm="1">
        <f t="array" ref="BL606">INDEX(BE$463:BE$662,$BJ606)</f>
        <v>#NUM!</v>
      </c>
      <c r="BM606" s="13" t="e" cm="1">
        <f t="array" ref="BM606">INDEX(BF$463:BF$662,$BJ606)</f>
        <v>#NUM!</v>
      </c>
      <c r="BN606" s="13" t="e" cm="1">
        <f t="array" ref="BN606">INDEX(BG$463:BG$662,$BJ606)</f>
        <v>#NUM!</v>
      </c>
      <c r="BO606" s="13" t="e" cm="1">
        <f t="array" ref="BO606">INDEX(BH$463:BH$662,$BJ606)</f>
        <v>#NUM!</v>
      </c>
    </row>
    <row r="607" spans="33:67" x14ac:dyDescent="0.3">
      <c r="AG607">
        <v>145</v>
      </c>
      <c r="AI607" s="9">
        <v>25</v>
      </c>
      <c r="AJ607">
        <v>16</v>
      </c>
      <c r="AK607" s="2">
        <v>5026</v>
      </c>
      <c r="AR607" s="3">
        <v>5</v>
      </c>
      <c r="AS607" s="14">
        <v>34</v>
      </c>
      <c r="AT607">
        <v>4539</v>
      </c>
      <c r="AV607" s="2">
        <f t="shared" si="140"/>
        <v>5</v>
      </c>
      <c r="AW607" s="2" t="str">
        <f t="shared" si="141"/>
        <v>N</v>
      </c>
      <c r="AX607" t="str">
        <f t="shared" si="142"/>
        <v/>
      </c>
      <c r="AZ607" s="2" t="str">
        <f t="shared" si="143"/>
        <v/>
      </c>
      <c r="BA607" s="2" t="str">
        <f t="shared" si="144"/>
        <v/>
      </c>
      <c r="BB607" s="2" t="str">
        <f t="shared" si="145"/>
        <v/>
      </c>
      <c r="BC607" s="2" t="str">
        <f t="shared" si="146"/>
        <v/>
      </c>
      <c r="BD607">
        <f t="shared" si="147"/>
        <v>0</v>
      </c>
      <c r="BE607" s="2" t="str">
        <f t="shared" si="148"/>
        <v>N</v>
      </c>
      <c r="BF607" s="2" t="str">
        <f t="shared" si="149"/>
        <v>N</v>
      </c>
      <c r="BG607" s="2" t="str">
        <f t="shared" si="150"/>
        <v>N</v>
      </c>
      <c r="BH607" s="2" t="str">
        <f t="shared" si="151"/>
        <v>N</v>
      </c>
      <c r="BI607">
        <v>145</v>
      </c>
      <c r="BJ607" t="e">
        <f t="shared" si="139"/>
        <v>#NUM!</v>
      </c>
      <c r="BL607" s="13" t="e" cm="1">
        <f t="array" ref="BL607">INDEX(BE$463:BE$662,$BJ607)</f>
        <v>#NUM!</v>
      </c>
      <c r="BM607" s="13" t="e" cm="1">
        <f t="array" ref="BM607">INDEX(BF$463:BF$662,$BJ607)</f>
        <v>#NUM!</v>
      </c>
      <c r="BN607" s="13" t="e" cm="1">
        <f t="array" ref="BN607">INDEX(BG$463:BG$662,$BJ607)</f>
        <v>#NUM!</v>
      </c>
      <c r="BO607" s="13" t="e" cm="1">
        <f t="array" ref="BO607">INDEX(BH$463:BH$662,$BJ607)</f>
        <v>#NUM!</v>
      </c>
    </row>
    <row r="608" spans="33:67" x14ac:dyDescent="0.3">
      <c r="AG608">
        <v>146</v>
      </c>
      <c r="AI608" s="9">
        <v>26</v>
      </c>
      <c r="AJ608">
        <v>16</v>
      </c>
      <c r="AK608" s="2">
        <v>5227</v>
      </c>
      <c r="AR608" s="3">
        <v>3</v>
      </c>
      <c r="AS608" s="14">
        <v>45</v>
      </c>
      <c r="AT608">
        <v>4771</v>
      </c>
      <c r="AV608" s="2">
        <f t="shared" si="140"/>
        <v>3</v>
      </c>
      <c r="AW608" s="2" t="str">
        <f t="shared" si="141"/>
        <v>N</v>
      </c>
      <c r="AX608" t="str">
        <f t="shared" si="142"/>
        <v/>
      </c>
      <c r="AZ608" s="2" t="str">
        <f t="shared" si="143"/>
        <v/>
      </c>
      <c r="BA608" s="2" t="str">
        <f t="shared" si="144"/>
        <v/>
      </c>
      <c r="BB608" s="2" t="str">
        <f t="shared" si="145"/>
        <v/>
      </c>
      <c r="BC608" s="2" t="str">
        <f t="shared" si="146"/>
        <v/>
      </c>
      <c r="BD608">
        <f t="shared" si="147"/>
        <v>0</v>
      </c>
      <c r="BE608" s="2" t="str">
        <f t="shared" si="148"/>
        <v>N</v>
      </c>
      <c r="BF608" s="2" t="str">
        <f t="shared" si="149"/>
        <v>N</v>
      </c>
      <c r="BG608" s="2" t="str">
        <f t="shared" si="150"/>
        <v>N</v>
      </c>
      <c r="BH608" s="2" t="str">
        <f t="shared" si="151"/>
        <v>N</v>
      </c>
      <c r="BI608">
        <v>146</v>
      </c>
      <c r="BJ608" t="e">
        <f t="shared" si="139"/>
        <v>#NUM!</v>
      </c>
      <c r="BL608" s="13" t="e" cm="1">
        <f t="array" ref="BL608">INDEX(BE$463:BE$662,$BJ608)</f>
        <v>#NUM!</v>
      </c>
      <c r="BM608" s="13" t="e" cm="1">
        <f t="array" ref="BM608">INDEX(BF$463:BF$662,$BJ608)</f>
        <v>#NUM!</v>
      </c>
      <c r="BN608" s="13" t="e" cm="1">
        <f t="array" ref="BN608">INDEX(BG$463:BG$662,$BJ608)</f>
        <v>#NUM!</v>
      </c>
      <c r="BO608" s="13" t="e" cm="1">
        <f t="array" ref="BO608">INDEX(BH$463:BH$662,$BJ608)</f>
        <v>#NUM!</v>
      </c>
    </row>
    <row r="609" spans="33:67" x14ac:dyDescent="0.3">
      <c r="AG609">
        <v>147</v>
      </c>
      <c r="AI609" s="9">
        <v>27</v>
      </c>
      <c r="AJ609">
        <v>16</v>
      </c>
      <c r="AK609" s="2">
        <v>5428</v>
      </c>
      <c r="AR609" s="3">
        <v>9</v>
      </c>
      <c r="AS609" s="14">
        <v>26</v>
      </c>
      <c r="AT609">
        <v>4778</v>
      </c>
      <c r="AV609" s="2">
        <f t="shared" si="140"/>
        <v>9</v>
      </c>
      <c r="AW609" s="2">
        <f t="shared" si="141"/>
        <v>26</v>
      </c>
      <c r="AX609">
        <f t="shared" si="142"/>
        <v>4778</v>
      </c>
      <c r="AZ609" s="2">
        <f t="shared" si="143"/>
        <v>147</v>
      </c>
      <c r="BA609" s="2">
        <f t="shared" si="144"/>
        <v>9</v>
      </c>
      <c r="BB609" s="2">
        <f t="shared" si="145"/>
        <v>26</v>
      </c>
      <c r="BC609" s="2">
        <f t="shared" si="146"/>
        <v>4778</v>
      </c>
      <c r="BD609">
        <f t="shared" si="147"/>
        <v>1</v>
      </c>
      <c r="BE609" s="2">
        <f t="shared" si="148"/>
        <v>147</v>
      </c>
      <c r="BF609" s="2">
        <f t="shared" si="149"/>
        <v>9</v>
      </c>
      <c r="BG609" s="2">
        <f t="shared" si="150"/>
        <v>26</v>
      </c>
      <c r="BH609" s="2">
        <f t="shared" si="151"/>
        <v>4778</v>
      </c>
      <c r="BI609">
        <v>147</v>
      </c>
      <c r="BJ609" t="e">
        <f t="shared" si="139"/>
        <v>#NUM!</v>
      </c>
      <c r="BL609" s="13" t="e" cm="1">
        <f t="array" ref="BL609">INDEX(BE$463:BE$662,$BJ609)</f>
        <v>#NUM!</v>
      </c>
      <c r="BM609" s="13" t="e" cm="1">
        <f t="array" ref="BM609">INDEX(BF$463:BF$662,$BJ609)</f>
        <v>#NUM!</v>
      </c>
      <c r="BN609" s="13" t="e" cm="1">
        <f t="array" ref="BN609">INDEX(BG$463:BG$662,$BJ609)</f>
        <v>#NUM!</v>
      </c>
      <c r="BO609" s="13" t="e" cm="1">
        <f t="array" ref="BO609">INDEX(BH$463:BH$662,$BJ609)</f>
        <v>#NUM!</v>
      </c>
    </row>
    <row r="610" spans="33:67" x14ac:dyDescent="0.3">
      <c r="AG610">
        <v>148</v>
      </c>
      <c r="AI610" s="9">
        <v>28</v>
      </c>
      <c r="AJ610">
        <v>16</v>
      </c>
      <c r="AK610" s="2">
        <v>5629</v>
      </c>
      <c r="AR610" s="3">
        <v>6</v>
      </c>
      <c r="AS610" s="14">
        <v>32</v>
      </c>
      <c r="AT610">
        <v>4825</v>
      </c>
      <c r="AV610" s="2">
        <f t="shared" si="140"/>
        <v>6</v>
      </c>
      <c r="AW610" s="2" t="str">
        <f t="shared" si="141"/>
        <v>N</v>
      </c>
      <c r="AX610" t="str">
        <f t="shared" si="142"/>
        <v/>
      </c>
      <c r="AZ610" s="2" t="str">
        <f t="shared" si="143"/>
        <v/>
      </c>
      <c r="BA610" s="2" t="str">
        <f t="shared" si="144"/>
        <v/>
      </c>
      <c r="BB610" s="2" t="str">
        <f t="shared" si="145"/>
        <v/>
      </c>
      <c r="BC610" s="2" t="str">
        <f t="shared" si="146"/>
        <v/>
      </c>
      <c r="BD610">
        <f t="shared" si="147"/>
        <v>0</v>
      </c>
      <c r="BE610" s="2" t="str">
        <f t="shared" si="148"/>
        <v>N</v>
      </c>
      <c r="BF610" s="2" t="str">
        <f t="shared" si="149"/>
        <v>N</v>
      </c>
      <c r="BG610" s="2" t="str">
        <f t="shared" si="150"/>
        <v>N</v>
      </c>
      <c r="BH610" s="2" t="str">
        <f t="shared" si="151"/>
        <v>N</v>
      </c>
      <c r="BI610">
        <v>148</v>
      </c>
      <c r="BJ610" t="e">
        <f t="shared" si="139"/>
        <v>#NUM!</v>
      </c>
      <c r="BL610" s="13" t="e" cm="1">
        <f t="array" ref="BL610">INDEX(BE$463:BE$662,$BJ610)</f>
        <v>#NUM!</v>
      </c>
      <c r="BM610" s="13" t="e" cm="1">
        <f t="array" ref="BM610">INDEX(BF$463:BF$662,$BJ610)</f>
        <v>#NUM!</v>
      </c>
      <c r="BN610" s="13" t="e" cm="1">
        <f t="array" ref="BN610">INDEX(BG$463:BG$662,$BJ610)</f>
        <v>#NUM!</v>
      </c>
      <c r="BO610" s="13" t="e" cm="1">
        <f t="array" ref="BO610">INDEX(BH$463:BH$662,$BJ610)</f>
        <v>#NUM!</v>
      </c>
    </row>
    <row r="611" spans="33:67" x14ac:dyDescent="0.3">
      <c r="AG611">
        <v>149</v>
      </c>
      <c r="AI611" s="9">
        <v>29</v>
      </c>
      <c r="AJ611">
        <v>16</v>
      </c>
      <c r="AK611" s="2">
        <v>5830</v>
      </c>
      <c r="AR611" s="3">
        <v>10</v>
      </c>
      <c r="AS611" s="14">
        <v>25</v>
      </c>
      <c r="AT611">
        <v>4908</v>
      </c>
      <c r="AV611" s="2">
        <f t="shared" si="140"/>
        <v>10</v>
      </c>
      <c r="AW611" s="2">
        <f t="shared" si="141"/>
        <v>25</v>
      </c>
      <c r="AX611">
        <f t="shared" si="142"/>
        <v>4908</v>
      </c>
      <c r="AZ611" s="2">
        <f t="shared" si="143"/>
        <v>149</v>
      </c>
      <c r="BA611" s="2">
        <f t="shared" si="144"/>
        <v>10</v>
      </c>
      <c r="BB611" s="2">
        <f t="shared" si="145"/>
        <v>25</v>
      </c>
      <c r="BC611" s="2">
        <f t="shared" si="146"/>
        <v>4908</v>
      </c>
      <c r="BD611">
        <f t="shared" si="147"/>
        <v>1</v>
      </c>
      <c r="BE611" s="2">
        <f t="shared" si="148"/>
        <v>149</v>
      </c>
      <c r="BF611" s="2">
        <f t="shared" si="149"/>
        <v>10</v>
      </c>
      <c r="BG611" s="2">
        <f t="shared" si="150"/>
        <v>25</v>
      </c>
      <c r="BH611" s="2">
        <f t="shared" si="151"/>
        <v>4908</v>
      </c>
      <c r="BI611">
        <v>149</v>
      </c>
      <c r="BJ611" t="e">
        <f t="shared" si="139"/>
        <v>#NUM!</v>
      </c>
      <c r="BL611" s="13" t="e" cm="1">
        <f t="array" ref="BL611">INDEX(BE$463:BE$662,$BJ611)</f>
        <v>#NUM!</v>
      </c>
      <c r="BM611" s="13" t="e" cm="1">
        <f t="array" ref="BM611">INDEX(BF$463:BF$662,$BJ611)</f>
        <v>#NUM!</v>
      </c>
      <c r="BN611" s="13" t="e" cm="1">
        <f t="array" ref="BN611">INDEX(BG$463:BG$662,$BJ611)</f>
        <v>#NUM!</v>
      </c>
      <c r="BO611" s="13" t="e" cm="1">
        <f t="array" ref="BO611">INDEX(BH$463:BH$662,$BJ611)</f>
        <v>#NUM!</v>
      </c>
    </row>
    <row r="612" spans="33:67" x14ac:dyDescent="0.3">
      <c r="AG612">
        <v>150</v>
      </c>
      <c r="AI612" s="9">
        <v>30</v>
      </c>
      <c r="AJ612">
        <v>16</v>
      </c>
      <c r="AK612" s="2">
        <v>6031</v>
      </c>
      <c r="AR612" s="3">
        <v>8</v>
      </c>
      <c r="AS612" s="14">
        <v>28</v>
      </c>
      <c r="AT612">
        <v>4926</v>
      </c>
      <c r="AV612" s="2">
        <f t="shared" si="140"/>
        <v>8</v>
      </c>
      <c r="AW612" s="2">
        <f t="shared" si="141"/>
        <v>28</v>
      </c>
      <c r="AX612">
        <f t="shared" si="142"/>
        <v>4926</v>
      </c>
      <c r="AZ612" s="2">
        <f t="shared" si="143"/>
        <v>150</v>
      </c>
      <c r="BA612" s="2">
        <f t="shared" si="144"/>
        <v>8</v>
      </c>
      <c r="BB612" s="2">
        <f t="shared" si="145"/>
        <v>28</v>
      </c>
      <c r="BC612" s="2">
        <f t="shared" si="146"/>
        <v>4926</v>
      </c>
      <c r="BD612">
        <f t="shared" si="147"/>
        <v>1</v>
      </c>
      <c r="BE612" s="2">
        <f t="shared" si="148"/>
        <v>150</v>
      </c>
      <c r="BF612" s="2">
        <f t="shared" si="149"/>
        <v>8</v>
      </c>
      <c r="BG612" s="2">
        <f t="shared" si="150"/>
        <v>28</v>
      </c>
      <c r="BH612" s="2">
        <f t="shared" si="151"/>
        <v>4926</v>
      </c>
      <c r="BI612">
        <v>150</v>
      </c>
      <c r="BJ612" t="e">
        <f t="shared" si="139"/>
        <v>#NUM!</v>
      </c>
      <c r="BL612" s="13" t="e" cm="1">
        <f t="array" ref="BL612">INDEX(BE$463:BE$662,$BJ612)</f>
        <v>#NUM!</v>
      </c>
      <c r="BM612" s="13" t="e" cm="1">
        <f t="array" ref="BM612">INDEX(BF$463:BF$662,$BJ612)</f>
        <v>#NUM!</v>
      </c>
      <c r="BN612" s="13" t="e" cm="1">
        <f t="array" ref="BN612">INDEX(BG$463:BG$662,$BJ612)</f>
        <v>#NUM!</v>
      </c>
      <c r="BO612" s="13" t="e" cm="1">
        <f t="array" ref="BO612">INDEX(BH$463:BH$662,$BJ612)</f>
        <v>#NUM!</v>
      </c>
    </row>
    <row r="613" spans="33:67" x14ac:dyDescent="0.3">
      <c r="AG613">
        <v>151</v>
      </c>
      <c r="AI613" s="4">
        <v>1</v>
      </c>
      <c r="AJ613">
        <v>18</v>
      </c>
      <c r="AK613" s="2">
        <v>254</v>
      </c>
      <c r="AR613" s="3">
        <v>7</v>
      </c>
      <c r="AS613" s="14">
        <v>30</v>
      </c>
      <c r="AT613">
        <v>4948</v>
      </c>
      <c r="AV613" s="2">
        <f t="shared" si="140"/>
        <v>7</v>
      </c>
      <c r="AW613" s="2">
        <f t="shared" si="141"/>
        <v>30</v>
      </c>
      <c r="AX613">
        <f t="shared" si="142"/>
        <v>4948</v>
      </c>
      <c r="AZ613" s="2">
        <f t="shared" si="143"/>
        <v>151</v>
      </c>
      <c r="BA613" s="2">
        <f t="shared" si="144"/>
        <v>7</v>
      </c>
      <c r="BB613" s="2">
        <f t="shared" si="145"/>
        <v>30</v>
      </c>
      <c r="BC613" s="2">
        <f t="shared" si="146"/>
        <v>4948</v>
      </c>
      <c r="BD613">
        <f t="shared" si="147"/>
        <v>1</v>
      </c>
      <c r="BE613" s="2">
        <f t="shared" si="148"/>
        <v>151</v>
      </c>
      <c r="BF613" s="2">
        <f t="shared" si="149"/>
        <v>7</v>
      </c>
      <c r="BG613" s="2">
        <f t="shared" si="150"/>
        <v>30</v>
      </c>
      <c r="BH613" s="2">
        <f t="shared" si="151"/>
        <v>4948</v>
      </c>
      <c r="BI613">
        <v>151</v>
      </c>
      <c r="BJ613" t="e">
        <f t="shared" si="139"/>
        <v>#NUM!</v>
      </c>
      <c r="BL613" s="13" t="e" cm="1">
        <f t="array" ref="BL613">INDEX(BE$463:BE$662,$BJ613)</f>
        <v>#NUM!</v>
      </c>
      <c r="BM613" s="13" t="e" cm="1">
        <f t="array" ref="BM613">INDEX(BF$463:BF$662,$BJ613)</f>
        <v>#NUM!</v>
      </c>
      <c r="BN613" s="13" t="e" cm="1">
        <f t="array" ref="BN613">INDEX(BG$463:BG$662,$BJ613)</f>
        <v>#NUM!</v>
      </c>
      <c r="BO613" s="13" t="e" cm="1">
        <f t="array" ref="BO613">INDEX(BH$463:BH$662,$BJ613)</f>
        <v>#NUM!</v>
      </c>
    </row>
    <row r="614" spans="33:67" x14ac:dyDescent="0.3">
      <c r="AG614">
        <v>152</v>
      </c>
      <c r="AI614" s="4">
        <v>2</v>
      </c>
      <c r="AJ614">
        <v>18</v>
      </c>
      <c r="AK614" s="2">
        <v>508</v>
      </c>
      <c r="AR614" s="3">
        <v>4</v>
      </c>
      <c r="AS614" s="14">
        <v>40</v>
      </c>
      <c r="AT614">
        <v>5026</v>
      </c>
      <c r="AV614" s="2">
        <f t="shared" si="140"/>
        <v>4</v>
      </c>
      <c r="AW614" s="2" t="str">
        <f t="shared" si="141"/>
        <v>N</v>
      </c>
      <c r="AX614" t="str">
        <f t="shared" si="142"/>
        <v/>
      </c>
      <c r="AZ614" s="2" t="str">
        <f t="shared" si="143"/>
        <v/>
      </c>
      <c r="BA614" s="2" t="str">
        <f t="shared" si="144"/>
        <v/>
      </c>
      <c r="BB614" s="2" t="str">
        <f t="shared" si="145"/>
        <v/>
      </c>
      <c r="BC614" s="2" t="str">
        <f t="shared" si="146"/>
        <v/>
      </c>
      <c r="BD614">
        <f t="shared" si="147"/>
        <v>0</v>
      </c>
      <c r="BE614" s="2" t="str">
        <f t="shared" si="148"/>
        <v>N</v>
      </c>
      <c r="BF614" s="2" t="str">
        <f t="shared" si="149"/>
        <v>N</v>
      </c>
      <c r="BG614" s="2" t="str">
        <f t="shared" si="150"/>
        <v>N</v>
      </c>
      <c r="BH614" s="2" t="str">
        <f t="shared" si="151"/>
        <v>N</v>
      </c>
      <c r="BI614">
        <v>152</v>
      </c>
      <c r="BJ614" t="e">
        <f t="shared" si="139"/>
        <v>#NUM!</v>
      </c>
      <c r="BL614" s="13" t="e" cm="1">
        <f t="array" ref="BL614">INDEX(BE$463:BE$662,$BJ614)</f>
        <v>#NUM!</v>
      </c>
      <c r="BM614" s="13" t="e" cm="1">
        <f t="array" ref="BM614">INDEX(BF$463:BF$662,$BJ614)</f>
        <v>#NUM!</v>
      </c>
      <c r="BN614" s="13" t="e" cm="1">
        <f t="array" ref="BN614">INDEX(BG$463:BG$662,$BJ614)</f>
        <v>#NUM!</v>
      </c>
      <c r="BO614" s="13" t="e" cm="1">
        <f t="array" ref="BO614">INDEX(BH$463:BH$662,$BJ614)</f>
        <v>#NUM!</v>
      </c>
    </row>
    <row r="615" spans="33:67" x14ac:dyDescent="0.3">
      <c r="AG615">
        <v>153</v>
      </c>
      <c r="AI615" s="4">
        <v>3</v>
      </c>
      <c r="AJ615">
        <v>18</v>
      </c>
      <c r="AK615" s="2">
        <v>763</v>
      </c>
      <c r="AR615" s="3">
        <v>5</v>
      </c>
      <c r="AS615" s="14">
        <v>36</v>
      </c>
      <c r="AT615">
        <v>5089</v>
      </c>
      <c r="AV615" s="2">
        <f t="shared" si="140"/>
        <v>5</v>
      </c>
      <c r="AW615" s="2" t="str">
        <f t="shared" si="141"/>
        <v>N</v>
      </c>
      <c r="AX615" t="str">
        <f t="shared" si="142"/>
        <v/>
      </c>
      <c r="AZ615" s="2" t="str">
        <f t="shared" si="143"/>
        <v/>
      </c>
      <c r="BA615" s="2" t="str">
        <f t="shared" si="144"/>
        <v/>
      </c>
      <c r="BB615" s="2" t="str">
        <f t="shared" si="145"/>
        <v/>
      </c>
      <c r="BC615" s="2" t="str">
        <f t="shared" si="146"/>
        <v/>
      </c>
      <c r="BD615">
        <f t="shared" si="147"/>
        <v>0</v>
      </c>
      <c r="BE615" s="2" t="str">
        <f t="shared" si="148"/>
        <v>N</v>
      </c>
      <c r="BF615" s="2" t="str">
        <f t="shared" si="149"/>
        <v>N</v>
      </c>
      <c r="BG615" s="2" t="str">
        <f t="shared" si="150"/>
        <v>N</v>
      </c>
      <c r="BH615" s="2" t="str">
        <f t="shared" si="151"/>
        <v>N</v>
      </c>
      <c r="BI615">
        <v>153</v>
      </c>
      <c r="BJ615" t="e">
        <f t="shared" si="139"/>
        <v>#NUM!</v>
      </c>
      <c r="BL615" s="13" t="e" cm="1">
        <f t="array" ref="BL615">INDEX(BE$463:BE$662,$BJ615)</f>
        <v>#NUM!</v>
      </c>
      <c r="BM615" s="13" t="e" cm="1">
        <f t="array" ref="BM615">INDEX(BF$463:BF$662,$BJ615)</f>
        <v>#NUM!</v>
      </c>
      <c r="BN615" s="13" t="e" cm="1">
        <f t="array" ref="BN615">INDEX(BG$463:BG$662,$BJ615)</f>
        <v>#NUM!</v>
      </c>
      <c r="BO615" s="13" t="e" cm="1">
        <f t="array" ref="BO615">INDEX(BH$463:BH$662,$BJ615)</f>
        <v>#NUM!</v>
      </c>
    </row>
    <row r="616" spans="33:67" x14ac:dyDescent="0.3">
      <c r="AG616">
        <v>154</v>
      </c>
      <c r="AI616" s="4">
        <v>4</v>
      </c>
      <c r="AJ616">
        <v>18</v>
      </c>
      <c r="AK616" s="2">
        <v>1017</v>
      </c>
      <c r="AR616" s="3">
        <v>10</v>
      </c>
      <c r="AS616" s="14">
        <v>26</v>
      </c>
      <c r="AT616">
        <v>5309</v>
      </c>
      <c r="AV616" s="2">
        <f t="shared" si="140"/>
        <v>10</v>
      </c>
      <c r="AW616" s="2">
        <f t="shared" si="141"/>
        <v>26</v>
      </c>
      <c r="AX616">
        <f t="shared" si="142"/>
        <v>5309</v>
      </c>
      <c r="AZ616" s="2">
        <f t="shared" si="143"/>
        <v>154</v>
      </c>
      <c r="BA616" s="2">
        <f t="shared" si="144"/>
        <v>10</v>
      </c>
      <c r="BB616" s="2">
        <f t="shared" si="145"/>
        <v>26</v>
      </c>
      <c r="BC616" s="2">
        <f t="shared" si="146"/>
        <v>5309</v>
      </c>
      <c r="BD616">
        <f t="shared" si="147"/>
        <v>1</v>
      </c>
      <c r="BE616" s="2">
        <f t="shared" si="148"/>
        <v>154</v>
      </c>
      <c r="BF616" s="2">
        <f t="shared" si="149"/>
        <v>10</v>
      </c>
      <c r="BG616" s="2">
        <f t="shared" si="150"/>
        <v>26</v>
      </c>
      <c r="BH616" s="2">
        <f t="shared" si="151"/>
        <v>5309</v>
      </c>
      <c r="BI616">
        <v>154</v>
      </c>
      <c r="BJ616" t="e">
        <f t="shared" si="139"/>
        <v>#NUM!</v>
      </c>
      <c r="BL616" s="13" t="e" cm="1">
        <f t="array" ref="BL616">INDEX(BE$463:BE$662,$BJ616)</f>
        <v>#NUM!</v>
      </c>
      <c r="BM616" s="13" t="e" cm="1">
        <f t="array" ref="BM616">INDEX(BF$463:BF$662,$BJ616)</f>
        <v>#NUM!</v>
      </c>
      <c r="BN616" s="13" t="e" cm="1">
        <f t="array" ref="BN616">INDEX(BG$463:BG$662,$BJ616)</f>
        <v>#NUM!</v>
      </c>
      <c r="BO616" s="13" t="e" cm="1">
        <f t="array" ref="BO616">INDEX(BH$463:BH$662,$BJ616)</f>
        <v>#NUM!</v>
      </c>
    </row>
    <row r="617" spans="33:67" x14ac:dyDescent="0.3">
      <c r="AG617">
        <v>155</v>
      </c>
      <c r="AI617" s="4">
        <v>5</v>
      </c>
      <c r="AJ617">
        <v>18</v>
      </c>
      <c r="AK617" s="2">
        <v>1272</v>
      </c>
      <c r="AR617" s="3">
        <v>6</v>
      </c>
      <c r="AS617" s="14">
        <v>34</v>
      </c>
      <c r="AT617">
        <v>5447</v>
      </c>
      <c r="AV617" s="2">
        <f t="shared" si="140"/>
        <v>6</v>
      </c>
      <c r="AW617" s="2" t="str">
        <f t="shared" si="141"/>
        <v>N</v>
      </c>
      <c r="AX617" t="str">
        <f t="shared" si="142"/>
        <v/>
      </c>
      <c r="AZ617" s="2" t="str">
        <f t="shared" si="143"/>
        <v/>
      </c>
      <c r="BA617" s="2" t="str">
        <f t="shared" si="144"/>
        <v/>
      </c>
      <c r="BB617" s="2" t="str">
        <f t="shared" si="145"/>
        <v/>
      </c>
      <c r="BC617" s="2" t="str">
        <f t="shared" si="146"/>
        <v/>
      </c>
      <c r="BD617">
        <f t="shared" si="147"/>
        <v>0</v>
      </c>
      <c r="BE617" s="2" t="str">
        <f t="shared" si="148"/>
        <v>N</v>
      </c>
      <c r="BF617" s="2" t="str">
        <f t="shared" si="149"/>
        <v>N</v>
      </c>
      <c r="BG617" s="2" t="str">
        <f t="shared" si="150"/>
        <v>N</v>
      </c>
      <c r="BH617" s="2" t="str">
        <f t="shared" si="151"/>
        <v>N</v>
      </c>
      <c r="BI617">
        <v>155</v>
      </c>
      <c r="BJ617" t="e">
        <f t="shared" si="139"/>
        <v>#NUM!</v>
      </c>
      <c r="BL617" s="13" t="e" cm="1">
        <f t="array" ref="BL617">INDEX(BE$463:BE$662,$BJ617)</f>
        <v>#NUM!</v>
      </c>
      <c r="BM617" s="13" t="e" cm="1">
        <f t="array" ref="BM617">INDEX(BF$463:BF$662,$BJ617)</f>
        <v>#NUM!</v>
      </c>
      <c r="BN617" s="13" t="e" cm="1">
        <f t="array" ref="BN617">INDEX(BG$463:BG$662,$BJ617)</f>
        <v>#NUM!</v>
      </c>
      <c r="BO617" s="13" t="e" cm="1">
        <f t="array" ref="BO617">INDEX(BH$463:BH$662,$BJ617)</f>
        <v>#NUM!</v>
      </c>
    </row>
    <row r="618" spans="33:67" x14ac:dyDescent="0.3">
      <c r="AG618">
        <v>156</v>
      </c>
      <c r="AI618" s="4">
        <v>6</v>
      </c>
      <c r="AJ618">
        <v>18</v>
      </c>
      <c r="AK618" s="2">
        <v>1526</v>
      </c>
      <c r="AR618" s="3">
        <v>9</v>
      </c>
      <c r="AS618" s="14">
        <v>28</v>
      </c>
      <c r="AT618">
        <v>5541</v>
      </c>
      <c r="AV618" s="2">
        <f t="shared" si="140"/>
        <v>9</v>
      </c>
      <c r="AW618" s="2">
        <f t="shared" si="141"/>
        <v>28</v>
      </c>
      <c r="AX618">
        <f t="shared" si="142"/>
        <v>5541</v>
      </c>
      <c r="AZ618" s="2">
        <f t="shared" si="143"/>
        <v>156</v>
      </c>
      <c r="BA618" s="2">
        <f t="shared" si="144"/>
        <v>9</v>
      </c>
      <c r="BB618" s="2">
        <f t="shared" si="145"/>
        <v>28</v>
      </c>
      <c r="BC618" s="2">
        <f t="shared" si="146"/>
        <v>5541</v>
      </c>
      <c r="BD618">
        <f t="shared" si="147"/>
        <v>1</v>
      </c>
      <c r="BE618" s="2">
        <f t="shared" si="148"/>
        <v>156</v>
      </c>
      <c r="BF618" s="2">
        <f t="shared" si="149"/>
        <v>9</v>
      </c>
      <c r="BG618" s="2">
        <f t="shared" si="150"/>
        <v>28</v>
      </c>
      <c r="BH618" s="2">
        <f t="shared" si="151"/>
        <v>5541</v>
      </c>
      <c r="BI618">
        <v>156</v>
      </c>
      <c r="BJ618" t="e">
        <f t="shared" si="139"/>
        <v>#NUM!</v>
      </c>
      <c r="BL618" s="13" t="e" cm="1">
        <f t="array" ref="BL618">INDEX(BE$463:BE$662,$BJ618)</f>
        <v>#NUM!</v>
      </c>
      <c r="BM618" s="13" t="e" cm="1">
        <f t="array" ref="BM618">INDEX(BF$463:BF$662,$BJ618)</f>
        <v>#NUM!</v>
      </c>
      <c r="BN618" s="13" t="e" cm="1">
        <f t="array" ref="BN618">INDEX(BG$463:BG$662,$BJ618)</f>
        <v>#NUM!</v>
      </c>
      <c r="BO618" s="13" t="e" cm="1">
        <f t="array" ref="BO618">INDEX(BH$463:BH$662,$BJ618)</f>
        <v>#NUM!</v>
      </c>
    </row>
    <row r="619" spans="33:67" x14ac:dyDescent="0.3">
      <c r="AG619">
        <v>157</v>
      </c>
      <c r="AI619" s="4">
        <v>7</v>
      </c>
      <c r="AJ619">
        <v>18</v>
      </c>
      <c r="AK619" s="2">
        <v>1781</v>
      </c>
      <c r="AR619" s="3">
        <v>7</v>
      </c>
      <c r="AS619" s="14">
        <v>32</v>
      </c>
      <c r="AT619">
        <v>5629</v>
      </c>
      <c r="AV619" s="2">
        <f t="shared" si="140"/>
        <v>7</v>
      </c>
      <c r="AW619" s="2" t="str">
        <f t="shared" si="141"/>
        <v>N</v>
      </c>
      <c r="AX619" t="str">
        <f t="shared" si="142"/>
        <v/>
      </c>
      <c r="AZ619" s="2" t="str">
        <f t="shared" si="143"/>
        <v/>
      </c>
      <c r="BA619" s="2" t="str">
        <f t="shared" si="144"/>
        <v/>
      </c>
      <c r="BB619" s="2" t="str">
        <f t="shared" si="145"/>
        <v/>
      </c>
      <c r="BC619" s="2" t="str">
        <f t="shared" si="146"/>
        <v/>
      </c>
      <c r="BD619">
        <f t="shared" si="147"/>
        <v>0</v>
      </c>
      <c r="BE619" s="2" t="str">
        <f t="shared" si="148"/>
        <v>N</v>
      </c>
      <c r="BF619" s="2" t="str">
        <f t="shared" si="149"/>
        <v>N</v>
      </c>
      <c r="BG619" s="2" t="str">
        <f t="shared" si="150"/>
        <v>N</v>
      </c>
      <c r="BH619" s="2" t="str">
        <f t="shared" si="151"/>
        <v>N</v>
      </c>
      <c r="BI619">
        <v>157</v>
      </c>
      <c r="BJ619" t="e">
        <f t="shared" si="139"/>
        <v>#NUM!</v>
      </c>
      <c r="BL619" s="13" t="e" cm="1">
        <f t="array" ref="BL619">INDEX(BE$463:BE$662,$BJ619)</f>
        <v>#NUM!</v>
      </c>
      <c r="BM619" s="13" t="e" cm="1">
        <f t="array" ref="BM619">INDEX(BF$463:BF$662,$BJ619)</f>
        <v>#NUM!</v>
      </c>
      <c r="BN619" s="13" t="e" cm="1">
        <f t="array" ref="BN619">INDEX(BG$463:BG$662,$BJ619)</f>
        <v>#NUM!</v>
      </c>
      <c r="BO619" s="13" t="e" cm="1">
        <f t="array" ref="BO619">INDEX(BH$463:BH$662,$BJ619)</f>
        <v>#NUM!</v>
      </c>
    </row>
    <row r="620" spans="33:67" x14ac:dyDescent="0.3">
      <c r="AG620">
        <v>158</v>
      </c>
      <c r="AI620" s="4">
        <v>8</v>
      </c>
      <c r="AJ620">
        <v>18</v>
      </c>
      <c r="AK620" s="2">
        <v>2035</v>
      </c>
      <c r="AR620" s="3">
        <v>8</v>
      </c>
      <c r="AS620" s="14">
        <v>30</v>
      </c>
      <c r="AT620">
        <v>5654</v>
      </c>
      <c r="AV620" s="2">
        <f t="shared" si="140"/>
        <v>8</v>
      </c>
      <c r="AW620" s="2">
        <f t="shared" si="141"/>
        <v>30</v>
      </c>
      <c r="AX620">
        <f t="shared" si="142"/>
        <v>5654</v>
      </c>
      <c r="AZ620" s="2">
        <f t="shared" si="143"/>
        <v>158</v>
      </c>
      <c r="BA620" s="2">
        <f t="shared" si="144"/>
        <v>8</v>
      </c>
      <c r="BB620" s="2">
        <f t="shared" si="145"/>
        <v>30</v>
      </c>
      <c r="BC620" s="2">
        <f t="shared" si="146"/>
        <v>5654</v>
      </c>
      <c r="BD620">
        <f t="shared" si="147"/>
        <v>1</v>
      </c>
      <c r="BE620" s="2">
        <f t="shared" si="148"/>
        <v>158</v>
      </c>
      <c r="BF620" s="2">
        <f t="shared" si="149"/>
        <v>8</v>
      </c>
      <c r="BG620" s="2">
        <f t="shared" si="150"/>
        <v>30</v>
      </c>
      <c r="BH620" s="2">
        <f t="shared" si="151"/>
        <v>5654</v>
      </c>
      <c r="BI620">
        <v>158</v>
      </c>
      <c r="BJ620" t="e">
        <f t="shared" si="139"/>
        <v>#NUM!</v>
      </c>
      <c r="BL620" s="13" t="e" cm="1">
        <f t="array" ref="BL620">INDEX(BE$463:BE$662,$BJ620)</f>
        <v>#NUM!</v>
      </c>
      <c r="BM620" s="13" t="e" cm="1">
        <f t="array" ref="BM620">INDEX(BF$463:BF$662,$BJ620)</f>
        <v>#NUM!</v>
      </c>
      <c r="BN620" s="13" t="e" cm="1">
        <f t="array" ref="BN620">INDEX(BG$463:BG$662,$BJ620)</f>
        <v>#NUM!</v>
      </c>
      <c r="BO620" s="13" t="e" cm="1">
        <f t="array" ref="BO620">INDEX(BH$463:BH$662,$BJ620)</f>
        <v>#NUM!</v>
      </c>
    </row>
    <row r="621" spans="33:67" x14ac:dyDescent="0.3">
      <c r="AG621">
        <v>159</v>
      </c>
      <c r="AI621" s="4">
        <v>9</v>
      </c>
      <c r="AJ621">
        <v>18</v>
      </c>
      <c r="AK621" s="2">
        <v>2290</v>
      </c>
      <c r="AR621" s="3">
        <v>5</v>
      </c>
      <c r="AS621" s="14">
        <v>38</v>
      </c>
      <c r="AT621">
        <v>5670</v>
      </c>
      <c r="AV621" s="2">
        <f t="shared" si="140"/>
        <v>5</v>
      </c>
      <c r="AW621" s="2" t="str">
        <f t="shared" si="141"/>
        <v>N</v>
      </c>
      <c r="AX621" t="str">
        <f t="shared" si="142"/>
        <v/>
      </c>
      <c r="AZ621" s="2" t="str">
        <f t="shared" si="143"/>
        <v/>
      </c>
      <c r="BA621" s="2" t="str">
        <f t="shared" si="144"/>
        <v/>
      </c>
      <c r="BB621" s="2" t="str">
        <f t="shared" si="145"/>
        <v/>
      </c>
      <c r="BC621" s="2" t="str">
        <f t="shared" si="146"/>
        <v/>
      </c>
      <c r="BD621">
        <f t="shared" si="147"/>
        <v>0</v>
      </c>
      <c r="BE621" s="2" t="str">
        <f t="shared" si="148"/>
        <v>N</v>
      </c>
      <c r="BF621" s="2" t="str">
        <f t="shared" si="149"/>
        <v>N</v>
      </c>
      <c r="BG621" s="2" t="str">
        <f t="shared" si="150"/>
        <v>N</v>
      </c>
      <c r="BH621" s="2" t="str">
        <f t="shared" si="151"/>
        <v>N</v>
      </c>
      <c r="BI621">
        <v>159</v>
      </c>
      <c r="BJ621" t="e">
        <f t="shared" si="139"/>
        <v>#NUM!</v>
      </c>
      <c r="BL621" s="13" t="e" cm="1">
        <f t="array" ref="BL621">INDEX(BE$463:BE$662,$BJ621)</f>
        <v>#NUM!</v>
      </c>
      <c r="BM621" s="13" t="e" cm="1">
        <f t="array" ref="BM621">INDEX(BF$463:BF$662,$BJ621)</f>
        <v>#NUM!</v>
      </c>
      <c r="BN621" s="13" t="e" cm="1">
        <f t="array" ref="BN621">INDEX(BG$463:BG$662,$BJ621)</f>
        <v>#NUM!</v>
      </c>
      <c r="BO621" s="13" t="e" cm="1">
        <f t="array" ref="BO621">INDEX(BH$463:BH$662,$BJ621)</f>
        <v>#NUM!</v>
      </c>
    </row>
    <row r="622" spans="33:67" x14ac:dyDescent="0.3">
      <c r="AG622">
        <v>160</v>
      </c>
      <c r="AI622" s="4">
        <v>10</v>
      </c>
      <c r="AJ622">
        <v>18</v>
      </c>
      <c r="AK622" s="2">
        <v>2544</v>
      </c>
      <c r="AR622" s="3">
        <v>3</v>
      </c>
      <c r="AS622" s="14">
        <v>50</v>
      </c>
      <c r="AT622">
        <v>5890</v>
      </c>
      <c r="AV622" s="2">
        <f t="shared" si="140"/>
        <v>3</v>
      </c>
      <c r="AW622" s="2" t="str">
        <f t="shared" si="141"/>
        <v>N</v>
      </c>
      <c r="AX622" t="str">
        <f t="shared" si="142"/>
        <v/>
      </c>
      <c r="AZ622" s="2" t="str">
        <f t="shared" si="143"/>
        <v/>
      </c>
      <c r="BA622" s="2" t="str">
        <f t="shared" si="144"/>
        <v/>
      </c>
      <c r="BB622" s="2" t="str">
        <f t="shared" si="145"/>
        <v/>
      </c>
      <c r="BC622" s="2" t="str">
        <f t="shared" si="146"/>
        <v/>
      </c>
      <c r="BD622">
        <f t="shared" si="147"/>
        <v>0</v>
      </c>
      <c r="BE622" s="2" t="str">
        <f t="shared" si="148"/>
        <v>N</v>
      </c>
      <c r="BF622" s="2" t="str">
        <f t="shared" si="149"/>
        <v>N</v>
      </c>
      <c r="BG622" s="2" t="str">
        <f t="shared" si="150"/>
        <v>N</v>
      </c>
      <c r="BH622" s="2" t="str">
        <f t="shared" si="151"/>
        <v>N</v>
      </c>
      <c r="BI622">
        <v>160</v>
      </c>
      <c r="BJ622" t="e">
        <f t="shared" si="139"/>
        <v>#NUM!</v>
      </c>
      <c r="BL622" s="13" t="e" cm="1">
        <f t="array" ref="BL622">INDEX(BE$463:BE$662,$BJ622)</f>
        <v>#NUM!</v>
      </c>
      <c r="BM622" s="13" t="e" cm="1">
        <f t="array" ref="BM622">INDEX(BF$463:BF$662,$BJ622)</f>
        <v>#NUM!</v>
      </c>
      <c r="BN622" s="13" t="e" cm="1">
        <f t="array" ref="BN622">INDEX(BG$463:BG$662,$BJ622)</f>
        <v>#NUM!</v>
      </c>
      <c r="BO622" s="13" t="e" cm="1">
        <f t="array" ref="BO622">INDEX(BH$463:BH$662,$BJ622)</f>
        <v>#NUM!</v>
      </c>
    </row>
    <row r="623" spans="33:67" x14ac:dyDescent="0.3">
      <c r="AG623">
        <v>161</v>
      </c>
      <c r="AI623" s="4">
        <v>11</v>
      </c>
      <c r="AJ623">
        <v>18</v>
      </c>
      <c r="AK623" s="2">
        <v>2799</v>
      </c>
      <c r="AR623" s="3">
        <v>6</v>
      </c>
      <c r="AS623" s="14">
        <v>36</v>
      </c>
      <c r="AT623">
        <v>6107</v>
      </c>
      <c r="AV623" s="2">
        <f t="shared" si="140"/>
        <v>6</v>
      </c>
      <c r="AW623" s="2" t="str">
        <f t="shared" si="141"/>
        <v>N</v>
      </c>
      <c r="AX623" t="str">
        <f t="shared" si="142"/>
        <v/>
      </c>
      <c r="AZ623" s="2" t="str">
        <f t="shared" si="143"/>
        <v/>
      </c>
      <c r="BA623" s="2" t="str">
        <f t="shared" si="144"/>
        <v/>
      </c>
      <c r="BB623" s="2" t="str">
        <f t="shared" si="145"/>
        <v/>
      </c>
      <c r="BC623" s="2" t="str">
        <f t="shared" si="146"/>
        <v/>
      </c>
      <c r="BD623">
        <f t="shared" si="147"/>
        <v>0</v>
      </c>
      <c r="BE623" s="2" t="str">
        <f t="shared" si="148"/>
        <v>N</v>
      </c>
      <c r="BF623" s="2" t="str">
        <f t="shared" si="149"/>
        <v>N</v>
      </c>
      <c r="BG623" s="2" t="str">
        <f t="shared" si="150"/>
        <v>N</v>
      </c>
      <c r="BH623" s="2" t="str">
        <f t="shared" si="151"/>
        <v>N</v>
      </c>
      <c r="BI623">
        <v>161</v>
      </c>
      <c r="BJ623" t="e">
        <f t="shared" ref="BJ623:BJ654" si="152">SMALL(BE$463:BE$662,BI623)</f>
        <v>#NUM!</v>
      </c>
      <c r="BL623" s="13" t="e" cm="1">
        <f t="array" ref="BL623">INDEX(BE$463:BE$662,$BJ623)</f>
        <v>#NUM!</v>
      </c>
      <c r="BM623" s="13" t="e" cm="1">
        <f t="array" ref="BM623">INDEX(BF$463:BF$662,$BJ623)</f>
        <v>#NUM!</v>
      </c>
      <c r="BN623" s="13" t="e" cm="1">
        <f t="array" ref="BN623">INDEX(BG$463:BG$662,$BJ623)</f>
        <v>#NUM!</v>
      </c>
      <c r="BO623" s="13" t="e" cm="1">
        <f t="array" ref="BO623">INDEX(BH$463:BH$662,$BJ623)</f>
        <v>#NUM!</v>
      </c>
    </row>
    <row r="624" spans="33:67" x14ac:dyDescent="0.3">
      <c r="AG624">
        <v>162</v>
      </c>
      <c r="AI624" s="4">
        <v>12</v>
      </c>
      <c r="AJ624">
        <v>18</v>
      </c>
      <c r="AK624" s="2">
        <v>3053</v>
      </c>
      <c r="AR624" s="3">
        <v>10</v>
      </c>
      <c r="AS624" s="14">
        <v>28</v>
      </c>
      <c r="AT624">
        <v>6157</v>
      </c>
      <c r="AV624" s="2">
        <f t="shared" si="140"/>
        <v>10</v>
      </c>
      <c r="AW624" s="2">
        <f t="shared" si="141"/>
        <v>28</v>
      </c>
      <c r="AX624">
        <f t="shared" si="142"/>
        <v>6157</v>
      </c>
      <c r="AZ624" s="2">
        <f t="shared" si="143"/>
        <v>162</v>
      </c>
      <c r="BA624" s="2">
        <f t="shared" si="144"/>
        <v>10</v>
      </c>
      <c r="BB624" s="2">
        <f t="shared" si="145"/>
        <v>28</v>
      </c>
      <c r="BC624" s="2">
        <f t="shared" si="146"/>
        <v>6157</v>
      </c>
      <c r="BD624">
        <f t="shared" si="147"/>
        <v>1</v>
      </c>
      <c r="BE624" s="2">
        <f t="shared" si="148"/>
        <v>162</v>
      </c>
      <c r="BF624" s="2">
        <f t="shared" si="149"/>
        <v>10</v>
      </c>
      <c r="BG624" s="2">
        <f t="shared" si="150"/>
        <v>28</v>
      </c>
      <c r="BH624" s="2">
        <f t="shared" si="151"/>
        <v>6157</v>
      </c>
      <c r="BI624">
        <v>162</v>
      </c>
      <c r="BJ624" t="e">
        <f t="shared" si="152"/>
        <v>#NUM!</v>
      </c>
      <c r="BL624" s="13" t="e" cm="1">
        <f t="array" ref="BL624">INDEX(BE$463:BE$662,$BJ624)</f>
        <v>#NUM!</v>
      </c>
      <c r="BM624" s="13" t="e" cm="1">
        <f t="array" ref="BM624">INDEX(BF$463:BF$662,$BJ624)</f>
        <v>#NUM!</v>
      </c>
      <c r="BN624" s="13" t="e" cm="1">
        <f t="array" ref="BN624">INDEX(BG$463:BG$662,$BJ624)</f>
        <v>#NUM!</v>
      </c>
      <c r="BO624" s="13" t="e" cm="1">
        <f t="array" ref="BO624">INDEX(BH$463:BH$662,$BJ624)</f>
        <v>#NUM!</v>
      </c>
    </row>
    <row r="625" spans="33:67" x14ac:dyDescent="0.3">
      <c r="AG625">
        <v>163</v>
      </c>
      <c r="AI625" s="4">
        <v>13</v>
      </c>
      <c r="AJ625">
        <v>18</v>
      </c>
      <c r="AK625" s="2">
        <v>3308</v>
      </c>
      <c r="AR625" s="3">
        <v>5</v>
      </c>
      <c r="AS625" s="14">
        <v>40</v>
      </c>
      <c r="AT625">
        <v>6283</v>
      </c>
      <c r="AV625" s="2">
        <f t="shared" si="140"/>
        <v>5</v>
      </c>
      <c r="AW625" s="2" t="str">
        <f t="shared" si="141"/>
        <v>N</v>
      </c>
      <c r="AX625" t="str">
        <f t="shared" si="142"/>
        <v/>
      </c>
      <c r="AZ625" s="2" t="str">
        <f t="shared" si="143"/>
        <v/>
      </c>
      <c r="BA625" s="2" t="str">
        <f t="shared" si="144"/>
        <v/>
      </c>
      <c r="BB625" s="2" t="str">
        <f t="shared" si="145"/>
        <v/>
      </c>
      <c r="BC625" s="2" t="str">
        <f t="shared" si="146"/>
        <v/>
      </c>
      <c r="BD625">
        <f t="shared" si="147"/>
        <v>0</v>
      </c>
      <c r="BE625" s="2" t="str">
        <f t="shared" si="148"/>
        <v>N</v>
      </c>
      <c r="BF625" s="2" t="str">
        <f t="shared" si="149"/>
        <v>N</v>
      </c>
      <c r="BG625" s="2" t="str">
        <f t="shared" si="150"/>
        <v>N</v>
      </c>
      <c r="BH625" s="2" t="str">
        <f t="shared" si="151"/>
        <v>N</v>
      </c>
      <c r="BI625">
        <v>163</v>
      </c>
      <c r="BJ625" t="e">
        <f t="shared" si="152"/>
        <v>#NUM!</v>
      </c>
      <c r="BL625" s="13" t="e" cm="1">
        <f t="array" ref="BL625">INDEX(BE$463:BE$662,$BJ625)</f>
        <v>#NUM!</v>
      </c>
      <c r="BM625" s="13" t="e" cm="1">
        <f t="array" ref="BM625">INDEX(BF$463:BF$662,$BJ625)</f>
        <v>#NUM!</v>
      </c>
      <c r="BN625" s="13" t="e" cm="1">
        <f t="array" ref="BN625">INDEX(BG$463:BG$662,$BJ625)</f>
        <v>#NUM!</v>
      </c>
      <c r="BO625" s="13" t="e" cm="1">
        <f t="array" ref="BO625">INDEX(BH$463:BH$662,$BJ625)</f>
        <v>#NUM!</v>
      </c>
    </row>
    <row r="626" spans="33:67" x14ac:dyDescent="0.3">
      <c r="AG626">
        <v>164</v>
      </c>
      <c r="AI626" s="4">
        <v>14</v>
      </c>
      <c r="AJ626">
        <v>18</v>
      </c>
      <c r="AK626" s="2">
        <v>3562</v>
      </c>
      <c r="AR626" s="3">
        <v>7</v>
      </c>
      <c r="AS626" s="14">
        <v>34</v>
      </c>
      <c r="AT626">
        <v>6355</v>
      </c>
      <c r="AV626" s="2">
        <f t="shared" si="140"/>
        <v>7</v>
      </c>
      <c r="AW626" s="2" t="str">
        <f t="shared" si="141"/>
        <v>N</v>
      </c>
      <c r="AX626" t="str">
        <f t="shared" si="142"/>
        <v/>
      </c>
      <c r="AZ626" s="2" t="str">
        <f t="shared" si="143"/>
        <v/>
      </c>
      <c r="BA626" s="2" t="str">
        <f t="shared" si="144"/>
        <v/>
      </c>
      <c r="BB626" s="2" t="str">
        <f t="shared" si="145"/>
        <v/>
      </c>
      <c r="BC626" s="2" t="str">
        <f t="shared" si="146"/>
        <v/>
      </c>
      <c r="BD626">
        <f t="shared" si="147"/>
        <v>0</v>
      </c>
      <c r="BE626" s="2" t="str">
        <f t="shared" si="148"/>
        <v>N</v>
      </c>
      <c r="BF626" s="2" t="str">
        <f t="shared" si="149"/>
        <v>N</v>
      </c>
      <c r="BG626" s="2" t="str">
        <f t="shared" si="150"/>
        <v>N</v>
      </c>
      <c r="BH626" s="2" t="str">
        <f t="shared" si="151"/>
        <v>N</v>
      </c>
      <c r="BI626">
        <v>164</v>
      </c>
      <c r="BJ626" t="e">
        <f t="shared" si="152"/>
        <v>#NUM!</v>
      </c>
      <c r="BL626" s="13" t="e" cm="1">
        <f t="array" ref="BL626">INDEX(BE$463:BE$662,$BJ626)</f>
        <v>#NUM!</v>
      </c>
      <c r="BM626" s="13" t="e" cm="1">
        <f t="array" ref="BM626">INDEX(BF$463:BF$662,$BJ626)</f>
        <v>#NUM!</v>
      </c>
      <c r="BN626" s="13" t="e" cm="1">
        <f t="array" ref="BN626">INDEX(BG$463:BG$662,$BJ626)</f>
        <v>#NUM!</v>
      </c>
      <c r="BO626" s="13" t="e" cm="1">
        <f t="array" ref="BO626">INDEX(BH$463:BH$662,$BJ626)</f>
        <v>#NUM!</v>
      </c>
    </row>
    <row r="627" spans="33:67" x14ac:dyDescent="0.3">
      <c r="AG627">
        <v>165</v>
      </c>
      <c r="AI627" s="4">
        <v>15</v>
      </c>
      <c r="AJ627">
        <v>18</v>
      </c>
      <c r="AK627" s="2">
        <v>3817</v>
      </c>
      <c r="AR627" s="3">
        <v>4</v>
      </c>
      <c r="AS627" s="14">
        <v>45</v>
      </c>
      <c r="AT627">
        <v>6361</v>
      </c>
      <c r="AV627" s="2">
        <f t="shared" si="140"/>
        <v>4</v>
      </c>
      <c r="AW627" s="2" t="str">
        <f t="shared" si="141"/>
        <v>N</v>
      </c>
      <c r="AX627" t="str">
        <f t="shared" si="142"/>
        <v/>
      </c>
      <c r="AZ627" s="2" t="str">
        <f t="shared" si="143"/>
        <v/>
      </c>
      <c r="BA627" s="2" t="str">
        <f t="shared" si="144"/>
        <v/>
      </c>
      <c r="BB627" s="2" t="str">
        <f t="shared" si="145"/>
        <v/>
      </c>
      <c r="BC627" s="2" t="str">
        <f t="shared" si="146"/>
        <v/>
      </c>
      <c r="BD627">
        <f t="shared" si="147"/>
        <v>0</v>
      </c>
      <c r="BE627" s="2" t="str">
        <f t="shared" si="148"/>
        <v>N</v>
      </c>
      <c r="BF627" s="2" t="str">
        <f t="shared" si="149"/>
        <v>N</v>
      </c>
      <c r="BG627" s="2" t="str">
        <f t="shared" si="150"/>
        <v>N</v>
      </c>
      <c r="BH627" s="2" t="str">
        <f t="shared" si="151"/>
        <v>N</v>
      </c>
      <c r="BI627">
        <v>165</v>
      </c>
      <c r="BJ627" t="e">
        <f t="shared" si="152"/>
        <v>#NUM!</v>
      </c>
      <c r="BL627" s="13" t="e" cm="1">
        <f t="array" ref="BL627">INDEX(BE$463:BE$662,$BJ627)</f>
        <v>#NUM!</v>
      </c>
      <c r="BM627" s="13" t="e" cm="1">
        <f t="array" ref="BM627">INDEX(BF$463:BF$662,$BJ627)</f>
        <v>#NUM!</v>
      </c>
      <c r="BN627" s="13" t="e" cm="1">
        <f t="array" ref="BN627">INDEX(BG$463:BG$662,$BJ627)</f>
        <v>#NUM!</v>
      </c>
      <c r="BO627" s="13" t="e" cm="1">
        <f t="array" ref="BO627">INDEX(BH$463:BH$662,$BJ627)</f>
        <v>#NUM!</v>
      </c>
    </row>
    <row r="628" spans="33:67" x14ac:dyDescent="0.3">
      <c r="AG628">
        <v>166</v>
      </c>
      <c r="AI628" s="4">
        <v>16</v>
      </c>
      <c r="AJ628">
        <v>18</v>
      </c>
      <c r="AK628" s="2">
        <v>4071</v>
      </c>
      <c r="AR628" s="3">
        <v>9</v>
      </c>
      <c r="AS628" s="14">
        <v>30</v>
      </c>
      <c r="AT628">
        <v>6361</v>
      </c>
      <c r="AV628" s="2">
        <f t="shared" si="140"/>
        <v>9</v>
      </c>
      <c r="AW628" s="2">
        <f t="shared" si="141"/>
        <v>30</v>
      </c>
      <c r="AX628">
        <f t="shared" si="142"/>
        <v>6361</v>
      </c>
      <c r="AZ628" s="2">
        <f t="shared" si="143"/>
        <v>166</v>
      </c>
      <c r="BA628" s="2">
        <f t="shared" si="144"/>
        <v>9</v>
      </c>
      <c r="BB628" s="2">
        <f t="shared" si="145"/>
        <v>30</v>
      </c>
      <c r="BC628" s="2">
        <f t="shared" si="146"/>
        <v>6361</v>
      </c>
      <c r="BD628">
        <f t="shared" si="147"/>
        <v>1</v>
      </c>
      <c r="BE628" s="2">
        <f t="shared" si="148"/>
        <v>166</v>
      </c>
      <c r="BF628" s="2">
        <f t="shared" si="149"/>
        <v>9</v>
      </c>
      <c r="BG628" s="2">
        <f t="shared" si="150"/>
        <v>30</v>
      </c>
      <c r="BH628" s="2">
        <f t="shared" si="151"/>
        <v>6361</v>
      </c>
      <c r="BI628">
        <v>166</v>
      </c>
      <c r="BJ628" t="e">
        <f t="shared" si="152"/>
        <v>#NUM!</v>
      </c>
      <c r="BL628" s="13" t="e" cm="1">
        <f t="array" ref="BL628">INDEX(BE$463:BE$662,$BJ628)</f>
        <v>#NUM!</v>
      </c>
      <c r="BM628" s="13" t="e" cm="1">
        <f t="array" ref="BM628">INDEX(BF$463:BF$662,$BJ628)</f>
        <v>#NUM!</v>
      </c>
      <c r="BN628" s="13" t="e" cm="1">
        <f t="array" ref="BN628">INDEX(BG$463:BG$662,$BJ628)</f>
        <v>#NUM!</v>
      </c>
      <c r="BO628" s="13" t="e" cm="1">
        <f t="array" ref="BO628">INDEX(BH$463:BH$662,$BJ628)</f>
        <v>#NUM!</v>
      </c>
    </row>
    <row r="629" spans="33:67" x14ac:dyDescent="0.3">
      <c r="AG629">
        <v>167</v>
      </c>
      <c r="AI629" s="4">
        <v>17</v>
      </c>
      <c r="AJ629">
        <v>18</v>
      </c>
      <c r="AK629" s="2">
        <v>4325</v>
      </c>
      <c r="AR629" s="3">
        <v>8</v>
      </c>
      <c r="AS629" s="14">
        <v>32</v>
      </c>
      <c r="AT629">
        <v>6433</v>
      </c>
      <c r="AV629" s="2">
        <f t="shared" si="140"/>
        <v>8</v>
      </c>
      <c r="AW629" s="2" t="str">
        <f t="shared" si="141"/>
        <v>N</v>
      </c>
      <c r="AX629" t="str">
        <f t="shared" si="142"/>
        <v/>
      </c>
      <c r="AZ629" s="2" t="str">
        <f t="shared" si="143"/>
        <v/>
      </c>
      <c r="BA629" s="2" t="str">
        <f t="shared" si="144"/>
        <v/>
      </c>
      <c r="BB629" s="2" t="str">
        <f t="shared" si="145"/>
        <v/>
      </c>
      <c r="BC629" s="2" t="str">
        <f t="shared" si="146"/>
        <v/>
      </c>
      <c r="BD629">
        <f t="shared" si="147"/>
        <v>0</v>
      </c>
      <c r="BE629" s="2" t="str">
        <f t="shared" si="148"/>
        <v>N</v>
      </c>
      <c r="BF629" s="2" t="str">
        <f t="shared" si="149"/>
        <v>N</v>
      </c>
      <c r="BG629" s="2" t="str">
        <f t="shared" si="150"/>
        <v>N</v>
      </c>
      <c r="BH629" s="2" t="str">
        <f t="shared" si="151"/>
        <v>N</v>
      </c>
      <c r="BI629">
        <v>167</v>
      </c>
      <c r="BJ629" t="e">
        <f t="shared" si="152"/>
        <v>#NUM!</v>
      </c>
      <c r="BL629" s="13" t="e" cm="1">
        <f t="array" ref="BL629">INDEX(BE$463:BE$662,$BJ629)</f>
        <v>#NUM!</v>
      </c>
      <c r="BM629" s="13" t="e" cm="1">
        <f t="array" ref="BM629">INDEX(BF$463:BF$662,$BJ629)</f>
        <v>#NUM!</v>
      </c>
      <c r="BN629" s="13" t="e" cm="1">
        <f t="array" ref="BN629">INDEX(BG$463:BG$662,$BJ629)</f>
        <v>#NUM!</v>
      </c>
      <c r="BO629" s="13" t="e" cm="1">
        <f t="array" ref="BO629">INDEX(BH$463:BH$662,$BJ629)</f>
        <v>#NUM!</v>
      </c>
    </row>
    <row r="630" spans="33:67" x14ac:dyDescent="0.3">
      <c r="AG630">
        <v>168</v>
      </c>
      <c r="AI630" s="4">
        <v>18</v>
      </c>
      <c r="AJ630">
        <v>18</v>
      </c>
      <c r="AK630" s="2">
        <v>4580</v>
      </c>
      <c r="AR630" s="3">
        <v>6</v>
      </c>
      <c r="AS630" s="14">
        <v>38</v>
      </c>
      <c r="AT630">
        <v>6804</v>
      </c>
      <c r="AV630" s="2">
        <f t="shared" si="140"/>
        <v>6</v>
      </c>
      <c r="AW630" s="2" t="str">
        <f t="shared" si="141"/>
        <v>N</v>
      </c>
      <c r="AX630" t="str">
        <f t="shared" si="142"/>
        <v/>
      </c>
      <c r="AZ630" s="2" t="str">
        <f t="shared" si="143"/>
        <v/>
      </c>
      <c r="BA630" s="2" t="str">
        <f t="shared" si="144"/>
        <v/>
      </c>
      <c r="BB630" s="2" t="str">
        <f t="shared" si="145"/>
        <v/>
      </c>
      <c r="BC630" s="2" t="str">
        <f t="shared" si="146"/>
        <v/>
      </c>
      <c r="BD630">
        <f t="shared" si="147"/>
        <v>0</v>
      </c>
      <c r="BE630" s="2" t="str">
        <f t="shared" si="148"/>
        <v>N</v>
      </c>
      <c r="BF630" s="2" t="str">
        <f t="shared" si="149"/>
        <v>N</v>
      </c>
      <c r="BG630" s="2" t="str">
        <f t="shared" si="150"/>
        <v>N</v>
      </c>
      <c r="BH630" s="2" t="str">
        <f t="shared" si="151"/>
        <v>N</v>
      </c>
      <c r="BI630">
        <v>168</v>
      </c>
      <c r="BJ630" t="e">
        <f t="shared" si="152"/>
        <v>#NUM!</v>
      </c>
      <c r="BL630" s="13" t="e" cm="1">
        <f t="array" ref="BL630">INDEX(BE$463:BE$662,$BJ630)</f>
        <v>#NUM!</v>
      </c>
      <c r="BM630" s="13" t="e" cm="1">
        <f t="array" ref="BM630">INDEX(BF$463:BF$662,$BJ630)</f>
        <v>#NUM!</v>
      </c>
      <c r="BN630" s="13" t="e" cm="1">
        <f t="array" ref="BN630">INDEX(BG$463:BG$662,$BJ630)</f>
        <v>#NUM!</v>
      </c>
      <c r="BO630" s="13" t="e" cm="1">
        <f t="array" ref="BO630">INDEX(BH$463:BH$662,$BJ630)</f>
        <v>#NUM!</v>
      </c>
    </row>
    <row r="631" spans="33:67" x14ac:dyDescent="0.3">
      <c r="AG631">
        <v>169</v>
      </c>
      <c r="AI631" s="4">
        <v>19</v>
      </c>
      <c r="AJ631">
        <v>18</v>
      </c>
      <c r="AK631" s="2">
        <v>4834</v>
      </c>
      <c r="AR631" s="3">
        <v>10</v>
      </c>
      <c r="AS631" s="14">
        <v>30</v>
      </c>
      <c r="AT631">
        <v>7068</v>
      </c>
      <c r="AV631" s="2">
        <f t="shared" si="140"/>
        <v>10</v>
      </c>
      <c r="AW631" s="2">
        <f t="shared" si="141"/>
        <v>30</v>
      </c>
      <c r="AX631">
        <f t="shared" si="142"/>
        <v>7068</v>
      </c>
      <c r="AZ631" s="2">
        <f t="shared" si="143"/>
        <v>169</v>
      </c>
      <c r="BA631" s="2">
        <f t="shared" si="144"/>
        <v>10</v>
      </c>
      <c r="BB631" s="2">
        <f t="shared" si="145"/>
        <v>30</v>
      </c>
      <c r="BC631" s="2">
        <f t="shared" si="146"/>
        <v>7068</v>
      </c>
      <c r="BD631">
        <f t="shared" si="147"/>
        <v>1</v>
      </c>
      <c r="BE631" s="2">
        <f t="shared" si="148"/>
        <v>169</v>
      </c>
      <c r="BF631" s="2">
        <f t="shared" si="149"/>
        <v>10</v>
      </c>
      <c r="BG631" s="2">
        <f t="shared" si="150"/>
        <v>30</v>
      </c>
      <c r="BH631" s="2">
        <f t="shared" si="151"/>
        <v>7068</v>
      </c>
      <c r="BI631">
        <v>169</v>
      </c>
      <c r="BJ631" t="e">
        <f t="shared" si="152"/>
        <v>#NUM!</v>
      </c>
      <c r="BL631" s="13" t="e" cm="1">
        <f t="array" ref="BL631">INDEX(BE$463:BE$662,$BJ631)</f>
        <v>#NUM!</v>
      </c>
      <c r="BM631" s="13" t="e" cm="1">
        <f t="array" ref="BM631">INDEX(BF$463:BF$662,$BJ631)</f>
        <v>#NUM!</v>
      </c>
      <c r="BN631" s="13" t="e" cm="1">
        <f t="array" ref="BN631">INDEX(BG$463:BG$662,$BJ631)</f>
        <v>#NUM!</v>
      </c>
      <c r="BO631" s="13" t="e" cm="1">
        <f t="array" ref="BO631">INDEX(BH$463:BH$662,$BJ631)</f>
        <v>#NUM!</v>
      </c>
    </row>
    <row r="632" spans="33:67" x14ac:dyDescent="0.3">
      <c r="AG632">
        <v>170</v>
      </c>
      <c r="AI632" s="4">
        <v>20</v>
      </c>
      <c r="AJ632">
        <v>18</v>
      </c>
      <c r="AK632" s="2">
        <v>5089</v>
      </c>
      <c r="AR632" s="3">
        <v>7</v>
      </c>
      <c r="AS632" s="14">
        <v>36</v>
      </c>
      <c r="AT632">
        <v>7125</v>
      </c>
      <c r="AV632" s="2">
        <f t="shared" si="140"/>
        <v>7</v>
      </c>
      <c r="AW632" s="2" t="str">
        <f t="shared" si="141"/>
        <v>N</v>
      </c>
      <c r="AX632" t="str">
        <f t="shared" si="142"/>
        <v/>
      </c>
      <c r="AZ632" s="2" t="str">
        <f t="shared" si="143"/>
        <v/>
      </c>
      <c r="BA632" s="2" t="str">
        <f t="shared" si="144"/>
        <v/>
      </c>
      <c r="BB632" s="2" t="str">
        <f t="shared" si="145"/>
        <v/>
      </c>
      <c r="BC632" s="2" t="str">
        <f t="shared" si="146"/>
        <v/>
      </c>
      <c r="BD632">
        <f t="shared" si="147"/>
        <v>0</v>
      </c>
      <c r="BE632" s="2" t="str">
        <f t="shared" si="148"/>
        <v>N</v>
      </c>
      <c r="BF632" s="2" t="str">
        <f t="shared" si="149"/>
        <v>N</v>
      </c>
      <c r="BG632" s="2" t="str">
        <f t="shared" si="150"/>
        <v>N</v>
      </c>
      <c r="BH632" s="2" t="str">
        <f t="shared" si="151"/>
        <v>N</v>
      </c>
      <c r="BI632">
        <v>170</v>
      </c>
      <c r="BJ632" t="e">
        <f t="shared" si="152"/>
        <v>#NUM!</v>
      </c>
      <c r="BL632" s="13" t="e" cm="1">
        <f t="array" ref="BL632">INDEX(BE$463:BE$662,$BJ632)</f>
        <v>#NUM!</v>
      </c>
      <c r="BM632" s="13" t="e" cm="1">
        <f t="array" ref="BM632">INDEX(BF$463:BF$662,$BJ632)</f>
        <v>#NUM!</v>
      </c>
      <c r="BN632" s="13" t="e" cm="1">
        <f t="array" ref="BN632">INDEX(BG$463:BG$662,$BJ632)</f>
        <v>#NUM!</v>
      </c>
      <c r="BO632" s="13" t="e" cm="1">
        <f t="array" ref="BO632">INDEX(BH$463:BH$662,$BJ632)</f>
        <v>#NUM!</v>
      </c>
    </row>
    <row r="633" spans="33:67" x14ac:dyDescent="0.3">
      <c r="AG633">
        <v>171</v>
      </c>
      <c r="AI633" s="4">
        <v>21</v>
      </c>
      <c r="AJ633">
        <v>18</v>
      </c>
      <c r="AK633" s="2">
        <v>5343</v>
      </c>
      <c r="AR633" s="3">
        <v>9</v>
      </c>
      <c r="AS633" s="14">
        <v>32</v>
      </c>
      <c r="AT633">
        <v>7238</v>
      </c>
      <c r="AV633" s="2">
        <f t="shared" si="140"/>
        <v>9</v>
      </c>
      <c r="AW633" s="2" t="str">
        <f t="shared" si="141"/>
        <v>N</v>
      </c>
      <c r="AX633" t="str">
        <f t="shared" si="142"/>
        <v/>
      </c>
      <c r="AZ633" s="2" t="str">
        <f t="shared" si="143"/>
        <v/>
      </c>
      <c r="BA633" s="2" t="str">
        <f t="shared" si="144"/>
        <v/>
      </c>
      <c r="BB633" s="2" t="str">
        <f t="shared" si="145"/>
        <v/>
      </c>
      <c r="BC633" s="2" t="str">
        <f t="shared" si="146"/>
        <v/>
      </c>
      <c r="BD633">
        <f t="shared" si="147"/>
        <v>0</v>
      </c>
      <c r="BE633" s="2" t="str">
        <f t="shared" si="148"/>
        <v>N</v>
      </c>
      <c r="BF633" s="2" t="str">
        <f t="shared" si="149"/>
        <v>N</v>
      </c>
      <c r="BG633" s="2" t="str">
        <f t="shared" si="150"/>
        <v>N</v>
      </c>
      <c r="BH633" s="2" t="str">
        <f t="shared" si="151"/>
        <v>N</v>
      </c>
      <c r="BI633">
        <v>171</v>
      </c>
      <c r="BJ633" t="e">
        <f t="shared" si="152"/>
        <v>#NUM!</v>
      </c>
      <c r="BL633" s="13" t="e" cm="1">
        <f t="array" ref="BL633">INDEX(BE$463:BE$662,$BJ633)</f>
        <v>#NUM!</v>
      </c>
      <c r="BM633" s="13" t="e" cm="1">
        <f t="array" ref="BM633">INDEX(BF$463:BF$662,$BJ633)</f>
        <v>#NUM!</v>
      </c>
      <c r="BN633" s="13" t="e" cm="1">
        <f t="array" ref="BN633">INDEX(BG$463:BG$662,$BJ633)</f>
        <v>#NUM!</v>
      </c>
      <c r="BO633" s="13" t="e" cm="1">
        <f t="array" ref="BO633">INDEX(BH$463:BH$662,$BJ633)</f>
        <v>#NUM!</v>
      </c>
    </row>
    <row r="634" spans="33:67" x14ac:dyDescent="0.3">
      <c r="AG634">
        <v>172</v>
      </c>
      <c r="AI634" s="4">
        <v>22</v>
      </c>
      <c r="AJ634">
        <v>18</v>
      </c>
      <c r="AK634" s="2">
        <v>5598</v>
      </c>
      <c r="AR634" s="3">
        <v>8</v>
      </c>
      <c r="AS634" s="14">
        <v>34</v>
      </c>
      <c r="AT634">
        <v>7263</v>
      </c>
      <c r="AV634" s="2">
        <f t="shared" si="140"/>
        <v>8</v>
      </c>
      <c r="AW634" s="2" t="str">
        <f t="shared" si="141"/>
        <v>N</v>
      </c>
      <c r="AX634" t="str">
        <f t="shared" si="142"/>
        <v/>
      </c>
      <c r="AZ634" s="2" t="str">
        <f t="shared" si="143"/>
        <v/>
      </c>
      <c r="BA634" s="2" t="str">
        <f t="shared" si="144"/>
        <v/>
      </c>
      <c r="BB634" s="2" t="str">
        <f t="shared" si="145"/>
        <v/>
      </c>
      <c r="BC634" s="2" t="str">
        <f t="shared" si="146"/>
        <v/>
      </c>
      <c r="BD634">
        <f t="shared" si="147"/>
        <v>0</v>
      </c>
      <c r="BE634" s="2" t="str">
        <f t="shared" si="148"/>
        <v>N</v>
      </c>
      <c r="BF634" s="2" t="str">
        <f t="shared" si="149"/>
        <v>N</v>
      </c>
      <c r="BG634" s="2" t="str">
        <f t="shared" si="150"/>
        <v>N</v>
      </c>
      <c r="BH634" s="2" t="str">
        <f t="shared" si="151"/>
        <v>N</v>
      </c>
      <c r="BI634">
        <v>172</v>
      </c>
      <c r="BJ634" t="e">
        <f t="shared" si="152"/>
        <v>#NUM!</v>
      </c>
      <c r="BL634" s="13" t="e" cm="1">
        <f t="array" ref="BL634">INDEX(BE$463:BE$662,$BJ634)</f>
        <v>#NUM!</v>
      </c>
      <c r="BM634" s="13" t="e" cm="1">
        <f t="array" ref="BM634">INDEX(BF$463:BF$662,$BJ634)</f>
        <v>#NUM!</v>
      </c>
      <c r="BN634" s="13" t="e" cm="1">
        <f t="array" ref="BN634">INDEX(BG$463:BG$662,$BJ634)</f>
        <v>#NUM!</v>
      </c>
      <c r="BO634" s="13" t="e" cm="1">
        <f t="array" ref="BO634">INDEX(BH$463:BH$662,$BJ634)</f>
        <v>#NUM!</v>
      </c>
    </row>
    <row r="635" spans="33:67" x14ac:dyDescent="0.3">
      <c r="AG635">
        <v>173</v>
      </c>
      <c r="AI635" s="4">
        <v>23</v>
      </c>
      <c r="AJ635">
        <v>18</v>
      </c>
      <c r="AK635" s="2">
        <v>5852</v>
      </c>
      <c r="AR635" s="3">
        <v>6</v>
      </c>
      <c r="AS635" s="14">
        <v>40</v>
      </c>
      <c r="AT635">
        <v>7539</v>
      </c>
      <c r="AV635" s="2">
        <f t="shared" si="140"/>
        <v>6</v>
      </c>
      <c r="AW635" s="2" t="str">
        <f t="shared" si="141"/>
        <v>N</v>
      </c>
      <c r="AX635" t="str">
        <f t="shared" si="142"/>
        <v/>
      </c>
      <c r="AZ635" s="2" t="str">
        <f t="shared" si="143"/>
        <v/>
      </c>
      <c r="BA635" s="2" t="str">
        <f t="shared" si="144"/>
        <v/>
      </c>
      <c r="BB635" s="2" t="str">
        <f t="shared" si="145"/>
        <v/>
      </c>
      <c r="BC635" s="2" t="str">
        <f t="shared" si="146"/>
        <v/>
      </c>
      <c r="BD635">
        <f t="shared" si="147"/>
        <v>0</v>
      </c>
      <c r="BE635" s="2" t="str">
        <f t="shared" si="148"/>
        <v>N</v>
      </c>
      <c r="BF635" s="2" t="str">
        <f t="shared" si="149"/>
        <v>N</v>
      </c>
      <c r="BG635" s="2" t="str">
        <f t="shared" si="150"/>
        <v>N</v>
      </c>
      <c r="BH635" s="2" t="str">
        <f t="shared" si="151"/>
        <v>N</v>
      </c>
      <c r="BI635">
        <v>173</v>
      </c>
      <c r="BJ635" t="e">
        <f t="shared" si="152"/>
        <v>#NUM!</v>
      </c>
      <c r="BL635" s="13" t="e" cm="1">
        <f t="array" ref="BL635">INDEX(BE$463:BE$662,$BJ635)</f>
        <v>#NUM!</v>
      </c>
      <c r="BM635" s="13" t="e" cm="1">
        <f t="array" ref="BM635">INDEX(BF$463:BF$662,$BJ635)</f>
        <v>#NUM!</v>
      </c>
      <c r="BN635" s="13" t="e" cm="1">
        <f t="array" ref="BN635">INDEX(BG$463:BG$662,$BJ635)</f>
        <v>#NUM!</v>
      </c>
      <c r="BO635" s="13" t="e" cm="1">
        <f t="array" ref="BO635">INDEX(BH$463:BH$662,$BJ635)</f>
        <v>#NUM!</v>
      </c>
    </row>
    <row r="636" spans="33:67" x14ac:dyDescent="0.3">
      <c r="AG636">
        <v>174</v>
      </c>
      <c r="AI636" s="4">
        <v>24</v>
      </c>
      <c r="AJ636">
        <v>18</v>
      </c>
      <c r="AK636" s="2">
        <v>6107</v>
      </c>
      <c r="AR636" s="3">
        <v>4</v>
      </c>
      <c r="AS636" s="14">
        <v>50</v>
      </c>
      <c r="AT636">
        <v>7853</v>
      </c>
      <c r="AV636" s="2">
        <f t="shared" si="140"/>
        <v>4</v>
      </c>
      <c r="AW636" s="2" t="str">
        <f t="shared" si="141"/>
        <v>N</v>
      </c>
      <c r="AX636" t="str">
        <f t="shared" si="142"/>
        <v/>
      </c>
      <c r="AZ636" s="2" t="str">
        <f t="shared" si="143"/>
        <v/>
      </c>
      <c r="BA636" s="2" t="str">
        <f t="shared" si="144"/>
        <v/>
      </c>
      <c r="BB636" s="2" t="str">
        <f t="shared" si="145"/>
        <v/>
      </c>
      <c r="BC636" s="2" t="str">
        <f t="shared" si="146"/>
        <v/>
      </c>
      <c r="BD636">
        <f t="shared" si="147"/>
        <v>0</v>
      </c>
      <c r="BE636" s="2" t="str">
        <f t="shared" si="148"/>
        <v>N</v>
      </c>
      <c r="BF636" s="2" t="str">
        <f t="shared" si="149"/>
        <v>N</v>
      </c>
      <c r="BG636" s="2" t="str">
        <f t="shared" si="150"/>
        <v>N</v>
      </c>
      <c r="BH636" s="2" t="str">
        <f t="shared" si="151"/>
        <v>N</v>
      </c>
      <c r="BI636">
        <v>174</v>
      </c>
      <c r="BJ636" t="e">
        <f t="shared" si="152"/>
        <v>#NUM!</v>
      </c>
      <c r="BL636" s="13" t="e" cm="1">
        <f t="array" ref="BL636">INDEX(BE$463:BE$662,$BJ636)</f>
        <v>#NUM!</v>
      </c>
      <c r="BM636" s="13" t="e" cm="1">
        <f t="array" ref="BM636">INDEX(BF$463:BF$662,$BJ636)</f>
        <v>#NUM!</v>
      </c>
      <c r="BN636" s="13" t="e" cm="1">
        <f t="array" ref="BN636">INDEX(BG$463:BG$662,$BJ636)</f>
        <v>#NUM!</v>
      </c>
      <c r="BO636" s="13" t="e" cm="1">
        <f t="array" ref="BO636">INDEX(BH$463:BH$662,$BJ636)</f>
        <v>#NUM!</v>
      </c>
    </row>
    <row r="637" spans="33:67" x14ac:dyDescent="0.3">
      <c r="AG637">
        <v>175</v>
      </c>
      <c r="AI637" s="4">
        <v>25</v>
      </c>
      <c r="AJ637">
        <v>18</v>
      </c>
      <c r="AK637" s="2">
        <v>6361</v>
      </c>
      <c r="AR637" s="3">
        <v>7</v>
      </c>
      <c r="AS637" s="14">
        <v>38</v>
      </c>
      <c r="AT637">
        <v>7938</v>
      </c>
      <c r="AV637" s="2">
        <f t="shared" si="140"/>
        <v>7</v>
      </c>
      <c r="AW637" s="2" t="str">
        <f t="shared" si="141"/>
        <v>N</v>
      </c>
      <c r="AX637" t="str">
        <f t="shared" si="142"/>
        <v/>
      </c>
      <c r="AZ637" s="2" t="str">
        <f t="shared" si="143"/>
        <v/>
      </c>
      <c r="BA637" s="2" t="str">
        <f t="shared" si="144"/>
        <v/>
      </c>
      <c r="BB637" s="2" t="str">
        <f t="shared" si="145"/>
        <v/>
      </c>
      <c r="BC637" s="2" t="str">
        <f t="shared" si="146"/>
        <v/>
      </c>
      <c r="BD637">
        <f t="shared" si="147"/>
        <v>0</v>
      </c>
      <c r="BE637" s="2" t="str">
        <f t="shared" si="148"/>
        <v>N</v>
      </c>
      <c r="BF637" s="2" t="str">
        <f t="shared" si="149"/>
        <v>N</v>
      </c>
      <c r="BG637" s="2" t="str">
        <f t="shared" si="150"/>
        <v>N</v>
      </c>
      <c r="BH637" s="2" t="str">
        <f t="shared" si="151"/>
        <v>N</v>
      </c>
      <c r="BI637">
        <v>175</v>
      </c>
      <c r="BJ637" t="e">
        <f t="shared" si="152"/>
        <v>#NUM!</v>
      </c>
      <c r="BL637" s="13" t="e" cm="1">
        <f t="array" ref="BL637">INDEX(BE$463:BE$662,$BJ637)</f>
        <v>#NUM!</v>
      </c>
      <c r="BM637" s="13" t="e" cm="1">
        <f t="array" ref="BM637">INDEX(BF$463:BF$662,$BJ637)</f>
        <v>#NUM!</v>
      </c>
      <c r="BN637" s="13" t="e" cm="1">
        <f t="array" ref="BN637">INDEX(BG$463:BG$662,$BJ637)</f>
        <v>#NUM!</v>
      </c>
      <c r="BO637" s="13" t="e" cm="1">
        <f t="array" ref="BO637">INDEX(BH$463:BH$662,$BJ637)</f>
        <v>#NUM!</v>
      </c>
    </row>
    <row r="638" spans="33:67" x14ac:dyDescent="0.3">
      <c r="AG638">
        <v>176</v>
      </c>
      <c r="AI638" s="4">
        <v>26</v>
      </c>
      <c r="AJ638">
        <v>18</v>
      </c>
      <c r="AK638" s="2">
        <v>6616</v>
      </c>
      <c r="AR638" s="3">
        <v>5</v>
      </c>
      <c r="AS638" s="14">
        <v>45</v>
      </c>
      <c r="AT638">
        <v>7952</v>
      </c>
      <c r="AV638" s="2">
        <f t="shared" si="140"/>
        <v>5</v>
      </c>
      <c r="AW638" s="2" t="str">
        <f t="shared" si="141"/>
        <v>N</v>
      </c>
      <c r="AX638" t="str">
        <f t="shared" si="142"/>
        <v/>
      </c>
      <c r="AZ638" s="2" t="str">
        <f t="shared" si="143"/>
        <v/>
      </c>
      <c r="BA638" s="2" t="str">
        <f t="shared" si="144"/>
        <v/>
      </c>
      <c r="BB638" s="2" t="str">
        <f t="shared" si="145"/>
        <v/>
      </c>
      <c r="BC638" s="2" t="str">
        <f t="shared" si="146"/>
        <v/>
      </c>
      <c r="BD638">
        <f t="shared" si="147"/>
        <v>0</v>
      </c>
      <c r="BE638" s="2" t="str">
        <f t="shared" si="148"/>
        <v>N</v>
      </c>
      <c r="BF638" s="2" t="str">
        <f>IF($BD638=1,BA638,"N")</f>
        <v>N</v>
      </c>
      <c r="BG638" s="2" t="str">
        <f t="shared" si="150"/>
        <v>N</v>
      </c>
      <c r="BH638" s="2" t="str">
        <f t="shared" si="151"/>
        <v>N</v>
      </c>
      <c r="BI638">
        <v>176</v>
      </c>
      <c r="BJ638" t="e">
        <f t="shared" si="152"/>
        <v>#NUM!</v>
      </c>
      <c r="BL638" s="13" t="e" cm="1">
        <f t="array" ref="BL638">INDEX(BE$463:BE$662,$BJ638)</f>
        <v>#NUM!</v>
      </c>
      <c r="BM638" s="13" t="e" cm="1">
        <f t="array" ref="BM638">INDEX(BF$463:BF$662,$BJ638)</f>
        <v>#NUM!</v>
      </c>
      <c r="BN638" s="13" t="e" cm="1">
        <f t="array" ref="BN638">INDEX(BG$463:BG$662,$BJ638)</f>
        <v>#NUM!</v>
      </c>
      <c r="BO638" s="13" t="e" cm="1">
        <f t="array" ref="BO638">INDEX(BH$463:BH$662,$BJ638)</f>
        <v>#NUM!</v>
      </c>
    </row>
    <row r="639" spans="33:67" x14ac:dyDescent="0.3">
      <c r="AG639">
        <v>177</v>
      </c>
      <c r="AI639" s="4">
        <v>27</v>
      </c>
      <c r="AJ639">
        <v>18</v>
      </c>
      <c r="AK639" s="2">
        <v>6870</v>
      </c>
      <c r="AR639" s="3">
        <v>10</v>
      </c>
      <c r="AS639" s="14">
        <v>32</v>
      </c>
      <c r="AT639">
        <v>8042</v>
      </c>
      <c r="AV639" s="2">
        <f t="shared" si="140"/>
        <v>10</v>
      </c>
      <c r="AW639" s="2" t="str">
        <f t="shared" si="141"/>
        <v>N</v>
      </c>
      <c r="AX639" t="str">
        <f t="shared" si="142"/>
        <v/>
      </c>
      <c r="AZ639" s="2" t="str">
        <f t="shared" si="143"/>
        <v/>
      </c>
      <c r="BA639" s="2" t="str">
        <f t="shared" si="144"/>
        <v/>
      </c>
      <c r="BB639" s="2" t="str">
        <f t="shared" si="145"/>
        <v/>
      </c>
      <c r="BC639" s="2" t="str">
        <f t="shared" si="146"/>
        <v/>
      </c>
      <c r="BD639">
        <f t="shared" si="147"/>
        <v>0</v>
      </c>
      <c r="BE639" s="2" t="str">
        <f t="shared" si="148"/>
        <v>N</v>
      </c>
      <c r="BF639" s="2" t="str">
        <f t="shared" si="149"/>
        <v>N</v>
      </c>
      <c r="BG639" s="2" t="str">
        <f t="shared" si="150"/>
        <v>N</v>
      </c>
      <c r="BH639" s="2" t="str">
        <f t="shared" si="151"/>
        <v>N</v>
      </c>
      <c r="BI639">
        <v>177</v>
      </c>
      <c r="BJ639" t="e">
        <f t="shared" si="152"/>
        <v>#NUM!</v>
      </c>
      <c r="BL639" s="13" t="e" cm="1">
        <f t="array" ref="BL639">INDEX(BE$463:BE$662,$BJ639)</f>
        <v>#NUM!</v>
      </c>
      <c r="BM639" s="13" t="e" cm="1">
        <f t="array" ref="BM639">INDEX(BF$463:BF$662,$BJ639)</f>
        <v>#NUM!</v>
      </c>
      <c r="BN639" s="13" t="e" cm="1">
        <f t="array" ref="BN639">INDEX(BG$463:BG$662,$BJ639)</f>
        <v>#NUM!</v>
      </c>
      <c r="BO639" s="13" t="e" cm="1">
        <f t="array" ref="BO639">INDEX(BH$463:BH$662,$BJ639)</f>
        <v>#NUM!</v>
      </c>
    </row>
    <row r="640" spans="33:67" x14ac:dyDescent="0.3">
      <c r="AG640">
        <v>178</v>
      </c>
      <c r="AI640" s="4">
        <v>28</v>
      </c>
      <c r="AJ640">
        <v>18</v>
      </c>
      <c r="AK640" s="2">
        <v>7125</v>
      </c>
      <c r="AR640" s="3">
        <v>8</v>
      </c>
      <c r="AS640" s="14">
        <v>36</v>
      </c>
      <c r="AT640">
        <v>8143</v>
      </c>
      <c r="AV640" s="2">
        <f t="shared" si="140"/>
        <v>8</v>
      </c>
      <c r="AW640" s="2" t="str">
        <f t="shared" si="141"/>
        <v>N</v>
      </c>
      <c r="AX640" t="str">
        <f t="shared" si="142"/>
        <v/>
      </c>
      <c r="AZ640" s="2" t="str">
        <f t="shared" si="143"/>
        <v/>
      </c>
      <c r="BA640" s="2" t="str">
        <f t="shared" si="144"/>
        <v/>
      </c>
      <c r="BB640" s="2" t="str">
        <f t="shared" si="145"/>
        <v/>
      </c>
      <c r="BC640" s="2" t="str">
        <f t="shared" si="146"/>
        <v/>
      </c>
      <c r="BD640">
        <f t="shared" si="147"/>
        <v>0</v>
      </c>
      <c r="BE640" s="2" t="str">
        <f t="shared" si="148"/>
        <v>N</v>
      </c>
      <c r="BF640" s="2" t="str">
        <f t="shared" si="149"/>
        <v>N</v>
      </c>
      <c r="BG640" s="2" t="str">
        <f t="shared" si="150"/>
        <v>N</v>
      </c>
      <c r="BH640" s="2" t="str">
        <f t="shared" si="151"/>
        <v>N</v>
      </c>
      <c r="BI640">
        <v>178</v>
      </c>
      <c r="BJ640" t="e">
        <f t="shared" si="152"/>
        <v>#NUM!</v>
      </c>
      <c r="BL640" s="13" t="e" cm="1">
        <f t="array" ref="BL640">INDEX(BE$463:BE$662,$BJ640)</f>
        <v>#NUM!</v>
      </c>
      <c r="BM640" s="13" t="e" cm="1">
        <f t="array" ref="BM640">INDEX(BF$463:BF$662,$BJ640)</f>
        <v>#NUM!</v>
      </c>
      <c r="BN640" s="13" t="e" cm="1">
        <f t="array" ref="BN640">INDEX(BG$463:BG$662,$BJ640)</f>
        <v>#NUM!</v>
      </c>
      <c r="BO640" s="13" t="e" cm="1">
        <f t="array" ref="BO640">INDEX(BH$463:BH$662,$BJ640)</f>
        <v>#NUM!</v>
      </c>
    </row>
    <row r="641" spans="33:67" x14ac:dyDescent="0.3">
      <c r="AG641">
        <v>179</v>
      </c>
      <c r="AI641" s="4">
        <v>29</v>
      </c>
      <c r="AJ641">
        <v>18</v>
      </c>
      <c r="AK641" s="2">
        <v>7379</v>
      </c>
      <c r="AR641" s="3">
        <v>9</v>
      </c>
      <c r="AS641" s="14">
        <v>34</v>
      </c>
      <c r="AT641">
        <v>8171</v>
      </c>
      <c r="AV641" s="2">
        <f t="shared" si="140"/>
        <v>9</v>
      </c>
      <c r="AW641" s="2" t="str">
        <f t="shared" si="141"/>
        <v>N</v>
      </c>
      <c r="AX641" t="str">
        <f t="shared" si="142"/>
        <v/>
      </c>
      <c r="AZ641" s="2" t="str">
        <f t="shared" si="143"/>
        <v/>
      </c>
      <c r="BA641" s="2" t="str">
        <f t="shared" si="144"/>
        <v/>
      </c>
      <c r="BB641" s="2" t="str">
        <f t="shared" si="145"/>
        <v/>
      </c>
      <c r="BC641" s="2" t="str">
        <f t="shared" si="146"/>
        <v/>
      </c>
      <c r="BD641">
        <f t="shared" si="147"/>
        <v>0</v>
      </c>
      <c r="BE641" s="2" t="str">
        <f t="shared" si="148"/>
        <v>N</v>
      </c>
      <c r="BF641" s="2" t="str">
        <f t="shared" si="149"/>
        <v>N</v>
      </c>
      <c r="BG641" s="2" t="str">
        <f t="shared" si="150"/>
        <v>N</v>
      </c>
      <c r="BH641" s="2" t="str">
        <f t="shared" si="151"/>
        <v>N</v>
      </c>
      <c r="BI641">
        <v>179</v>
      </c>
      <c r="BJ641" t="e">
        <f t="shared" si="152"/>
        <v>#NUM!</v>
      </c>
      <c r="BL641" s="13" t="e" cm="1">
        <f t="array" ref="BL641">INDEX(BE$463:BE$662,$BJ641)</f>
        <v>#NUM!</v>
      </c>
      <c r="BM641" s="13" t="e" cm="1">
        <f t="array" ref="BM641">INDEX(BF$463:BF$662,$BJ641)</f>
        <v>#NUM!</v>
      </c>
      <c r="BN641" s="13" t="e" cm="1">
        <f t="array" ref="BN641">INDEX(BG$463:BG$662,$BJ641)</f>
        <v>#NUM!</v>
      </c>
      <c r="BO641" s="13" t="e" cm="1">
        <f t="array" ref="BO641">INDEX(BH$463:BH$662,$BJ641)</f>
        <v>#NUM!</v>
      </c>
    </row>
    <row r="642" spans="33:67" x14ac:dyDescent="0.3">
      <c r="AG642">
        <v>180</v>
      </c>
      <c r="AI642" s="4">
        <v>30</v>
      </c>
      <c r="AJ642">
        <v>18</v>
      </c>
      <c r="AK642" s="2">
        <v>7634</v>
      </c>
      <c r="AR642" s="3">
        <v>7</v>
      </c>
      <c r="AS642" s="14">
        <v>40</v>
      </c>
      <c r="AT642">
        <v>8796</v>
      </c>
      <c r="AV642" s="2">
        <f t="shared" si="140"/>
        <v>7</v>
      </c>
      <c r="AW642" s="2" t="str">
        <f t="shared" si="141"/>
        <v>N</v>
      </c>
      <c r="AX642" t="str">
        <f t="shared" si="142"/>
        <v/>
      </c>
      <c r="AZ642" s="2" t="str">
        <f t="shared" si="143"/>
        <v/>
      </c>
      <c r="BA642" s="2" t="str">
        <f t="shared" si="144"/>
        <v/>
      </c>
      <c r="BB642" s="2" t="str">
        <f t="shared" si="145"/>
        <v/>
      </c>
      <c r="BC642" s="2" t="str">
        <f t="shared" si="146"/>
        <v/>
      </c>
      <c r="BD642">
        <f t="shared" si="147"/>
        <v>0</v>
      </c>
      <c r="BE642" s="2" t="str">
        <f t="shared" si="148"/>
        <v>N</v>
      </c>
      <c r="BF642" s="2" t="str">
        <f t="shared" si="149"/>
        <v>N</v>
      </c>
      <c r="BG642" s="2" t="str">
        <f t="shared" si="150"/>
        <v>N</v>
      </c>
      <c r="BH642" s="2" t="str">
        <f t="shared" si="151"/>
        <v>N</v>
      </c>
      <c r="BI642">
        <v>180</v>
      </c>
      <c r="BJ642" t="e">
        <f t="shared" si="152"/>
        <v>#NUM!</v>
      </c>
      <c r="BL642" s="13" t="e" cm="1">
        <f t="array" ref="BL642">INDEX(BE$463:BE$662,$BJ642)</f>
        <v>#NUM!</v>
      </c>
      <c r="BM642" s="13" t="e" cm="1">
        <f t="array" ref="BM642">INDEX(BF$463:BF$662,$BJ642)</f>
        <v>#NUM!</v>
      </c>
      <c r="BN642" s="13" t="e" cm="1">
        <f t="array" ref="BN642">INDEX(BG$463:BG$662,$BJ642)</f>
        <v>#NUM!</v>
      </c>
      <c r="BO642" s="13" t="e" cm="1">
        <f t="array" ref="BO642">INDEX(BH$463:BH$662,$BJ642)</f>
        <v>#NUM!</v>
      </c>
    </row>
    <row r="643" spans="33:67" x14ac:dyDescent="0.3">
      <c r="AG643">
        <v>181</v>
      </c>
      <c r="AI643" s="9">
        <v>1</v>
      </c>
      <c r="AJ643">
        <v>20</v>
      </c>
      <c r="AK643" s="2">
        <v>314</v>
      </c>
      <c r="AR643" s="3">
        <v>8</v>
      </c>
      <c r="AS643" s="14">
        <v>38</v>
      </c>
      <c r="AT643">
        <v>9072</v>
      </c>
      <c r="AV643" s="2">
        <f t="shared" si="140"/>
        <v>8</v>
      </c>
      <c r="AW643" s="2" t="str">
        <f t="shared" si="141"/>
        <v>N</v>
      </c>
      <c r="AX643" t="str">
        <f t="shared" si="142"/>
        <v/>
      </c>
      <c r="AZ643" s="2" t="str">
        <f t="shared" si="143"/>
        <v/>
      </c>
      <c r="BA643" s="2" t="str">
        <f t="shared" si="144"/>
        <v/>
      </c>
      <c r="BB643" s="2" t="str">
        <f t="shared" si="145"/>
        <v/>
      </c>
      <c r="BC643" s="2" t="str">
        <f t="shared" si="146"/>
        <v/>
      </c>
      <c r="BD643">
        <f t="shared" si="147"/>
        <v>0</v>
      </c>
      <c r="BE643" s="2" t="str">
        <f t="shared" si="148"/>
        <v>N</v>
      </c>
      <c r="BF643" s="2" t="str">
        <f t="shared" si="149"/>
        <v>N</v>
      </c>
      <c r="BG643" s="2" t="str">
        <f t="shared" si="150"/>
        <v>N</v>
      </c>
      <c r="BH643" s="2" t="str">
        <f t="shared" si="151"/>
        <v>N</v>
      </c>
      <c r="BI643">
        <v>181</v>
      </c>
      <c r="BJ643" t="e">
        <f t="shared" si="152"/>
        <v>#NUM!</v>
      </c>
      <c r="BL643" s="13" t="e" cm="1">
        <f t="array" ref="BL643">INDEX(BE$463:BE$662,$BJ643)</f>
        <v>#NUM!</v>
      </c>
      <c r="BM643" s="13" t="e" cm="1">
        <f t="array" ref="BM643">INDEX(BF$463:BF$662,$BJ643)</f>
        <v>#NUM!</v>
      </c>
      <c r="BN643" s="13" t="e" cm="1">
        <f t="array" ref="BN643">INDEX(BG$463:BG$662,$BJ643)</f>
        <v>#NUM!</v>
      </c>
      <c r="BO643" s="13" t="e" cm="1">
        <f t="array" ref="BO643">INDEX(BH$463:BH$662,$BJ643)</f>
        <v>#NUM!</v>
      </c>
    </row>
    <row r="644" spans="33:67" x14ac:dyDescent="0.3">
      <c r="AG644">
        <v>182</v>
      </c>
      <c r="AI644" s="9">
        <v>2</v>
      </c>
      <c r="AJ644">
        <v>20</v>
      </c>
      <c r="AK644" s="2">
        <v>628</v>
      </c>
      <c r="AR644" s="3">
        <v>10</v>
      </c>
      <c r="AS644" s="14">
        <v>34</v>
      </c>
      <c r="AT644">
        <v>9079</v>
      </c>
      <c r="AV644" s="2">
        <f t="shared" si="140"/>
        <v>10</v>
      </c>
      <c r="AW644" s="2" t="str">
        <f t="shared" si="141"/>
        <v>N</v>
      </c>
      <c r="AX644" t="str">
        <f t="shared" si="142"/>
        <v/>
      </c>
      <c r="AZ644" s="2" t="str">
        <f t="shared" si="143"/>
        <v/>
      </c>
      <c r="BA644" s="2" t="str">
        <f t="shared" si="144"/>
        <v/>
      </c>
      <c r="BB644" s="2" t="str">
        <f t="shared" si="145"/>
        <v/>
      </c>
      <c r="BC644" s="2" t="str">
        <f t="shared" si="146"/>
        <v/>
      </c>
      <c r="BD644">
        <f t="shared" si="147"/>
        <v>0</v>
      </c>
      <c r="BE644" s="2" t="str">
        <f t="shared" si="148"/>
        <v>N</v>
      </c>
      <c r="BF644" s="2" t="str">
        <f t="shared" si="149"/>
        <v>N</v>
      </c>
      <c r="BG644" s="2" t="str">
        <f t="shared" si="150"/>
        <v>N</v>
      </c>
      <c r="BH644" s="2" t="str">
        <f t="shared" si="151"/>
        <v>N</v>
      </c>
      <c r="BI644">
        <v>182</v>
      </c>
      <c r="BJ644" t="e">
        <f t="shared" si="152"/>
        <v>#NUM!</v>
      </c>
      <c r="BL644" s="13" t="e" cm="1">
        <f t="array" ref="BL644">INDEX(BE$463:BE$662,$BJ644)</f>
        <v>#NUM!</v>
      </c>
      <c r="BM644" s="13" t="e" cm="1">
        <f t="array" ref="BM644">INDEX(BF$463:BF$662,$BJ644)</f>
        <v>#NUM!</v>
      </c>
      <c r="BN644" s="13" t="e" cm="1">
        <f t="array" ref="BN644">INDEX(BG$463:BG$662,$BJ644)</f>
        <v>#NUM!</v>
      </c>
      <c r="BO644" s="13" t="e" cm="1">
        <f t="array" ref="BO644">INDEX(BH$463:BH$662,$BJ644)</f>
        <v>#NUM!</v>
      </c>
    </row>
    <row r="645" spans="33:67" x14ac:dyDescent="0.3">
      <c r="AG645">
        <v>183</v>
      </c>
      <c r="AI645" s="9">
        <v>3</v>
      </c>
      <c r="AJ645">
        <v>20</v>
      </c>
      <c r="AK645" s="2">
        <v>942</v>
      </c>
      <c r="AR645" s="3">
        <v>9</v>
      </c>
      <c r="AS645" s="14">
        <v>36</v>
      </c>
      <c r="AT645">
        <v>9160</v>
      </c>
      <c r="AV645" s="2">
        <f t="shared" si="140"/>
        <v>9</v>
      </c>
      <c r="AW645" s="2" t="str">
        <f t="shared" si="141"/>
        <v>N</v>
      </c>
      <c r="AX645" t="str">
        <f t="shared" si="142"/>
        <v/>
      </c>
      <c r="AZ645" s="2" t="str">
        <f t="shared" si="143"/>
        <v/>
      </c>
      <c r="BA645" s="2" t="str">
        <f t="shared" si="144"/>
        <v/>
      </c>
      <c r="BB645" s="2" t="str">
        <f t="shared" si="145"/>
        <v/>
      </c>
      <c r="BC645" s="2" t="str">
        <f t="shared" si="146"/>
        <v/>
      </c>
      <c r="BD645">
        <f t="shared" si="147"/>
        <v>0</v>
      </c>
      <c r="BE645" s="2" t="str">
        <f t="shared" si="148"/>
        <v>N</v>
      </c>
      <c r="BF645" s="2" t="str">
        <f t="shared" si="149"/>
        <v>N</v>
      </c>
      <c r="BG645" s="2" t="str">
        <f t="shared" si="150"/>
        <v>N</v>
      </c>
      <c r="BH645" s="2" t="str">
        <f t="shared" si="151"/>
        <v>N</v>
      </c>
      <c r="BI645">
        <v>183</v>
      </c>
      <c r="BJ645" t="e">
        <f t="shared" si="152"/>
        <v>#NUM!</v>
      </c>
      <c r="BL645" s="13" t="e" cm="1">
        <f t="array" ref="BL645">INDEX(BE$463:BE$662,$BJ645)</f>
        <v>#NUM!</v>
      </c>
      <c r="BM645" s="13" t="e" cm="1">
        <f t="array" ref="BM645">INDEX(BF$463:BF$662,$BJ645)</f>
        <v>#NUM!</v>
      </c>
      <c r="BN645" s="13" t="e" cm="1">
        <f t="array" ref="BN645">INDEX(BG$463:BG$662,$BJ645)</f>
        <v>#NUM!</v>
      </c>
      <c r="BO645" s="13" t="e" cm="1">
        <f t="array" ref="BO645">INDEX(BH$463:BH$662,$BJ645)</f>
        <v>#NUM!</v>
      </c>
    </row>
    <row r="646" spans="33:67" x14ac:dyDescent="0.3">
      <c r="AG646">
        <v>184</v>
      </c>
      <c r="AI646" s="9">
        <v>4</v>
      </c>
      <c r="AJ646">
        <v>20</v>
      </c>
      <c r="AK646" s="2">
        <v>1256</v>
      </c>
      <c r="AR646" s="3">
        <v>6</v>
      </c>
      <c r="AS646" s="14">
        <v>45</v>
      </c>
      <c r="AT646">
        <v>9542</v>
      </c>
      <c r="AV646" s="2">
        <f t="shared" si="140"/>
        <v>6</v>
      </c>
      <c r="AW646" s="2" t="str">
        <f t="shared" si="141"/>
        <v>N</v>
      </c>
      <c r="AX646" t="str">
        <f t="shared" si="142"/>
        <v/>
      </c>
      <c r="AZ646" s="2" t="str">
        <f t="shared" si="143"/>
        <v/>
      </c>
      <c r="BA646" s="2" t="str">
        <f t="shared" si="144"/>
        <v/>
      </c>
      <c r="BB646" s="2" t="str">
        <f t="shared" si="145"/>
        <v/>
      </c>
      <c r="BC646" s="2" t="str">
        <f t="shared" si="146"/>
        <v/>
      </c>
      <c r="BD646">
        <f t="shared" si="147"/>
        <v>0</v>
      </c>
      <c r="BE646" s="2" t="str">
        <f t="shared" si="148"/>
        <v>N</v>
      </c>
      <c r="BF646" s="2" t="str">
        <f t="shared" si="149"/>
        <v>N</v>
      </c>
      <c r="BG646" s="2" t="str">
        <f t="shared" si="150"/>
        <v>N</v>
      </c>
      <c r="BH646" s="2" t="str">
        <f t="shared" si="151"/>
        <v>N</v>
      </c>
      <c r="BI646">
        <v>184</v>
      </c>
      <c r="BJ646" t="e">
        <f t="shared" si="152"/>
        <v>#NUM!</v>
      </c>
      <c r="BL646" s="13" t="e" cm="1">
        <f t="array" ref="BL646">INDEX(BE$463:BE$662,$BJ646)</f>
        <v>#NUM!</v>
      </c>
      <c r="BM646" s="13" t="e" cm="1">
        <f t="array" ref="BM646">INDEX(BF$463:BF$662,$BJ646)</f>
        <v>#NUM!</v>
      </c>
      <c r="BN646" s="13" t="e" cm="1">
        <f t="array" ref="BN646">INDEX(BG$463:BG$662,$BJ646)</f>
        <v>#NUM!</v>
      </c>
      <c r="BO646" s="13" t="e" cm="1">
        <f t="array" ref="BO646">INDEX(BH$463:BH$662,$BJ646)</f>
        <v>#NUM!</v>
      </c>
    </row>
    <row r="647" spans="33:67" x14ac:dyDescent="0.3">
      <c r="AG647">
        <v>185</v>
      </c>
      <c r="AI647" s="9">
        <v>5</v>
      </c>
      <c r="AJ647">
        <v>20</v>
      </c>
      <c r="AK647" s="2">
        <v>1570</v>
      </c>
      <c r="AR647" s="3">
        <v>5</v>
      </c>
      <c r="AS647" s="14">
        <v>50</v>
      </c>
      <c r="AT647">
        <v>9817</v>
      </c>
      <c r="AV647" s="2">
        <f t="shared" si="140"/>
        <v>5</v>
      </c>
      <c r="AW647" s="2" t="str">
        <f t="shared" si="141"/>
        <v>N</v>
      </c>
      <c r="AX647" t="str">
        <f t="shared" si="142"/>
        <v/>
      </c>
      <c r="AZ647" s="2" t="str">
        <f t="shared" si="143"/>
        <v/>
      </c>
      <c r="BA647" s="2" t="str">
        <f t="shared" si="144"/>
        <v/>
      </c>
      <c r="BB647" s="2" t="str">
        <f t="shared" si="145"/>
        <v/>
      </c>
      <c r="BC647" s="2" t="str">
        <f t="shared" si="146"/>
        <v/>
      </c>
      <c r="BD647">
        <f t="shared" si="147"/>
        <v>0</v>
      </c>
      <c r="BE647" s="2" t="str">
        <f t="shared" si="148"/>
        <v>N</v>
      </c>
      <c r="BF647" s="2" t="str">
        <f t="shared" si="149"/>
        <v>N</v>
      </c>
      <c r="BG647" s="2" t="str">
        <f t="shared" si="150"/>
        <v>N</v>
      </c>
      <c r="BH647" s="2" t="str">
        <f t="shared" si="151"/>
        <v>N</v>
      </c>
      <c r="BI647">
        <v>185</v>
      </c>
      <c r="BJ647" t="e">
        <f t="shared" si="152"/>
        <v>#NUM!</v>
      </c>
      <c r="BL647" s="13" t="e" cm="1">
        <f t="array" ref="BL647">INDEX(BE$463:BE$662,$BJ647)</f>
        <v>#NUM!</v>
      </c>
      <c r="BM647" s="13" t="e" cm="1">
        <f t="array" ref="BM647">INDEX(BF$463:BF$662,$BJ647)</f>
        <v>#NUM!</v>
      </c>
      <c r="BN647" s="13" t="e" cm="1">
        <f t="array" ref="BN647">INDEX(BG$463:BG$662,$BJ647)</f>
        <v>#NUM!</v>
      </c>
      <c r="BO647" s="13" t="e" cm="1">
        <f t="array" ref="BO647">INDEX(BH$463:BH$662,$BJ647)</f>
        <v>#NUM!</v>
      </c>
    </row>
    <row r="648" spans="33:67" x14ac:dyDescent="0.3">
      <c r="AG648">
        <v>186</v>
      </c>
      <c r="AI648" s="9">
        <v>6</v>
      </c>
      <c r="AJ648">
        <v>20</v>
      </c>
      <c r="AK648" s="2">
        <v>1884</v>
      </c>
      <c r="AR648" s="3">
        <v>8</v>
      </c>
      <c r="AS648" s="14">
        <v>40</v>
      </c>
      <c r="AT648">
        <v>10053</v>
      </c>
      <c r="AV648" s="2">
        <f t="shared" si="140"/>
        <v>8</v>
      </c>
      <c r="AW648" s="2" t="str">
        <f t="shared" si="141"/>
        <v>N</v>
      </c>
      <c r="AX648" t="str">
        <f t="shared" si="142"/>
        <v/>
      </c>
      <c r="AZ648" s="2" t="str">
        <f t="shared" si="143"/>
        <v/>
      </c>
      <c r="BA648" s="2" t="str">
        <f t="shared" si="144"/>
        <v/>
      </c>
      <c r="BB648" s="2" t="str">
        <f t="shared" si="145"/>
        <v/>
      </c>
      <c r="BC648" s="2" t="str">
        <f t="shared" si="146"/>
        <v/>
      </c>
      <c r="BD648">
        <f t="shared" si="147"/>
        <v>0</v>
      </c>
      <c r="BE648" s="2" t="str">
        <f t="shared" si="148"/>
        <v>N</v>
      </c>
      <c r="BF648" s="2" t="str">
        <f t="shared" si="149"/>
        <v>N</v>
      </c>
      <c r="BG648" s="2" t="str">
        <f t="shared" si="150"/>
        <v>N</v>
      </c>
      <c r="BH648" s="2" t="str">
        <f t="shared" si="151"/>
        <v>N</v>
      </c>
      <c r="BI648">
        <v>186</v>
      </c>
      <c r="BJ648" t="e">
        <f t="shared" si="152"/>
        <v>#NUM!</v>
      </c>
      <c r="BL648" s="13" t="e" cm="1">
        <f t="array" ref="BL648">INDEX(BE$463:BE$662,$BJ648)</f>
        <v>#NUM!</v>
      </c>
      <c r="BM648" s="13" t="e" cm="1">
        <f t="array" ref="BM648">INDEX(BF$463:BF$662,$BJ648)</f>
        <v>#NUM!</v>
      </c>
      <c r="BN648" s="13" t="e" cm="1">
        <f t="array" ref="BN648">INDEX(BG$463:BG$662,$BJ648)</f>
        <v>#NUM!</v>
      </c>
      <c r="BO648" s="13" t="e" cm="1">
        <f t="array" ref="BO648">INDEX(BH$463:BH$662,$BJ648)</f>
        <v>#NUM!</v>
      </c>
    </row>
    <row r="649" spans="33:67" x14ac:dyDescent="0.3">
      <c r="AG649">
        <v>187</v>
      </c>
      <c r="AI649" s="9">
        <v>7</v>
      </c>
      <c r="AJ649">
        <v>20</v>
      </c>
      <c r="AK649" s="2">
        <v>2199</v>
      </c>
      <c r="AR649" s="3">
        <v>10</v>
      </c>
      <c r="AS649" s="14">
        <v>36</v>
      </c>
      <c r="AT649">
        <v>10178</v>
      </c>
      <c r="AV649" s="2">
        <f t="shared" si="140"/>
        <v>10</v>
      </c>
      <c r="AW649" s="2" t="str">
        <f t="shared" si="141"/>
        <v>N</v>
      </c>
      <c r="AX649" t="str">
        <f t="shared" si="142"/>
        <v/>
      </c>
      <c r="AZ649" s="2" t="str">
        <f t="shared" si="143"/>
        <v/>
      </c>
      <c r="BA649" s="2" t="str">
        <f t="shared" si="144"/>
        <v/>
      </c>
      <c r="BB649" s="2" t="str">
        <f t="shared" si="145"/>
        <v/>
      </c>
      <c r="BC649" s="2" t="str">
        <f t="shared" si="146"/>
        <v/>
      </c>
      <c r="BD649">
        <f t="shared" si="147"/>
        <v>0</v>
      </c>
      <c r="BE649" s="2" t="str">
        <f t="shared" si="148"/>
        <v>N</v>
      </c>
      <c r="BF649" s="2" t="str">
        <f t="shared" si="149"/>
        <v>N</v>
      </c>
      <c r="BG649" s="2" t="str">
        <f t="shared" si="150"/>
        <v>N</v>
      </c>
      <c r="BH649" s="2" t="str">
        <f t="shared" si="151"/>
        <v>N</v>
      </c>
      <c r="BI649">
        <v>187</v>
      </c>
      <c r="BJ649" t="e">
        <f t="shared" si="152"/>
        <v>#NUM!</v>
      </c>
      <c r="BL649" s="13" t="e" cm="1">
        <f t="array" ref="BL649">INDEX(BE$463:BE$662,$BJ649)</f>
        <v>#NUM!</v>
      </c>
      <c r="BM649" s="13" t="e" cm="1">
        <f t="array" ref="BM649">INDEX(BF$463:BF$662,$BJ649)</f>
        <v>#NUM!</v>
      </c>
      <c r="BN649" s="13" t="e" cm="1">
        <f t="array" ref="BN649">INDEX(BG$463:BG$662,$BJ649)</f>
        <v>#NUM!</v>
      </c>
      <c r="BO649" s="13" t="e" cm="1">
        <f t="array" ref="BO649">INDEX(BH$463:BH$662,$BJ649)</f>
        <v>#NUM!</v>
      </c>
    </row>
    <row r="650" spans="33:67" x14ac:dyDescent="0.3">
      <c r="AG650">
        <v>188</v>
      </c>
      <c r="AI650" s="9">
        <v>8</v>
      </c>
      <c r="AJ650">
        <v>20</v>
      </c>
      <c r="AK650" s="2">
        <v>2513</v>
      </c>
      <c r="AR650" s="3">
        <v>9</v>
      </c>
      <c r="AS650" s="14">
        <v>38</v>
      </c>
      <c r="AT650">
        <v>10207</v>
      </c>
      <c r="AV650" s="2">
        <f t="shared" si="140"/>
        <v>9</v>
      </c>
      <c r="AW650" s="2" t="str">
        <f t="shared" si="141"/>
        <v>N</v>
      </c>
      <c r="AX650" t="str">
        <f t="shared" si="142"/>
        <v/>
      </c>
      <c r="AZ650" s="2" t="str">
        <f t="shared" si="143"/>
        <v/>
      </c>
      <c r="BA650" s="2" t="str">
        <f t="shared" si="144"/>
        <v/>
      </c>
      <c r="BB650" s="2" t="str">
        <f t="shared" si="145"/>
        <v/>
      </c>
      <c r="BC650" s="2" t="str">
        <f t="shared" si="146"/>
        <v/>
      </c>
      <c r="BD650">
        <f t="shared" si="147"/>
        <v>0</v>
      </c>
      <c r="BE650" s="2" t="str">
        <f t="shared" si="148"/>
        <v>N</v>
      </c>
      <c r="BF650" s="2" t="str">
        <f t="shared" si="149"/>
        <v>N</v>
      </c>
      <c r="BG650" s="2" t="str">
        <f t="shared" si="150"/>
        <v>N</v>
      </c>
      <c r="BH650" s="2" t="str">
        <f t="shared" si="151"/>
        <v>N</v>
      </c>
      <c r="BI650">
        <v>188</v>
      </c>
      <c r="BJ650" t="e">
        <f t="shared" si="152"/>
        <v>#NUM!</v>
      </c>
      <c r="BL650" s="13" t="e" cm="1">
        <f t="array" ref="BL650">INDEX(BE$463:BE$662,$BJ650)</f>
        <v>#NUM!</v>
      </c>
      <c r="BM650" s="13" t="e" cm="1">
        <f t="array" ref="BM650">INDEX(BF$463:BF$662,$BJ650)</f>
        <v>#NUM!</v>
      </c>
      <c r="BN650" s="13" t="e" cm="1">
        <f t="array" ref="BN650">INDEX(BG$463:BG$662,$BJ650)</f>
        <v>#NUM!</v>
      </c>
      <c r="BO650" s="13" t="e" cm="1">
        <f t="array" ref="BO650">INDEX(BH$463:BH$662,$BJ650)</f>
        <v>#NUM!</v>
      </c>
    </row>
    <row r="651" spans="33:67" x14ac:dyDescent="0.3">
      <c r="AG651">
        <v>189</v>
      </c>
      <c r="AI651" s="9">
        <v>9</v>
      </c>
      <c r="AJ651">
        <v>20</v>
      </c>
      <c r="AK651" s="2">
        <v>2827</v>
      </c>
      <c r="AR651" s="3">
        <v>7</v>
      </c>
      <c r="AS651" s="14">
        <v>45</v>
      </c>
      <c r="AT651">
        <v>11133</v>
      </c>
      <c r="AV651" s="2">
        <f t="shared" si="140"/>
        <v>7</v>
      </c>
      <c r="AW651" s="2" t="str">
        <f t="shared" si="141"/>
        <v>N</v>
      </c>
      <c r="AX651" t="str">
        <f t="shared" si="142"/>
        <v/>
      </c>
      <c r="AZ651" s="2" t="str">
        <f t="shared" si="143"/>
        <v/>
      </c>
      <c r="BA651" s="2" t="str">
        <f t="shared" si="144"/>
        <v/>
      </c>
      <c r="BB651" s="2" t="str">
        <f t="shared" si="145"/>
        <v/>
      </c>
      <c r="BC651" s="2" t="str">
        <f t="shared" si="146"/>
        <v/>
      </c>
      <c r="BD651">
        <f t="shared" si="147"/>
        <v>0</v>
      </c>
      <c r="BE651" s="2" t="str">
        <f t="shared" si="148"/>
        <v>N</v>
      </c>
      <c r="BF651" s="2" t="str">
        <f t="shared" si="149"/>
        <v>N</v>
      </c>
      <c r="BG651" s="2" t="str">
        <f t="shared" si="150"/>
        <v>N</v>
      </c>
      <c r="BH651" s="2" t="str">
        <f t="shared" si="151"/>
        <v>N</v>
      </c>
      <c r="BI651">
        <v>189</v>
      </c>
      <c r="BJ651" t="e">
        <f t="shared" si="152"/>
        <v>#NUM!</v>
      </c>
      <c r="BL651" s="13" t="e" cm="1">
        <f t="array" ref="BL651">INDEX(BE$463:BE$662,$BJ651)</f>
        <v>#NUM!</v>
      </c>
      <c r="BM651" s="13" t="e" cm="1">
        <f t="array" ref="BM651">INDEX(BF$463:BF$662,$BJ651)</f>
        <v>#NUM!</v>
      </c>
      <c r="BN651" s="13" t="e" cm="1">
        <f t="array" ref="BN651">INDEX(BG$463:BG$662,$BJ651)</f>
        <v>#NUM!</v>
      </c>
      <c r="BO651" s="13" t="e" cm="1">
        <f t="array" ref="BO651">INDEX(BH$463:BH$662,$BJ651)</f>
        <v>#NUM!</v>
      </c>
    </row>
    <row r="652" spans="33:67" x14ac:dyDescent="0.3">
      <c r="AG652">
        <v>190</v>
      </c>
      <c r="AI652" s="9">
        <v>10</v>
      </c>
      <c r="AJ652">
        <v>20</v>
      </c>
      <c r="AK652" s="2">
        <v>3141</v>
      </c>
      <c r="AR652" s="3">
        <v>9</v>
      </c>
      <c r="AS652" s="14">
        <v>40</v>
      </c>
      <c r="AT652">
        <v>11309</v>
      </c>
      <c r="AV652" s="2">
        <f t="shared" si="140"/>
        <v>9</v>
      </c>
      <c r="AW652" s="2" t="str">
        <f t="shared" si="141"/>
        <v>N</v>
      </c>
      <c r="AX652" t="str">
        <f t="shared" si="142"/>
        <v/>
      </c>
      <c r="AZ652" s="2" t="str">
        <f t="shared" si="143"/>
        <v/>
      </c>
      <c r="BA652" s="2" t="str">
        <f t="shared" si="144"/>
        <v/>
      </c>
      <c r="BB652" s="2" t="str">
        <f t="shared" si="145"/>
        <v/>
      </c>
      <c r="BC652" s="2" t="str">
        <f t="shared" si="146"/>
        <v/>
      </c>
      <c r="BD652">
        <f t="shared" si="147"/>
        <v>0</v>
      </c>
      <c r="BE652" s="2" t="str">
        <f t="shared" si="148"/>
        <v>N</v>
      </c>
      <c r="BF652" s="2" t="str">
        <f t="shared" si="149"/>
        <v>N</v>
      </c>
      <c r="BG652" s="2" t="str">
        <f t="shared" si="150"/>
        <v>N</v>
      </c>
      <c r="BH652" s="2" t="str">
        <f t="shared" si="151"/>
        <v>N</v>
      </c>
      <c r="BI652">
        <v>190</v>
      </c>
      <c r="BJ652" t="e">
        <f t="shared" si="152"/>
        <v>#NUM!</v>
      </c>
      <c r="BL652" s="13" t="e" cm="1">
        <f t="array" ref="BL652">INDEX(BE$463:BE$662,$BJ652)</f>
        <v>#NUM!</v>
      </c>
      <c r="BM652" s="13" t="e" cm="1">
        <f t="array" ref="BM652">INDEX(BF$463:BF$662,$BJ652)</f>
        <v>#NUM!</v>
      </c>
      <c r="BN652" s="13" t="e" cm="1">
        <f t="array" ref="BN652">INDEX(BG$463:BG$662,$BJ652)</f>
        <v>#NUM!</v>
      </c>
      <c r="BO652" s="13" t="e" cm="1">
        <f t="array" ref="BO652">INDEX(BH$463:BH$662,$BJ652)</f>
        <v>#NUM!</v>
      </c>
    </row>
    <row r="653" spans="33:67" x14ac:dyDescent="0.3">
      <c r="AG653">
        <v>191</v>
      </c>
      <c r="AI653" s="9">
        <v>11</v>
      </c>
      <c r="AJ653">
        <v>20</v>
      </c>
      <c r="AK653" s="2">
        <v>3455</v>
      </c>
      <c r="AR653" s="3">
        <v>10</v>
      </c>
      <c r="AS653" s="14">
        <v>38</v>
      </c>
      <c r="AT653">
        <v>11341</v>
      </c>
      <c r="AV653" s="2">
        <f t="shared" si="140"/>
        <v>10</v>
      </c>
      <c r="AW653" s="2" t="str">
        <f t="shared" si="141"/>
        <v>N</v>
      </c>
      <c r="AX653" t="str">
        <f t="shared" si="142"/>
        <v/>
      </c>
      <c r="AZ653" s="2" t="str">
        <f t="shared" si="143"/>
        <v/>
      </c>
      <c r="BA653" s="2" t="str">
        <f t="shared" si="144"/>
        <v/>
      </c>
      <c r="BB653" s="2" t="str">
        <f t="shared" si="145"/>
        <v/>
      </c>
      <c r="BC653" s="2" t="str">
        <f t="shared" si="146"/>
        <v/>
      </c>
      <c r="BD653">
        <f t="shared" si="147"/>
        <v>0</v>
      </c>
      <c r="BE653" s="2" t="str">
        <f t="shared" si="148"/>
        <v>N</v>
      </c>
      <c r="BF653" s="2" t="str">
        <f t="shared" si="149"/>
        <v>N</v>
      </c>
      <c r="BG653" s="2" t="str">
        <f t="shared" si="150"/>
        <v>N</v>
      </c>
      <c r="BH653" s="2" t="str">
        <f t="shared" si="151"/>
        <v>N</v>
      </c>
      <c r="BI653">
        <v>191</v>
      </c>
      <c r="BJ653" t="e">
        <f t="shared" si="152"/>
        <v>#NUM!</v>
      </c>
      <c r="BL653" s="13" t="e" cm="1">
        <f t="array" ref="BL653">INDEX(BE$463:BE$662,$BJ653)</f>
        <v>#NUM!</v>
      </c>
      <c r="BM653" s="13" t="e" cm="1">
        <f t="array" ref="BM653">INDEX(BF$463:BF$662,$BJ653)</f>
        <v>#NUM!</v>
      </c>
      <c r="BN653" s="13" t="e" cm="1">
        <f t="array" ref="BN653">INDEX(BG$463:BG$662,$BJ653)</f>
        <v>#NUM!</v>
      </c>
      <c r="BO653" s="13" t="e" cm="1">
        <f t="array" ref="BO653">INDEX(BH$463:BH$662,$BJ653)</f>
        <v>#NUM!</v>
      </c>
    </row>
    <row r="654" spans="33:67" x14ac:dyDescent="0.3">
      <c r="AG654">
        <v>192</v>
      </c>
      <c r="AI654" s="9">
        <v>12</v>
      </c>
      <c r="AJ654">
        <v>20</v>
      </c>
      <c r="AK654" s="2">
        <v>3769</v>
      </c>
      <c r="AR654" s="3">
        <v>6</v>
      </c>
      <c r="AS654" s="14">
        <v>50</v>
      </c>
      <c r="AT654">
        <v>11780</v>
      </c>
      <c r="AV654" s="2">
        <f t="shared" si="140"/>
        <v>6</v>
      </c>
      <c r="AW654" s="2" t="str">
        <f t="shared" si="141"/>
        <v>N</v>
      </c>
      <c r="AX654" t="str">
        <f t="shared" si="142"/>
        <v/>
      </c>
      <c r="AZ654" s="2" t="str">
        <f t="shared" si="143"/>
        <v/>
      </c>
      <c r="BA654" s="2" t="str">
        <f t="shared" si="144"/>
        <v/>
      </c>
      <c r="BB654" s="2" t="str">
        <f t="shared" si="145"/>
        <v/>
      </c>
      <c r="BC654" s="2" t="str">
        <f t="shared" si="146"/>
        <v/>
      </c>
      <c r="BD654">
        <f t="shared" si="147"/>
        <v>0</v>
      </c>
      <c r="BE654" s="2" t="str">
        <f t="shared" si="148"/>
        <v>N</v>
      </c>
      <c r="BF654" s="2" t="str">
        <f t="shared" si="149"/>
        <v>N</v>
      </c>
      <c r="BG654" s="2" t="str">
        <f t="shared" si="150"/>
        <v>N</v>
      </c>
      <c r="BH654" s="2" t="str">
        <f t="shared" si="151"/>
        <v>N</v>
      </c>
      <c r="BI654">
        <v>192</v>
      </c>
      <c r="BJ654" t="e">
        <f t="shared" si="152"/>
        <v>#NUM!</v>
      </c>
      <c r="BL654" s="13" t="e" cm="1">
        <f t="array" ref="BL654">INDEX(BE$463:BE$662,$BJ654)</f>
        <v>#NUM!</v>
      </c>
      <c r="BM654" s="13" t="e" cm="1">
        <f t="array" ref="BM654">INDEX(BF$463:BF$662,$BJ654)</f>
        <v>#NUM!</v>
      </c>
      <c r="BN654" s="13" t="e" cm="1">
        <f t="array" ref="BN654">INDEX(BG$463:BG$662,$BJ654)</f>
        <v>#NUM!</v>
      </c>
      <c r="BO654" s="13" t="e" cm="1">
        <f t="array" ref="BO654">INDEX(BH$463:BH$662,$BJ654)</f>
        <v>#NUM!</v>
      </c>
    </row>
    <row r="655" spans="33:67" x14ac:dyDescent="0.3">
      <c r="AG655">
        <v>193</v>
      </c>
      <c r="AI655" s="9">
        <v>13</v>
      </c>
      <c r="AJ655">
        <v>20</v>
      </c>
      <c r="AK655" s="2">
        <v>4084</v>
      </c>
      <c r="AR655" s="3">
        <v>10</v>
      </c>
      <c r="AS655" s="14">
        <v>40</v>
      </c>
      <c r="AT655">
        <v>12566</v>
      </c>
      <c r="AV655" s="2">
        <f t="shared" si="140"/>
        <v>10</v>
      </c>
      <c r="AW655" s="2" t="str">
        <f t="shared" si="141"/>
        <v>N</v>
      </c>
      <c r="AX655" t="str">
        <f t="shared" si="142"/>
        <v/>
      </c>
      <c r="AZ655" s="2" t="str">
        <f t="shared" si="143"/>
        <v/>
      </c>
      <c r="BA655" s="2" t="str">
        <f t="shared" si="144"/>
        <v/>
      </c>
      <c r="BB655" s="2" t="str">
        <f t="shared" si="145"/>
        <v/>
      </c>
      <c r="BC655" s="2" t="str">
        <f t="shared" si="146"/>
        <v/>
      </c>
      <c r="BD655">
        <f t="shared" si="147"/>
        <v>0</v>
      </c>
      <c r="BE655" s="2" t="str">
        <f t="shared" si="148"/>
        <v>N</v>
      </c>
      <c r="BF655" s="2" t="str">
        <f t="shared" si="149"/>
        <v>N</v>
      </c>
      <c r="BG655" s="2" t="str">
        <f t="shared" si="150"/>
        <v>N</v>
      </c>
      <c r="BH655" s="2" t="str">
        <f t="shared" si="151"/>
        <v>N</v>
      </c>
      <c r="BI655">
        <v>193</v>
      </c>
      <c r="BJ655" t="e">
        <f t="shared" ref="BJ655:BJ662" si="153">SMALL(BE$463:BE$662,BI655)</f>
        <v>#NUM!</v>
      </c>
      <c r="BL655" s="13" t="e" cm="1">
        <f t="array" ref="BL655">INDEX(BE$463:BE$662,$BJ655)</f>
        <v>#NUM!</v>
      </c>
      <c r="BM655" s="13" t="e" cm="1">
        <f t="array" ref="BM655">INDEX(BF$463:BF$662,$BJ655)</f>
        <v>#NUM!</v>
      </c>
      <c r="BN655" s="13" t="e" cm="1">
        <f t="array" ref="BN655">INDEX(BG$463:BG$662,$BJ655)</f>
        <v>#NUM!</v>
      </c>
      <c r="BO655" s="13" t="e" cm="1">
        <f t="array" ref="BO655">INDEX(BH$463:BH$662,$BJ655)</f>
        <v>#NUM!</v>
      </c>
    </row>
    <row r="656" spans="33:67" x14ac:dyDescent="0.3">
      <c r="AG656">
        <v>194</v>
      </c>
      <c r="AI656" s="9">
        <v>14</v>
      </c>
      <c r="AJ656">
        <v>20</v>
      </c>
      <c r="AK656" s="2">
        <v>4398</v>
      </c>
      <c r="AR656" s="3">
        <v>8</v>
      </c>
      <c r="AS656" s="14">
        <v>45</v>
      </c>
      <c r="AT656">
        <v>12723</v>
      </c>
      <c r="AV656" s="2">
        <f t="shared" ref="AV656:AV662" si="154">IF(AR656&lt;=AV$461,AR656,"N")</f>
        <v>8</v>
      </c>
      <c r="AW656" s="2" t="str">
        <f t="shared" ref="AW656:AW662" si="155">IF(AS656&lt;=AW$461,AS656,"N")</f>
        <v>N</v>
      </c>
      <c r="AX656" t="str">
        <f t="shared" ref="AX656:AX662" si="156">IF(COUNTIF(AV656:AW656,"N")=0,AT656,"")</f>
        <v/>
      </c>
      <c r="AZ656" s="2" t="str">
        <f t="shared" ref="AZ656:AZ662" si="157">IF(COUNTIF(AV656:AW656,"N")=0,AG656,"")</f>
        <v/>
      </c>
      <c r="BA656" s="2" t="str">
        <f t="shared" ref="BA656:BA662" si="158">IF(COUNTIF(AV656:AW656,"N")=0,AV656,"")</f>
        <v/>
      </c>
      <c r="BB656" s="2" t="str">
        <f t="shared" ref="BB656:BB662" si="159">IF(COUNTIF(AV656:AW656,"N")=0,AW656,"")</f>
        <v/>
      </c>
      <c r="BC656" s="2" t="str">
        <f t="shared" ref="BC656:BC662" si="160">IF(COUNTIF(AV656:AW656,"N")=0,AT656,"")</f>
        <v/>
      </c>
      <c r="BD656">
        <f t="shared" ref="BD656:BD662" si="161">IF(COUNTIF(AV656:AW656,"N")=0,IF(BC656&gt;$AX$461,1,0),0)</f>
        <v>0</v>
      </c>
      <c r="BE656" s="2" t="str">
        <f t="shared" ref="BE656:BE662" si="162">IF($BD656=1,AZ656,"N")</f>
        <v>N</v>
      </c>
      <c r="BF656" s="2" t="str">
        <f t="shared" ref="BF656:BF662" si="163">IF($BD656=1,BA656,"N")</f>
        <v>N</v>
      </c>
      <c r="BG656" s="2" t="str">
        <f t="shared" ref="BG656:BG662" si="164">IF($BD656=1,BB656,"N")</f>
        <v>N</v>
      </c>
      <c r="BH656" s="2" t="str">
        <f t="shared" ref="BH656:BH662" si="165">IF($BD656=1,BC656,"N")</f>
        <v>N</v>
      </c>
      <c r="BI656">
        <v>194</v>
      </c>
      <c r="BJ656" t="e">
        <f t="shared" si="153"/>
        <v>#NUM!</v>
      </c>
      <c r="BL656" s="13" t="e" cm="1">
        <f t="array" ref="BL656">INDEX(BE$463:BE$662,$BJ656)</f>
        <v>#NUM!</v>
      </c>
      <c r="BM656" s="13" t="e" cm="1">
        <f t="array" ref="BM656">INDEX(BF$463:BF$662,$BJ656)</f>
        <v>#NUM!</v>
      </c>
      <c r="BN656" s="13" t="e" cm="1">
        <f t="array" ref="BN656">INDEX(BG$463:BG$662,$BJ656)</f>
        <v>#NUM!</v>
      </c>
      <c r="BO656" s="13" t="e" cm="1">
        <f t="array" ref="BO656">INDEX(BH$463:BH$662,$BJ656)</f>
        <v>#NUM!</v>
      </c>
    </row>
    <row r="657" spans="33:67" x14ac:dyDescent="0.3">
      <c r="AG657">
        <v>195</v>
      </c>
      <c r="AI657" s="9">
        <v>15</v>
      </c>
      <c r="AJ657">
        <v>20</v>
      </c>
      <c r="AK657" s="2">
        <v>4712</v>
      </c>
      <c r="AR657" s="3">
        <v>7</v>
      </c>
      <c r="AS657" s="14">
        <v>50</v>
      </c>
      <c r="AT657">
        <v>13744</v>
      </c>
      <c r="AV657" s="2">
        <f t="shared" si="154"/>
        <v>7</v>
      </c>
      <c r="AW657" s="2" t="str">
        <f t="shared" si="155"/>
        <v>N</v>
      </c>
      <c r="AX657" t="str">
        <f t="shared" si="156"/>
        <v/>
      </c>
      <c r="AZ657" s="2" t="str">
        <f t="shared" si="157"/>
        <v/>
      </c>
      <c r="BA657" s="2" t="str">
        <f t="shared" si="158"/>
        <v/>
      </c>
      <c r="BB657" s="2" t="str">
        <f t="shared" si="159"/>
        <v/>
      </c>
      <c r="BC657" s="2" t="str">
        <f t="shared" si="160"/>
        <v/>
      </c>
      <c r="BD657">
        <f t="shared" si="161"/>
        <v>0</v>
      </c>
      <c r="BE657" s="2" t="str">
        <f t="shared" si="162"/>
        <v>N</v>
      </c>
      <c r="BF657" s="2" t="str">
        <f t="shared" si="163"/>
        <v>N</v>
      </c>
      <c r="BG657" s="2" t="str">
        <f t="shared" si="164"/>
        <v>N</v>
      </c>
      <c r="BH657" s="2" t="str">
        <f t="shared" si="165"/>
        <v>N</v>
      </c>
      <c r="BI657">
        <v>195</v>
      </c>
      <c r="BJ657" t="e">
        <f t="shared" si="153"/>
        <v>#NUM!</v>
      </c>
      <c r="BL657" s="13" t="e" cm="1">
        <f t="array" ref="BL657">INDEX(BE$463:BE$662,$BJ657)</f>
        <v>#NUM!</v>
      </c>
      <c r="BM657" s="13" t="e" cm="1">
        <f t="array" ref="BM657">INDEX(BF$463:BF$662,$BJ657)</f>
        <v>#NUM!</v>
      </c>
      <c r="BN657" s="13" t="e" cm="1">
        <f t="array" ref="BN657">INDEX(BG$463:BG$662,$BJ657)</f>
        <v>#NUM!</v>
      </c>
      <c r="BO657" s="13" t="e" cm="1">
        <f t="array" ref="BO657">INDEX(BH$463:BH$662,$BJ657)</f>
        <v>#NUM!</v>
      </c>
    </row>
    <row r="658" spans="33:67" x14ac:dyDescent="0.3">
      <c r="AG658">
        <v>196</v>
      </c>
      <c r="AI658" s="9">
        <v>16</v>
      </c>
      <c r="AJ658">
        <v>20</v>
      </c>
      <c r="AK658" s="2">
        <v>5026</v>
      </c>
      <c r="AR658" s="3">
        <v>9</v>
      </c>
      <c r="AS658" s="14">
        <v>45</v>
      </c>
      <c r="AT658">
        <v>14313</v>
      </c>
      <c r="AV658" s="2">
        <f t="shared" si="154"/>
        <v>9</v>
      </c>
      <c r="AW658" s="2" t="str">
        <f t="shared" si="155"/>
        <v>N</v>
      </c>
      <c r="AX658" t="str">
        <f t="shared" si="156"/>
        <v/>
      </c>
      <c r="AZ658" s="2" t="str">
        <f t="shared" si="157"/>
        <v/>
      </c>
      <c r="BA658" s="2" t="str">
        <f t="shared" si="158"/>
        <v/>
      </c>
      <c r="BB658" s="2" t="str">
        <f t="shared" si="159"/>
        <v/>
      </c>
      <c r="BC658" s="2" t="str">
        <f t="shared" si="160"/>
        <v/>
      </c>
      <c r="BD658">
        <f t="shared" si="161"/>
        <v>0</v>
      </c>
      <c r="BE658" s="2" t="str">
        <f t="shared" si="162"/>
        <v>N</v>
      </c>
      <c r="BF658" s="2" t="str">
        <f t="shared" si="163"/>
        <v>N</v>
      </c>
      <c r="BG658" s="2" t="str">
        <f t="shared" si="164"/>
        <v>N</v>
      </c>
      <c r="BH658" s="2" t="str">
        <f t="shared" si="165"/>
        <v>N</v>
      </c>
      <c r="BI658">
        <v>196</v>
      </c>
      <c r="BJ658" t="e">
        <f t="shared" si="153"/>
        <v>#NUM!</v>
      </c>
      <c r="BL658" s="13" t="e" cm="1">
        <f t="array" ref="BL658">INDEX(BE$463:BE$662,$BJ658)</f>
        <v>#NUM!</v>
      </c>
      <c r="BM658" s="13" t="e" cm="1">
        <f t="array" ref="BM658">INDEX(BF$463:BF$662,$BJ658)</f>
        <v>#NUM!</v>
      </c>
      <c r="BN658" s="13" t="e" cm="1">
        <f t="array" ref="BN658">INDEX(BG$463:BG$662,$BJ658)</f>
        <v>#NUM!</v>
      </c>
      <c r="BO658" s="13" t="e" cm="1">
        <f t="array" ref="BO658">INDEX(BH$463:BH$662,$BJ658)</f>
        <v>#NUM!</v>
      </c>
    </row>
    <row r="659" spans="33:67" x14ac:dyDescent="0.3">
      <c r="AG659">
        <v>197</v>
      </c>
      <c r="AI659" s="9">
        <v>17</v>
      </c>
      <c r="AJ659">
        <v>20</v>
      </c>
      <c r="AK659" s="2">
        <v>5340</v>
      </c>
      <c r="AR659" s="3">
        <v>8</v>
      </c>
      <c r="AS659" s="14">
        <v>50</v>
      </c>
      <c r="AT659">
        <v>15707</v>
      </c>
      <c r="AV659" s="2">
        <f t="shared" si="154"/>
        <v>8</v>
      </c>
      <c r="AW659" s="2" t="str">
        <f t="shared" si="155"/>
        <v>N</v>
      </c>
      <c r="AX659" t="str">
        <f t="shared" si="156"/>
        <v/>
      </c>
      <c r="AZ659" s="2" t="str">
        <f t="shared" si="157"/>
        <v/>
      </c>
      <c r="BA659" s="2" t="str">
        <f t="shared" si="158"/>
        <v/>
      </c>
      <c r="BB659" s="2" t="str">
        <f t="shared" si="159"/>
        <v/>
      </c>
      <c r="BC659" s="2" t="str">
        <f t="shared" si="160"/>
        <v/>
      </c>
      <c r="BD659">
        <f t="shared" si="161"/>
        <v>0</v>
      </c>
      <c r="BE659" s="2" t="str">
        <f t="shared" si="162"/>
        <v>N</v>
      </c>
      <c r="BF659" s="2" t="str">
        <f t="shared" si="163"/>
        <v>N</v>
      </c>
      <c r="BG659" s="2" t="str">
        <f t="shared" si="164"/>
        <v>N</v>
      </c>
      <c r="BH659" s="2" t="str">
        <f t="shared" si="165"/>
        <v>N</v>
      </c>
      <c r="BI659">
        <v>197</v>
      </c>
      <c r="BJ659" t="e">
        <f t="shared" si="153"/>
        <v>#NUM!</v>
      </c>
      <c r="BL659" s="13" t="e" cm="1">
        <f t="array" ref="BL659">INDEX(BE$463:BE$662,$BJ659)</f>
        <v>#NUM!</v>
      </c>
      <c r="BM659" s="13" t="e" cm="1">
        <f t="array" ref="BM659">INDEX(BF$463:BF$662,$BJ659)</f>
        <v>#NUM!</v>
      </c>
      <c r="BN659" s="13" t="e" cm="1">
        <f t="array" ref="BN659">INDEX(BG$463:BG$662,$BJ659)</f>
        <v>#NUM!</v>
      </c>
      <c r="BO659" s="13" t="e" cm="1">
        <f t="array" ref="BO659">INDEX(BH$463:BH$662,$BJ659)</f>
        <v>#NUM!</v>
      </c>
    </row>
    <row r="660" spans="33:67" x14ac:dyDescent="0.3">
      <c r="AG660">
        <v>198</v>
      </c>
      <c r="AI660" s="9">
        <v>18</v>
      </c>
      <c r="AJ660">
        <v>20</v>
      </c>
      <c r="AK660" s="2">
        <v>5654</v>
      </c>
      <c r="AR660" s="3">
        <v>10</v>
      </c>
      <c r="AS660" s="14">
        <v>45</v>
      </c>
      <c r="AT660">
        <v>15904</v>
      </c>
      <c r="AV660" s="2">
        <f t="shared" si="154"/>
        <v>10</v>
      </c>
      <c r="AW660" s="2" t="str">
        <f t="shared" si="155"/>
        <v>N</v>
      </c>
      <c r="AX660" t="str">
        <f t="shared" si="156"/>
        <v/>
      </c>
      <c r="AZ660" s="2" t="str">
        <f t="shared" si="157"/>
        <v/>
      </c>
      <c r="BA660" s="2" t="str">
        <f t="shared" si="158"/>
        <v/>
      </c>
      <c r="BB660" s="2" t="str">
        <f t="shared" si="159"/>
        <v/>
      </c>
      <c r="BC660" s="2" t="str">
        <f t="shared" si="160"/>
        <v/>
      </c>
      <c r="BD660">
        <f t="shared" si="161"/>
        <v>0</v>
      </c>
      <c r="BE660" s="2" t="str">
        <f t="shared" si="162"/>
        <v>N</v>
      </c>
      <c r="BF660" s="2" t="str">
        <f t="shared" si="163"/>
        <v>N</v>
      </c>
      <c r="BG660" s="2" t="str">
        <f t="shared" si="164"/>
        <v>N</v>
      </c>
      <c r="BH660" s="2" t="str">
        <f t="shared" si="165"/>
        <v>N</v>
      </c>
      <c r="BI660">
        <v>198</v>
      </c>
      <c r="BJ660" t="e">
        <f t="shared" si="153"/>
        <v>#NUM!</v>
      </c>
      <c r="BL660" s="13" t="e" cm="1">
        <f t="array" ref="BL660">INDEX(BE$463:BE$662,$BJ660)</f>
        <v>#NUM!</v>
      </c>
      <c r="BM660" s="13" t="e" cm="1">
        <f t="array" ref="BM660">INDEX(BF$463:BF$662,$BJ660)</f>
        <v>#NUM!</v>
      </c>
      <c r="BN660" s="13" t="e" cm="1">
        <f t="array" ref="BN660">INDEX(BG$463:BG$662,$BJ660)</f>
        <v>#NUM!</v>
      </c>
      <c r="BO660" s="13" t="e" cm="1">
        <f t="array" ref="BO660">INDEX(BH$463:BH$662,$BJ660)</f>
        <v>#NUM!</v>
      </c>
    </row>
    <row r="661" spans="33:67" x14ac:dyDescent="0.3">
      <c r="AG661">
        <v>199</v>
      </c>
      <c r="AI661" s="9">
        <v>19</v>
      </c>
      <c r="AJ661">
        <v>20</v>
      </c>
      <c r="AK661" s="2">
        <v>5969</v>
      </c>
      <c r="AR661" s="3">
        <v>9</v>
      </c>
      <c r="AS661" s="14">
        <v>50</v>
      </c>
      <c r="AT661">
        <v>17671</v>
      </c>
      <c r="AV661" s="2">
        <f t="shared" si="154"/>
        <v>9</v>
      </c>
      <c r="AW661" s="2" t="str">
        <f t="shared" si="155"/>
        <v>N</v>
      </c>
      <c r="AX661" t="str">
        <f t="shared" si="156"/>
        <v/>
      </c>
      <c r="AZ661" s="2" t="str">
        <f t="shared" si="157"/>
        <v/>
      </c>
      <c r="BA661" s="2" t="str">
        <f t="shared" si="158"/>
        <v/>
      </c>
      <c r="BB661" s="2" t="str">
        <f t="shared" si="159"/>
        <v/>
      </c>
      <c r="BC661" s="2" t="str">
        <f t="shared" si="160"/>
        <v/>
      </c>
      <c r="BD661">
        <f t="shared" si="161"/>
        <v>0</v>
      </c>
      <c r="BE661" s="2" t="str">
        <f t="shared" si="162"/>
        <v>N</v>
      </c>
      <c r="BF661" s="2" t="str">
        <f t="shared" si="163"/>
        <v>N</v>
      </c>
      <c r="BG661" s="2" t="str">
        <f t="shared" si="164"/>
        <v>N</v>
      </c>
      <c r="BH661" s="2" t="str">
        <f t="shared" si="165"/>
        <v>N</v>
      </c>
      <c r="BI661">
        <v>199</v>
      </c>
      <c r="BJ661" t="e">
        <f t="shared" si="153"/>
        <v>#NUM!</v>
      </c>
      <c r="BL661" s="13" t="e" cm="1">
        <f t="array" ref="BL661">INDEX(BE$463:BE$662,$BJ661)</f>
        <v>#NUM!</v>
      </c>
      <c r="BM661" s="13" t="e" cm="1">
        <f t="array" ref="BM661">INDEX(BF$463:BF$662,$BJ661)</f>
        <v>#NUM!</v>
      </c>
      <c r="BN661" s="13" t="e" cm="1">
        <f t="array" ref="BN661">INDEX(BG$463:BG$662,$BJ661)</f>
        <v>#NUM!</v>
      </c>
      <c r="BO661" s="13" t="e" cm="1">
        <f t="array" ref="BO661">INDEX(BH$463:BH$662,$BJ661)</f>
        <v>#NUM!</v>
      </c>
    </row>
    <row r="662" spans="33:67" x14ac:dyDescent="0.3">
      <c r="AG662">
        <v>200</v>
      </c>
      <c r="AI662" s="9">
        <v>20</v>
      </c>
      <c r="AJ662">
        <v>20</v>
      </c>
      <c r="AK662" s="2">
        <v>6283</v>
      </c>
      <c r="AR662" s="3">
        <v>10</v>
      </c>
      <c r="AS662" s="14">
        <v>50</v>
      </c>
      <c r="AT662">
        <v>19634</v>
      </c>
      <c r="AV662" s="2">
        <f t="shared" si="154"/>
        <v>10</v>
      </c>
      <c r="AW662" s="2" t="str">
        <f t="shared" si="155"/>
        <v>N</v>
      </c>
      <c r="AX662" t="str">
        <f t="shared" si="156"/>
        <v/>
      </c>
      <c r="AZ662" s="2" t="str">
        <f t="shared" si="157"/>
        <v/>
      </c>
      <c r="BA662" s="2" t="str">
        <f t="shared" si="158"/>
        <v/>
      </c>
      <c r="BB662" s="2" t="str">
        <f t="shared" si="159"/>
        <v/>
      </c>
      <c r="BC662" s="2" t="str">
        <f t="shared" si="160"/>
        <v/>
      </c>
      <c r="BD662">
        <f t="shared" si="161"/>
        <v>0</v>
      </c>
      <c r="BE662" s="2" t="str">
        <f t="shared" si="162"/>
        <v>N</v>
      </c>
      <c r="BF662" s="2" t="str">
        <f t="shared" si="163"/>
        <v>N</v>
      </c>
      <c r="BG662" s="2" t="str">
        <f t="shared" si="164"/>
        <v>N</v>
      </c>
      <c r="BH662" s="2" t="str">
        <f t="shared" si="165"/>
        <v>N</v>
      </c>
      <c r="BI662">
        <v>200</v>
      </c>
      <c r="BJ662" t="e">
        <f t="shared" si="153"/>
        <v>#NUM!</v>
      </c>
      <c r="BL662" s="13" t="e" cm="1">
        <f t="array" ref="BL662">INDEX(BE$463:BE$662,$BJ662)</f>
        <v>#NUM!</v>
      </c>
      <c r="BM662" s="13" t="e" cm="1">
        <f t="array" ref="BM662">INDEX(BF$463:BF$662,$BJ662)</f>
        <v>#NUM!</v>
      </c>
      <c r="BN662" s="13" t="e" cm="1">
        <f t="array" ref="BN662">INDEX(BG$463:BG$662,$BJ662)</f>
        <v>#NUM!</v>
      </c>
      <c r="BO662" s="13" t="e" cm="1">
        <f t="array" ref="BO662">INDEX(BH$463:BH$662,$BJ662)</f>
        <v>#NUM!</v>
      </c>
    </row>
  </sheetData>
  <sortState xmlns:xlrd2="http://schemas.microsoft.com/office/spreadsheetml/2017/richdata2" ref="AR44:AT243">
    <sortCondition ref="AT44:AT243"/>
  </sortState>
  <mergeCells count="3">
    <mergeCell ref="AV38:BO40"/>
    <mergeCell ref="AV247:BO249"/>
    <mergeCell ref="AV457:BO459"/>
  </mergeCells>
  <dataValidations count="1">
    <dataValidation type="list" allowBlank="1" showInputMessage="1" showErrorMessage="1" sqref="H22" xr:uid="{86CECDF5-9A1C-48AC-9349-B9E50D43EB09}">
      <formula1>$D$14:$D$15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Bending</vt:lpstr>
      <vt:lpstr>Shear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Amar</dc:creator>
  <cp:lastModifiedBy>Michael Amar</cp:lastModifiedBy>
  <dcterms:created xsi:type="dcterms:W3CDTF">2015-06-05T18:17:20Z</dcterms:created>
  <dcterms:modified xsi:type="dcterms:W3CDTF">2024-07-19T13:37:44Z</dcterms:modified>
</cp:coreProperties>
</file>