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a5f3d1f19ce3a/Documents/REACH24919/IDP Camp Directory/2020/RSkripts/Dataset/"/>
    </mc:Choice>
  </mc:AlternateContent>
  <xr:revisionPtr revIDLastSave="162" documentId="8_{FB059283-A29C-4C81-B8FD-CC780B538ED5}" xr6:coauthVersionLast="45" xr6:coauthVersionMax="45" xr10:uidLastSave="{2A1845A8-309C-4399-BF4A-B173D60D6668}"/>
  <bookViews>
    <workbookView xWindow="-20610" yWindow="2250" windowWidth="20730" windowHeight="11160" xr2:uid="{753A4D54-843F-495D-9D26-879986A2A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8" i="1" l="1"/>
  <c r="A52" i="1"/>
  <c r="A88" i="1"/>
  <c r="A150" i="1" l="1"/>
  <c r="A151" i="1"/>
  <c r="A152" i="1"/>
  <c r="A153" i="1"/>
  <c r="A154" i="1"/>
  <c r="A155" i="1"/>
  <c r="A156" i="1"/>
  <c r="A157" i="1"/>
  <c r="A149" i="1"/>
  <c r="A139" i="1"/>
  <c r="A140" i="1"/>
  <c r="A141" i="1"/>
  <c r="A142" i="1"/>
  <c r="A143" i="1"/>
  <c r="A144" i="1"/>
  <c r="A145" i="1"/>
  <c r="A146" i="1"/>
  <c r="A147" i="1"/>
  <c r="A148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21" i="1"/>
  <c r="A10" i="1"/>
  <c r="A106" i="1" l="1"/>
  <c r="A107" i="1"/>
  <c r="A110" i="1"/>
  <c r="A111" i="1"/>
  <c r="A112" i="1"/>
  <c r="A113" i="1"/>
  <c r="A114" i="1"/>
  <c r="A115" i="1"/>
  <c r="A116" i="1"/>
  <c r="A117" i="1"/>
  <c r="A118" i="1"/>
  <c r="A119" i="1"/>
  <c r="A120" i="1"/>
  <c r="A105" i="1"/>
  <c r="A89" i="1"/>
  <c r="A90" i="1"/>
  <c r="A91" i="1"/>
  <c r="A92" i="1"/>
  <c r="A93" i="1"/>
  <c r="A94" i="1"/>
  <c r="A95" i="1"/>
  <c r="A96" i="1"/>
  <c r="A97" i="1"/>
  <c r="A98" i="1"/>
  <c r="A100" i="1"/>
  <c r="A101" i="1"/>
  <c r="A102" i="1"/>
  <c r="A84" i="1"/>
  <c r="A71" i="1"/>
  <c r="A75" i="1"/>
  <c r="A76" i="1"/>
  <c r="A77" i="1"/>
  <c r="A78" i="1"/>
  <c r="A79" i="1"/>
  <c r="A80" i="1"/>
  <c r="A81" i="1"/>
  <c r="A82" i="1"/>
  <c r="A83" i="1"/>
  <c r="A85" i="1"/>
  <c r="A86" i="1"/>
  <c r="A70" i="1"/>
  <c r="A66" i="1"/>
  <c r="A67" i="1"/>
  <c r="A68" i="1"/>
  <c r="A69" i="1"/>
  <c r="A65" i="1"/>
  <c r="A54" i="1"/>
  <c r="A55" i="1"/>
  <c r="A56" i="1"/>
  <c r="A57" i="1"/>
  <c r="A58" i="1"/>
  <c r="A59" i="1"/>
  <c r="A60" i="1"/>
  <c r="A61" i="1"/>
  <c r="A62" i="1"/>
  <c r="A63" i="1"/>
  <c r="A64" i="1"/>
  <c r="A53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34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17" i="1"/>
  <c r="A3" i="1"/>
  <c r="A4" i="1"/>
  <c r="A5" i="1"/>
  <c r="A6" i="1"/>
  <c r="A7" i="1"/>
  <c r="A8" i="1"/>
  <c r="A9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<sst xmlns="http://schemas.openxmlformats.org/spreadsheetml/2006/main" count="317" uniqueCount="294">
  <si>
    <t>savings</t>
  </si>
  <si>
    <t>Savings</t>
  </si>
  <si>
    <t>employment</t>
  </si>
  <si>
    <t>Employment</t>
  </si>
  <si>
    <t>remittences</t>
  </si>
  <si>
    <t>Remittences</t>
  </si>
  <si>
    <t>retirement_pension</t>
  </si>
  <si>
    <t>Retirement fund or pension</t>
  </si>
  <si>
    <t>renting</t>
  </si>
  <si>
    <t>Income from renting house, land or property</t>
  </si>
  <si>
    <t>selling_assets</t>
  </si>
  <si>
    <t>Selling household assets</t>
  </si>
  <si>
    <t>selling_assistance_received</t>
  </si>
  <si>
    <t>Selling assistance received</t>
  </si>
  <si>
    <t>loans_debts</t>
  </si>
  <si>
    <t>Loans, debts</t>
  </si>
  <si>
    <t>MODM cash assistance</t>
  </si>
  <si>
    <t>support_from_community</t>
  </si>
  <si>
    <t>Support from community, friends, family</t>
  </si>
  <si>
    <t>NGO or charity assistance</t>
  </si>
  <si>
    <t>social_service</t>
  </si>
  <si>
    <t>Social service (disability allowance)</t>
  </si>
  <si>
    <t>illegal_activity</t>
  </si>
  <si>
    <t>Illegal or socially degrading activities (e.g. unlawful sales, begging, etc.)</t>
  </si>
  <si>
    <t>other</t>
  </si>
  <si>
    <t>Other</t>
  </si>
  <si>
    <t>bedding_items</t>
  </si>
  <si>
    <t>Bedding items (bedsheets, pillows)</t>
  </si>
  <si>
    <t>mattresses_sleeping_mats</t>
  </si>
  <si>
    <t>Mattresses/Sleeping mats</t>
  </si>
  <si>
    <t>blankets</t>
  </si>
  <si>
    <t>Blankets</t>
  </si>
  <si>
    <t>cooking_utensils_kitchen_set</t>
  </si>
  <si>
    <t>Cooking utensils</t>
  </si>
  <si>
    <t>cooking_fuel</t>
  </si>
  <si>
    <t>Cooking fuel</t>
  </si>
  <si>
    <t>cooking_stove</t>
  </si>
  <si>
    <t>Cooking stove</t>
  </si>
  <si>
    <t>water_storage</t>
  </si>
  <si>
    <t>Water storage</t>
  </si>
  <si>
    <t>source_of_light</t>
  </si>
  <si>
    <t>Source of light</t>
  </si>
  <si>
    <t>clothing</t>
  </si>
  <si>
    <t>Clothing</t>
  </si>
  <si>
    <t>fan</t>
  </si>
  <si>
    <t>Fan</t>
  </si>
  <si>
    <t>Air water cooler</t>
  </si>
  <si>
    <t>cool_box</t>
  </si>
  <si>
    <t>Cool box</t>
  </si>
  <si>
    <t>winter_heaters</t>
  </si>
  <si>
    <t>Winter heaters/stove</t>
  </si>
  <si>
    <t>heating_fuel</t>
  </si>
  <si>
    <t>Heating fuel</t>
  </si>
  <si>
    <t>fuel_storage</t>
  </si>
  <si>
    <t>Jerrycan for fuel storage</t>
  </si>
  <si>
    <t>none</t>
  </si>
  <si>
    <t>None of the above</t>
  </si>
  <si>
    <t>education</t>
  </si>
  <si>
    <t>Education for children</t>
  </si>
  <si>
    <t>cfs</t>
  </si>
  <si>
    <t>Child-friendly spaces or activities</t>
  </si>
  <si>
    <t>Employment ( livelihood opportunities)</t>
  </si>
  <si>
    <t>food</t>
  </si>
  <si>
    <t>Food</t>
  </si>
  <si>
    <t>medical_care</t>
  </si>
  <si>
    <t>Medical Care</t>
  </si>
  <si>
    <t>psychosocial_support</t>
  </si>
  <si>
    <t>Psychosocial Support</t>
  </si>
  <si>
    <t>gbv_support</t>
  </si>
  <si>
    <t>Gender-based Violence support</t>
  </si>
  <si>
    <t>eh_clear</t>
  </si>
  <si>
    <t>Explosive Hazard Clearance</t>
  </si>
  <si>
    <t>eh_education</t>
  </si>
  <si>
    <t>Explosive Hazard Risk Education</t>
  </si>
  <si>
    <t>shelter_support</t>
  </si>
  <si>
    <t>Shelter Support</t>
  </si>
  <si>
    <t>water</t>
  </si>
  <si>
    <t>Water</t>
  </si>
  <si>
    <t>sanitation</t>
  </si>
  <si>
    <t>Sanitation services</t>
  </si>
  <si>
    <t>vocational_training</t>
  </si>
  <si>
    <t>Vocational training</t>
  </si>
  <si>
    <t>clothing_footwear</t>
  </si>
  <si>
    <t>Clothing or Footwear</t>
  </si>
  <si>
    <t>summerization</t>
  </si>
  <si>
    <t>Summer kits</t>
  </si>
  <si>
    <t>winterization</t>
  </si>
  <si>
    <t>Winter kits</t>
  </si>
  <si>
    <t>legal_assistance</t>
  </si>
  <si>
    <t>Legal Assistance (civil documentation, HLP, family law)</t>
  </si>
  <si>
    <t>no_issues</t>
  </si>
  <si>
    <t>No issues</t>
  </si>
  <si>
    <t>Cost of services and/or medicine was too high</t>
  </si>
  <si>
    <t>unqualified_staff</t>
  </si>
  <si>
    <t>Did not get access to qualified health staff at the health facility</t>
  </si>
  <si>
    <t>refused_treatment</t>
  </si>
  <si>
    <t>Medical staff refused treatment without any explanation</t>
  </si>
  <si>
    <t>no_medicine</t>
  </si>
  <si>
    <t>No medicine available at health facility / pharmacy</t>
  </si>
  <si>
    <t>not_inclusive</t>
  </si>
  <si>
    <t>Health services not inclusive of people with disabilities</t>
  </si>
  <si>
    <t>no_offered_treatment</t>
  </si>
  <si>
    <t>No treatment available for my disease at the health facility</t>
  </si>
  <si>
    <t>civ_docs_problems</t>
  </si>
  <si>
    <t>Problems with civil documents</t>
  </si>
  <si>
    <t>no_referral_phc</t>
  </si>
  <si>
    <t>Public health clinic did not provide referral</t>
  </si>
  <si>
    <t>phc_closed</t>
  </si>
  <si>
    <t>Public health clinic not open</t>
  </si>
  <si>
    <t>distance_to_treatmentcenter</t>
  </si>
  <si>
    <t>The treatment center was too far away / Transportation constraints</t>
  </si>
  <si>
    <t>not_access</t>
  </si>
  <si>
    <t>None applicable, have not tried to access health services recently</t>
  </si>
  <si>
    <t>cheaper_quality</t>
  </si>
  <si>
    <t>borrowing</t>
  </si>
  <si>
    <t>reduce_meals</t>
  </si>
  <si>
    <t>less_food</t>
  </si>
  <si>
    <t>less_adult</t>
  </si>
  <si>
    <t>Shifting toward cheaper and less quality food items.</t>
  </si>
  <si>
    <t>Borrowing food or asking assistance from relatives and friends</t>
  </si>
  <si>
    <t>Reducing the number of daily meals</t>
  </si>
  <si>
    <t>Consume less food during meals</t>
  </si>
  <si>
    <t>Curbing the adult's need to ensure food need of children</t>
  </si>
  <si>
    <t>safety_seuirty</t>
  </si>
  <si>
    <t>Safety and security</t>
  </si>
  <si>
    <t>status_housing</t>
  </si>
  <si>
    <t>Status of housing</t>
  </si>
  <si>
    <t>livelihoods</t>
  </si>
  <si>
    <t>Livelihoods</t>
  </si>
  <si>
    <t>water_services</t>
  </si>
  <si>
    <t>Water services</t>
  </si>
  <si>
    <t>electr_services</t>
  </si>
  <si>
    <t>Electricity services</t>
  </si>
  <si>
    <t>Education</t>
  </si>
  <si>
    <t>healthcare</t>
  </si>
  <si>
    <t>Healthcare</t>
  </si>
  <si>
    <t>assistance</t>
  </si>
  <si>
    <t>Humanitarian assistance</t>
  </si>
  <si>
    <t>legal_services</t>
  </si>
  <si>
    <t>Legal services</t>
  </si>
  <si>
    <t>hlp_ingo</t>
  </si>
  <si>
    <t>Housing, land and property services</t>
  </si>
  <si>
    <t>uxo_info</t>
  </si>
  <si>
    <t>Explosive hazards clearance (mines, bombs, IEDs)</t>
  </si>
  <si>
    <t>renew_docs</t>
  </si>
  <si>
    <t>Renewing official documentation</t>
  </si>
  <si>
    <t>no_info_needed</t>
  </si>
  <si>
    <t>I do not want to receive information</t>
  </si>
  <si>
    <t>old_title</t>
  </si>
  <si>
    <t>new_title</t>
  </si>
  <si>
    <t>education_not_importatnt</t>
  </si>
  <si>
    <t>lack_suitable_curriculum</t>
  </si>
  <si>
    <t>lack_trained_teachers</t>
  </si>
  <si>
    <t>lacked_gender_appropriate_staff</t>
  </si>
  <si>
    <t>Missed_too_much</t>
  </si>
  <si>
    <t>No_space_inschool</t>
  </si>
  <si>
    <t>participate_in_remunerative_activities</t>
  </si>
  <si>
    <t>Recently_displacement</t>
  </si>
  <si>
    <t>school_bad_condition</t>
  </si>
  <si>
    <t>school_too_far</t>
  </si>
  <si>
    <t>Security_situation_Insecurity</t>
  </si>
  <si>
    <t>Cannot afford to pay</t>
  </si>
  <si>
    <t>Child disabled</t>
  </si>
  <si>
    <t>Child disinterested</t>
  </si>
  <si>
    <t>Children stay home</t>
  </si>
  <si>
    <t>Education considered not important</t>
  </si>
  <si>
    <t>Lack suitable curriculum</t>
  </si>
  <si>
    <t>Lack trained teachers</t>
  </si>
  <si>
    <t>Lacked gender appropriate staff</t>
  </si>
  <si>
    <t>Missed too much class to now start</t>
  </si>
  <si>
    <t>No space in school</t>
  </si>
  <si>
    <t>Participate in remunerative activities</t>
  </si>
  <si>
    <t>Recently displacement</t>
  </si>
  <si>
    <t>School is in bad condition</t>
  </si>
  <si>
    <t>School is too far</t>
  </si>
  <si>
    <t>Security situation an insecurity</t>
  </si>
  <si>
    <t>shelter_exp</t>
  </si>
  <si>
    <t>food_exp</t>
  </si>
  <si>
    <t>electric_exp</t>
  </si>
  <si>
    <t>medical_exp</t>
  </si>
  <si>
    <t>education_exp</t>
  </si>
  <si>
    <t>water_exp</t>
  </si>
  <si>
    <t>adult_cloth_exp</t>
  </si>
  <si>
    <t>child_cloth_exp</t>
  </si>
  <si>
    <t>nfi_exp</t>
  </si>
  <si>
    <t>transportation_exp</t>
  </si>
  <si>
    <t>communication_exp</t>
  </si>
  <si>
    <t>debt_exp</t>
  </si>
  <si>
    <t>productive_assets_exp</t>
  </si>
  <si>
    <t>other_payment_exp</t>
  </si>
  <si>
    <t>Shelter maintenance</t>
  </si>
  <si>
    <t>Electricity</t>
  </si>
  <si>
    <t>Health (medical care, medicine, etc.)</t>
  </si>
  <si>
    <t>Adult clothing</t>
  </si>
  <si>
    <t>Children clothing</t>
  </si>
  <si>
    <t>Other non-food (household) items</t>
  </si>
  <si>
    <t>Transportation</t>
  </si>
  <si>
    <t>Communication</t>
  </si>
  <si>
    <t>Debt payment</t>
  </si>
  <si>
    <t>Productive assets</t>
  </si>
  <si>
    <t>Other payment</t>
  </si>
  <si>
    <t>NGO_charity_assistance</t>
  </si>
  <si>
    <t>MODM_cash_assistance</t>
  </si>
  <si>
    <t>Job opportunities</t>
  </si>
  <si>
    <t>information_needs/return_aoo</t>
  </si>
  <si>
    <t>Return to aoo</t>
  </si>
  <si>
    <t>information_needs/sponsorship_programs</t>
  </si>
  <si>
    <t>Sponsorship Programs</t>
  </si>
  <si>
    <t>AWC</t>
  </si>
  <si>
    <t>cannot_afford_to_pay</t>
  </si>
  <si>
    <t>child_disabled</t>
  </si>
  <si>
    <t>child_disinterested</t>
  </si>
  <si>
    <t>children_stay_home</t>
  </si>
  <si>
    <t>medecine_cost_high</t>
  </si>
  <si>
    <t>network_private</t>
  </si>
  <si>
    <t>Piped water into compound</t>
  </si>
  <si>
    <t>network_comm</t>
  </si>
  <si>
    <t>Piped water connected to public tap</t>
  </si>
  <si>
    <t>dug_well</t>
  </si>
  <si>
    <t>Borehole</t>
  </si>
  <si>
    <t>prot_well</t>
  </si>
  <si>
    <t>Protected well</t>
  </si>
  <si>
    <t>river_spring</t>
  </si>
  <si>
    <t>Protected rainwater tank</t>
  </si>
  <si>
    <t>shop</t>
  </si>
  <si>
    <t>Protected spring</t>
  </si>
  <si>
    <t>bottled_water</t>
  </si>
  <si>
    <t>Bottled water</t>
  </si>
  <si>
    <t>water_trucking</t>
  </si>
  <si>
    <t>Water Trucking</t>
  </si>
  <si>
    <t>illegal_connection</t>
  </si>
  <si>
    <t>Illegal connection to piped network</t>
  </si>
  <si>
    <t>unprot_tank</t>
  </si>
  <si>
    <t>Unprotected rainwater tank</t>
  </si>
  <si>
    <t>unprot_well</t>
  </si>
  <si>
    <t>Unprotected well</t>
  </si>
  <si>
    <t>unprot_spring</t>
  </si>
  <si>
    <t>Unprotected spring</t>
  </si>
  <si>
    <t>surface_water</t>
  </si>
  <si>
    <t>Surface water without pre-treatment (river, dam, lake, pond, stream, canal)</t>
  </si>
  <si>
    <t>Selling household properties (refrigerator, television, jewelry…)</t>
  </si>
  <si>
    <t>borrow_debt</t>
  </si>
  <si>
    <t>Buying food on credit or through borrowed money from relatives and friends</t>
  </si>
  <si>
    <t>spent_savings</t>
  </si>
  <si>
    <t>Spending savings</t>
  </si>
  <si>
    <t>selling_transportation_means</t>
  </si>
  <si>
    <t>Selling means of transport (car, motorbike)</t>
  </si>
  <si>
    <t>child_dropout_school</t>
  </si>
  <si>
    <t>Children dropout from school</t>
  </si>
  <si>
    <t>reduce_spending</t>
  </si>
  <si>
    <t>Reducing expenditure on non-food items (health, education)</t>
  </si>
  <si>
    <t>change_place</t>
  </si>
  <si>
    <t>Changing place of residence and accommodation to reduce expenses</t>
  </si>
  <si>
    <t>adult_risky</t>
  </si>
  <si>
    <t>Accepting that adults engage in risky behavior</t>
  </si>
  <si>
    <t>child_work</t>
  </si>
  <si>
    <t>Children under 18 work to provide resources</t>
  </si>
  <si>
    <t>family_migrating</t>
  </si>
  <si>
    <t>Whole family are migrating</t>
  </si>
  <si>
    <t>child_forced_marriage</t>
  </si>
  <si>
    <t>Children or adult forcefully married</t>
  </si>
  <si>
    <t>protec_hazards</t>
  </si>
  <si>
    <t>improve_tenure</t>
  </si>
  <si>
    <t>Improve security of tenure</t>
  </si>
  <si>
    <t>improve_safety</t>
  </si>
  <si>
    <t>improve_privacy</t>
  </si>
  <si>
    <t>protect_climate</t>
  </si>
  <si>
    <t>improve_infrastructure</t>
  </si>
  <si>
    <t>improve_structure</t>
  </si>
  <si>
    <t xml:space="preserve">Protection from hazards  </t>
  </si>
  <si>
    <t>Improve safety and security</t>
  </si>
  <si>
    <t>Improve privacy and dignity</t>
  </si>
  <si>
    <t>Protect from climatic conditions</t>
  </si>
  <si>
    <t>Improve basic infrastructures and utilities</t>
  </si>
  <si>
    <t>Improve structural stability of the building</t>
  </si>
  <si>
    <t>No improvements needed</t>
  </si>
  <si>
    <t>children_clothing_exp_basic_needs</t>
  </si>
  <si>
    <t>other_nfis_items_exp_basic_needs</t>
  </si>
  <si>
    <t>Other NFI items</t>
  </si>
  <si>
    <t>information_needs/job_oppourtunities</t>
  </si>
  <si>
    <t>barriers_to_education/security_situation_insecurity</t>
  </si>
  <si>
    <t>barriers_to_education/participate_remunerative_activities</t>
  </si>
  <si>
    <t>barriers_to_education/school_stopped_functioning</t>
  </si>
  <si>
    <t>School stopped functioning</t>
  </si>
  <si>
    <t>barriers_to_education/cannot_registered</t>
  </si>
  <si>
    <t>Child cannot be registered</t>
  </si>
  <si>
    <t>treatment_needed_unavailable</t>
  </si>
  <si>
    <t>Treatement unavailable</t>
  </si>
  <si>
    <t>primary_water_source/piped_water_into_compound</t>
  </si>
  <si>
    <t>primary_water_source/piped_water_connected_public_tap</t>
  </si>
  <si>
    <t>primary_water_source/prot_spring</t>
  </si>
  <si>
    <t>prot_spring</t>
  </si>
  <si>
    <t>healthcare_difficulties/phc_not_open</t>
  </si>
  <si>
    <t>Primary healthcare centre not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</si>
</sst>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color rgb="FF000000"/>
      <name val="Calibri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9" fillId="0" borderId="0">
      <alignment vertical="center"/>
    </xf>
    <xf numFmtId="0" fontId="9" fillId="0" borderId="0"/>
    <xf numFmtId="0" fontId="9" fillId="0" borderId="0" applyNumberFormat="0" applyFill="0" applyBorder="0" applyAlignment="0" applyProtection="0"/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9" fillId="0" borderId="0">
      <alignment vertical="center"/>
    </xf>
    <xf numFmtId="0" fontId="10" fillId="0" borderId="0"/>
  </cellStyleXfs>
  <cellXfs count="43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0" fontId="5" fillId="0" borderId="0" xfId="1" applyFont="1" applyFill="1" applyBorder="1"/>
    <xf numFmtId="0" fontId="4" fillId="0" borderId="0" xfId="1" applyFont="1" applyFill="1" applyBorder="1"/>
    <xf numFmtId="0" fontId="7" fillId="0" borderId="0" xfId="0" quotePrefix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 applyProtection="1">
      <alignment horizontal="left" vertical="top"/>
      <protection locked="0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8" fillId="0" borderId="0" xfId="1" applyFont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14" fillId="0" borderId="0" xfId="0" applyFont="1"/>
    <xf numFmtId="0" fontId="15" fillId="0" borderId="0" xfId="0" applyFont="1"/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8" fillId="0" borderId="2" xfId="1" applyFont="1" applyBorder="1" applyAlignment="1">
      <alignment horizontal="left" vertical="top" wrapText="1"/>
    </xf>
    <xf numFmtId="0" fontId="16" fillId="2" borderId="2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2" borderId="0" xfId="0" applyFont="1" applyFill="1"/>
    <xf numFmtId="0" fontId="3" fillId="0" borderId="2" xfId="0" applyFont="1" applyBorder="1"/>
    <xf numFmtId="0" fontId="12" fillId="0" borderId="2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center"/>
    </xf>
    <xf numFmtId="0" fontId="0" fillId="0" borderId="2" xfId="0" applyBorder="1"/>
  </cellXfs>
  <cellStyles count="33">
    <cellStyle name="Normal" xfId="0" builtinId="0"/>
    <cellStyle name="Normal 2" xfId="1" xr:uid="{E57227FC-6EA8-4E9D-8BAD-54846F8119F9}"/>
    <cellStyle name="Normal 2 2" xfId="27" xr:uid="{A9FD2569-F038-49E2-A401-42932E653A6C}"/>
    <cellStyle name="Normal 2 2 2" xfId="31" xr:uid="{C5FF798B-F2CC-45E4-AA25-BD58DF3DA9AC}"/>
    <cellStyle name="Normal 2 2 3" xfId="30" xr:uid="{A7BA9EEE-D889-4357-89DB-2837514F2372}"/>
    <cellStyle name="Normal 2 3" xfId="26" xr:uid="{7C1073B2-D712-407E-B921-F34605098772}"/>
    <cellStyle name="Normal 2 4" xfId="23" xr:uid="{93E0213B-FE48-40CE-B714-468D302F5F65}"/>
    <cellStyle name="Normal 3" xfId="28" xr:uid="{63FD65D4-178F-457D-A864-ECABD5EC53F3}"/>
    <cellStyle name="Normal 3 2" xfId="32" xr:uid="{1966F353-5957-4B94-A8A4-B6F0B12E5DAC}"/>
    <cellStyle name="Normal 3 3" xfId="29" xr:uid="{AD3D8BEF-A5AD-42A6-913D-81747ABB1E5A}"/>
    <cellStyle name="Normal 4" xfId="24" xr:uid="{7405423F-E83C-4586-BA67-FD2EC9C8DA9A}"/>
    <cellStyle name="Normal 5" xfId="25" xr:uid="{DD20D0CB-3ABF-439B-B463-AD107DE9C40B}"/>
    <cellStyle name="Percent 2" xfId="22" xr:uid="{CEBD1A63-FE90-4CC4-9F4B-9B1551D783CE}"/>
    <cellStyle name="style1553779805037" xfId="9" xr:uid="{177130A4-90A5-4EDD-A232-0C7E74728DF7}"/>
    <cellStyle name="style1553779805162" xfId="10" xr:uid="{0644256F-3FE8-4ADC-9768-3BE25104FB07}"/>
    <cellStyle name="style1553779805271" xfId="11" xr:uid="{975DDC10-ACDB-4C20-A91D-24C4715E5EAD}"/>
    <cellStyle name="style1553779809068" xfId="12" xr:uid="{AD6EF5E0-74DF-435B-A830-EE59E9004A3E}"/>
    <cellStyle name="style1553779809146" xfId="17" xr:uid="{563036E1-9B66-41B4-A182-47A824431E5A}"/>
    <cellStyle name="style1553779810512" xfId="8" xr:uid="{1A51DC3B-4179-4034-9B51-2579502E3A9F}"/>
    <cellStyle name="style1553779810652" xfId="13" xr:uid="{8D5C48E1-1904-4CE6-96D2-287B338004CA}"/>
    <cellStyle name="style1553779810699" xfId="18" xr:uid="{C8FA04DA-B455-4F46-BA9C-596D52B17ECF}"/>
    <cellStyle name="style1553779810762" xfId="14" xr:uid="{EC0544A0-7E6F-4E1B-BB23-8BF846A600E4}"/>
    <cellStyle name="style1553779810793" xfId="19" xr:uid="{0AF746AC-C09D-4DD3-B62E-5BEAF5BAD7C6}"/>
    <cellStyle name="style1553779810855" xfId="16" xr:uid="{50999E0C-512B-4FE9-9A1A-2986CB8E4728}"/>
    <cellStyle name="style1553779810886" xfId="21" xr:uid="{38905A2E-CBB3-4A07-A6D7-3D3FE02ED6E8}"/>
    <cellStyle name="style1553779811074" xfId="15" xr:uid="{C17F2540-56B7-484C-AD95-DCD220D80220}"/>
    <cellStyle name="style1553779811136" xfId="20" xr:uid="{4D2F54A4-2EE8-4907-9A06-D038DCF4C550}"/>
    <cellStyle name="style1556432030906" xfId="5" xr:uid="{3BABDD3F-EE35-425B-97AB-96BDC4E7540A}"/>
    <cellStyle name="style1556432031014" xfId="6" xr:uid="{E6C58BC9-147B-42EF-BDF4-DC3EE2C45B3C}"/>
    <cellStyle name="style1556432031110" xfId="7" xr:uid="{A8E92CFC-6525-4F32-AB6D-8418C3517503}"/>
    <cellStyle name="style1556432034843" xfId="3" xr:uid="{55F22FC7-EE8B-4095-909A-DF36992D9C24}"/>
    <cellStyle name="style1556432034943" xfId="4" xr:uid="{B1C59F9B-0F9D-4DB5-A814-C3BA41E864D5}"/>
    <cellStyle name="style1556432036429" xfId="2" xr:uid="{C4E9587E-23EB-4F82-A4E2-3AA13D6BE81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CDDBE5-D1C4-4FDF-87F6-31924BE921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C13E-1829-42E8-9748-08E581E063C5}">
  <dimension ref="A1:C159"/>
  <sheetViews>
    <sheetView tabSelected="1" topLeftCell="A151" zoomScale="90" zoomScaleNormal="90" workbookViewId="0">
      <selection activeCell="C158" sqref="C158"/>
    </sheetView>
  </sheetViews>
  <sheetFormatPr defaultRowHeight="15.5" x14ac:dyDescent="0.35"/>
  <cols>
    <col min="1" max="1" width="57.7265625" style="2" customWidth="1"/>
    <col min="2" max="2" width="11" customWidth="1"/>
    <col min="3" max="3" width="22.90625" style="2" customWidth="1"/>
  </cols>
  <sheetData>
    <row r="1" spans="1:3" x14ac:dyDescent="0.35">
      <c r="A1" s="3" t="s">
        <v>148</v>
      </c>
      <c r="B1" s="4"/>
      <c r="C1" s="3" t="s">
        <v>149</v>
      </c>
    </row>
    <row r="2" spans="1:3" x14ac:dyDescent="0.35">
      <c r="A2" s="5" t="str">
        <f t="shared" ref="A2:A15" si="0">"primary_livelihood"&amp;"/"&amp;B2</f>
        <v>primary_livelihood/savings</v>
      </c>
      <c r="B2" s="6" t="s">
        <v>0</v>
      </c>
      <c r="C2" s="6" t="s">
        <v>1</v>
      </c>
    </row>
    <row r="3" spans="1:3" ht="31" x14ac:dyDescent="0.35">
      <c r="A3" s="5" t="str">
        <f t="shared" si="0"/>
        <v>primary_livelihood/employment</v>
      </c>
      <c r="B3" s="6" t="s">
        <v>2</v>
      </c>
      <c r="C3" s="6" t="s">
        <v>3</v>
      </c>
    </row>
    <row r="4" spans="1:3" ht="31" x14ac:dyDescent="0.35">
      <c r="A4" s="5" t="str">
        <f t="shared" si="0"/>
        <v>primary_livelihood/remittences</v>
      </c>
      <c r="B4" s="6" t="s">
        <v>4</v>
      </c>
      <c r="C4" s="6" t="s">
        <v>5</v>
      </c>
    </row>
    <row r="5" spans="1:3" ht="31" x14ac:dyDescent="0.35">
      <c r="A5" s="5" t="str">
        <f t="shared" si="0"/>
        <v>primary_livelihood/retirement_pension</v>
      </c>
      <c r="B5" s="6" t="s">
        <v>6</v>
      </c>
      <c r="C5" s="6" t="s">
        <v>7</v>
      </c>
    </row>
    <row r="6" spans="1:3" ht="31" x14ac:dyDescent="0.35">
      <c r="A6" s="5" t="str">
        <f t="shared" si="0"/>
        <v>primary_livelihood/renting</v>
      </c>
      <c r="B6" s="6" t="s">
        <v>8</v>
      </c>
      <c r="C6" s="6" t="s">
        <v>9</v>
      </c>
    </row>
    <row r="7" spans="1:3" ht="31" x14ac:dyDescent="0.35">
      <c r="A7" s="5" t="str">
        <f t="shared" si="0"/>
        <v>primary_livelihood/selling_assets</v>
      </c>
      <c r="B7" s="6" t="s">
        <v>10</v>
      </c>
      <c r="C7" s="6" t="s">
        <v>11</v>
      </c>
    </row>
    <row r="8" spans="1:3" ht="46.5" x14ac:dyDescent="0.35">
      <c r="A8" s="5" t="str">
        <f t="shared" si="0"/>
        <v>primary_livelihood/selling_assistance_received</v>
      </c>
      <c r="B8" s="6" t="s">
        <v>12</v>
      </c>
      <c r="C8" s="6" t="s">
        <v>13</v>
      </c>
    </row>
    <row r="9" spans="1:3" ht="31" x14ac:dyDescent="0.35">
      <c r="A9" s="5" t="str">
        <f t="shared" si="0"/>
        <v>primary_livelihood/loans_debts</v>
      </c>
      <c r="B9" s="6" t="s">
        <v>14</v>
      </c>
      <c r="C9" s="6" t="s">
        <v>15</v>
      </c>
    </row>
    <row r="10" spans="1:3" ht="46.5" x14ac:dyDescent="0.35">
      <c r="A10" s="5" t="str">
        <f>"primary_livelihood"&amp;"/"&amp;B10</f>
        <v>primary_livelihood/MODM_cash_assistance</v>
      </c>
      <c r="B10" s="6" t="s">
        <v>202</v>
      </c>
      <c r="C10" s="6" t="s">
        <v>16</v>
      </c>
    </row>
    <row r="11" spans="1:3" ht="46.5" x14ac:dyDescent="0.35">
      <c r="A11" s="5" t="str">
        <f t="shared" si="0"/>
        <v>primary_livelihood/support_from_community</v>
      </c>
      <c r="B11" s="6" t="s">
        <v>17</v>
      </c>
      <c r="C11" s="6" t="s">
        <v>18</v>
      </c>
    </row>
    <row r="12" spans="1:3" ht="46.5" x14ac:dyDescent="0.35">
      <c r="A12" s="5" t="str">
        <f t="shared" si="0"/>
        <v>primary_livelihood/NGO_charity_assistance</v>
      </c>
      <c r="B12" s="6" t="s">
        <v>201</v>
      </c>
      <c r="C12" s="6" t="s">
        <v>19</v>
      </c>
    </row>
    <row r="13" spans="1:3" ht="31" x14ac:dyDescent="0.35">
      <c r="A13" s="5" t="str">
        <f t="shared" si="0"/>
        <v>primary_livelihood/social_service</v>
      </c>
      <c r="B13" s="6" t="s">
        <v>20</v>
      </c>
      <c r="C13" s="6" t="s">
        <v>21</v>
      </c>
    </row>
    <row r="14" spans="1:3" ht="62" x14ac:dyDescent="0.35">
      <c r="A14" s="5" t="str">
        <f t="shared" si="0"/>
        <v>primary_livelihood/illegal_activity</v>
      </c>
      <c r="B14" s="6" t="s">
        <v>22</v>
      </c>
      <c r="C14" s="6" t="s">
        <v>23</v>
      </c>
    </row>
    <row r="15" spans="1:3" x14ac:dyDescent="0.35">
      <c r="A15" s="5" t="str">
        <f t="shared" si="0"/>
        <v>primary_livelihood/other</v>
      </c>
      <c r="B15" s="6" t="s">
        <v>24</v>
      </c>
      <c r="C15" s="6" t="s">
        <v>25</v>
      </c>
    </row>
    <row r="16" spans="1:3" x14ac:dyDescent="0.35">
      <c r="A16" s="7"/>
      <c r="B16" s="7"/>
      <c r="C16" s="7"/>
    </row>
    <row r="17" spans="1:3" ht="31" x14ac:dyDescent="0.35">
      <c r="A17" s="8" t="str">
        <f t="shared" ref="A17:A33" si="1">"nfi_priority_needs"&amp;"/"&amp;B17</f>
        <v>nfi_priority_needs/bedding_items</v>
      </c>
      <c r="B17" s="8" t="s">
        <v>26</v>
      </c>
      <c r="C17" s="9" t="s">
        <v>27</v>
      </c>
    </row>
    <row r="18" spans="1:3" ht="31" x14ac:dyDescent="0.35">
      <c r="A18" s="8" t="str">
        <f t="shared" si="1"/>
        <v>nfi_priority_needs/mattresses_sleeping_mats</v>
      </c>
      <c r="B18" s="8" t="s">
        <v>28</v>
      </c>
      <c r="C18" s="9" t="s">
        <v>29</v>
      </c>
    </row>
    <row r="19" spans="1:3" x14ac:dyDescent="0.35">
      <c r="A19" s="8" t="str">
        <f t="shared" si="1"/>
        <v>nfi_priority_needs/blankets</v>
      </c>
      <c r="B19" s="8" t="s">
        <v>30</v>
      </c>
      <c r="C19" s="9" t="s">
        <v>31</v>
      </c>
    </row>
    <row r="20" spans="1:3" x14ac:dyDescent="0.35">
      <c r="A20" s="8" t="str">
        <f t="shared" si="1"/>
        <v>nfi_priority_needs/cooking_utensils_kitchen_set</v>
      </c>
      <c r="B20" s="8" t="s">
        <v>32</v>
      </c>
      <c r="C20" s="9" t="s">
        <v>33</v>
      </c>
    </row>
    <row r="21" spans="1:3" x14ac:dyDescent="0.35">
      <c r="A21" s="8" t="str">
        <f t="shared" si="1"/>
        <v>nfi_priority_needs/cooking_fuel</v>
      </c>
      <c r="B21" s="8" t="s">
        <v>34</v>
      </c>
      <c r="C21" s="9" t="s">
        <v>35</v>
      </c>
    </row>
    <row r="22" spans="1:3" x14ac:dyDescent="0.35">
      <c r="A22" s="8" t="str">
        <f t="shared" si="1"/>
        <v>nfi_priority_needs/cooking_stove</v>
      </c>
      <c r="B22" s="8" t="s">
        <v>36</v>
      </c>
      <c r="C22" s="9" t="s">
        <v>37</v>
      </c>
    </row>
    <row r="23" spans="1:3" x14ac:dyDescent="0.35">
      <c r="A23" s="8" t="str">
        <f t="shared" si="1"/>
        <v>nfi_priority_needs/water_storage</v>
      </c>
      <c r="B23" s="8" t="s">
        <v>38</v>
      </c>
      <c r="C23" s="9" t="s">
        <v>39</v>
      </c>
    </row>
    <row r="24" spans="1:3" x14ac:dyDescent="0.35">
      <c r="A24" s="8" t="str">
        <f t="shared" si="1"/>
        <v>nfi_priority_needs/source_of_light</v>
      </c>
      <c r="B24" s="8" t="s">
        <v>40</v>
      </c>
      <c r="C24" s="9" t="s">
        <v>41</v>
      </c>
    </row>
    <row r="25" spans="1:3" x14ac:dyDescent="0.35">
      <c r="A25" s="8" t="str">
        <f t="shared" si="1"/>
        <v>nfi_priority_needs/clothing</v>
      </c>
      <c r="B25" s="8" t="s">
        <v>42</v>
      </c>
      <c r="C25" s="9" t="s">
        <v>43</v>
      </c>
    </row>
    <row r="26" spans="1:3" x14ac:dyDescent="0.35">
      <c r="A26" s="8" t="str">
        <f t="shared" si="1"/>
        <v>nfi_priority_needs/fan</v>
      </c>
      <c r="B26" s="8" t="s">
        <v>44</v>
      </c>
      <c r="C26" s="9" t="s">
        <v>45</v>
      </c>
    </row>
    <row r="27" spans="1:3" x14ac:dyDescent="0.35">
      <c r="A27" s="8" t="str">
        <f t="shared" si="1"/>
        <v>nfi_priority_needs/AWC</v>
      </c>
      <c r="B27" s="8" t="s">
        <v>208</v>
      </c>
      <c r="C27" s="9" t="s">
        <v>46</v>
      </c>
    </row>
    <row r="28" spans="1:3" x14ac:dyDescent="0.35">
      <c r="A28" s="8" t="str">
        <f t="shared" si="1"/>
        <v>nfi_priority_needs/cool_box</v>
      </c>
      <c r="B28" s="8" t="s">
        <v>47</v>
      </c>
      <c r="C28" s="9" t="s">
        <v>48</v>
      </c>
    </row>
    <row r="29" spans="1:3" x14ac:dyDescent="0.35">
      <c r="A29" s="8" t="str">
        <f t="shared" si="1"/>
        <v>nfi_priority_needs/winter_heaters</v>
      </c>
      <c r="B29" s="8" t="s">
        <v>49</v>
      </c>
      <c r="C29" s="9" t="s">
        <v>50</v>
      </c>
    </row>
    <row r="30" spans="1:3" x14ac:dyDescent="0.35">
      <c r="A30" s="8" t="str">
        <f t="shared" si="1"/>
        <v>nfi_priority_needs/heating_fuel</v>
      </c>
      <c r="B30" s="8" t="s">
        <v>51</v>
      </c>
      <c r="C30" s="9" t="s">
        <v>52</v>
      </c>
    </row>
    <row r="31" spans="1:3" x14ac:dyDescent="0.35">
      <c r="A31" s="8" t="str">
        <f t="shared" si="1"/>
        <v>nfi_priority_needs/fuel_storage</v>
      </c>
      <c r="B31" s="8" t="s">
        <v>53</v>
      </c>
      <c r="C31" s="9" t="s">
        <v>54</v>
      </c>
    </row>
    <row r="32" spans="1:3" x14ac:dyDescent="0.35">
      <c r="A32" s="8" t="str">
        <f t="shared" si="1"/>
        <v>nfi_priority_needs/none</v>
      </c>
      <c r="B32" s="8" t="s">
        <v>55</v>
      </c>
      <c r="C32" s="9" t="s">
        <v>56</v>
      </c>
    </row>
    <row r="33" spans="1:3" x14ac:dyDescent="0.35">
      <c r="A33" s="8" t="str">
        <f t="shared" si="1"/>
        <v>nfi_priority_needs/other</v>
      </c>
      <c r="B33" s="8" t="s">
        <v>24</v>
      </c>
      <c r="C33" s="9" t="s">
        <v>25</v>
      </c>
    </row>
    <row r="34" spans="1:3" x14ac:dyDescent="0.35">
      <c r="A34" s="8" t="str">
        <f t="shared" ref="A34:A51" si="2">"priority_needs"&amp;"/"&amp;B34</f>
        <v>priority_needs/education</v>
      </c>
      <c r="B34" s="8" t="s">
        <v>57</v>
      </c>
      <c r="C34" s="10" t="s">
        <v>58</v>
      </c>
    </row>
    <row r="35" spans="1:3" ht="31" x14ac:dyDescent="0.35">
      <c r="A35" s="8" t="str">
        <f t="shared" si="2"/>
        <v>priority_needs/cfs</v>
      </c>
      <c r="B35" s="8" t="s">
        <v>59</v>
      </c>
      <c r="C35" s="10" t="s">
        <v>60</v>
      </c>
    </row>
    <row r="36" spans="1:3" ht="46.5" x14ac:dyDescent="0.35">
      <c r="A36" s="8" t="str">
        <f t="shared" si="2"/>
        <v>priority_needs/employment</v>
      </c>
      <c r="B36" s="8" t="s">
        <v>2</v>
      </c>
      <c r="C36" s="10" t="s">
        <v>61</v>
      </c>
    </row>
    <row r="37" spans="1:3" x14ac:dyDescent="0.35">
      <c r="A37" s="8" t="str">
        <f t="shared" si="2"/>
        <v>priority_needs/food</v>
      </c>
      <c r="B37" s="8" t="s">
        <v>62</v>
      </c>
      <c r="C37" s="10" t="s">
        <v>63</v>
      </c>
    </row>
    <row r="38" spans="1:3" x14ac:dyDescent="0.35">
      <c r="A38" s="8" t="str">
        <f t="shared" si="2"/>
        <v>priority_needs/medical_care</v>
      </c>
      <c r="B38" s="8" t="s">
        <v>64</v>
      </c>
      <c r="C38" s="10" t="s">
        <v>65</v>
      </c>
    </row>
    <row r="39" spans="1:3" x14ac:dyDescent="0.35">
      <c r="A39" s="8" t="str">
        <f t="shared" si="2"/>
        <v>priority_needs/psychosocial_support</v>
      </c>
      <c r="B39" s="8" t="s">
        <v>66</v>
      </c>
      <c r="C39" s="10" t="s">
        <v>67</v>
      </c>
    </row>
    <row r="40" spans="1:3" ht="31" x14ac:dyDescent="0.35">
      <c r="A40" s="8" t="str">
        <f t="shared" si="2"/>
        <v>priority_needs/gbv_support</v>
      </c>
      <c r="B40" s="8" t="s">
        <v>68</v>
      </c>
      <c r="C40" s="10" t="s">
        <v>69</v>
      </c>
    </row>
    <row r="41" spans="1:3" ht="31" x14ac:dyDescent="0.35">
      <c r="A41" s="8" t="str">
        <f t="shared" si="2"/>
        <v>priority_needs/eh_clear</v>
      </c>
      <c r="B41" s="8" t="s">
        <v>70</v>
      </c>
      <c r="C41" s="10" t="s">
        <v>71</v>
      </c>
    </row>
    <row r="42" spans="1:3" ht="31" x14ac:dyDescent="0.35">
      <c r="A42" s="8" t="str">
        <f t="shared" si="2"/>
        <v>priority_needs/eh_education</v>
      </c>
      <c r="B42" s="8" t="s">
        <v>72</v>
      </c>
      <c r="C42" s="10" t="s">
        <v>73</v>
      </c>
    </row>
    <row r="43" spans="1:3" x14ac:dyDescent="0.35">
      <c r="A43" s="8" t="str">
        <f t="shared" si="2"/>
        <v>priority_needs/shelter_support</v>
      </c>
      <c r="B43" s="8" t="s">
        <v>74</v>
      </c>
      <c r="C43" s="10" t="s">
        <v>75</v>
      </c>
    </row>
    <row r="44" spans="1:3" x14ac:dyDescent="0.35">
      <c r="A44" s="8" t="str">
        <f t="shared" si="2"/>
        <v>priority_needs/water</v>
      </c>
      <c r="B44" s="8" t="s">
        <v>76</v>
      </c>
      <c r="C44" s="10" t="s">
        <v>77</v>
      </c>
    </row>
    <row r="45" spans="1:3" x14ac:dyDescent="0.35">
      <c r="A45" s="8" t="str">
        <f t="shared" si="2"/>
        <v>priority_needs/sanitation</v>
      </c>
      <c r="B45" s="8" t="s">
        <v>78</v>
      </c>
      <c r="C45" s="10" t="s">
        <v>79</v>
      </c>
    </row>
    <row r="46" spans="1:3" x14ac:dyDescent="0.35">
      <c r="A46" s="8" t="str">
        <f t="shared" si="2"/>
        <v>priority_needs/vocational_training</v>
      </c>
      <c r="B46" s="8" t="s">
        <v>80</v>
      </c>
      <c r="C46" s="10" t="s">
        <v>81</v>
      </c>
    </row>
    <row r="47" spans="1:3" x14ac:dyDescent="0.35">
      <c r="A47" s="8" t="str">
        <f t="shared" si="2"/>
        <v>priority_needs/clothing_footwear</v>
      </c>
      <c r="B47" s="8" t="s">
        <v>82</v>
      </c>
      <c r="C47" s="10" t="s">
        <v>83</v>
      </c>
    </row>
    <row r="48" spans="1:3" x14ac:dyDescent="0.35">
      <c r="A48" s="8" t="str">
        <f t="shared" si="2"/>
        <v>priority_needs/summerization</v>
      </c>
      <c r="B48" s="8" t="s">
        <v>84</v>
      </c>
      <c r="C48" s="10" t="s">
        <v>85</v>
      </c>
    </row>
    <row r="49" spans="1:3" x14ac:dyDescent="0.35">
      <c r="A49" s="8" t="str">
        <f t="shared" si="2"/>
        <v>priority_needs/winterization</v>
      </c>
      <c r="B49" s="8" t="s">
        <v>86</v>
      </c>
      <c r="C49" s="10" t="s">
        <v>87</v>
      </c>
    </row>
    <row r="50" spans="1:3" ht="46.5" x14ac:dyDescent="0.35">
      <c r="A50" s="8" t="str">
        <f t="shared" si="2"/>
        <v>priority_needs/legal_assistance</v>
      </c>
      <c r="B50" s="8" t="s">
        <v>88</v>
      </c>
      <c r="C50" s="10" t="s">
        <v>89</v>
      </c>
    </row>
    <row r="51" spans="1:3" x14ac:dyDescent="0.35">
      <c r="A51" s="8" t="str">
        <f t="shared" si="2"/>
        <v>priority_needs/other</v>
      </c>
      <c r="B51" s="8" t="s">
        <v>24</v>
      </c>
      <c r="C51" s="10" t="s">
        <v>25</v>
      </c>
    </row>
    <row r="52" spans="1:3" x14ac:dyDescent="0.35">
      <c r="A52" s="11" t="str">
        <f t="shared" ref="A52:A64" si="3">"healthcare_difficulties"&amp;"/"&amp;B52</f>
        <v>healthcare_difficulties/treatment_needed_unavailable</v>
      </c>
      <c r="B52" s="8" t="s">
        <v>286</v>
      </c>
      <c r="C52" s="10" t="s">
        <v>287</v>
      </c>
    </row>
    <row r="53" spans="1:3" x14ac:dyDescent="0.35">
      <c r="A53" s="11" t="str">
        <f t="shared" si="3"/>
        <v>healthcare_difficulties/no_issues</v>
      </c>
      <c r="B53" s="12" t="s">
        <v>90</v>
      </c>
      <c r="C53" s="10" t="s">
        <v>91</v>
      </c>
    </row>
    <row r="54" spans="1:3" ht="31" x14ac:dyDescent="0.35">
      <c r="A54" s="11" t="str">
        <f t="shared" si="3"/>
        <v>healthcare_difficulties/medecine_cost_high</v>
      </c>
      <c r="B54" s="11" t="s">
        <v>213</v>
      </c>
      <c r="C54" s="13" t="s">
        <v>92</v>
      </c>
    </row>
    <row r="55" spans="1:3" ht="46.5" x14ac:dyDescent="0.35">
      <c r="A55" s="11" t="str">
        <f t="shared" si="3"/>
        <v>healthcare_difficulties/unqualified_staff</v>
      </c>
      <c r="B55" s="11" t="s">
        <v>93</v>
      </c>
      <c r="C55" s="13" t="s">
        <v>94</v>
      </c>
    </row>
    <row r="56" spans="1:3" ht="46.5" x14ac:dyDescent="0.35">
      <c r="A56" s="11" t="str">
        <f t="shared" si="3"/>
        <v>healthcare_difficulties/refused_treatment</v>
      </c>
      <c r="B56" s="11" t="s">
        <v>95</v>
      </c>
      <c r="C56" s="13" t="s">
        <v>96</v>
      </c>
    </row>
    <row r="57" spans="1:3" ht="46.5" x14ac:dyDescent="0.35">
      <c r="A57" s="11" t="str">
        <f t="shared" si="3"/>
        <v>healthcare_difficulties/no_medicine</v>
      </c>
      <c r="B57" s="11" t="s">
        <v>97</v>
      </c>
      <c r="C57" s="13" t="s">
        <v>98</v>
      </c>
    </row>
    <row r="58" spans="1:3" ht="46.5" x14ac:dyDescent="0.35">
      <c r="A58" s="11" t="str">
        <f t="shared" si="3"/>
        <v>healthcare_difficulties/not_inclusive</v>
      </c>
      <c r="B58" s="11" t="s">
        <v>99</v>
      </c>
      <c r="C58" s="13" t="s">
        <v>100</v>
      </c>
    </row>
    <row r="59" spans="1:3" ht="46.5" x14ac:dyDescent="0.35">
      <c r="A59" s="11" t="str">
        <f t="shared" si="3"/>
        <v>healthcare_difficulties/no_offered_treatment</v>
      </c>
      <c r="B59" s="11" t="s">
        <v>101</v>
      </c>
      <c r="C59" s="13" t="s">
        <v>102</v>
      </c>
    </row>
    <row r="60" spans="1:3" ht="31" x14ac:dyDescent="0.35">
      <c r="A60" s="11" t="str">
        <f t="shared" si="3"/>
        <v>healthcare_difficulties/civ_docs_problems</v>
      </c>
      <c r="B60" s="11" t="s">
        <v>103</v>
      </c>
      <c r="C60" s="13" t="s">
        <v>104</v>
      </c>
    </row>
    <row r="61" spans="1:3" ht="31" x14ac:dyDescent="0.35">
      <c r="A61" s="11" t="str">
        <f t="shared" si="3"/>
        <v>healthcare_difficulties/no_referral_phc</v>
      </c>
      <c r="B61" s="11" t="s">
        <v>105</v>
      </c>
      <c r="C61" s="13" t="s">
        <v>106</v>
      </c>
    </row>
    <row r="62" spans="1:3" ht="31" x14ac:dyDescent="0.35">
      <c r="A62" s="11" t="str">
        <f t="shared" si="3"/>
        <v>healthcare_difficulties/phc_closed</v>
      </c>
      <c r="B62" s="11" t="s">
        <v>107</v>
      </c>
      <c r="C62" s="13" t="s">
        <v>108</v>
      </c>
    </row>
    <row r="63" spans="1:3" ht="62" x14ac:dyDescent="0.35">
      <c r="A63" s="11" t="str">
        <f t="shared" si="3"/>
        <v>healthcare_difficulties/distance_to_treatmentcenter</v>
      </c>
      <c r="B63" s="11" t="s">
        <v>109</v>
      </c>
      <c r="C63" s="13" t="s">
        <v>110</v>
      </c>
    </row>
    <row r="64" spans="1:3" ht="46.5" x14ac:dyDescent="0.35">
      <c r="A64" s="11" t="str">
        <f t="shared" si="3"/>
        <v>healthcare_difficulties/not_access</v>
      </c>
      <c r="B64" s="11" t="s">
        <v>111</v>
      </c>
      <c r="C64" s="13" t="s">
        <v>112</v>
      </c>
    </row>
    <row r="65" spans="1:3" ht="46.5" x14ac:dyDescent="0.35">
      <c r="A65" s="14" t="str">
        <f>"coping_strategy"&amp;"/"&amp;B65</f>
        <v>coping_strategy/cheaper_quality</v>
      </c>
      <c r="B65" s="14" t="s">
        <v>113</v>
      </c>
      <c r="C65" s="15" t="s">
        <v>118</v>
      </c>
    </row>
    <row r="66" spans="1:3" ht="46.5" x14ac:dyDescent="0.35">
      <c r="A66" s="14" t="str">
        <f>"coping_strategy"&amp;"/"&amp;B66</f>
        <v>coping_strategy/borrowing</v>
      </c>
      <c r="B66" s="14" t="s">
        <v>114</v>
      </c>
      <c r="C66" s="15" t="s">
        <v>119</v>
      </c>
    </row>
    <row r="67" spans="1:3" ht="31" x14ac:dyDescent="0.35">
      <c r="A67" s="14" t="str">
        <f>"coping_strategy"&amp;"/"&amp;B67</f>
        <v>coping_strategy/reduce_meals</v>
      </c>
      <c r="B67" s="14" t="s">
        <v>115</v>
      </c>
      <c r="C67" s="15" t="s">
        <v>120</v>
      </c>
    </row>
    <row r="68" spans="1:3" ht="31" x14ac:dyDescent="0.35">
      <c r="A68" s="14" t="str">
        <f>"coping_strategy"&amp;"/"&amp;B68</f>
        <v>coping_strategy/less_food</v>
      </c>
      <c r="B68" s="14" t="s">
        <v>116</v>
      </c>
      <c r="C68" s="15" t="s">
        <v>121</v>
      </c>
    </row>
    <row r="69" spans="1:3" ht="46.5" x14ac:dyDescent="0.35">
      <c r="A69" s="14" t="str">
        <f>"coping_strategy"&amp;"/"&amp;B69</f>
        <v>coping_strategy/less_adult</v>
      </c>
      <c r="B69" s="14" t="s">
        <v>117</v>
      </c>
      <c r="C69" s="15" t="s">
        <v>122</v>
      </c>
    </row>
    <row r="70" spans="1:3" x14ac:dyDescent="0.35">
      <c r="A70" s="14" t="str">
        <f t="shared" ref="A70:A86" si="4">"information_needs"&amp;"/"&amp;B70</f>
        <v>information_needs/safety_seuirty</v>
      </c>
      <c r="B70" s="8" t="s">
        <v>123</v>
      </c>
      <c r="C70" s="9" t="s">
        <v>124</v>
      </c>
    </row>
    <row r="71" spans="1:3" x14ac:dyDescent="0.35">
      <c r="A71" s="14" t="str">
        <f t="shared" si="4"/>
        <v>information_needs/status_housing</v>
      </c>
      <c r="B71" s="8" t="s">
        <v>125</v>
      </c>
      <c r="C71" s="9" t="s">
        <v>126</v>
      </c>
    </row>
    <row r="72" spans="1:3" ht="17" thickBot="1" x14ac:dyDescent="0.4">
      <c r="A72" s="33" t="s">
        <v>279</v>
      </c>
      <c r="B72" s="8"/>
      <c r="C72" s="9" t="s">
        <v>203</v>
      </c>
    </row>
    <row r="73" spans="1:3" x14ac:dyDescent="0.35">
      <c r="A73" s="14" t="s">
        <v>204</v>
      </c>
      <c r="B73" s="8"/>
      <c r="C73" s="9" t="s">
        <v>205</v>
      </c>
    </row>
    <row r="74" spans="1:3" ht="16.5" thickBot="1" x14ac:dyDescent="0.4">
      <c r="A74" s="32" t="s">
        <v>206</v>
      </c>
      <c r="B74" s="8"/>
      <c r="C74" s="9" t="s">
        <v>207</v>
      </c>
    </row>
    <row r="75" spans="1:3" x14ac:dyDescent="0.35">
      <c r="A75" s="14" t="str">
        <f t="shared" si="4"/>
        <v>information_needs/livelihoods</v>
      </c>
      <c r="B75" s="8" t="s">
        <v>127</v>
      </c>
      <c r="C75" s="9" t="s">
        <v>128</v>
      </c>
    </row>
    <row r="76" spans="1:3" x14ac:dyDescent="0.35">
      <c r="A76" s="14" t="str">
        <f t="shared" si="4"/>
        <v>information_needs/water_services</v>
      </c>
      <c r="B76" s="8" t="s">
        <v>129</v>
      </c>
      <c r="C76" s="9" t="s">
        <v>130</v>
      </c>
    </row>
    <row r="77" spans="1:3" x14ac:dyDescent="0.35">
      <c r="A77" s="14" t="str">
        <f t="shared" si="4"/>
        <v>information_needs/electr_services</v>
      </c>
      <c r="B77" s="8" t="s">
        <v>131</v>
      </c>
      <c r="C77" s="9" t="s">
        <v>132</v>
      </c>
    </row>
    <row r="78" spans="1:3" x14ac:dyDescent="0.35">
      <c r="A78" s="14" t="str">
        <f t="shared" si="4"/>
        <v>information_needs/education</v>
      </c>
      <c r="B78" s="8" t="s">
        <v>57</v>
      </c>
      <c r="C78" s="9" t="s">
        <v>133</v>
      </c>
    </row>
    <row r="79" spans="1:3" x14ac:dyDescent="0.35">
      <c r="A79" s="14" t="str">
        <f t="shared" si="4"/>
        <v>information_needs/healthcare</v>
      </c>
      <c r="B79" s="8" t="s">
        <v>134</v>
      </c>
      <c r="C79" s="9" t="s">
        <v>135</v>
      </c>
    </row>
    <row r="80" spans="1:3" ht="31" x14ac:dyDescent="0.35">
      <c r="A80" s="14" t="str">
        <f t="shared" si="4"/>
        <v>information_needs/assistance</v>
      </c>
      <c r="B80" s="8" t="s">
        <v>136</v>
      </c>
      <c r="C80" s="9" t="s">
        <v>137</v>
      </c>
    </row>
    <row r="81" spans="1:3" x14ac:dyDescent="0.35">
      <c r="A81" s="14" t="str">
        <f t="shared" si="4"/>
        <v>information_needs/legal_services</v>
      </c>
      <c r="B81" s="8" t="s">
        <v>138</v>
      </c>
      <c r="C81" s="9" t="s">
        <v>139</v>
      </c>
    </row>
    <row r="82" spans="1:3" ht="31" x14ac:dyDescent="0.35">
      <c r="A82" s="14" t="str">
        <f t="shared" si="4"/>
        <v>information_needs/hlp_ingo</v>
      </c>
      <c r="B82" s="8" t="s">
        <v>140</v>
      </c>
      <c r="C82" s="9" t="s">
        <v>141</v>
      </c>
    </row>
    <row r="83" spans="1:3" ht="46.5" x14ac:dyDescent="0.35">
      <c r="A83" s="14" t="str">
        <f t="shared" si="4"/>
        <v>information_needs/uxo_info</v>
      </c>
      <c r="B83" s="8" t="s">
        <v>142</v>
      </c>
      <c r="C83" s="9" t="s">
        <v>143</v>
      </c>
    </row>
    <row r="84" spans="1:3" ht="31" x14ac:dyDescent="0.35">
      <c r="A84" s="14" t="str">
        <f t="shared" si="4"/>
        <v>information_needs/renew_docs</v>
      </c>
      <c r="B84" s="8" t="s">
        <v>144</v>
      </c>
      <c r="C84" s="9" t="s">
        <v>145</v>
      </c>
    </row>
    <row r="85" spans="1:3" ht="31" x14ac:dyDescent="0.35">
      <c r="A85" s="14" t="str">
        <f t="shared" si="4"/>
        <v>information_needs/no_info_needed</v>
      </c>
      <c r="B85" s="8" t="s">
        <v>146</v>
      </c>
      <c r="C85" s="9" t="s">
        <v>147</v>
      </c>
    </row>
    <row r="86" spans="1:3" x14ac:dyDescent="0.35">
      <c r="A86" s="14" t="str">
        <f t="shared" si="4"/>
        <v>information_needs/other</v>
      </c>
      <c r="B86" s="8" t="s">
        <v>24</v>
      </c>
      <c r="C86" s="9" t="s">
        <v>25</v>
      </c>
    </row>
    <row r="87" spans="1:3" ht="31" x14ac:dyDescent="0.35">
      <c r="A87" s="14" t="s">
        <v>284</v>
      </c>
      <c r="B87" s="8"/>
      <c r="C87" s="9" t="s">
        <v>285</v>
      </c>
    </row>
    <row r="88" spans="1:3" ht="46.5" x14ac:dyDescent="0.35">
      <c r="A88" s="16" t="str">
        <f>"barriers_to_education"&amp;"/"&amp;B88</f>
        <v>barriers_to_education/cannot_afford_to_pay</v>
      </c>
      <c r="B88" s="16" t="s">
        <v>209</v>
      </c>
      <c r="C88" s="16" t="s">
        <v>161</v>
      </c>
    </row>
    <row r="89" spans="1:3" ht="31" x14ac:dyDescent="0.35">
      <c r="A89" s="16" t="str">
        <f t="shared" ref="A89:A102" si="5">"barriers_to_education"&amp;"/"&amp;B89</f>
        <v>barriers_to_education/child_disabled</v>
      </c>
      <c r="B89" s="16" t="s">
        <v>210</v>
      </c>
      <c r="C89" s="16" t="s">
        <v>162</v>
      </c>
    </row>
    <row r="90" spans="1:3" ht="31" x14ac:dyDescent="0.35">
      <c r="A90" s="16" t="str">
        <f t="shared" si="5"/>
        <v>barriers_to_education/child_disinterested</v>
      </c>
      <c r="B90" s="16" t="s">
        <v>211</v>
      </c>
      <c r="C90" s="16" t="s">
        <v>163</v>
      </c>
    </row>
    <row r="91" spans="1:3" ht="31" x14ac:dyDescent="0.35">
      <c r="A91" s="16" t="str">
        <f t="shared" si="5"/>
        <v>barriers_to_education/children_stay_home</v>
      </c>
      <c r="B91" s="16" t="s">
        <v>212</v>
      </c>
      <c r="C91" s="16" t="s">
        <v>164</v>
      </c>
    </row>
    <row r="92" spans="1:3" ht="46.5" x14ac:dyDescent="0.35">
      <c r="A92" s="16" t="str">
        <f t="shared" si="5"/>
        <v>barriers_to_education/education_not_importatnt</v>
      </c>
      <c r="B92" s="16" t="s">
        <v>150</v>
      </c>
      <c r="C92" s="16" t="s">
        <v>165</v>
      </c>
    </row>
    <row r="93" spans="1:3" ht="46.5" x14ac:dyDescent="0.35">
      <c r="A93" s="16" t="str">
        <f t="shared" si="5"/>
        <v>barriers_to_education/lack_suitable_curriculum</v>
      </c>
      <c r="B93" s="16" t="s">
        <v>151</v>
      </c>
      <c r="C93" s="16" t="s">
        <v>166</v>
      </c>
    </row>
    <row r="94" spans="1:3" ht="31" x14ac:dyDescent="0.35">
      <c r="A94" s="16" t="str">
        <f t="shared" si="5"/>
        <v>barriers_to_education/lack_trained_teachers</v>
      </c>
      <c r="B94" s="16" t="s">
        <v>152</v>
      </c>
      <c r="C94" s="16" t="s">
        <v>167</v>
      </c>
    </row>
    <row r="95" spans="1:3" ht="62" x14ac:dyDescent="0.35">
      <c r="A95" s="16" t="str">
        <f t="shared" si="5"/>
        <v>barriers_to_education/lacked_gender_appropriate_staff</v>
      </c>
      <c r="B95" s="16" t="s">
        <v>153</v>
      </c>
      <c r="C95" s="16" t="s">
        <v>168</v>
      </c>
    </row>
    <row r="96" spans="1:3" ht="31" x14ac:dyDescent="0.35">
      <c r="A96" s="16" t="str">
        <f t="shared" si="5"/>
        <v>barriers_to_education/Missed_too_much</v>
      </c>
      <c r="B96" s="16" t="s">
        <v>154</v>
      </c>
      <c r="C96" s="16" t="s">
        <v>169</v>
      </c>
    </row>
    <row r="97" spans="1:3" ht="31" x14ac:dyDescent="0.35">
      <c r="A97" s="16" t="str">
        <f t="shared" si="5"/>
        <v>barriers_to_education/No_space_inschool</v>
      </c>
      <c r="B97" s="16" t="s">
        <v>155</v>
      </c>
      <c r="C97" s="16" t="s">
        <v>170</v>
      </c>
    </row>
    <row r="98" spans="1:3" x14ac:dyDescent="0.35">
      <c r="A98" s="16" t="str">
        <f t="shared" si="5"/>
        <v>barriers_to_education/other</v>
      </c>
      <c r="B98" s="16" t="s">
        <v>24</v>
      </c>
      <c r="C98" s="16" t="s">
        <v>25</v>
      </c>
    </row>
    <row r="99" spans="1:3" ht="62.5" thickBot="1" x14ac:dyDescent="0.4">
      <c r="A99" s="33" t="s">
        <v>281</v>
      </c>
      <c r="B99" s="16" t="s">
        <v>156</v>
      </c>
      <c r="C99" s="16" t="s">
        <v>171</v>
      </c>
    </row>
    <row r="100" spans="1:3" ht="46.5" x14ac:dyDescent="0.35">
      <c r="A100" s="16" t="str">
        <f t="shared" si="5"/>
        <v>barriers_to_education/Recently_displacement</v>
      </c>
      <c r="B100" s="16" t="s">
        <v>157</v>
      </c>
      <c r="C100" s="16" t="s">
        <v>172</v>
      </c>
    </row>
    <row r="101" spans="1:3" ht="46.5" x14ac:dyDescent="0.35">
      <c r="A101" s="16" t="str">
        <f t="shared" si="5"/>
        <v>barriers_to_education/school_bad_condition</v>
      </c>
      <c r="B101" s="16" t="s">
        <v>158</v>
      </c>
      <c r="C101" s="16" t="s">
        <v>173</v>
      </c>
    </row>
    <row r="102" spans="1:3" ht="31" x14ac:dyDescent="0.35">
      <c r="A102" s="16" t="str">
        <f t="shared" si="5"/>
        <v>barriers_to_education/school_too_far</v>
      </c>
      <c r="B102" s="16" t="s">
        <v>159</v>
      </c>
      <c r="C102" s="16" t="s">
        <v>174</v>
      </c>
    </row>
    <row r="103" spans="1:3" ht="31" x14ac:dyDescent="0.35">
      <c r="A103" s="34" t="s">
        <v>282</v>
      </c>
      <c r="B103" s="16"/>
      <c r="C103" s="16" t="s">
        <v>283</v>
      </c>
    </row>
    <row r="104" spans="1:3" ht="46.5" x14ac:dyDescent="0.35">
      <c r="A104" s="35" t="s">
        <v>280</v>
      </c>
      <c r="B104" s="16" t="s">
        <v>160</v>
      </c>
      <c r="C104" s="16" t="s">
        <v>175</v>
      </c>
    </row>
    <row r="105" spans="1:3" x14ac:dyDescent="0.35">
      <c r="A105" s="17" t="str">
        <f>B105&amp;"_basic_needs"</f>
        <v>shelter_exp_basic_needs</v>
      </c>
      <c r="B105" s="17" t="s">
        <v>176</v>
      </c>
      <c r="C105" s="1" t="s">
        <v>190</v>
      </c>
    </row>
    <row r="106" spans="1:3" x14ac:dyDescent="0.35">
      <c r="A106" s="17" t="str">
        <f t="shared" ref="A106:A120" si="6">B106&amp;"_basic_needs"</f>
        <v>food_exp_basic_needs</v>
      </c>
      <c r="B106" s="17" t="s">
        <v>177</v>
      </c>
      <c r="C106" s="1" t="s">
        <v>63</v>
      </c>
    </row>
    <row r="107" spans="1:3" x14ac:dyDescent="0.35">
      <c r="A107" s="17" t="str">
        <f t="shared" si="6"/>
        <v>electric_exp_basic_needs</v>
      </c>
      <c r="B107" s="17" t="s">
        <v>178</v>
      </c>
      <c r="C107" s="1" t="s">
        <v>191</v>
      </c>
    </row>
    <row r="108" spans="1:3" ht="16.5" x14ac:dyDescent="0.45">
      <c r="A108" s="30" t="s">
        <v>276</v>
      </c>
      <c r="B108" s="17"/>
      <c r="C108" s="1" t="s">
        <v>194</v>
      </c>
    </row>
    <row r="109" spans="1:3" ht="16.5" x14ac:dyDescent="0.45">
      <c r="A109" s="31" t="s">
        <v>277</v>
      </c>
      <c r="B109" s="17"/>
      <c r="C109" s="1" t="s">
        <v>278</v>
      </c>
    </row>
    <row r="110" spans="1:3" ht="31" x14ac:dyDescent="0.35">
      <c r="A110" s="17" t="str">
        <f t="shared" si="6"/>
        <v>medical_exp_basic_needs</v>
      </c>
      <c r="B110" s="17" t="s">
        <v>179</v>
      </c>
      <c r="C110" s="1" t="s">
        <v>192</v>
      </c>
    </row>
    <row r="111" spans="1:3" x14ac:dyDescent="0.35">
      <c r="A111" s="17" t="str">
        <f t="shared" si="6"/>
        <v>education_exp_basic_needs</v>
      </c>
      <c r="B111" s="17" t="s">
        <v>180</v>
      </c>
      <c r="C111" s="1" t="s">
        <v>133</v>
      </c>
    </row>
    <row r="112" spans="1:3" x14ac:dyDescent="0.35">
      <c r="A112" s="17" t="str">
        <f t="shared" si="6"/>
        <v>water_exp_basic_needs</v>
      </c>
      <c r="B112" s="17" t="s">
        <v>181</v>
      </c>
      <c r="C112" s="1" t="s">
        <v>77</v>
      </c>
    </row>
    <row r="113" spans="1:3" x14ac:dyDescent="0.35">
      <c r="A113" s="17" t="str">
        <f t="shared" si="6"/>
        <v>adult_cloth_exp_basic_needs</v>
      </c>
      <c r="B113" s="17" t="s">
        <v>182</v>
      </c>
      <c r="C113" s="1" t="s">
        <v>193</v>
      </c>
    </row>
    <row r="114" spans="1:3" x14ac:dyDescent="0.35">
      <c r="A114" s="17" t="str">
        <f t="shared" si="6"/>
        <v>child_cloth_exp_basic_needs</v>
      </c>
      <c r="B114" s="17" t="s">
        <v>183</v>
      </c>
      <c r="C114" s="1" t="s">
        <v>194</v>
      </c>
    </row>
    <row r="115" spans="1:3" ht="31" x14ac:dyDescent="0.35">
      <c r="A115" s="17" t="str">
        <f t="shared" si="6"/>
        <v>nfi_exp_basic_needs</v>
      </c>
      <c r="B115" s="17" t="s">
        <v>184</v>
      </c>
      <c r="C115" s="1" t="s">
        <v>195</v>
      </c>
    </row>
    <row r="116" spans="1:3" x14ac:dyDescent="0.35">
      <c r="A116" s="17" t="str">
        <f t="shared" si="6"/>
        <v>transportation_exp_basic_needs</v>
      </c>
      <c r="B116" s="17" t="s">
        <v>185</v>
      </c>
      <c r="C116" s="1" t="s">
        <v>196</v>
      </c>
    </row>
    <row r="117" spans="1:3" x14ac:dyDescent="0.35">
      <c r="A117" s="17" t="str">
        <f t="shared" si="6"/>
        <v>communication_exp_basic_needs</v>
      </c>
      <c r="B117" s="17" t="s">
        <v>186</v>
      </c>
      <c r="C117" s="18" t="s">
        <v>197</v>
      </c>
    </row>
    <row r="118" spans="1:3" x14ac:dyDescent="0.35">
      <c r="A118" s="17" t="str">
        <f t="shared" si="6"/>
        <v>debt_exp_basic_needs</v>
      </c>
      <c r="B118" s="17" t="s">
        <v>187</v>
      </c>
      <c r="C118" s="1" t="s">
        <v>198</v>
      </c>
    </row>
    <row r="119" spans="1:3" x14ac:dyDescent="0.35">
      <c r="A119" s="17" t="str">
        <f t="shared" si="6"/>
        <v>productive_assets_exp_basic_needs</v>
      </c>
      <c r="B119" s="17" t="s">
        <v>188</v>
      </c>
      <c r="C119" s="1" t="s">
        <v>199</v>
      </c>
    </row>
    <row r="120" spans="1:3" x14ac:dyDescent="0.35">
      <c r="A120" s="17" t="str">
        <f t="shared" si="6"/>
        <v>other_payment_exp_basic_needs</v>
      </c>
      <c r="B120" s="17" t="s">
        <v>189</v>
      </c>
      <c r="C120" s="1" t="s">
        <v>200</v>
      </c>
    </row>
    <row r="121" spans="1:3" x14ac:dyDescent="0.35">
      <c r="A121" s="2" t="str">
        <f>"primary_water_source"&amp;"/"&amp;B121</f>
        <v>primary_water_source/network_private</v>
      </c>
      <c r="B121" s="19" t="s">
        <v>214</v>
      </c>
      <c r="C121" s="20" t="s">
        <v>215</v>
      </c>
    </row>
    <row r="122" spans="1:3" ht="26" x14ac:dyDescent="0.35">
      <c r="A122" s="2" t="str">
        <f t="shared" ref="A122:A134" si="7">"primary_water_source"&amp;"/"&amp;B122</f>
        <v>primary_water_source/network_comm</v>
      </c>
      <c r="B122" s="19" t="s">
        <v>216</v>
      </c>
      <c r="C122" s="20" t="s">
        <v>217</v>
      </c>
    </row>
    <row r="123" spans="1:3" x14ac:dyDescent="0.35">
      <c r="A123" s="2" t="str">
        <f t="shared" si="7"/>
        <v>primary_water_source/dug_well</v>
      </c>
      <c r="B123" s="19" t="s">
        <v>218</v>
      </c>
      <c r="C123" s="20" t="s">
        <v>219</v>
      </c>
    </row>
    <row r="124" spans="1:3" x14ac:dyDescent="0.35">
      <c r="A124" s="2" t="str">
        <f t="shared" si="7"/>
        <v>primary_water_source/prot_well</v>
      </c>
      <c r="B124" s="19" t="s">
        <v>220</v>
      </c>
      <c r="C124" s="20" t="s">
        <v>221</v>
      </c>
    </row>
    <row r="125" spans="1:3" x14ac:dyDescent="0.35">
      <c r="A125" s="2" t="str">
        <f t="shared" si="7"/>
        <v>primary_water_source/river_spring</v>
      </c>
      <c r="B125" s="19" t="s">
        <v>222</v>
      </c>
      <c r="C125" s="20" t="s">
        <v>223</v>
      </c>
    </row>
    <row r="126" spans="1:3" x14ac:dyDescent="0.35">
      <c r="A126" s="2" t="str">
        <f t="shared" si="7"/>
        <v>primary_water_source/shop</v>
      </c>
      <c r="B126" s="19" t="s">
        <v>224</v>
      </c>
      <c r="C126" s="20" t="s">
        <v>225</v>
      </c>
    </row>
    <row r="127" spans="1:3" x14ac:dyDescent="0.35">
      <c r="A127" s="2" t="str">
        <f t="shared" si="7"/>
        <v>primary_water_source/bottled_water</v>
      </c>
      <c r="B127" s="21" t="s">
        <v>226</v>
      </c>
      <c r="C127" s="20" t="s">
        <v>227</v>
      </c>
    </row>
    <row r="128" spans="1:3" x14ac:dyDescent="0.35">
      <c r="A128" s="2" t="str">
        <f t="shared" si="7"/>
        <v>primary_water_source/water_trucking</v>
      </c>
      <c r="B128" s="21" t="s">
        <v>228</v>
      </c>
      <c r="C128" s="20" t="s">
        <v>229</v>
      </c>
    </row>
    <row r="129" spans="1:3" ht="26" x14ac:dyDescent="0.35">
      <c r="A129" s="2" t="str">
        <f t="shared" si="7"/>
        <v>primary_water_source/illegal_connection</v>
      </c>
      <c r="B129" s="21" t="s">
        <v>230</v>
      </c>
      <c r="C129" s="20" t="s">
        <v>231</v>
      </c>
    </row>
    <row r="130" spans="1:3" x14ac:dyDescent="0.35">
      <c r="A130" s="2" t="str">
        <f t="shared" si="7"/>
        <v>primary_water_source/unprot_tank</v>
      </c>
      <c r="B130" s="21" t="s">
        <v>232</v>
      </c>
      <c r="C130" s="20" t="s">
        <v>233</v>
      </c>
    </row>
    <row r="131" spans="1:3" x14ac:dyDescent="0.35">
      <c r="A131" s="2" t="str">
        <f t="shared" si="7"/>
        <v>primary_water_source/unprot_well</v>
      </c>
      <c r="B131" s="21" t="s">
        <v>234</v>
      </c>
      <c r="C131" s="20" t="s">
        <v>235</v>
      </c>
    </row>
    <row r="132" spans="1:3" x14ac:dyDescent="0.35">
      <c r="A132" s="2" t="str">
        <f t="shared" si="7"/>
        <v>primary_water_source/unprot_spring</v>
      </c>
      <c r="B132" s="21" t="s">
        <v>236</v>
      </c>
      <c r="C132" s="20" t="s">
        <v>237</v>
      </c>
    </row>
    <row r="133" spans="1:3" ht="39" x14ac:dyDescent="0.35">
      <c r="A133" s="2" t="str">
        <f t="shared" si="7"/>
        <v>primary_water_source/surface_water</v>
      </c>
      <c r="B133" s="21" t="s">
        <v>238</v>
      </c>
      <c r="C133" s="20" t="s">
        <v>239</v>
      </c>
    </row>
    <row r="134" spans="1:3" x14ac:dyDescent="0.35">
      <c r="A134" s="2" t="str">
        <f t="shared" si="7"/>
        <v>primary_water_source/other</v>
      </c>
      <c r="B134" s="21" t="s">
        <v>24</v>
      </c>
      <c r="C134" s="20" t="s">
        <v>25</v>
      </c>
    </row>
    <row r="135" spans="1:3" ht="16.5" thickBot="1" x14ac:dyDescent="0.4">
      <c r="A135" s="32" t="s">
        <v>288</v>
      </c>
      <c r="B135" s="21"/>
      <c r="C135" s="20" t="s">
        <v>215</v>
      </c>
    </row>
    <row r="136" spans="1:3" ht="26.5" thickBot="1" x14ac:dyDescent="0.4">
      <c r="A136" s="32" t="s">
        <v>289</v>
      </c>
      <c r="B136" s="21"/>
      <c r="C136" s="20" t="s">
        <v>217</v>
      </c>
    </row>
    <row r="137" spans="1:3" ht="16" x14ac:dyDescent="0.35">
      <c r="A137" s="36" t="s">
        <v>290</v>
      </c>
      <c r="B137" s="21" t="s">
        <v>291</v>
      </c>
      <c r="C137" s="20" t="s">
        <v>225</v>
      </c>
    </row>
    <row r="138" spans="1:3" ht="46.5" x14ac:dyDescent="0.35">
      <c r="A138" s="2" t="str">
        <f>"coping_strategy_last_month/"&amp;B138</f>
        <v>coping_strategy_last_month/selling_assets</v>
      </c>
      <c r="B138" s="23" t="s">
        <v>10</v>
      </c>
      <c r="C138" s="27" t="s">
        <v>240</v>
      </c>
    </row>
    <row r="139" spans="1:3" ht="62" x14ac:dyDescent="0.35">
      <c r="A139" s="2" t="str">
        <f t="shared" ref="A139:A148" si="8">"coping_strategy_last_month/"&amp;B139</f>
        <v>coping_strategy_last_month/borrow_debt</v>
      </c>
      <c r="B139" s="23" t="s">
        <v>241</v>
      </c>
      <c r="C139" s="27" t="s">
        <v>242</v>
      </c>
    </row>
    <row r="140" spans="1:3" x14ac:dyDescent="0.35">
      <c r="A140" s="2" t="str">
        <f t="shared" si="8"/>
        <v>coping_strategy_last_month/spent_savings</v>
      </c>
      <c r="B140" s="22" t="s">
        <v>243</v>
      </c>
      <c r="C140" s="24" t="s">
        <v>244</v>
      </c>
    </row>
    <row r="141" spans="1:3" ht="46.5" x14ac:dyDescent="0.35">
      <c r="A141" s="2" t="str">
        <f t="shared" si="8"/>
        <v>coping_strategy_last_month/selling_transportation_means</v>
      </c>
      <c r="B141" s="25" t="s">
        <v>245</v>
      </c>
      <c r="C141" s="24" t="s">
        <v>246</v>
      </c>
    </row>
    <row r="142" spans="1:3" ht="31" x14ac:dyDescent="0.35">
      <c r="A142" s="2" t="str">
        <f t="shared" si="8"/>
        <v>coping_strategy_last_month/child_dropout_school</v>
      </c>
      <c r="B142" s="25" t="s">
        <v>247</v>
      </c>
      <c r="C142" s="24" t="s">
        <v>248</v>
      </c>
    </row>
    <row r="143" spans="1:3" ht="46.5" x14ac:dyDescent="0.35">
      <c r="A143" s="2" t="str">
        <f t="shared" si="8"/>
        <v>coping_strategy_last_month/reduce_spending</v>
      </c>
      <c r="B143" s="23" t="s">
        <v>249</v>
      </c>
      <c r="C143" s="24" t="s">
        <v>250</v>
      </c>
    </row>
    <row r="144" spans="1:3" ht="62" x14ac:dyDescent="0.35">
      <c r="A144" s="2" t="str">
        <f t="shared" si="8"/>
        <v>coping_strategy_last_month/change_place</v>
      </c>
      <c r="B144" s="25" t="s">
        <v>251</v>
      </c>
      <c r="C144" s="24" t="s">
        <v>252</v>
      </c>
    </row>
    <row r="145" spans="1:3" ht="31" x14ac:dyDescent="0.35">
      <c r="A145" s="2" t="str">
        <f t="shared" si="8"/>
        <v>coping_strategy_last_month/adult_risky</v>
      </c>
      <c r="B145" s="25" t="s">
        <v>253</v>
      </c>
      <c r="C145" s="24" t="s">
        <v>254</v>
      </c>
    </row>
    <row r="146" spans="1:3" ht="31" x14ac:dyDescent="0.35">
      <c r="A146" s="2" t="str">
        <f t="shared" si="8"/>
        <v>coping_strategy_last_month/child_work</v>
      </c>
      <c r="B146" s="26" t="s">
        <v>255</v>
      </c>
      <c r="C146" s="27" t="s">
        <v>256</v>
      </c>
    </row>
    <row r="147" spans="1:3" ht="31" x14ac:dyDescent="0.35">
      <c r="A147" s="2" t="str">
        <f t="shared" si="8"/>
        <v>coping_strategy_last_month/family_migrating</v>
      </c>
      <c r="B147" s="26" t="s">
        <v>257</v>
      </c>
      <c r="C147" s="27" t="s">
        <v>258</v>
      </c>
    </row>
    <row r="148" spans="1:3" ht="31" x14ac:dyDescent="0.35">
      <c r="A148" s="2" t="str">
        <f t="shared" si="8"/>
        <v>coping_strategy_last_month/child_forced_marriage</v>
      </c>
      <c r="B148" s="26" t="s">
        <v>259</v>
      </c>
      <c r="C148" s="27" t="s">
        <v>260</v>
      </c>
    </row>
    <row r="149" spans="1:3" x14ac:dyDescent="0.35">
      <c r="A149" s="2" t="str">
        <f>"shelter_better/"&amp;B149</f>
        <v>shelter_better/protec_hazards</v>
      </c>
      <c r="B149" s="28" t="s">
        <v>261</v>
      </c>
      <c r="C149" s="29" t="s">
        <v>269</v>
      </c>
    </row>
    <row r="150" spans="1:3" x14ac:dyDescent="0.35">
      <c r="A150" s="2" t="str">
        <f t="shared" ref="A150:A157" si="9">"shelter_better/"&amp;B150</f>
        <v>shelter_better/improve_tenure</v>
      </c>
      <c r="B150" s="28" t="s">
        <v>262</v>
      </c>
      <c r="C150" s="29" t="s">
        <v>263</v>
      </c>
    </row>
    <row r="151" spans="1:3" x14ac:dyDescent="0.35">
      <c r="A151" s="2" t="str">
        <f t="shared" si="9"/>
        <v>shelter_better/improve_safety</v>
      </c>
      <c r="B151" s="28" t="s">
        <v>264</v>
      </c>
      <c r="C151" s="29" t="s">
        <v>270</v>
      </c>
    </row>
    <row r="152" spans="1:3" x14ac:dyDescent="0.35">
      <c r="A152" s="2" t="str">
        <f t="shared" si="9"/>
        <v>shelter_better/improve_privacy</v>
      </c>
      <c r="B152" s="28" t="s">
        <v>265</v>
      </c>
      <c r="C152" s="29" t="s">
        <v>271</v>
      </c>
    </row>
    <row r="153" spans="1:3" ht="26" x14ac:dyDescent="0.35">
      <c r="A153" s="2" t="str">
        <f t="shared" si="9"/>
        <v>shelter_better/protect_climate</v>
      </c>
      <c r="B153" s="28" t="s">
        <v>266</v>
      </c>
      <c r="C153" s="29" t="s">
        <v>272</v>
      </c>
    </row>
    <row r="154" spans="1:3" ht="26" x14ac:dyDescent="0.35">
      <c r="A154" s="2" t="str">
        <f t="shared" si="9"/>
        <v>shelter_better/improve_infrastructure</v>
      </c>
      <c r="B154" s="28" t="s">
        <v>267</v>
      </c>
      <c r="C154" s="29" t="s">
        <v>273</v>
      </c>
    </row>
    <row r="155" spans="1:3" ht="26" x14ac:dyDescent="0.35">
      <c r="A155" s="2" t="str">
        <f t="shared" si="9"/>
        <v>shelter_better/improve_structure</v>
      </c>
      <c r="B155" s="28" t="s">
        <v>268</v>
      </c>
      <c r="C155" s="29" t="s">
        <v>274</v>
      </c>
    </row>
    <row r="156" spans="1:3" x14ac:dyDescent="0.35">
      <c r="A156" s="2" t="str">
        <f t="shared" si="9"/>
        <v>shelter_better/none</v>
      </c>
      <c r="B156" s="28" t="s">
        <v>55</v>
      </c>
      <c r="C156" s="29" t="s">
        <v>275</v>
      </c>
    </row>
    <row r="157" spans="1:3" x14ac:dyDescent="0.35">
      <c r="A157" s="38" t="str">
        <f t="shared" si="9"/>
        <v>shelter_better/other</v>
      </c>
      <c r="B157" s="39" t="s">
        <v>24</v>
      </c>
      <c r="C157" s="40" t="s">
        <v>25</v>
      </c>
    </row>
    <row r="158" spans="1:3" ht="16" x14ac:dyDescent="0.35">
      <c r="A158" s="41" t="s">
        <v>292</v>
      </c>
      <c r="B158" s="42"/>
      <c r="C158" s="38" t="s">
        <v>293</v>
      </c>
    </row>
    <row r="159" spans="1:3" x14ac:dyDescent="0.35">
      <c r="A159" s="3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Bally</cp:lastModifiedBy>
  <dcterms:created xsi:type="dcterms:W3CDTF">2019-09-25T12:47:08Z</dcterms:created>
  <dcterms:modified xsi:type="dcterms:W3CDTF">2019-09-25T15:04:21Z</dcterms:modified>
</cp:coreProperties>
</file>